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liver\Desktop\University\ACTL4001\"/>
    </mc:Choice>
  </mc:AlternateContent>
  <xr:revisionPtr revIDLastSave="0" documentId="13_ncr:1_{F2C9BDBA-77C1-49BE-B858-4B8C2628B1C2}" xr6:coauthVersionLast="47" xr6:coauthVersionMax="47" xr10:uidLastSave="{00000000-0000-0000-0000-000000000000}"/>
  <bookViews>
    <workbookView xWindow="-120" yWindow="-120" windowWidth="29040" windowHeight="15840" tabRatio="742" xr2:uid="{00000000-000D-0000-FFFF-FFFF00000000}"/>
  </bookViews>
  <sheets>
    <sheet name="T20" sheetId="8" r:id="rId1"/>
    <sheet name="SPWL" sheetId="9" r:id="rId2"/>
    <sheet name="Output_0_0_0" sheetId="10" r:id="rId3"/>
    <sheet name="Output_0_0_1" sheetId="11" r:id="rId4"/>
    <sheet name="Output_0_1_0" sheetId="12" r:id="rId5"/>
    <sheet name="Output_0_1_1" sheetId="13" r:id="rId6"/>
    <sheet name="Output_1_0_0" sheetId="14" r:id="rId7"/>
    <sheet name="Output_1_0_1" sheetId="15" r:id="rId8"/>
    <sheet name="Output_1_1_0" sheetId="16" r:id="rId9"/>
    <sheet name="Output_1_1_1" sheetId="17" r:id="rId10"/>
    <sheet name="Total Program Profit" sheetId="18" r:id="rId11"/>
    <sheet name="T20_Profit" sheetId="19" r:id="rId12"/>
    <sheet name="SPWL_Profit" sheetId="20" r:id="rId13"/>
    <sheet name="T20_Demographic Split" sheetId="21" r:id="rId14"/>
    <sheet name="SPWL_Demographic Split" sheetId="22" r:id="rId15"/>
    <sheet name="T20 Calculation" sheetId="4" r:id="rId16"/>
    <sheet name="SPWL Calculation" sheetId="7" r:id="rId17"/>
    <sheet name="Male" sheetId="1" r:id="rId18"/>
    <sheet name="Female" sheetId="3" r:id="rId19"/>
    <sheet name="Smoking" sheetId="2" r:id="rId20"/>
    <sheet name="Non Smoker" sheetId="5" r:id="rId21"/>
    <sheet name="Smoker" sheetId="6" r:id="rId22"/>
  </sheets>
  <definedNames>
    <definedName name="_xlnm._FilterDatabase" localSheetId="14" hidden="1">'SPWL_Demographic Split'!$A$3:$P$3</definedName>
    <definedName name="solver_adj" localSheetId="2" hidden="1">Output_0_0_0!$K$4</definedName>
    <definedName name="solver_adj" localSheetId="1" hidden="1">SPWL!$I$4</definedName>
    <definedName name="solver_adj" localSheetId="0" hidden="1">'T20'!$K$4</definedName>
    <definedName name="solver_adj" localSheetId="11" hidden="1">T20_Profit!$K$4</definedName>
    <definedName name="solver_adj" localSheetId="10" hidden="1">'Total Program Profit'!$K$4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ng" localSheetId="2" hidden="1">1</definedName>
    <definedName name="solver_eng" localSheetId="1" hidden="1">1</definedName>
    <definedName name="solver_eng" localSheetId="0" hidden="1">1</definedName>
    <definedName name="solver_eng" localSheetId="11" hidden="1">1</definedName>
    <definedName name="solver_eng" localSheetId="1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SPWL!$I$4</definedName>
    <definedName name="solver_lin" localSheetId="1" hidden="1">2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2" hidden="1">1</definedName>
    <definedName name="solver_neg" localSheetId="1" hidden="1">1</definedName>
    <definedName name="solver_neg" localSheetId="0" hidden="1">1</definedName>
    <definedName name="solver_neg" localSheetId="11" hidden="1">1</definedName>
    <definedName name="solver_neg" localSheetId="10" hidden="1">1</definedName>
    <definedName name="solver_nod" localSheetId="1" hidden="1">2147483647</definedName>
    <definedName name="solver_nod" localSheetId="0" hidden="1">2147483647</definedName>
    <definedName name="solver_num" localSheetId="2" hidden="1">0</definedName>
    <definedName name="solver_num" localSheetId="1" hidden="1">1</definedName>
    <definedName name="solver_num" localSheetId="0" hidden="1">0</definedName>
    <definedName name="solver_num" localSheetId="11" hidden="1">0</definedName>
    <definedName name="solver_num" localSheetId="10" hidden="1">0</definedName>
    <definedName name="solver_nwt" localSheetId="1" hidden="1">1</definedName>
    <definedName name="solver_nwt" localSheetId="0" hidden="1">1</definedName>
    <definedName name="solver_opt" localSheetId="2" hidden="1">Output_0_0_0!$K$34</definedName>
    <definedName name="solver_opt" localSheetId="1" hidden="1">SPWL!$I$100</definedName>
    <definedName name="solver_opt" localSheetId="0" hidden="1">'T20'!$K$34</definedName>
    <definedName name="solver_opt" localSheetId="11" hidden="1">T20_Profit!$K$34</definedName>
    <definedName name="solver_opt" localSheetId="10" hidden="1">'Total Program Profit'!$K$34</definedName>
    <definedName name="solver_pre" localSheetId="1" hidden="1">0.000001</definedName>
    <definedName name="solver_pre" localSheetId="0" hidden="1">0.000001</definedName>
    <definedName name="solver_rbv" localSheetId="1" hidden="1">1</definedName>
    <definedName name="solver_rbv" localSheetId="0" hidden="1">1</definedName>
    <definedName name="solver_rel1" localSheetId="1" hidden="1">3</definedName>
    <definedName name="solver_rhs1" localSheetId="1" hidden="1">1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1</definedName>
    <definedName name="solver_scl" localSheetId="0" hidden="1">1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2" hidden="1">3</definedName>
    <definedName name="solver_typ" localSheetId="1" hidden="1">3</definedName>
    <definedName name="solver_typ" localSheetId="0" hidden="1">3</definedName>
    <definedName name="solver_typ" localSheetId="11" hidden="1">3</definedName>
    <definedName name="solver_typ" localSheetId="10" hidden="1">3</definedName>
    <definedName name="solver_val" localSheetId="2" hidden="1">0.05</definedName>
    <definedName name="solver_val" localSheetId="1" hidden="1">0.05</definedName>
    <definedName name="solver_val" localSheetId="0" hidden="1">0.05</definedName>
    <definedName name="solver_val" localSheetId="11" hidden="1">0.05</definedName>
    <definedName name="solver_val" localSheetId="10" hidden="1">0.05</definedName>
    <definedName name="solver_ver" localSheetId="2" hidden="1">3</definedName>
    <definedName name="solver_ver" localSheetId="1" hidden="1">3</definedName>
    <definedName name="solver_ver" localSheetId="0" hidden="1">3</definedName>
    <definedName name="solver_ver" localSheetId="11" hidden="1">3</definedName>
    <definedName name="solver_ver" localSheetId="1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2" i="8" l="1"/>
  <c r="L32" i="8"/>
  <c r="C4" i="8"/>
  <c r="B23" i="8" s="1"/>
  <c r="B5" i="7"/>
  <c r="B4" i="7"/>
  <c r="B2" i="7"/>
  <c r="B5" i="4"/>
  <c r="B4" i="4"/>
  <c r="B2" i="4"/>
  <c r="O158" i="22"/>
  <c r="K158" i="22"/>
  <c r="G158" i="22"/>
  <c r="C158" i="22"/>
  <c r="O157" i="22"/>
  <c r="K157" i="22"/>
  <c r="G157" i="22"/>
  <c r="C157" i="22"/>
  <c r="O156" i="22"/>
  <c r="K156" i="22"/>
  <c r="G156" i="22"/>
  <c r="C156" i="22"/>
  <c r="O155" i="22"/>
  <c r="K155" i="22"/>
  <c r="G155" i="22"/>
  <c r="C155" i="22"/>
  <c r="O154" i="22"/>
  <c r="K154" i="22"/>
  <c r="G154" i="22"/>
  <c r="C154" i="22"/>
  <c r="O153" i="22"/>
  <c r="K153" i="22"/>
  <c r="G153" i="22"/>
  <c r="C153" i="22"/>
  <c r="O152" i="22"/>
  <c r="K152" i="22"/>
  <c r="G152" i="22"/>
  <c r="C152" i="22"/>
  <c r="O151" i="22"/>
  <c r="K151" i="22"/>
  <c r="G151" i="22"/>
  <c r="C151" i="22"/>
  <c r="O150" i="22"/>
  <c r="K150" i="22"/>
  <c r="G150" i="22"/>
  <c r="C150" i="22"/>
  <c r="O149" i="22"/>
  <c r="K149" i="22"/>
  <c r="G149" i="22"/>
  <c r="C149" i="22"/>
  <c r="O148" i="22"/>
  <c r="K148" i="22"/>
  <c r="G148" i="22"/>
  <c r="C148" i="22"/>
  <c r="O147" i="22"/>
  <c r="K147" i="22"/>
  <c r="G147" i="22"/>
  <c r="C147" i="22"/>
  <c r="O146" i="22"/>
  <c r="K146" i="22"/>
  <c r="G146" i="22"/>
  <c r="C146" i="22"/>
  <c r="O145" i="22"/>
  <c r="K145" i="22"/>
  <c r="G145" i="22"/>
  <c r="C145" i="22"/>
  <c r="O144" i="22"/>
  <c r="K144" i="22"/>
  <c r="G144" i="22"/>
  <c r="C144" i="22"/>
  <c r="O143" i="22"/>
  <c r="K143" i="22"/>
  <c r="G143" i="22"/>
  <c r="C143" i="22"/>
  <c r="O142" i="22"/>
  <c r="K142" i="22"/>
  <c r="G142" i="22"/>
  <c r="C142" i="22"/>
  <c r="O141" i="22"/>
  <c r="K141" i="22"/>
  <c r="G141" i="22"/>
  <c r="C141" i="22"/>
  <c r="O140" i="22"/>
  <c r="K140" i="22"/>
  <c r="G140" i="22"/>
  <c r="C140" i="22"/>
  <c r="O139" i="22"/>
  <c r="K139" i="22"/>
  <c r="G139" i="22"/>
  <c r="C139" i="22"/>
  <c r="O138" i="22"/>
  <c r="K138" i="22"/>
  <c r="G138" i="22"/>
  <c r="C138" i="22"/>
  <c r="O137" i="22"/>
  <c r="K137" i="22"/>
  <c r="G137" i="22"/>
  <c r="C137" i="22"/>
  <c r="O136" i="22"/>
  <c r="K136" i="22"/>
  <c r="G136" i="22"/>
  <c r="C136" i="22"/>
  <c r="O135" i="22"/>
  <c r="K135" i="22"/>
  <c r="G135" i="22"/>
  <c r="C135" i="22"/>
  <c r="O134" i="22"/>
  <c r="K134" i="22"/>
  <c r="G134" i="22"/>
  <c r="C134" i="22"/>
  <c r="O133" i="22"/>
  <c r="K133" i="22"/>
  <c r="G133" i="22"/>
  <c r="C133" i="22"/>
  <c r="O132" i="22"/>
  <c r="K132" i="22"/>
  <c r="G132" i="22"/>
  <c r="C132" i="22"/>
  <c r="O131" i="22"/>
  <c r="K131" i="22"/>
  <c r="G131" i="22"/>
  <c r="C131" i="22"/>
  <c r="O130" i="22"/>
  <c r="K130" i="22"/>
  <c r="G130" i="22"/>
  <c r="C130" i="22"/>
  <c r="O129" i="22"/>
  <c r="K129" i="22"/>
  <c r="G129" i="22"/>
  <c r="C129" i="22"/>
  <c r="O128" i="22"/>
  <c r="K128" i="22"/>
  <c r="G128" i="22"/>
  <c r="C128" i="22"/>
  <c r="O127" i="22"/>
  <c r="K127" i="22"/>
  <c r="G127" i="22"/>
  <c r="C127" i="22"/>
  <c r="O126" i="22"/>
  <c r="K126" i="22"/>
  <c r="G126" i="22"/>
  <c r="C126" i="22"/>
  <c r="O125" i="22"/>
  <c r="K125" i="22"/>
  <c r="G125" i="22"/>
  <c r="C125" i="22"/>
  <c r="O124" i="22"/>
  <c r="K124" i="22"/>
  <c r="G124" i="22"/>
  <c r="C124" i="22"/>
  <c r="O123" i="22"/>
  <c r="K123" i="22"/>
  <c r="G123" i="22"/>
  <c r="C123" i="22"/>
  <c r="O122" i="22"/>
  <c r="K122" i="22"/>
  <c r="G122" i="22"/>
  <c r="C122" i="22"/>
  <c r="O121" i="22"/>
  <c r="K121" i="22"/>
  <c r="G121" i="22"/>
  <c r="C121" i="22"/>
  <c r="O120" i="22"/>
  <c r="K120" i="22"/>
  <c r="G120" i="22"/>
  <c r="C120" i="22"/>
  <c r="O119" i="22"/>
  <c r="K119" i="22"/>
  <c r="G119" i="22"/>
  <c r="C119" i="22"/>
  <c r="O118" i="22"/>
  <c r="K118" i="22"/>
  <c r="G118" i="22"/>
  <c r="C118" i="22"/>
  <c r="O117" i="22"/>
  <c r="K117" i="22"/>
  <c r="G117" i="22"/>
  <c r="C117" i="22"/>
  <c r="O116" i="22"/>
  <c r="K116" i="22"/>
  <c r="G116" i="22"/>
  <c r="C116" i="22"/>
  <c r="O115" i="22"/>
  <c r="K115" i="22"/>
  <c r="G115" i="22"/>
  <c r="C115" i="22"/>
  <c r="O114" i="22"/>
  <c r="K114" i="22"/>
  <c r="G114" i="22"/>
  <c r="C114" i="22"/>
  <c r="O113" i="22"/>
  <c r="K113" i="22"/>
  <c r="G113" i="22"/>
  <c r="C113" i="22"/>
  <c r="O112" i="22"/>
  <c r="K112" i="22"/>
  <c r="G112" i="22"/>
  <c r="C112" i="22"/>
  <c r="O111" i="22"/>
  <c r="K111" i="22"/>
  <c r="G111" i="22"/>
  <c r="C111" i="22"/>
  <c r="O110" i="22"/>
  <c r="K110" i="22"/>
  <c r="G110" i="22"/>
  <c r="C110" i="22"/>
  <c r="O109" i="22"/>
  <c r="K109" i="22"/>
  <c r="G109" i="22"/>
  <c r="C109" i="22"/>
  <c r="O108" i="22"/>
  <c r="K108" i="22"/>
  <c r="G108" i="22"/>
  <c r="C108" i="22"/>
  <c r="O107" i="22"/>
  <c r="K107" i="22"/>
  <c r="G107" i="22"/>
  <c r="C107" i="22"/>
  <c r="O106" i="22"/>
  <c r="K106" i="22"/>
  <c r="G106" i="22"/>
  <c r="C106" i="22"/>
  <c r="O105" i="22"/>
  <c r="K105" i="22"/>
  <c r="G105" i="22"/>
  <c r="C105" i="22"/>
  <c r="O104" i="22"/>
  <c r="K104" i="22"/>
  <c r="G104" i="22"/>
  <c r="C104" i="22"/>
  <c r="O103" i="22"/>
  <c r="K103" i="22"/>
  <c r="G103" i="22"/>
  <c r="C103" i="22"/>
  <c r="O102" i="22"/>
  <c r="K102" i="22"/>
  <c r="G102" i="22"/>
  <c r="C102" i="22"/>
  <c r="O101" i="22"/>
  <c r="K101" i="22"/>
  <c r="G101" i="22"/>
  <c r="C101" i="22"/>
  <c r="O100" i="22"/>
  <c r="K100" i="22"/>
  <c r="G100" i="22"/>
  <c r="C100" i="22"/>
  <c r="O99" i="22"/>
  <c r="K99" i="22"/>
  <c r="G99" i="22"/>
  <c r="C99" i="22"/>
  <c r="O98" i="22"/>
  <c r="K98" i="22"/>
  <c r="G98" i="22"/>
  <c r="C98" i="22"/>
  <c r="O97" i="22"/>
  <c r="K97" i="22"/>
  <c r="G97" i="22"/>
  <c r="C97" i="22"/>
  <c r="O96" i="22"/>
  <c r="K96" i="22"/>
  <c r="G96" i="22"/>
  <c r="C96" i="22"/>
  <c r="O95" i="22"/>
  <c r="K95" i="22"/>
  <c r="G95" i="22"/>
  <c r="C95" i="22"/>
  <c r="O94" i="22"/>
  <c r="K94" i="22"/>
  <c r="G94" i="22"/>
  <c r="C94" i="22"/>
  <c r="O93" i="22"/>
  <c r="K93" i="22"/>
  <c r="G93" i="22"/>
  <c r="C93" i="22"/>
  <c r="O92" i="22"/>
  <c r="K92" i="22"/>
  <c r="G92" i="22"/>
  <c r="C92" i="22"/>
  <c r="O91" i="22"/>
  <c r="K91" i="22"/>
  <c r="G91" i="22"/>
  <c r="C91" i="22"/>
  <c r="O90" i="22"/>
  <c r="K90" i="22"/>
  <c r="G90" i="22"/>
  <c r="C90" i="22"/>
  <c r="O89" i="22"/>
  <c r="K89" i="22"/>
  <c r="G89" i="22"/>
  <c r="C89" i="22"/>
  <c r="O88" i="22"/>
  <c r="K88" i="22"/>
  <c r="G88" i="22"/>
  <c r="C88" i="22"/>
  <c r="O87" i="22"/>
  <c r="K87" i="22"/>
  <c r="G87" i="22"/>
  <c r="C87" i="22"/>
  <c r="O86" i="22"/>
  <c r="K86" i="22"/>
  <c r="G86" i="22"/>
  <c r="C86" i="22"/>
  <c r="O85" i="22"/>
  <c r="K85" i="22"/>
  <c r="G85" i="22"/>
  <c r="C85" i="22"/>
  <c r="O84" i="22"/>
  <c r="K84" i="22"/>
  <c r="G84" i="22"/>
  <c r="C84" i="22"/>
  <c r="O83" i="22"/>
  <c r="K83" i="22"/>
  <c r="G83" i="22"/>
  <c r="C83" i="22"/>
  <c r="O82" i="22"/>
  <c r="K82" i="22"/>
  <c r="G82" i="22"/>
  <c r="C82" i="22"/>
  <c r="O81" i="22"/>
  <c r="K81" i="22"/>
  <c r="G81" i="22"/>
  <c r="C81" i="22"/>
  <c r="O80" i="22"/>
  <c r="K80" i="22"/>
  <c r="G80" i="22"/>
  <c r="C80" i="22"/>
  <c r="O79" i="22"/>
  <c r="K79" i="22"/>
  <c r="G79" i="22"/>
  <c r="C79" i="22"/>
  <c r="O78" i="22"/>
  <c r="K78" i="22"/>
  <c r="G78" i="22"/>
  <c r="C78" i="22"/>
  <c r="O77" i="22"/>
  <c r="K77" i="22"/>
  <c r="G77" i="22"/>
  <c r="C77" i="22"/>
  <c r="O76" i="22"/>
  <c r="K76" i="22"/>
  <c r="G76" i="22"/>
  <c r="C76" i="22"/>
  <c r="O75" i="22"/>
  <c r="K75" i="22"/>
  <c r="G75" i="22"/>
  <c r="C75" i="22"/>
  <c r="O74" i="22"/>
  <c r="K74" i="22"/>
  <c r="G74" i="22"/>
  <c r="C74" i="22"/>
  <c r="O73" i="22"/>
  <c r="K73" i="22"/>
  <c r="G73" i="22"/>
  <c r="C73" i="22"/>
  <c r="O72" i="22"/>
  <c r="K72" i="22"/>
  <c r="G72" i="22"/>
  <c r="C72" i="22"/>
  <c r="O71" i="22"/>
  <c r="K71" i="22"/>
  <c r="G71" i="22"/>
  <c r="C71" i="22"/>
  <c r="O70" i="22"/>
  <c r="K70" i="22"/>
  <c r="G70" i="22"/>
  <c r="C70" i="22"/>
  <c r="O69" i="22"/>
  <c r="K69" i="22"/>
  <c r="G69" i="22"/>
  <c r="C69" i="22"/>
  <c r="O68" i="22"/>
  <c r="K68" i="22"/>
  <c r="G68" i="22"/>
  <c r="C68" i="22"/>
  <c r="O67" i="22"/>
  <c r="K67" i="22"/>
  <c r="G67" i="22"/>
  <c r="C67" i="22"/>
  <c r="O66" i="22"/>
  <c r="K66" i="22"/>
  <c r="G66" i="22"/>
  <c r="C66" i="22"/>
  <c r="O65" i="22"/>
  <c r="K65" i="22"/>
  <c r="G65" i="22"/>
  <c r="C65" i="22"/>
  <c r="O64" i="22"/>
  <c r="K64" i="22"/>
  <c r="G64" i="22"/>
  <c r="C64" i="22"/>
  <c r="O63" i="22"/>
  <c r="K63" i="22"/>
  <c r="G63" i="22"/>
  <c r="C63" i="22"/>
  <c r="O62" i="22"/>
  <c r="K62" i="22"/>
  <c r="G62" i="22"/>
  <c r="C62" i="22"/>
  <c r="O61" i="22"/>
  <c r="K61" i="22"/>
  <c r="G61" i="22"/>
  <c r="C61" i="22"/>
  <c r="O60" i="22"/>
  <c r="K60" i="22"/>
  <c r="G60" i="22"/>
  <c r="C60" i="22"/>
  <c r="O59" i="22"/>
  <c r="K59" i="22"/>
  <c r="G59" i="22"/>
  <c r="C59" i="22"/>
  <c r="O58" i="22"/>
  <c r="K58" i="22"/>
  <c r="G58" i="22"/>
  <c r="C58" i="22"/>
  <c r="O57" i="22"/>
  <c r="K57" i="22"/>
  <c r="G57" i="22"/>
  <c r="C57" i="22"/>
  <c r="O56" i="22"/>
  <c r="K56" i="22"/>
  <c r="G56" i="22"/>
  <c r="C56" i="22"/>
  <c r="O55" i="22"/>
  <c r="K55" i="22"/>
  <c r="G55" i="22"/>
  <c r="C55" i="22"/>
  <c r="O54" i="22"/>
  <c r="K54" i="22"/>
  <c r="G54" i="22"/>
  <c r="C54" i="22"/>
  <c r="O53" i="22"/>
  <c r="K53" i="22"/>
  <c r="G53" i="22"/>
  <c r="C53" i="22"/>
  <c r="O52" i="22"/>
  <c r="K52" i="22"/>
  <c r="G52" i="22"/>
  <c r="C52" i="22"/>
  <c r="O51" i="22"/>
  <c r="K51" i="22"/>
  <c r="G51" i="22"/>
  <c r="C51" i="22"/>
  <c r="O50" i="22"/>
  <c r="K50" i="22"/>
  <c r="G50" i="22"/>
  <c r="C50" i="22"/>
  <c r="O49" i="22"/>
  <c r="K49" i="22"/>
  <c r="G49" i="22"/>
  <c r="C49" i="22"/>
  <c r="O48" i="22"/>
  <c r="K48" i="22"/>
  <c r="G48" i="22"/>
  <c r="C48" i="22"/>
  <c r="O47" i="22"/>
  <c r="K47" i="22"/>
  <c r="G47" i="22"/>
  <c r="C47" i="22"/>
  <c r="O46" i="22"/>
  <c r="K46" i="22"/>
  <c r="G46" i="22"/>
  <c r="C46" i="22"/>
  <c r="O45" i="22"/>
  <c r="K45" i="22"/>
  <c r="G45" i="22"/>
  <c r="C45" i="22"/>
  <c r="O44" i="22"/>
  <c r="K44" i="22"/>
  <c r="G44" i="22"/>
  <c r="C44" i="22"/>
  <c r="O43" i="22"/>
  <c r="K43" i="22"/>
  <c r="G43" i="22"/>
  <c r="C43" i="22"/>
  <c r="O42" i="22"/>
  <c r="K42" i="22"/>
  <c r="G42" i="22"/>
  <c r="C42" i="22"/>
  <c r="O41" i="22"/>
  <c r="K41" i="22"/>
  <c r="G41" i="22"/>
  <c r="C41" i="22"/>
  <c r="O40" i="22"/>
  <c r="K40" i="22"/>
  <c r="G40" i="22"/>
  <c r="C40" i="22"/>
  <c r="O39" i="22"/>
  <c r="K39" i="22"/>
  <c r="G39" i="22"/>
  <c r="C39" i="22"/>
  <c r="O38" i="22"/>
  <c r="K38" i="22"/>
  <c r="G38" i="22"/>
  <c r="C38" i="22"/>
  <c r="O37" i="22"/>
  <c r="K37" i="22"/>
  <c r="G37" i="22"/>
  <c r="C37" i="22"/>
  <c r="O36" i="22"/>
  <c r="K36" i="22"/>
  <c r="G36" i="22"/>
  <c r="C36" i="22"/>
  <c r="O35" i="22"/>
  <c r="K35" i="22"/>
  <c r="G35" i="22"/>
  <c r="C35" i="22"/>
  <c r="O34" i="22"/>
  <c r="K34" i="22"/>
  <c r="G34" i="22"/>
  <c r="C34" i="22"/>
  <c r="O33" i="22"/>
  <c r="K33" i="22"/>
  <c r="G33" i="22"/>
  <c r="C33" i="22"/>
  <c r="O32" i="22"/>
  <c r="K32" i="22"/>
  <c r="G32" i="22"/>
  <c r="C32" i="22"/>
  <c r="O31" i="22"/>
  <c r="K31" i="22"/>
  <c r="G31" i="22"/>
  <c r="C31" i="22"/>
  <c r="O30" i="22"/>
  <c r="K30" i="22"/>
  <c r="G30" i="22"/>
  <c r="C30" i="22"/>
  <c r="O29" i="22"/>
  <c r="K29" i="22"/>
  <c r="G29" i="22"/>
  <c r="C29" i="22"/>
  <c r="O28" i="22"/>
  <c r="K28" i="22"/>
  <c r="G28" i="22"/>
  <c r="C28" i="22"/>
  <c r="O27" i="22"/>
  <c r="K27" i="22"/>
  <c r="G27" i="22"/>
  <c r="C27" i="22"/>
  <c r="O26" i="22"/>
  <c r="K26" i="22"/>
  <c r="G26" i="22"/>
  <c r="C26" i="22"/>
  <c r="O25" i="22"/>
  <c r="K25" i="22"/>
  <c r="G25" i="22"/>
  <c r="C25" i="22"/>
  <c r="O24" i="22"/>
  <c r="K24" i="22"/>
  <c r="G24" i="22"/>
  <c r="C24" i="22"/>
  <c r="O23" i="22"/>
  <c r="K23" i="22"/>
  <c r="G23" i="22"/>
  <c r="C23" i="22"/>
  <c r="O22" i="22"/>
  <c r="K22" i="22"/>
  <c r="G22" i="22"/>
  <c r="C22" i="22"/>
  <c r="O21" i="22"/>
  <c r="K21" i="22"/>
  <c r="G21" i="22"/>
  <c r="C21" i="22"/>
  <c r="O20" i="22"/>
  <c r="K20" i="22"/>
  <c r="G20" i="22"/>
  <c r="C20" i="22"/>
  <c r="O19" i="22"/>
  <c r="K19" i="22"/>
  <c r="G19" i="22"/>
  <c r="C19" i="22"/>
  <c r="O18" i="22"/>
  <c r="K18" i="22"/>
  <c r="G18" i="22"/>
  <c r="C18" i="22"/>
  <c r="O17" i="22"/>
  <c r="K17" i="22"/>
  <c r="G17" i="22"/>
  <c r="C17" i="22"/>
  <c r="O16" i="22"/>
  <c r="K16" i="22"/>
  <c r="G16" i="22"/>
  <c r="C16" i="22"/>
  <c r="O15" i="22"/>
  <c r="K15" i="22"/>
  <c r="G15" i="22"/>
  <c r="C15" i="22"/>
  <c r="O14" i="22"/>
  <c r="K14" i="22"/>
  <c r="G14" i="22"/>
  <c r="C14" i="22"/>
  <c r="O13" i="22"/>
  <c r="K13" i="22"/>
  <c r="G13" i="22"/>
  <c r="C13" i="22"/>
  <c r="O12" i="22"/>
  <c r="K12" i="22"/>
  <c r="G12" i="22"/>
  <c r="C12" i="22"/>
  <c r="O11" i="22"/>
  <c r="K11" i="22"/>
  <c r="G11" i="22"/>
  <c r="C11" i="22"/>
  <c r="O10" i="22"/>
  <c r="K10" i="22"/>
  <c r="G10" i="22"/>
  <c r="C10" i="22"/>
  <c r="O9" i="22"/>
  <c r="K9" i="22"/>
  <c r="G9" i="22"/>
  <c r="C9" i="22"/>
  <c r="O8" i="22"/>
  <c r="K8" i="22"/>
  <c r="G8" i="22"/>
  <c r="C8" i="22"/>
  <c r="O7" i="22"/>
  <c r="K7" i="22"/>
  <c r="G7" i="22"/>
  <c r="C7" i="22"/>
  <c r="O6" i="22"/>
  <c r="Y100" i="20" s="1"/>
  <c r="K6" i="22"/>
  <c r="U102" i="20" s="1"/>
  <c r="G6" i="22"/>
  <c r="C6" i="22"/>
  <c r="O5" i="22"/>
  <c r="K5" i="22"/>
  <c r="G5" i="22"/>
  <c r="C5" i="22"/>
  <c r="O4" i="22"/>
  <c r="K4" i="22"/>
  <c r="G4" i="22"/>
  <c r="C4" i="22"/>
  <c r="O183" i="21"/>
  <c r="K183" i="21"/>
  <c r="G183" i="21"/>
  <c r="C183" i="21"/>
  <c r="O182" i="21"/>
  <c r="K182" i="21"/>
  <c r="G182" i="21"/>
  <c r="C182" i="21"/>
  <c r="O181" i="21"/>
  <c r="K181" i="21"/>
  <c r="G181" i="21"/>
  <c r="C181" i="21"/>
  <c r="O180" i="21"/>
  <c r="K180" i="21"/>
  <c r="G180" i="21"/>
  <c r="C180" i="21"/>
  <c r="O179" i="21"/>
  <c r="K179" i="21"/>
  <c r="G179" i="21"/>
  <c r="C179" i="21"/>
  <c r="O178" i="21"/>
  <c r="K178" i="21"/>
  <c r="G178" i="21"/>
  <c r="C178" i="21"/>
  <c r="O177" i="21"/>
  <c r="K177" i="21"/>
  <c r="G177" i="21"/>
  <c r="C177" i="21"/>
  <c r="O176" i="21"/>
  <c r="K176" i="21"/>
  <c r="G176" i="21"/>
  <c r="C176" i="21"/>
  <c r="O175" i="21"/>
  <c r="K175" i="21"/>
  <c r="G175" i="21"/>
  <c r="C175" i="21"/>
  <c r="O174" i="21"/>
  <c r="K174" i="21"/>
  <c r="G174" i="21"/>
  <c r="C174" i="21"/>
  <c r="O173" i="21"/>
  <c r="K173" i="21"/>
  <c r="G173" i="21"/>
  <c r="C173" i="21"/>
  <c r="O172" i="21"/>
  <c r="K172" i="21"/>
  <c r="G172" i="21"/>
  <c r="C172" i="21"/>
  <c r="O171" i="21"/>
  <c r="K171" i="21"/>
  <c r="G171" i="21"/>
  <c r="C171" i="21"/>
  <c r="O170" i="21"/>
  <c r="K170" i="21"/>
  <c r="G170" i="21"/>
  <c r="C170" i="21"/>
  <c r="O169" i="21"/>
  <c r="K169" i="21"/>
  <c r="G169" i="21"/>
  <c r="C169" i="21"/>
  <c r="O168" i="21"/>
  <c r="K168" i="21"/>
  <c r="G168" i="21"/>
  <c r="C168" i="21"/>
  <c r="O167" i="21"/>
  <c r="K167" i="21"/>
  <c r="G167" i="21"/>
  <c r="C167" i="21"/>
  <c r="O166" i="21"/>
  <c r="K166" i="21"/>
  <c r="G166" i="21"/>
  <c r="C166" i="21"/>
  <c r="O165" i="21"/>
  <c r="K165" i="21"/>
  <c r="G165" i="21"/>
  <c r="C165" i="21"/>
  <c r="O164" i="21"/>
  <c r="K164" i="21"/>
  <c r="G164" i="21"/>
  <c r="C164" i="21"/>
  <c r="O163" i="21"/>
  <c r="K163" i="21"/>
  <c r="G163" i="21"/>
  <c r="C163" i="21"/>
  <c r="O162" i="21"/>
  <c r="K162" i="21"/>
  <c r="G162" i="21"/>
  <c r="C162" i="21"/>
  <c r="O161" i="21"/>
  <c r="K161" i="21"/>
  <c r="G161" i="21"/>
  <c r="C161" i="21"/>
  <c r="O160" i="21"/>
  <c r="K160" i="21"/>
  <c r="G160" i="21"/>
  <c r="C160" i="21"/>
  <c r="O159" i="21"/>
  <c r="K159" i="21"/>
  <c r="G159" i="21"/>
  <c r="C159" i="21"/>
  <c r="O158" i="21"/>
  <c r="K158" i="21"/>
  <c r="G158" i="21"/>
  <c r="C158" i="21"/>
  <c r="O157" i="21"/>
  <c r="K157" i="21"/>
  <c r="G157" i="21"/>
  <c r="C157" i="21"/>
  <c r="O156" i="21"/>
  <c r="K156" i="21"/>
  <c r="G156" i="21"/>
  <c r="C156" i="21"/>
  <c r="O155" i="21"/>
  <c r="K155" i="21"/>
  <c r="G155" i="21"/>
  <c r="C155" i="21"/>
  <c r="O154" i="21"/>
  <c r="K154" i="21"/>
  <c r="G154" i="21"/>
  <c r="C154" i="21"/>
  <c r="O153" i="21"/>
  <c r="K153" i="21"/>
  <c r="G153" i="21"/>
  <c r="C153" i="21"/>
  <c r="O152" i="21"/>
  <c r="K152" i="21"/>
  <c r="G152" i="21"/>
  <c r="C152" i="21"/>
  <c r="O151" i="21"/>
  <c r="K151" i="21"/>
  <c r="G151" i="21"/>
  <c r="C151" i="21"/>
  <c r="O150" i="21"/>
  <c r="K150" i="21"/>
  <c r="G150" i="21"/>
  <c r="C150" i="21"/>
  <c r="O149" i="21"/>
  <c r="K149" i="21"/>
  <c r="G149" i="21"/>
  <c r="C149" i="21"/>
  <c r="O148" i="21"/>
  <c r="K148" i="21"/>
  <c r="G148" i="21"/>
  <c r="C148" i="21"/>
  <c r="O147" i="21"/>
  <c r="K147" i="21"/>
  <c r="G147" i="21"/>
  <c r="C147" i="21"/>
  <c r="O146" i="21"/>
  <c r="K146" i="21"/>
  <c r="G146" i="21"/>
  <c r="C146" i="21"/>
  <c r="O145" i="21"/>
  <c r="K145" i="21"/>
  <c r="G145" i="21"/>
  <c r="C145" i="21"/>
  <c r="O144" i="21"/>
  <c r="K144" i="21"/>
  <c r="G144" i="21"/>
  <c r="C144" i="21"/>
  <c r="O143" i="21"/>
  <c r="K143" i="21"/>
  <c r="G143" i="21"/>
  <c r="C143" i="21"/>
  <c r="O142" i="21"/>
  <c r="K142" i="21"/>
  <c r="G142" i="21"/>
  <c r="C142" i="21"/>
  <c r="O141" i="21"/>
  <c r="K141" i="21"/>
  <c r="G141" i="21"/>
  <c r="C141" i="21"/>
  <c r="O140" i="21"/>
  <c r="K140" i="21"/>
  <c r="G140" i="21"/>
  <c r="C140" i="21"/>
  <c r="O139" i="21"/>
  <c r="K139" i="21"/>
  <c r="G139" i="21"/>
  <c r="C139" i="21"/>
  <c r="O138" i="21"/>
  <c r="K138" i="21"/>
  <c r="G138" i="21"/>
  <c r="C138" i="21"/>
  <c r="O137" i="21"/>
  <c r="K137" i="21"/>
  <c r="G137" i="21"/>
  <c r="C137" i="21"/>
  <c r="O136" i="21"/>
  <c r="K136" i="21"/>
  <c r="G136" i="21"/>
  <c r="C136" i="21"/>
  <c r="O135" i="21"/>
  <c r="K135" i="21"/>
  <c r="G135" i="21"/>
  <c r="C135" i="21"/>
  <c r="O134" i="21"/>
  <c r="K134" i="21"/>
  <c r="G134" i="21"/>
  <c r="C134" i="21"/>
  <c r="O133" i="21"/>
  <c r="K133" i="21"/>
  <c r="G133" i="21"/>
  <c r="C133" i="21"/>
  <c r="O132" i="21"/>
  <c r="K132" i="21"/>
  <c r="G132" i="21"/>
  <c r="C132" i="21"/>
  <c r="O131" i="21"/>
  <c r="K131" i="21"/>
  <c r="G131" i="21"/>
  <c r="C131" i="21"/>
  <c r="O130" i="21"/>
  <c r="K130" i="21"/>
  <c r="G130" i="21"/>
  <c r="C130" i="21"/>
  <c r="O129" i="21"/>
  <c r="K129" i="21"/>
  <c r="G129" i="21"/>
  <c r="C129" i="21"/>
  <c r="O128" i="21"/>
  <c r="K128" i="21"/>
  <c r="G128" i="21"/>
  <c r="C128" i="21"/>
  <c r="O127" i="21"/>
  <c r="K127" i="21"/>
  <c r="G127" i="21"/>
  <c r="C127" i="21"/>
  <c r="O126" i="21"/>
  <c r="K126" i="21"/>
  <c r="G126" i="21"/>
  <c r="C126" i="21"/>
  <c r="O125" i="21"/>
  <c r="K125" i="21"/>
  <c r="G125" i="21"/>
  <c r="C125" i="21"/>
  <c r="O124" i="21"/>
  <c r="K124" i="21"/>
  <c r="G124" i="21"/>
  <c r="C124" i="21"/>
  <c r="O123" i="21"/>
  <c r="K123" i="21"/>
  <c r="G123" i="21"/>
  <c r="C123" i="21"/>
  <c r="O122" i="21"/>
  <c r="K122" i="21"/>
  <c r="G122" i="21"/>
  <c r="C122" i="21"/>
  <c r="O121" i="21"/>
  <c r="K121" i="21"/>
  <c r="G121" i="21"/>
  <c r="C121" i="21"/>
  <c r="O120" i="21"/>
  <c r="K120" i="21"/>
  <c r="G120" i="21"/>
  <c r="C120" i="21"/>
  <c r="O119" i="21"/>
  <c r="K119" i="21"/>
  <c r="G119" i="21"/>
  <c r="C119" i="21"/>
  <c r="O118" i="21"/>
  <c r="K118" i="21"/>
  <c r="G118" i="21"/>
  <c r="C118" i="21"/>
  <c r="O117" i="21"/>
  <c r="K117" i="21"/>
  <c r="G117" i="21"/>
  <c r="C117" i="21"/>
  <c r="O116" i="21"/>
  <c r="K116" i="21"/>
  <c r="G116" i="21"/>
  <c r="C116" i="21"/>
  <c r="O115" i="21"/>
  <c r="K115" i="21"/>
  <c r="G115" i="21"/>
  <c r="C115" i="21"/>
  <c r="O114" i="21"/>
  <c r="K114" i="21"/>
  <c r="G114" i="21"/>
  <c r="C114" i="21"/>
  <c r="O113" i="21"/>
  <c r="K113" i="21"/>
  <c r="G113" i="21"/>
  <c r="C113" i="21"/>
  <c r="O112" i="21"/>
  <c r="K112" i="21"/>
  <c r="G112" i="21"/>
  <c r="C112" i="21"/>
  <c r="O111" i="21"/>
  <c r="K111" i="21"/>
  <c r="G111" i="21"/>
  <c r="C111" i="21"/>
  <c r="O110" i="21"/>
  <c r="K110" i="21"/>
  <c r="G110" i="21"/>
  <c r="C110" i="21"/>
  <c r="O109" i="21"/>
  <c r="K109" i="21"/>
  <c r="G109" i="21"/>
  <c r="C109" i="21"/>
  <c r="O108" i="21"/>
  <c r="K108" i="21"/>
  <c r="G108" i="21"/>
  <c r="C108" i="21"/>
  <c r="O107" i="21"/>
  <c r="K107" i="21"/>
  <c r="G107" i="21"/>
  <c r="C107" i="21"/>
  <c r="O106" i="21"/>
  <c r="K106" i="21"/>
  <c r="G106" i="21"/>
  <c r="C106" i="21"/>
  <c r="O105" i="21"/>
  <c r="K105" i="21"/>
  <c r="G105" i="21"/>
  <c r="C105" i="21"/>
  <c r="O104" i="21"/>
  <c r="K104" i="21"/>
  <c r="G104" i="21"/>
  <c r="C104" i="21"/>
  <c r="O103" i="21"/>
  <c r="K103" i="21"/>
  <c r="G103" i="21"/>
  <c r="C103" i="21"/>
  <c r="O102" i="21"/>
  <c r="K102" i="21"/>
  <c r="G102" i="21"/>
  <c r="C102" i="21"/>
  <c r="O101" i="21"/>
  <c r="K101" i="21"/>
  <c r="G101" i="21"/>
  <c r="C101" i="21"/>
  <c r="O100" i="21"/>
  <c r="K100" i="21"/>
  <c r="G100" i="21"/>
  <c r="C100" i="21"/>
  <c r="O99" i="21"/>
  <c r="K99" i="21"/>
  <c r="G99" i="21"/>
  <c r="C99" i="21"/>
  <c r="O98" i="21"/>
  <c r="K98" i="21"/>
  <c r="G98" i="21"/>
  <c r="C98" i="21"/>
  <c r="O97" i="21"/>
  <c r="K97" i="21"/>
  <c r="G97" i="21"/>
  <c r="C97" i="21"/>
  <c r="O96" i="21"/>
  <c r="K96" i="21"/>
  <c r="G96" i="21"/>
  <c r="C96" i="21"/>
  <c r="O95" i="21"/>
  <c r="K95" i="21"/>
  <c r="G95" i="21"/>
  <c r="C95" i="21"/>
  <c r="O94" i="21"/>
  <c r="K94" i="21"/>
  <c r="G94" i="21"/>
  <c r="C94" i="21"/>
  <c r="O93" i="21"/>
  <c r="K93" i="21"/>
  <c r="G93" i="21"/>
  <c r="C93" i="21"/>
  <c r="O92" i="21"/>
  <c r="K92" i="21"/>
  <c r="G92" i="21"/>
  <c r="C92" i="21"/>
  <c r="O91" i="21"/>
  <c r="K91" i="21"/>
  <c r="G91" i="21"/>
  <c r="C91" i="21"/>
  <c r="O90" i="21"/>
  <c r="K90" i="21"/>
  <c r="G90" i="21"/>
  <c r="C90" i="21"/>
  <c r="O89" i="21"/>
  <c r="K89" i="21"/>
  <c r="G89" i="21"/>
  <c r="C89" i="21"/>
  <c r="O88" i="21"/>
  <c r="K88" i="21"/>
  <c r="G88" i="21"/>
  <c r="C88" i="21"/>
  <c r="O87" i="21"/>
  <c r="K87" i="21"/>
  <c r="G87" i="21"/>
  <c r="C87" i="21"/>
  <c r="O86" i="21"/>
  <c r="K86" i="21"/>
  <c r="G86" i="21"/>
  <c r="C86" i="21"/>
  <c r="O85" i="21"/>
  <c r="K85" i="21"/>
  <c r="G85" i="21"/>
  <c r="C85" i="21"/>
  <c r="O84" i="21"/>
  <c r="K84" i="21"/>
  <c r="G84" i="21"/>
  <c r="C84" i="21"/>
  <c r="O83" i="21"/>
  <c r="K83" i="21"/>
  <c r="G83" i="21"/>
  <c r="C83" i="21"/>
  <c r="O82" i="21"/>
  <c r="K82" i="21"/>
  <c r="G82" i="21"/>
  <c r="C82" i="21"/>
  <c r="O81" i="21"/>
  <c r="K81" i="21"/>
  <c r="G81" i="21"/>
  <c r="C81" i="21"/>
  <c r="O80" i="21"/>
  <c r="K80" i="21"/>
  <c r="G80" i="21"/>
  <c r="C80" i="21"/>
  <c r="O79" i="21"/>
  <c r="K79" i="21"/>
  <c r="G79" i="21"/>
  <c r="C79" i="21"/>
  <c r="O78" i="21"/>
  <c r="K78" i="21"/>
  <c r="G78" i="21"/>
  <c r="C78" i="21"/>
  <c r="O77" i="21"/>
  <c r="K77" i="21"/>
  <c r="G77" i="21"/>
  <c r="C77" i="21"/>
  <c r="O76" i="21"/>
  <c r="K76" i="21"/>
  <c r="G76" i="21"/>
  <c r="C76" i="21"/>
  <c r="O75" i="21"/>
  <c r="K75" i="21"/>
  <c r="G75" i="21"/>
  <c r="C75" i="21"/>
  <c r="O74" i="21"/>
  <c r="K74" i="21"/>
  <c r="G74" i="21"/>
  <c r="C74" i="21"/>
  <c r="O73" i="21"/>
  <c r="K73" i="21"/>
  <c r="G73" i="21"/>
  <c r="C73" i="21"/>
  <c r="O72" i="21"/>
  <c r="K72" i="21"/>
  <c r="G72" i="21"/>
  <c r="C72" i="21"/>
  <c r="O71" i="21"/>
  <c r="K71" i="21"/>
  <c r="G71" i="21"/>
  <c r="C71" i="21"/>
  <c r="O70" i="21"/>
  <c r="K70" i="21"/>
  <c r="G70" i="21"/>
  <c r="C70" i="21"/>
  <c r="O69" i="21"/>
  <c r="K69" i="21"/>
  <c r="G69" i="21"/>
  <c r="C69" i="21"/>
  <c r="O68" i="21"/>
  <c r="K68" i="21"/>
  <c r="G68" i="21"/>
  <c r="C68" i="21"/>
  <c r="O67" i="21"/>
  <c r="K67" i="21"/>
  <c r="G67" i="21"/>
  <c r="C67" i="21"/>
  <c r="O66" i="21"/>
  <c r="K66" i="21"/>
  <c r="G66" i="21"/>
  <c r="C66" i="21"/>
  <c r="O65" i="21"/>
  <c r="K65" i="21"/>
  <c r="G65" i="21"/>
  <c r="C65" i="21"/>
  <c r="O64" i="21"/>
  <c r="K64" i="21"/>
  <c r="G64" i="21"/>
  <c r="C64" i="21"/>
  <c r="O63" i="21"/>
  <c r="K63" i="21"/>
  <c r="G63" i="21"/>
  <c r="C63" i="21"/>
  <c r="O62" i="21"/>
  <c r="K62" i="21"/>
  <c r="G62" i="21"/>
  <c r="C62" i="21"/>
  <c r="O61" i="21"/>
  <c r="K61" i="21"/>
  <c r="G61" i="21"/>
  <c r="C61" i="21"/>
  <c r="O60" i="21"/>
  <c r="K60" i="21"/>
  <c r="G60" i="21"/>
  <c r="C60" i="21"/>
  <c r="O59" i="21"/>
  <c r="K59" i="21"/>
  <c r="G59" i="21"/>
  <c r="C59" i="21"/>
  <c r="O58" i="21"/>
  <c r="K58" i="21"/>
  <c r="G58" i="21"/>
  <c r="C58" i="21"/>
  <c r="O57" i="21"/>
  <c r="K57" i="21"/>
  <c r="G57" i="21"/>
  <c r="C57" i="21"/>
  <c r="O56" i="21"/>
  <c r="K56" i="21"/>
  <c r="G56" i="21"/>
  <c r="C56" i="21"/>
  <c r="O55" i="21"/>
  <c r="K55" i="21"/>
  <c r="G55" i="21"/>
  <c r="C55" i="21"/>
  <c r="O54" i="21"/>
  <c r="K54" i="21"/>
  <c r="G54" i="21"/>
  <c r="C54" i="21"/>
  <c r="O53" i="21"/>
  <c r="K53" i="21"/>
  <c r="G53" i="21"/>
  <c r="C53" i="21"/>
  <c r="O52" i="21"/>
  <c r="K52" i="21"/>
  <c r="G52" i="21"/>
  <c r="C52" i="21"/>
  <c r="O51" i="21"/>
  <c r="K51" i="21"/>
  <c r="G51" i="21"/>
  <c r="C51" i="21"/>
  <c r="O50" i="21"/>
  <c r="K50" i="21"/>
  <c r="G50" i="21"/>
  <c r="C50" i="21"/>
  <c r="O49" i="21"/>
  <c r="K49" i="21"/>
  <c r="G49" i="21"/>
  <c r="C49" i="21"/>
  <c r="O48" i="21"/>
  <c r="K48" i="21"/>
  <c r="G48" i="21"/>
  <c r="C48" i="21"/>
  <c r="O47" i="21"/>
  <c r="K47" i="21"/>
  <c r="G47" i="21"/>
  <c r="C47" i="21"/>
  <c r="O46" i="21"/>
  <c r="K46" i="21"/>
  <c r="G46" i="21"/>
  <c r="C46" i="21"/>
  <c r="O45" i="21"/>
  <c r="K45" i="21"/>
  <c r="G45" i="21"/>
  <c r="C45" i="21"/>
  <c r="O44" i="21"/>
  <c r="K44" i="21"/>
  <c r="G44" i="21"/>
  <c r="C44" i="21"/>
  <c r="O43" i="21"/>
  <c r="K43" i="21"/>
  <c r="G43" i="21"/>
  <c r="C43" i="21"/>
  <c r="O42" i="21"/>
  <c r="K42" i="21"/>
  <c r="G42" i="21"/>
  <c r="C42" i="21"/>
  <c r="O41" i="21"/>
  <c r="K41" i="21"/>
  <c r="G41" i="21"/>
  <c r="C41" i="21"/>
  <c r="O40" i="21"/>
  <c r="K40" i="21"/>
  <c r="G40" i="21"/>
  <c r="C40" i="21"/>
  <c r="O39" i="21"/>
  <c r="K39" i="21"/>
  <c r="G39" i="21"/>
  <c r="C39" i="21"/>
  <c r="O38" i="21"/>
  <c r="K38" i="21"/>
  <c r="G38" i="21"/>
  <c r="C38" i="21"/>
  <c r="O37" i="21"/>
  <c r="K37" i="21"/>
  <c r="G37" i="21"/>
  <c r="C37" i="21"/>
  <c r="O36" i="21"/>
  <c r="K36" i="21"/>
  <c r="G36" i="21"/>
  <c r="C36" i="21"/>
  <c r="O35" i="21"/>
  <c r="K35" i="21"/>
  <c r="G35" i="21"/>
  <c r="C35" i="21"/>
  <c r="O34" i="21"/>
  <c r="K34" i="21"/>
  <c r="G34" i="21"/>
  <c r="C34" i="21"/>
  <c r="O33" i="21"/>
  <c r="K33" i="21"/>
  <c r="G33" i="21"/>
  <c r="C33" i="21"/>
  <c r="O32" i="21"/>
  <c r="K32" i="21"/>
  <c r="G32" i="21"/>
  <c r="C32" i="21"/>
  <c r="O31" i="21"/>
  <c r="K31" i="21"/>
  <c r="G31" i="21"/>
  <c r="C31" i="21"/>
  <c r="O30" i="21"/>
  <c r="K30" i="21"/>
  <c r="G30" i="21"/>
  <c r="C30" i="21"/>
  <c r="O29" i="21"/>
  <c r="K29" i="21"/>
  <c r="G29" i="21"/>
  <c r="C29" i="21"/>
  <c r="O28" i="21"/>
  <c r="K28" i="21"/>
  <c r="G28" i="21"/>
  <c r="C28" i="21"/>
  <c r="O27" i="21"/>
  <c r="K27" i="21"/>
  <c r="G27" i="21"/>
  <c r="C27" i="21"/>
  <c r="O26" i="21"/>
  <c r="K26" i="21"/>
  <c r="G26" i="21"/>
  <c r="C26" i="21"/>
  <c r="O25" i="21"/>
  <c r="K25" i="21"/>
  <c r="G25" i="21"/>
  <c r="C25" i="21"/>
  <c r="O24" i="21"/>
  <c r="K24" i="21"/>
  <c r="G24" i="21"/>
  <c r="C24" i="21"/>
  <c r="O23" i="21"/>
  <c r="K23" i="21"/>
  <c r="G23" i="21"/>
  <c r="C23" i="21"/>
  <c r="O22" i="21"/>
  <c r="K22" i="21"/>
  <c r="G22" i="21"/>
  <c r="C22" i="21"/>
  <c r="O21" i="21"/>
  <c r="K21" i="21"/>
  <c r="G21" i="21"/>
  <c r="C21" i="21"/>
  <c r="O20" i="21"/>
  <c r="K20" i="21"/>
  <c r="G20" i="21"/>
  <c r="C20" i="21"/>
  <c r="O19" i="21"/>
  <c r="K19" i="21"/>
  <c r="G19" i="21"/>
  <c r="C19" i="21"/>
  <c r="O18" i="21"/>
  <c r="K18" i="21"/>
  <c r="G18" i="21"/>
  <c r="C18" i="21"/>
  <c r="O17" i="21"/>
  <c r="K17" i="21"/>
  <c r="G17" i="21"/>
  <c r="C17" i="21"/>
  <c r="O16" i="21"/>
  <c r="K16" i="21"/>
  <c r="G16" i="21"/>
  <c r="C16" i="21"/>
  <c r="O15" i="21"/>
  <c r="K15" i="21"/>
  <c r="G15" i="21"/>
  <c r="C15" i="21"/>
  <c r="O14" i="21"/>
  <c r="K14" i="21"/>
  <c r="G14" i="21"/>
  <c r="C14" i="21"/>
  <c r="O13" i="21"/>
  <c r="K13" i="21"/>
  <c r="G13" i="21"/>
  <c r="C13" i="21"/>
  <c r="O12" i="21"/>
  <c r="K12" i="21"/>
  <c r="G12" i="21"/>
  <c r="C12" i="21"/>
  <c r="O11" i="21"/>
  <c r="K11" i="21"/>
  <c r="G11" i="21"/>
  <c r="C11" i="21"/>
  <c r="O10" i="21"/>
  <c r="K10" i="21"/>
  <c r="G10" i="21"/>
  <c r="C10" i="21"/>
  <c r="O9" i="21"/>
  <c r="K9" i="21"/>
  <c r="G9" i="21"/>
  <c r="C9" i="21"/>
  <c r="O8" i="21"/>
  <c r="K8" i="21"/>
  <c r="G8" i="21"/>
  <c r="C8" i="21"/>
  <c r="O7" i="21"/>
  <c r="K7" i="21"/>
  <c r="G7" i="21"/>
  <c r="C7" i="21"/>
  <c r="O6" i="21"/>
  <c r="K6" i="21"/>
  <c r="G6" i="21"/>
  <c r="C6" i="21"/>
  <c r="F99" i="19" s="1"/>
  <c r="O5" i="21"/>
  <c r="K5" i="21"/>
  <c r="G5" i="21"/>
  <c r="C5" i="21"/>
  <c r="O4" i="21"/>
  <c r="K4" i="21"/>
  <c r="G4" i="21"/>
  <c r="C4" i="21"/>
  <c r="AB103" i="20"/>
  <c r="AA103" i="20"/>
  <c r="L103" i="20"/>
  <c r="K103" i="20"/>
  <c r="R101" i="20"/>
  <c r="Q101" i="20"/>
  <c r="M101" i="20"/>
  <c r="AB100" i="20"/>
  <c r="AA100" i="20"/>
  <c r="L100" i="20"/>
  <c r="K100" i="20"/>
  <c r="S99" i="20"/>
  <c r="R98" i="20"/>
  <c r="Q98" i="20"/>
  <c r="M98" i="20"/>
  <c r="AB97" i="20"/>
  <c r="AA97" i="20"/>
  <c r="L97" i="20"/>
  <c r="K97" i="20"/>
  <c r="X96" i="20"/>
  <c r="U96" i="20"/>
  <c r="R95" i="20"/>
  <c r="Q95" i="20"/>
  <c r="M95" i="20"/>
  <c r="AB94" i="20"/>
  <c r="AA94" i="20"/>
  <c r="Y94" i="20"/>
  <c r="L94" i="20"/>
  <c r="K94" i="20"/>
  <c r="X93" i="20"/>
  <c r="U93" i="20"/>
  <c r="S93" i="20"/>
  <c r="R92" i="20"/>
  <c r="Q92" i="20"/>
  <c r="M92" i="20"/>
  <c r="AB91" i="20"/>
  <c r="AA91" i="20"/>
  <c r="Y91" i="20"/>
  <c r="L91" i="20"/>
  <c r="K91" i="20"/>
  <c r="X90" i="20"/>
  <c r="U90" i="20"/>
  <c r="S90" i="20"/>
  <c r="R89" i="20"/>
  <c r="Q89" i="20"/>
  <c r="M89" i="20"/>
  <c r="AB88" i="20"/>
  <c r="AA88" i="20"/>
  <c r="Y88" i="20"/>
  <c r="L88" i="20"/>
  <c r="K88" i="20"/>
  <c r="X87" i="20"/>
  <c r="U87" i="20"/>
  <c r="S87" i="20"/>
  <c r="R86" i="20"/>
  <c r="Q86" i="20"/>
  <c r="M86" i="20"/>
  <c r="AB85" i="20"/>
  <c r="AA85" i="20"/>
  <c r="Y85" i="20"/>
  <c r="L85" i="20"/>
  <c r="K85" i="20"/>
  <c r="X84" i="20"/>
  <c r="U84" i="20"/>
  <c r="S84" i="20"/>
  <c r="R83" i="20"/>
  <c r="Q83" i="20"/>
  <c r="M83" i="20"/>
  <c r="AB82" i="20"/>
  <c r="AA82" i="20"/>
  <c r="Y82" i="20"/>
  <c r="L82" i="20"/>
  <c r="K82" i="20"/>
  <c r="X81" i="20"/>
  <c r="U81" i="20"/>
  <c r="S81" i="20"/>
  <c r="R80" i="20"/>
  <c r="Q80" i="20"/>
  <c r="M80" i="20"/>
  <c r="AB79" i="20"/>
  <c r="AA79" i="20"/>
  <c r="Y79" i="20"/>
  <c r="L79" i="20"/>
  <c r="K79" i="20"/>
  <c r="X78" i="20"/>
  <c r="U78" i="20"/>
  <c r="S78" i="20"/>
  <c r="R77" i="20"/>
  <c r="Q77" i="20"/>
  <c r="M77" i="20"/>
  <c r="AB76" i="20"/>
  <c r="AA76" i="20"/>
  <c r="Y76" i="20"/>
  <c r="L76" i="20"/>
  <c r="K76" i="20"/>
  <c r="X75" i="20"/>
  <c r="U75" i="20"/>
  <c r="S75" i="20"/>
  <c r="R74" i="20"/>
  <c r="Q74" i="20"/>
  <c r="M74" i="20"/>
  <c r="W73" i="20" a="1"/>
  <c r="W73" i="20" s="1"/>
  <c r="P73" i="20" a="1"/>
  <c r="P73" i="20" s="1"/>
  <c r="I73" i="20" a="1"/>
  <c r="X103" i="20" s="1"/>
  <c r="B73" i="20" a="1"/>
  <c r="G103" i="20" s="1"/>
  <c r="F32" i="20"/>
  <c r="F19" i="20"/>
  <c r="F20" i="20" s="1"/>
  <c r="F21" i="20" s="1"/>
  <c r="F22" i="20" s="1"/>
  <c r="F23" i="20" s="1"/>
  <c r="F24" i="20" s="1"/>
  <c r="F25" i="20" s="1"/>
  <c r="F26" i="20" s="1"/>
  <c r="F27" i="20" s="1"/>
  <c r="AD106" i="19"/>
  <c r="AE105" i="19"/>
  <c r="AC105" i="19"/>
  <c r="K105" i="19"/>
  <c r="AE104" i="19"/>
  <c r="N104" i="19"/>
  <c r="M104" i="19"/>
  <c r="K104" i="19"/>
  <c r="T103" i="19"/>
  <c r="O103" i="19"/>
  <c r="N103" i="19"/>
  <c r="K103" i="19"/>
  <c r="AE102" i="19"/>
  <c r="V102" i="19"/>
  <c r="U102" i="19"/>
  <c r="T102" i="19"/>
  <c r="N102" i="19"/>
  <c r="E102" i="19"/>
  <c r="AC101" i="19"/>
  <c r="AA101" i="19"/>
  <c r="V101" i="19"/>
  <c r="T101" i="19"/>
  <c r="L101" i="19"/>
  <c r="AF100" i="19"/>
  <c r="AE100" i="19"/>
  <c r="AC100" i="19"/>
  <c r="V100" i="19"/>
  <c r="P100" i="19"/>
  <c r="O100" i="19"/>
  <c r="N100" i="19"/>
  <c r="L100" i="19"/>
  <c r="AF99" i="19"/>
  <c r="AE99" i="19"/>
  <c r="AD99" i="19"/>
  <c r="AB99" i="19"/>
  <c r="V99" i="19"/>
  <c r="P99" i="19"/>
  <c r="O99" i="19"/>
  <c r="N99" i="19"/>
  <c r="L99" i="19"/>
  <c r="AF98" i="19"/>
  <c r="AE98" i="19"/>
  <c r="AD98" i="19"/>
  <c r="AB98" i="19"/>
  <c r="V98" i="19"/>
  <c r="P98" i="19"/>
  <c r="O98" i="19"/>
  <c r="N98" i="19"/>
  <c r="L98" i="19"/>
  <c r="AF97" i="19"/>
  <c r="AE97" i="19"/>
  <c r="AD97" i="19"/>
  <c r="AB97" i="19"/>
  <c r="V97" i="19"/>
  <c r="P97" i="19"/>
  <c r="O97" i="19"/>
  <c r="N97" i="19"/>
  <c r="L97" i="19"/>
  <c r="AF96" i="19"/>
  <c r="AE96" i="19"/>
  <c r="AD96" i="19"/>
  <c r="AB96" i="19"/>
  <c r="V96" i="19"/>
  <c r="P96" i="19"/>
  <c r="O96" i="19"/>
  <c r="N96" i="19"/>
  <c r="L96" i="19"/>
  <c r="AF95" i="19"/>
  <c r="AE95" i="19"/>
  <c r="AD95" i="19"/>
  <c r="AB95" i="19"/>
  <c r="V95" i="19"/>
  <c r="P95" i="19"/>
  <c r="O95" i="19"/>
  <c r="N95" i="19"/>
  <c r="L95" i="19"/>
  <c r="AF94" i="19"/>
  <c r="AE94" i="19"/>
  <c r="AD94" i="19"/>
  <c r="AB94" i="19"/>
  <c r="V94" i="19"/>
  <c r="P94" i="19"/>
  <c r="O94" i="19"/>
  <c r="N94" i="19"/>
  <c r="L94" i="19"/>
  <c r="AF93" i="19"/>
  <c r="AE93" i="19"/>
  <c r="AD93" i="19"/>
  <c r="AB93" i="19"/>
  <c r="V93" i="19"/>
  <c r="P93" i="19"/>
  <c r="O93" i="19"/>
  <c r="N93" i="19"/>
  <c r="L93" i="19"/>
  <c r="AF92" i="19"/>
  <c r="AE92" i="19"/>
  <c r="AD92" i="19"/>
  <c r="AB92" i="19"/>
  <c r="V92" i="19"/>
  <c r="P92" i="19"/>
  <c r="O92" i="19"/>
  <c r="N92" i="19"/>
  <c r="L92" i="19"/>
  <c r="AF91" i="19"/>
  <c r="AE91" i="19"/>
  <c r="AD91" i="19"/>
  <c r="AB91" i="19"/>
  <c r="V91" i="19"/>
  <c r="P91" i="19"/>
  <c r="O91" i="19"/>
  <c r="N91" i="19"/>
  <c r="L91" i="19"/>
  <c r="AF90" i="19"/>
  <c r="AE90" i="19"/>
  <c r="AD90" i="19"/>
  <c r="AB90" i="19"/>
  <c r="V90" i="19"/>
  <c r="P90" i="19"/>
  <c r="O90" i="19"/>
  <c r="N90" i="19"/>
  <c r="L90" i="19"/>
  <c r="AF89" i="19"/>
  <c r="AE89" i="19"/>
  <c r="AD89" i="19"/>
  <c r="AB89" i="19"/>
  <c r="V89" i="19"/>
  <c r="P89" i="19"/>
  <c r="O89" i="19"/>
  <c r="N89" i="19"/>
  <c r="L89" i="19"/>
  <c r="AF88" i="19"/>
  <c r="AE88" i="19"/>
  <c r="AD88" i="19"/>
  <c r="AB88" i="19"/>
  <c r="V88" i="19"/>
  <c r="P88" i="19"/>
  <c r="O88" i="19"/>
  <c r="N88" i="19"/>
  <c r="L88" i="19"/>
  <c r="AF87" i="19"/>
  <c r="AE87" i="19"/>
  <c r="AD87" i="19"/>
  <c r="AB87" i="19"/>
  <c r="V87" i="19"/>
  <c r="P87" i="19"/>
  <c r="O87" i="19"/>
  <c r="N87" i="19"/>
  <c r="L87" i="19"/>
  <c r="AF86" i="19"/>
  <c r="AE86" i="19"/>
  <c r="AD86" i="19"/>
  <c r="AB86" i="19"/>
  <c r="V86" i="19"/>
  <c r="P86" i="19"/>
  <c r="O86" i="19"/>
  <c r="N86" i="19"/>
  <c r="L86" i="19"/>
  <c r="AF85" i="19"/>
  <c r="AE85" i="19"/>
  <c r="AD85" i="19"/>
  <c r="AB85" i="19"/>
  <c r="V85" i="19"/>
  <c r="P85" i="19"/>
  <c r="O85" i="19"/>
  <c r="N85" i="19"/>
  <c r="L85" i="19"/>
  <c r="AF84" i="19"/>
  <c r="AE84" i="19"/>
  <c r="AD84" i="19"/>
  <c r="AB84" i="19"/>
  <c r="V84" i="19"/>
  <c r="P84" i="19"/>
  <c r="O84" i="19"/>
  <c r="N84" i="19"/>
  <c r="L84" i="19"/>
  <c r="AF83" i="19"/>
  <c r="AE83" i="19"/>
  <c r="AD83" i="19"/>
  <c r="AB83" i="19"/>
  <c r="V83" i="19"/>
  <c r="P83" i="19"/>
  <c r="O83" i="19"/>
  <c r="N83" i="19"/>
  <c r="L83" i="19"/>
  <c r="AF82" i="19"/>
  <c r="AE82" i="19"/>
  <c r="AD82" i="19"/>
  <c r="AB82" i="19"/>
  <c r="V82" i="19"/>
  <c r="P82" i="19"/>
  <c r="O82" i="19"/>
  <c r="N82" i="19"/>
  <c r="L82" i="19"/>
  <c r="AF81" i="19"/>
  <c r="AE81" i="19"/>
  <c r="AD81" i="19"/>
  <c r="AB81" i="19"/>
  <c r="V81" i="19"/>
  <c r="P81" i="19"/>
  <c r="O81" i="19"/>
  <c r="N81" i="19"/>
  <c r="L81" i="19"/>
  <c r="AF80" i="19"/>
  <c r="AE80" i="19"/>
  <c r="AD80" i="19"/>
  <c r="AB80" i="19"/>
  <c r="V80" i="19"/>
  <c r="P80" i="19"/>
  <c r="O80" i="19"/>
  <c r="N80" i="19"/>
  <c r="L80" i="19"/>
  <c r="AF79" i="19"/>
  <c r="AE79" i="19"/>
  <c r="AD79" i="19"/>
  <c r="AB79" i="19"/>
  <c r="V79" i="19"/>
  <c r="P79" i="19"/>
  <c r="O79" i="19"/>
  <c r="N79" i="19"/>
  <c r="L79" i="19"/>
  <c r="AF78" i="19"/>
  <c r="AE78" i="19"/>
  <c r="AD78" i="19"/>
  <c r="AB78" i="19"/>
  <c r="V78" i="19"/>
  <c r="P78" i="19"/>
  <c r="O78" i="19"/>
  <c r="N78" i="19"/>
  <c r="L78" i="19"/>
  <c r="Z77" i="19" a="1"/>
  <c r="Z77" i="19" s="1"/>
  <c r="R77" i="19"/>
  <c r="R77" i="19" a="1"/>
  <c r="J77" i="19" a="1"/>
  <c r="J77" i="19" s="1"/>
  <c r="B77" i="19" a="1"/>
  <c r="O106" i="19" s="1"/>
  <c r="F33" i="19"/>
  <c r="B650" i="17"/>
  <c r="B651" i="17" s="1"/>
  <c r="B652" i="17" s="1"/>
  <c r="B653" i="17" s="1"/>
  <c r="B654" i="17" s="1"/>
  <c r="B655" i="17" s="1"/>
  <c r="B656" i="17" s="1"/>
  <c r="B657" i="17" s="1"/>
  <c r="B658" i="17" s="1"/>
  <c r="B659" i="17" s="1"/>
  <c r="B660" i="17" s="1"/>
  <c r="B661" i="17" s="1"/>
  <c r="B662" i="17" s="1"/>
  <c r="B663" i="17" s="1"/>
  <c r="B664" i="17" s="1"/>
  <c r="B665" i="17" s="1"/>
  <c r="B666" i="17" s="1"/>
  <c r="B667" i="17" s="1"/>
  <c r="B668" i="17" s="1"/>
  <c r="B669" i="17" s="1"/>
  <c r="J641" i="17"/>
  <c r="J642" i="17" s="1"/>
  <c r="J643" i="17" s="1"/>
  <c r="J644" i="17" s="1"/>
  <c r="J645" i="17" s="1"/>
  <c r="J646" i="17" s="1"/>
  <c r="J647" i="17" s="1"/>
  <c r="J648" i="17" s="1"/>
  <c r="J649" i="17" s="1"/>
  <c r="J650" i="17" s="1"/>
  <c r="J651" i="17" s="1"/>
  <c r="J652" i="17" s="1"/>
  <c r="J653" i="17" s="1"/>
  <c r="J654" i="17" s="1"/>
  <c r="J655" i="17" s="1"/>
  <c r="J656" i="17" s="1"/>
  <c r="J657" i="17" s="1"/>
  <c r="J658" i="17" s="1"/>
  <c r="J659" i="17" s="1"/>
  <c r="J660" i="17" s="1"/>
  <c r="J661" i="17" s="1"/>
  <c r="J662" i="17" s="1"/>
  <c r="J663" i="17" s="1"/>
  <c r="J664" i="17" s="1"/>
  <c r="J665" i="17" s="1"/>
  <c r="J666" i="17" s="1"/>
  <c r="J667" i="17" s="1"/>
  <c r="J668" i="17" s="1"/>
  <c r="J669" i="17" s="1"/>
  <c r="B641" i="17"/>
  <c r="B642" i="17" s="1"/>
  <c r="B643" i="17" s="1"/>
  <c r="B644" i="17" s="1"/>
  <c r="B645" i="17" s="1"/>
  <c r="B646" i="17" s="1"/>
  <c r="B647" i="17" s="1"/>
  <c r="B648" i="17" s="1"/>
  <c r="B649" i="17" s="1"/>
  <c r="R640" i="17"/>
  <c r="R641" i="17" s="1"/>
  <c r="R642" i="17" s="1"/>
  <c r="R643" i="17" s="1"/>
  <c r="R644" i="17" s="1"/>
  <c r="R645" i="17" s="1"/>
  <c r="R646" i="17" s="1"/>
  <c r="R647" i="17" s="1"/>
  <c r="R648" i="17" s="1"/>
  <c r="R649" i="17" s="1"/>
  <c r="R650" i="17" s="1"/>
  <c r="R651" i="17" s="1"/>
  <c r="R652" i="17" s="1"/>
  <c r="R653" i="17" s="1"/>
  <c r="R654" i="17" s="1"/>
  <c r="R655" i="17" s="1"/>
  <c r="R656" i="17" s="1"/>
  <c r="R657" i="17" s="1"/>
  <c r="R658" i="17" s="1"/>
  <c r="R659" i="17" s="1"/>
  <c r="R660" i="17" s="1"/>
  <c r="R661" i="17" s="1"/>
  <c r="R662" i="17" s="1"/>
  <c r="R663" i="17" s="1"/>
  <c r="R664" i="17" s="1"/>
  <c r="R665" i="17" s="1"/>
  <c r="R666" i="17" s="1"/>
  <c r="R667" i="17" s="1"/>
  <c r="R668" i="17" s="1"/>
  <c r="R669" i="17" s="1"/>
  <c r="J640" i="17"/>
  <c r="B640" i="17"/>
  <c r="J596" i="17"/>
  <c r="J597" i="17" s="1"/>
  <c r="J598" i="17" s="1"/>
  <c r="J599" i="17" s="1"/>
  <c r="J600" i="17" s="1"/>
  <c r="J601" i="17" s="1"/>
  <c r="J602" i="17" s="1"/>
  <c r="R573" i="17"/>
  <c r="R574" i="17" s="1"/>
  <c r="R575" i="17" s="1"/>
  <c r="R576" i="17" s="1"/>
  <c r="R577" i="17" s="1"/>
  <c r="R578" i="17" s="1"/>
  <c r="R579" i="17" s="1"/>
  <c r="R580" i="17" s="1"/>
  <c r="R581" i="17" s="1"/>
  <c r="R582" i="17" s="1"/>
  <c r="R583" i="17" s="1"/>
  <c r="R584" i="17" s="1"/>
  <c r="R585" i="17" s="1"/>
  <c r="R586" i="17" s="1"/>
  <c r="R587" i="17" s="1"/>
  <c r="R588" i="17" s="1"/>
  <c r="R589" i="17" s="1"/>
  <c r="R590" i="17" s="1"/>
  <c r="R591" i="17" s="1"/>
  <c r="R592" i="17" s="1"/>
  <c r="R593" i="17" s="1"/>
  <c r="R594" i="17" s="1"/>
  <c r="R595" i="17" s="1"/>
  <c r="R596" i="17" s="1"/>
  <c r="R597" i="17" s="1"/>
  <c r="R598" i="17" s="1"/>
  <c r="R599" i="17" s="1"/>
  <c r="R600" i="17" s="1"/>
  <c r="R601" i="17" s="1"/>
  <c r="R602" i="17" s="1"/>
  <c r="J573" i="17"/>
  <c r="J574" i="17" s="1"/>
  <c r="J575" i="17" s="1"/>
  <c r="J576" i="17" s="1"/>
  <c r="J577" i="17" s="1"/>
  <c r="J578" i="17" s="1"/>
  <c r="J579" i="17" s="1"/>
  <c r="J580" i="17" s="1"/>
  <c r="J581" i="17" s="1"/>
  <c r="J582" i="17" s="1"/>
  <c r="J583" i="17" s="1"/>
  <c r="J584" i="17" s="1"/>
  <c r="J585" i="17" s="1"/>
  <c r="J586" i="17" s="1"/>
  <c r="J587" i="17" s="1"/>
  <c r="J588" i="17" s="1"/>
  <c r="J589" i="17" s="1"/>
  <c r="J590" i="17" s="1"/>
  <c r="J591" i="17" s="1"/>
  <c r="J592" i="17" s="1"/>
  <c r="J593" i="17" s="1"/>
  <c r="J594" i="17" s="1"/>
  <c r="J595" i="17" s="1"/>
  <c r="B573" i="17"/>
  <c r="B574" i="17" s="1"/>
  <c r="B575" i="17" s="1"/>
  <c r="B576" i="17" s="1"/>
  <c r="B577" i="17" s="1"/>
  <c r="B578" i="17" s="1"/>
  <c r="B579" i="17" s="1"/>
  <c r="B580" i="17" s="1"/>
  <c r="B581" i="17" s="1"/>
  <c r="B582" i="17" s="1"/>
  <c r="B583" i="17" s="1"/>
  <c r="B584" i="17" s="1"/>
  <c r="B585" i="17" s="1"/>
  <c r="B586" i="17" s="1"/>
  <c r="B587" i="17" s="1"/>
  <c r="B588" i="17" s="1"/>
  <c r="B589" i="17" s="1"/>
  <c r="B590" i="17" s="1"/>
  <c r="B591" i="17" s="1"/>
  <c r="B592" i="17" s="1"/>
  <c r="B593" i="17" s="1"/>
  <c r="B594" i="17" s="1"/>
  <c r="B595" i="17" s="1"/>
  <c r="B596" i="17" s="1"/>
  <c r="B597" i="17" s="1"/>
  <c r="B598" i="17" s="1"/>
  <c r="B599" i="17" s="1"/>
  <c r="B600" i="17" s="1"/>
  <c r="B601" i="17" s="1"/>
  <c r="B602" i="17" s="1"/>
  <c r="R510" i="17"/>
  <c r="R511" i="17" s="1"/>
  <c r="R512" i="17" s="1"/>
  <c r="R513" i="17" s="1"/>
  <c r="R514" i="17" s="1"/>
  <c r="R515" i="17" s="1"/>
  <c r="R516" i="17" s="1"/>
  <c r="R517" i="17" s="1"/>
  <c r="R518" i="17" s="1"/>
  <c r="R519" i="17" s="1"/>
  <c r="R520" i="17" s="1"/>
  <c r="R521" i="17" s="1"/>
  <c r="R522" i="17" s="1"/>
  <c r="R523" i="17" s="1"/>
  <c r="R524" i="17" s="1"/>
  <c r="R525" i="17" s="1"/>
  <c r="R526" i="17" s="1"/>
  <c r="R527" i="17" s="1"/>
  <c r="R528" i="17" s="1"/>
  <c r="R529" i="17" s="1"/>
  <c r="R530" i="17" s="1"/>
  <c r="R531" i="17" s="1"/>
  <c r="R532" i="17" s="1"/>
  <c r="R533" i="17" s="1"/>
  <c r="R534" i="17" s="1"/>
  <c r="R535" i="17" s="1"/>
  <c r="R509" i="17"/>
  <c r="R508" i="17"/>
  <c r="R507" i="17"/>
  <c r="J507" i="17"/>
  <c r="J508" i="17" s="1"/>
  <c r="J509" i="17" s="1"/>
  <c r="J510" i="17" s="1"/>
  <c r="J511" i="17" s="1"/>
  <c r="J512" i="17" s="1"/>
  <c r="J513" i="17" s="1"/>
  <c r="J514" i="17" s="1"/>
  <c r="J515" i="17" s="1"/>
  <c r="J516" i="17" s="1"/>
  <c r="J517" i="17" s="1"/>
  <c r="J518" i="17" s="1"/>
  <c r="J519" i="17" s="1"/>
  <c r="J520" i="17" s="1"/>
  <c r="J521" i="17" s="1"/>
  <c r="J522" i="17" s="1"/>
  <c r="J523" i="17" s="1"/>
  <c r="J524" i="17" s="1"/>
  <c r="J525" i="17" s="1"/>
  <c r="J526" i="17" s="1"/>
  <c r="J527" i="17" s="1"/>
  <c r="J528" i="17" s="1"/>
  <c r="J529" i="17" s="1"/>
  <c r="J530" i="17" s="1"/>
  <c r="J531" i="17" s="1"/>
  <c r="J532" i="17" s="1"/>
  <c r="J533" i="17" s="1"/>
  <c r="J534" i="17" s="1"/>
  <c r="J535" i="17" s="1"/>
  <c r="B507" i="17"/>
  <c r="B508" i="17" s="1"/>
  <c r="B509" i="17" s="1"/>
  <c r="B510" i="17" s="1"/>
  <c r="B511" i="17" s="1"/>
  <c r="B512" i="17" s="1"/>
  <c r="B513" i="17" s="1"/>
  <c r="B514" i="17" s="1"/>
  <c r="B515" i="17" s="1"/>
  <c r="B516" i="17" s="1"/>
  <c r="B517" i="17" s="1"/>
  <c r="B518" i="17" s="1"/>
  <c r="B519" i="17" s="1"/>
  <c r="B520" i="17" s="1"/>
  <c r="B521" i="17" s="1"/>
  <c r="B522" i="17" s="1"/>
  <c r="B523" i="17" s="1"/>
  <c r="B524" i="17" s="1"/>
  <c r="B525" i="17" s="1"/>
  <c r="B526" i="17" s="1"/>
  <c r="B527" i="17" s="1"/>
  <c r="B528" i="17" s="1"/>
  <c r="B529" i="17" s="1"/>
  <c r="B530" i="17" s="1"/>
  <c r="B531" i="17" s="1"/>
  <c r="B532" i="17" s="1"/>
  <c r="B533" i="17" s="1"/>
  <c r="B534" i="17" s="1"/>
  <c r="B535" i="17" s="1"/>
  <c r="R506" i="17"/>
  <c r="J506" i="17"/>
  <c r="B506" i="17"/>
  <c r="R464" i="17"/>
  <c r="R465" i="17" s="1"/>
  <c r="R466" i="17" s="1"/>
  <c r="R467" i="17" s="1"/>
  <c r="R468" i="17" s="1"/>
  <c r="R449" i="17"/>
  <c r="R450" i="17" s="1"/>
  <c r="R451" i="17" s="1"/>
  <c r="R452" i="17" s="1"/>
  <c r="R453" i="17" s="1"/>
  <c r="R454" i="17" s="1"/>
  <c r="R455" i="17" s="1"/>
  <c r="R456" i="17" s="1"/>
  <c r="R457" i="17" s="1"/>
  <c r="R458" i="17" s="1"/>
  <c r="R459" i="17" s="1"/>
  <c r="R460" i="17" s="1"/>
  <c r="R461" i="17" s="1"/>
  <c r="R462" i="17" s="1"/>
  <c r="R463" i="17" s="1"/>
  <c r="J443" i="17"/>
  <c r="J444" i="17" s="1"/>
  <c r="J445" i="17" s="1"/>
  <c r="J446" i="17" s="1"/>
  <c r="J447" i="17" s="1"/>
  <c r="J448" i="17" s="1"/>
  <c r="J449" i="17" s="1"/>
  <c r="J450" i="17" s="1"/>
  <c r="J451" i="17" s="1"/>
  <c r="J452" i="17" s="1"/>
  <c r="J453" i="17" s="1"/>
  <c r="J454" i="17" s="1"/>
  <c r="J455" i="17" s="1"/>
  <c r="J456" i="17" s="1"/>
  <c r="J457" i="17" s="1"/>
  <c r="J458" i="17" s="1"/>
  <c r="J459" i="17" s="1"/>
  <c r="J460" i="17" s="1"/>
  <c r="J461" i="17" s="1"/>
  <c r="J462" i="17" s="1"/>
  <c r="J463" i="17" s="1"/>
  <c r="J464" i="17" s="1"/>
  <c r="J465" i="17" s="1"/>
  <c r="J466" i="17" s="1"/>
  <c r="J467" i="17" s="1"/>
  <c r="J468" i="17" s="1"/>
  <c r="R442" i="17"/>
  <c r="R443" i="17" s="1"/>
  <c r="R444" i="17" s="1"/>
  <c r="R445" i="17" s="1"/>
  <c r="R446" i="17" s="1"/>
  <c r="R447" i="17" s="1"/>
  <c r="R448" i="17" s="1"/>
  <c r="J442" i="17"/>
  <c r="R441" i="17"/>
  <c r="R440" i="17"/>
  <c r="J440" i="17"/>
  <c r="J441" i="17" s="1"/>
  <c r="B440" i="17"/>
  <c r="B441" i="17" s="1"/>
  <c r="B442" i="17" s="1"/>
  <c r="B443" i="17" s="1"/>
  <c r="B444" i="17" s="1"/>
  <c r="B445" i="17" s="1"/>
  <c r="B446" i="17" s="1"/>
  <c r="B447" i="17" s="1"/>
  <c r="B448" i="17" s="1"/>
  <c r="B449" i="17" s="1"/>
  <c r="B450" i="17" s="1"/>
  <c r="B451" i="17" s="1"/>
  <c r="B452" i="17" s="1"/>
  <c r="B453" i="17" s="1"/>
  <c r="B454" i="17" s="1"/>
  <c r="B455" i="17" s="1"/>
  <c r="B456" i="17" s="1"/>
  <c r="B457" i="17" s="1"/>
  <c r="B458" i="17" s="1"/>
  <c r="B459" i="17" s="1"/>
  <c r="B460" i="17" s="1"/>
  <c r="B461" i="17" s="1"/>
  <c r="B462" i="17" s="1"/>
  <c r="B463" i="17" s="1"/>
  <c r="B464" i="17" s="1"/>
  <c r="B465" i="17" s="1"/>
  <c r="B466" i="17" s="1"/>
  <c r="B467" i="17" s="1"/>
  <c r="B468" i="17" s="1"/>
  <c r="R439" i="17"/>
  <c r="J439" i="17"/>
  <c r="B439" i="17"/>
  <c r="B400" i="17"/>
  <c r="B401" i="17" s="1"/>
  <c r="B374" i="17"/>
  <c r="B375" i="17" s="1"/>
  <c r="B376" i="17" s="1"/>
  <c r="B377" i="17" s="1"/>
  <c r="B378" i="17" s="1"/>
  <c r="B379" i="17" s="1"/>
  <c r="B380" i="17" s="1"/>
  <c r="B381" i="17" s="1"/>
  <c r="B382" i="17" s="1"/>
  <c r="B383" i="17" s="1"/>
  <c r="B384" i="17" s="1"/>
  <c r="B385" i="17" s="1"/>
  <c r="B386" i="17" s="1"/>
  <c r="B387" i="17" s="1"/>
  <c r="B388" i="17" s="1"/>
  <c r="B389" i="17" s="1"/>
  <c r="B390" i="17" s="1"/>
  <c r="B391" i="17" s="1"/>
  <c r="B392" i="17" s="1"/>
  <c r="B393" i="17" s="1"/>
  <c r="B394" i="17" s="1"/>
  <c r="B395" i="17" s="1"/>
  <c r="B396" i="17" s="1"/>
  <c r="B397" i="17" s="1"/>
  <c r="B398" i="17" s="1"/>
  <c r="B399" i="17" s="1"/>
  <c r="R373" i="17"/>
  <c r="R374" i="17" s="1"/>
  <c r="R375" i="17" s="1"/>
  <c r="R376" i="17" s="1"/>
  <c r="R377" i="17" s="1"/>
  <c r="R378" i="17" s="1"/>
  <c r="R379" i="17" s="1"/>
  <c r="R380" i="17" s="1"/>
  <c r="R381" i="17" s="1"/>
  <c r="R382" i="17" s="1"/>
  <c r="R383" i="17" s="1"/>
  <c r="R384" i="17" s="1"/>
  <c r="R385" i="17" s="1"/>
  <c r="R386" i="17" s="1"/>
  <c r="R387" i="17" s="1"/>
  <c r="R388" i="17" s="1"/>
  <c r="R389" i="17" s="1"/>
  <c r="R390" i="17" s="1"/>
  <c r="R391" i="17" s="1"/>
  <c r="R392" i="17" s="1"/>
  <c r="R393" i="17" s="1"/>
  <c r="R394" i="17" s="1"/>
  <c r="R395" i="17" s="1"/>
  <c r="R396" i="17" s="1"/>
  <c r="R397" i="17" s="1"/>
  <c r="R398" i="17" s="1"/>
  <c r="R399" i="17" s="1"/>
  <c r="R400" i="17" s="1"/>
  <c r="R401" i="17" s="1"/>
  <c r="J373" i="17"/>
  <c r="J374" i="17" s="1"/>
  <c r="J375" i="17" s="1"/>
  <c r="J376" i="17" s="1"/>
  <c r="J377" i="17" s="1"/>
  <c r="J378" i="17" s="1"/>
  <c r="J379" i="17" s="1"/>
  <c r="J380" i="17" s="1"/>
  <c r="J381" i="17" s="1"/>
  <c r="J382" i="17" s="1"/>
  <c r="J383" i="17" s="1"/>
  <c r="J384" i="17" s="1"/>
  <c r="J385" i="17" s="1"/>
  <c r="J386" i="17" s="1"/>
  <c r="J387" i="17" s="1"/>
  <c r="J388" i="17" s="1"/>
  <c r="J389" i="17" s="1"/>
  <c r="J390" i="17" s="1"/>
  <c r="J391" i="17" s="1"/>
  <c r="J392" i="17" s="1"/>
  <c r="J393" i="17" s="1"/>
  <c r="J394" i="17" s="1"/>
  <c r="J395" i="17" s="1"/>
  <c r="J396" i="17" s="1"/>
  <c r="J397" i="17" s="1"/>
  <c r="J398" i="17" s="1"/>
  <c r="J399" i="17" s="1"/>
  <c r="J400" i="17" s="1"/>
  <c r="J401" i="17" s="1"/>
  <c r="R372" i="17"/>
  <c r="J372" i="17"/>
  <c r="B372" i="17"/>
  <c r="B373" i="17" s="1"/>
  <c r="R308" i="17"/>
  <c r="R309" i="17" s="1"/>
  <c r="R310" i="17" s="1"/>
  <c r="R311" i="17" s="1"/>
  <c r="R312" i="17" s="1"/>
  <c r="R313" i="17" s="1"/>
  <c r="R314" i="17" s="1"/>
  <c r="R315" i="17" s="1"/>
  <c r="R316" i="17" s="1"/>
  <c r="R317" i="17" s="1"/>
  <c r="R318" i="17" s="1"/>
  <c r="R319" i="17" s="1"/>
  <c r="R320" i="17" s="1"/>
  <c r="R321" i="17" s="1"/>
  <c r="R322" i="17" s="1"/>
  <c r="R323" i="17" s="1"/>
  <c r="R324" i="17" s="1"/>
  <c r="R325" i="17" s="1"/>
  <c r="R326" i="17" s="1"/>
  <c r="R327" i="17" s="1"/>
  <c r="R328" i="17" s="1"/>
  <c r="R329" i="17" s="1"/>
  <c r="R330" i="17" s="1"/>
  <c r="R331" i="17" s="1"/>
  <c r="R332" i="17" s="1"/>
  <c r="R333" i="17" s="1"/>
  <c r="R334" i="17" s="1"/>
  <c r="R307" i="17"/>
  <c r="R306" i="17"/>
  <c r="R305" i="17"/>
  <c r="J305" i="17"/>
  <c r="J306" i="17" s="1"/>
  <c r="J307" i="17" s="1"/>
  <c r="J308" i="17" s="1"/>
  <c r="J309" i="17" s="1"/>
  <c r="J310" i="17" s="1"/>
  <c r="J311" i="17" s="1"/>
  <c r="J312" i="17" s="1"/>
  <c r="J313" i="17" s="1"/>
  <c r="J314" i="17" s="1"/>
  <c r="J315" i="17" s="1"/>
  <c r="J316" i="17" s="1"/>
  <c r="J317" i="17" s="1"/>
  <c r="J318" i="17" s="1"/>
  <c r="J319" i="17" s="1"/>
  <c r="J320" i="17" s="1"/>
  <c r="J321" i="17" s="1"/>
  <c r="J322" i="17" s="1"/>
  <c r="J323" i="17" s="1"/>
  <c r="J324" i="17" s="1"/>
  <c r="J325" i="17" s="1"/>
  <c r="J326" i="17" s="1"/>
  <c r="J327" i="17" s="1"/>
  <c r="J328" i="17" s="1"/>
  <c r="J329" i="17" s="1"/>
  <c r="J330" i="17" s="1"/>
  <c r="J331" i="17" s="1"/>
  <c r="J332" i="17" s="1"/>
  <c r="J333" i="17" s="1"/>
  <c r="J334" i="17" s="1"/>
  <c r="B305" i="17"/>
  <c r="B306" i="17" s="1"/>
  <c r="B307" i="17" s="1"/>
  <c r="B308" i="17" s="1"/>
  <c r="B309" i="17" s="1"/>
  <c r="B310" i="17" s="1"/>
  <c r="B311" i="17" s="1"/>
  <c r="B312" i="17" s="1"/>
  <c r="B313" i="17" s="1"/>
  <c r="B314" i="17" s="1"/>
  <c r="B315" i="17" s="1"/>
  <c r="B316" i="17" s="1"/>
  <c r="B317" i="17" s="1"/>
  <c r="B318" i="17" s="1"/>
  <c r="B319" i="17" s="1"/>
  <c r="B320" i="17" s="1"/>
  <c r="B321" i="17" s="1"/>
  <c r="B322" i="17" s="1"/>
  <c r="B323" i="17" s="1"/>
  <c r="B324" i="17" s="1"/>
  <c r="B325" i="17" s="1"/>
  <c r="B326" i="17" s="1"/>
  <c r="B327" i="17" s="1"/>
  <c r="B328" i="17" s="1"/>
  <c r="B329" i="17" s="1"/>
  <c r="B330" i="17" s="1"/>
  <c r="B331" i="17" s="1"/>
  <c r="B332" i="17" s="1"/>
  <c r="B333" i="17" s="1"/>
  <c r="B334" i="17" s="1"/>
  <c r="R267" i="17"/>
  <c r="B240" i="17"/>
  <c r="B241" i="17" s="1"/>
  <c r="B242" i="17" s="1"/>
  <c r="B243" i="17" s="1"/>
  <c r="B244" i="17" s="1"/>
  <c r="B245" i="17" s="1"/>
  <c r="B246" i="17" s="1"/>
  <c r="B247" i="17" s="1"/>
  <c r="B248" i="17" s="1"/>
  <c r="B249" i="17" s="1"/>
  <c r="B250" i="17" s="1"/>
  <c r="B251" i="17" s="1"/>
  <c r="B252" i="17" s="1"/>
  <c r="B253" i="17" s="1"/>
  <c r="B254" i="17" s="1"/>
  <c r="B255" i="17" s="1"/>
  <c r="B256" i="17" s="1"/>
  <c r="B257" i="17" s="1"/>
  <c r="B258" i="17" s="1"/>
  <c r="B259" i="17" s="1"/>
  <c r="B260" i="17" s="1"/>
  <c r="B261" i="17" s="1"/>
  <c r="B262" i="17" s="1"/>
  <c r="B263" i="17" s="1"/>
  <c r="B264" i="17" s="1"/>
  <c r="B265" i="17" s="1"/>
  <c r="B266" i="17" s="1"/>
  <c r="B267" i="17" s="1"/>
  <c r="R239" i="17"/>
  <c r="R240" i="17" s="1"/>
  <c r="R241" i="17" s="1"/>
  <c r="R242" i="17" s="1"/>
  <c r="R243" i="17" s="1"/>
  <c r="R244" i="17" s="1"/>
  <c r="R245" i="17" s="1"/>
  <c r="R246" i="17" s="1"/>
  <c r="R247" i="17" s="1"/>
  <c r="R248" i="17" s="1"/>
  <c r="R249" i="17" s="1"/>
  <c r="R250" i="17" s="1"/>
  <c r="R251" i="17" s="1"/>
  <c r="R252" i="17" s="1"/>
  <c r="R253" i="17" s="1"/>
  <c r="R254" i="17" s="1"/>
  <c r="R255" i="17" s="1"/>
  <c r="R256" i="17" s="1"/>
  <c r="R257" i="17" s="1"/>
  <c r="R258" i="17" s="1"/>
  <c r="R259" i="17" s="1"/>
  <c r="R260" i="17" s="1"/>
  <c r="R261" i="17" s="1"/>
  <c r="R262" i="17" s="1"/>
  <c r="R263" i="17" s="1"/>
  <c r="R264" i="17" s="1"/>
  <c r="R265" i="17" s="1"/>
  <c r="R266" i="17" s="1"/>
  <c r="J239" i="17"/>
  <c r="J240" i="17" s="1"/>
  <c r="J241" i="17" s="1"/>
  <c r="J242" i="17" s="1"/>
  <c r="J243" i="17" s="1"/>
  <c r="J244" i="17" s="1"/>
  <c r="J245" i="17" s="1"/>
  <c r="J246" i="17" s="1"/>
  <c r="J247" i="17" s="1"/>
  <c r="J248" i="17" s="1"/>
  <c r="J249" i="17" s="1"/>
  <c r="J250" i="17" s="1"/>
  <c r="J251" i="17" s="1"/>
  <c r="J252" i="17" s="1"/>
  <c r="J253" i="17" s="1"/>
  <c r="J254" i="17" s="1"/>
  <c r="J255" i="17" s="1"/>
  <c r="J256" i="17" s="1"/>
  <c r="J257" i="17" s="1"/>
  <c r="J258" i="17" s="1"/>
  <c r="J259" i="17" s="1"/>
  <c r="J260" i="17" s="1"/>
  <c r="J261" i="17" s="1"/>
  <c r="J262" i="17" s="1"/>
  <c r="J263" i="17" s="1"/>
  <c r="J264" i="17" s="1"/>
  <c r="J265" i="17" s="1"/>
  <c r="J266" i="17" s="1"/>
  <c r="J267" i="17" s="1"/>
  <c r="R238" i="17"/>
  <c r="J238" i="17"/>
  <c r="B238" i="17"/>
  <c r="B239" i="17" s="1"/>
  <c r="R190" i="17"/>
  <c r="R191" i="17" s="1"/>
  <c r="R192" i="17" s="1"/>
  <c r="R193" i="17" s="1"/>
  <c r="R194" i="17" s="1"/>
  <c r="R195" i="17" s="1"/>
  <c r="R196" i="17" s="1"/>
  <c r="R197" i="17" s="1"/>
  <c r="R198" i="17" s="1"/>
  <c r="R199" i="17" s="1"/>
  <c r="R200" i="17" s="1"/>
  <c r="J183" i="17"/>
  <c r="J184" i="17" s="1"/>
  <c r="J185" i="17" s="1"/>
  <c r="J186" i="17" s="1"/>
  <c r="J187" i="17" s="1"/>
  <c r="J188" i="17" s="1"/>
  <c r="J189" i="17" s="1"/>
  <c r="J190" i="17" s="1"/>
  <c r="J191" i="17" s="1"/>
  <c r="J192" i="17" s="1"/>
  <c r="J193" i="17" s="1"/>
  <c r="J194" i="17" s="1"/>
  <c r="J195" i="17" s="1"/>
  <c r="J196" i="17" s="1"/>
  <c r="J197" i="17" s="1"/>
  <c r="J198" i="17" s="1"/>
  <c r="J199" i="17" s="1"/>
  <c r="J200" i="17" s="1"/>
  <c r="R174" i="17"/>
  <c r="R175" i="17" s="1"/>
  <c r="R176" i="17" s="1"/>
  <c r="R177" i="17" s="1"/>
  <c r="R178" i="17" s="1"/>
  <c r="R179" i="17" s="1"/>
  <c r="R180" i="17" s="1"/>
  <c r="R181" i="17" s="1"/>
  <c r="R182" i="17" s="1"/>
  <c r="R183" i="17" s="1"/>
  <c r="R184" i="17" s="1"/>
  <c r="R185" i="17" s="1"/>
  <c r="R186" i="17" s="1"/>
  <c r="R187" i="17" s="1"/>
  <c r="R188" i="17" s="1"/>
  <c r="R189" i="17" s="1"/>
  <c r="R173" i="17"/>
  <c r="R172" i="17"/>
  <c r="J172" i="17"/>
  <c r="J173" i="17" s="1"/>
  <c r="J174" i="17" s="1"/>
  <c r="J175" i="17" s="1"/>
  <c r="J176" i="17" s="1"/>
  <c r="J177" i="17" s="1"/>
  <c r="J178" i="17" s="1"/>
  <c r="J179" i="17" s="1"/>
  <c r="J180" i="17" s="1"/>
  <c r="J181" i="17" s="1"/>
  <c r="J182" i="17" s="1"/>
  <c r="R171" i="17"/>
  <c r="J171" i="17"/>
  <c r="B171" i="17"/>
  <c r="B172" i="17" s="1"/>
  <c r="B173" i="17" s="1"/>
  <c r="B174" i="17" s="1"/>
  <c r="B175" i="17" s="1"/>
  <c r="B176" i="17" s="1"/>
  <c r="B177" i="17" s="1"/>
  <c r="B178" i="17" s="1"/>
  <c r="B179" i="17" s="1"/>
  <c r="B180" i="17" s="1"/>
  <c r="B181" i="17" s="1"/>
  <c r="B182" i="17" s="1"/>
  <c r="B183" i="17" s="1"/>
  <c r="B184" i="17" s="1"/>
  <c r="B185" i="17" s="1"/>
  <c r="B186" i="17" s="1"/>
  <c r="B187" i="17" s="1"/>
  <c r="B188" i="17" s="1"/>
  <c r="B189" i="17" s="1"/>
  <c r="B190" i="17" s="1"/>
  <c r="B191" i="17" s="1"/>
  <c r="B192" i="17" s="1"/>
  <c r="B193" i="17" s="1"/>
  <c r="B194" i="17" s="1"/>
  <c r="B195" i="17" s="1"/>
  <c r="B196" i="17" s="1"/>
  <c r="B197" i="17" s="1"/>
  <c r="B198" i="17" s="1"/>
  <c r="B199" i="17" s="1"/>
  <c r="B200" i="17" s="1"/>
  <c r="J117" i="17"/>
  <c r="J118" i="17" s="1"/>
  <c r="J119" i="17" s="1"/>
  <c r="J120" i="17" s="1"/>
  <c r="J121" i="17" s="1"/>
  <c r="J122" i="17" s="1"/>
  <c r="J123" i="17" s="1"/>
  <c r="J124" i="17" s="1"/>
  <c r="J125" i="17" s="1"/>
  <c r="J126" i="17" s="1"/>
  <c r="J127" i="17" s="1"/>
  <c r="J128" i="17" s="1"/>
  <c r="J129" i="17" s="1"/>
  <c r="J130" i="17" s="1"/>
  <c r="J131" i="17" s="1"/>
  <c r="J132" i="17" s="1"/>
  <c r="J133" i="17" s="1"/>
  <c r="B111" i="17"/>
  <c r="B112" i="17" s="1"/>
  <c r="B113" i="17" s="1"/>
  <c r="B114" i="17" s="1"/>
  <c r="B115" i="17" s="1"/>
  <c r="B116" i="17" s="1"/>
  <c r="B117" i="17" s="1"/>
  <c r="B118" i="17" s="1"/>
  <c r="B119" i="17" s="1"/>
  <c r="B120" i="17" s="1"/>
  <c r="B121" i="17" s="1"/>
  <c r="B122" i="17" s="1"/>
  <c r="B123" i="17" s="1"/>
  <c r="B124" i="17" s="1"/>
  <c r="B125" i="17" s="1"/>
  <c r="B126" i="17" s="1"/>
  <c r="B127" i="17" s="1"/>
  <c r="B128" i="17" s="1"/>
  <c r="B129" i="17" s="1"/>
  <c r="B130" i="17" s="1"/>
  <c r="B131" i="17" s="1"/>
  <c r="B132" i="17" s="1"/>
  <c r="B133" i="17" s="1"/>
  <c r="B106" i="17"/>
  <c r="B107" i="17" s="1"/>
  <c r="B108" i="17" s="1"/>
  <c r="B109" i="17" s="1"/>
  <c r="B110" i="17" s="1"/>
  <c r="J105" i="17"/>
  <c r="J106" i="17" s="1"/>
  <c r="J107" i="17" s="1"/>
  <c r="J108" i="17" s="1"/>
  <c r="J109" i="17" s="1"/>
  <c r="J110" i="17" s="1"/>
  <c r="J111" i="17" s="1"/>
  <c r="J112" i="17" s="1"/>
  <c r="J113" i="17" s="1"/>
  <c r="J114" i="17" s="1"/>
  <c r="J115" i="17" s="1"/>
  <c r="J116" i="17" s="1"/>
  <c r="R104" i="17"/>
  <c r="R105" i="17" s="1"/>
  <c r="R106" i="17" s="1"/>
  <c r="R107" i="17" s="1"/>
  <c r="R108" i="17" s="1"/>
  <c r="R109" i="17" s="1"/>
  <c r="R110" i="17" s="1"/>
  <c r="R111" i="17" s="1"/>
  <c r="R112" i="17" s="1"/>
  <c r="R113" i="17" s="1"/>
  <c r="R114" i="17" s="1"/>
  <c r="R115" i="17" s="1"/>
  <c r="R116" i="17" s="1"/>
  <c r="R117" i="17" s="1"/>
  <c r="R118" i="17" s="1"/>
  <c r="R119" i="17" s="1"/>
  <c r="R120" i="17" s="1"/>
  <c r="R121" i="17" s="1"/>
  <c r="R122" i="17" s="1"/>
  <c r="R123" i="17" s="1"/>
  <c r="R124" i="17" s="1"/>
  <c r="R125" i="17" s="1"/>
  <c r="R126" i="17" s="1"/>
  <c r="R127" i="17" s="1"/>
  <c r="R128" i="17" s="1"/>
  <c r="R129" i="17" s="1"/>
  <c r="R130" i="17" s="1"/>
  <c r="R131" i="17" s="1"/>
  <c r="R132" i="17" s="1"/>
  <c r="R133" i="17" s="1"/>
  <c r="J104" i="17"/>
  <c r="B104" i="17"/>
  <c r="B105" i="17" s="1"/>
  <c r="R51" i="17"/>
  <c r="R52" i="17" s="1"/>
  <c r="R53" i="17" s="1"/>
  <c r="R54" i="17" s="1"/>
  <c r="R55" i="17" s="1"/>
  <c r="R56" i="17" s="1"/>
  <c r="R57" i="17" s="1"/>
  <c r="R58" i="17" s="1"/>
  <c r="R59" i="17" s="1"/>
  <c r="R60" i="17" s="1"/>
  <c r="R61" i="17" s="1"/>
  <c r="R62" i="17" s="1"/>
  <c r="R63" i="17" s="1"/>
  <c r="R64" i="17" s="1"/>
  <c r="R65" i="17" s="1"/>
  <c r="R66" i="17" s="1"/>
  <c r="R39" i="17"/>
  <c r="R40" i="17" s="1"/>
  <c r="R41" i="17" s="1"/>
  <c r="R42" i="17" s="1"/>
  <c r="R43" i="17" s="1"/>
  <c r="R44" i="17" s="1"/>
  <c r="R45" i="17" s="1"/>
  <c r="R46" i="17" s="1"/>
  <c r="R47" i="17" s="1"/>
  <c r="R48" i="17" s="1"/>
  <c r="R49" i="17" s="1"/>
  <c r="R50" i="17" s="1"/>
  <c r="R38" i="17"/>
  <c r="J38" i="17"/>
  <c r="J39" i="17" s="1"/>
  <c r="J40" i="17" s="1"/>
  <c r="J41" i="17" s="1"/>
  <c r="J42" i="17" s="1"/>
  <c r="J43" i="17" s="1"/>
  <c r="J44" i="17" s="1"/>
  <c r="J45" i="17" s="1"/>
  <c r="J46" i="17" s="1"/>
  <c r="J47" i="17" s="1"/>
  <c r="J48" i="17" s="1"/>
  <c r="J49" i="17" s="1"/>
  <c r="J50" i="17" s="1"/>
  <c r="J51" i="17" s="1"/>
  <c r="J52" i="17" s="1"/>
  <c r="J53" i="17" s="1"/>
  <c r="J54" i="17" s="1"/>
  <c r="J55" i="17" s="1"/>
  <c r="J56" i="17" s="1"/>
  <c r="J57" i="17" s="1"/>
  <c r="J58" i="17" s="1"/>
  <c r="J59" i="17" s="1"/>
  <c r="J60" i="17" s="1"/>
  <c r="J61" i="17" s="1"/>
  <c r="J62" i="17" s="1"/>
  <c r="J63" i="17" s="1"/>
  <c r="J64" i="17" s="1"/>
  <c r="J65" i="17" s="1"/>
  <c r="J66" i="17" s="1"/>
  <c r="B38" i="17"/>
  <c r="B39" i="17" s="1"/>
  <c r="B40" i="17" s="1"/>
  <c r="B41" i="17" s="1"/>
  <c r="B42" i="17" s="1"/>
  <c r="B43" i="17" s="1"/>
  <c r="B44" i="17" s="1"/>
  <c r="B45" i="17" s="1"/>
  <c r="B46" i="17" s="1"/>
  <c r="B47" i="17" s="1"/>
  <c r="B48" i="17" s="1"/>
  <c r="B49" i="17" s="1"/>
  <c r="B50" i="17" s="1"/>
  <c r="B51" i="17" s="1"/>
  <c r="B52" i="17" s="1"/>
  <c r="B53" i="17" s="1"/>
  <c r="B54" i="17" s="1"/>
  <c r="B55" i="17" s="1"/>
  <c r="B56" i="17" s="1"/>
  <c r="B57" i="17" s="1"/>
  <c r="B58" i="17" s="1"/>
  <c r="B59" i="17" s="1"/>
  <c r="B60" i="17" s="1"/>
  <c r="B61" i="17" s="1"/>
  <c r="B62" i="17" s="1"/>
  <c r="B63" i="17" s="1"/>
  <c r="B64" i="17" s="1"/>
  <c r="B65" i="17" s="1"/>
  <c r="B66" i="17" s="1"/>
  <c r="R37" i="17"/>
  <c r="J37" i="17"/>
  <c r="B37" i="17"/>
  <c r="B666" i="16"/>
  <c r="B667" i="16" s="1"/>
  <c r="B668" i="16" s="1"/>
  <c r="B669" i="16" s="1"/>
  <c r="R640" i="16"/>
  <c r="R641" i="16" s="1"/>
  <c r="R642" i="16" s="1"/>
  <c r="R643" i="16" s="1"/>
  <c r="R644" i="16" s="1"/>
  <c r="R645" i="16" s="1"/>
  <c r="R646" i="16" s="1"/>
  <c r="R647" i="16" s="1"/>
  <c r="R648" i="16" s="1"/>
  <c r="R649" i="16" s="1"/>
  <c r="R650" i="16" s="1"/>
  <c r="R651" i="16" s="1"/>
  <c r="R652" i="16" s="1"/>
  <c r="R653" i="16" s="1"/>
  <c r="R654" i="16" s="1"/>
  <c r="R655" i="16" s="1"/>
  <c r="R656" i="16" s="1"/>
  <c r="R657" i="16" s="1"/>
  <c r="R658" i="16" s="1"/>
  <c r="R659" i="16" s="1"/>
  <c r="R660" i="16" s="1"/>
  <c r="R661" i="16" s="1"/>
  <c r="R662" i="16" s="1"/>
  <c r="R663" i="16" s="1"/>
  <c r="R664" i="16" s="1"/>
  <c r="R665" i="16" s="1"/>
  <c r="R666" i="16" s="1"/>
  <c r="R667" i="16" s="1"/>
  <c r="R668" i="16" s="1"/>
  <c r="R669" i="16" s="1"/>
  <c r="J640" i="16"/>
  <c r="J641" i="16" s="1"/>
  <c r="J642" i="16" s="1"/>
  <c r="J643" i="16" s="1"/>
  <c r="J644" i="16" s="1"/>
  <c r="J645" i="16" s="1"/>
  <c r="J646" i="16" s="1"/>
  <c r="J647" i="16" s="1"/>
  <c r="J648" i="16" s="1"/>
  <c r="J649" i="16" s="1"/>
  <c r="J650" i="16" s="1"/>
  <c r="J651" i="16" s="1"/>
  <c r="J652" i="16" s="1"/>
  <c r="J653" i="16" s="1"/>
  <c r="J654" i="16" s="1"/>
  <c r="J655" i="16" s="1"/>
  <c r="J656" i="16" s="1"/>
  <c r="J657" i="16" s="1"/>
  <c r="J658" i="16" s="1"/>
  <c r="J659" i="16" s="1"/>
  <c r="J660" i="16" s="1"/>
  <c r="J661" i="16" s="1"/>
  <c r="J662" i="16" s="1"/>
  <c r="J663" i="16" s="1"/>
  <c r="J664" i="16" s="1"/>
  <c r="J665" i="16" s="1"/>
  <c r="J666" i="16" s="1"/>
  <c r="J667" i="16" s="1"/>
  <c r="J668" i="16" s="1"/>
  <c r="J669" i="16" s="1"/>
  <c r="B640" i="16"/>
  <c r="B641" i="16" s="1"/>
  <c r="B642" i="16" s="1"/>
  <c r="B643" i="16" s="1"/>
  <c r="B644" i="16" s="1"/>
  <c r="B645" i="16" s="1"/>
  <c r="B646" i="16" s="1"/>
  <c r="B647" i="16" s="1"/>
  <c r="B648" i="16" s="1"/>
  <c r="B649" i="16" s="1"/>
  <c r="B650" i="16" s="1"/>
  <c r="B651" i="16" s="1"/>
  <c r="B652" i="16" s="1"/>
  <c r="B653" i="16" s="1"/>
  <c r="B654" i="16" s="1"/>
  <c r="B655" i="16" s="1"/>
  <c r="B656" i="16" s="1"/>
  <c r="B657" i="16" s="1"/>
  <c r="B658" i="16" s="1"/>
  <c r="B659" i="16" s="1"/>
  <c r="B660" i="16" s="1"/>
  <c r="B661" i="16" s="1"/>
  <c r="B662" i="16" s="1"/>
  <c r="B663" i="16" s="1"/>
  <c r="B664" i="16" s="1"/>
  <c r="B665" i="16" s="1"/>
  <c r="B577" i="16"/>
  <c r="B578" i="16" s="1"/>
  <c r="B579" i="16" s="1"/>
  <c r="B580" i="16" s="1"/>
  <c r="B581" i="16" s="1"/>
  <c r="B582" i="16" s="1"/>
  <c r="B583" i="16" s="1"/>
  <c r="B584" i="16" s="1"/>
  <c r="B585" i="16" s="1"/>
  <c r="B586" i="16" s="1"/>
  <c r="B587" i="16" s="1"/>
  <c r="B588" i="16" s="1"/>
  <c r="B589" i="16" s="1"/>
  <c r="B590" i="16" s="1"/>
  <c r="B591" i="16" s="1"/>
  <c r="B592" i="16" s="1"/>
  <c r="B593" i="16" s="1"/>
  <c r="B594" i="16" s="1"/>
  <c r="B595" i="16" s="1"/>
  <c r="B596" i="16" s="1"/>
  <c r="B597" i="16" s="1"/>
  <c r="B598" i="16" s="1"/>
  <c r="B599" i="16" s="1"/>
  <c r="B600" i="16" s="1"/>
  <c r="B601" i="16" s="1"/>
  <c r="B602" i="16" s="1"/>
  <c r="R575" i="16"/>
  <c r="R576" i="16" s="1"/>
  <c r="R577" i="16" s="1"/>
  <c r="R578" i="16" s="1"/>
  <c r="R579" i="16" s="1"/>
  <c r="R580" i="16" s="1"/>
  <c r="R581" i="16" s="1"/>
  <c r="R582" i="16" s="1"/>
  <c r="R583" i="16" s="1"/>
  <c r="R584" i="16" s="1"/>
  <c r="R585" i="16" s="1"/>
  <c r="R586" i="16" s="1"/>
  <c r="R587" i="16" s="1"/>
  <c r="R588" i="16" s="1"/>
  <c r="R589" i="16" s="1"/>
  <c r="R590" i="16" s="1"/>
  <c r="R591" i="16" s="1"/>
  <c r="R592" i="16" s="1"/>
  <c r="R593" i="16" s="1"/>
  <c r="R594" i="16" s="1"/>
  <c r="R595" i="16" s="1"/>
  <c r="R596" i="16" s="1"/>
  <c r="R597" i="16" s="1"/>
  <c r="R598" i="16" s="1"/>
  <c r="R599" i="16" s="1"/>
  <c r="R600" i="16" s="1"/>
  <c r="R601" i="16" s="1"/>
  <c r="R602" i="16" s="1"/>
  <c r="J575" i="16"/>
  <c r="J576" i="16" s="1"/>
  <c r="J577" i="16" s="1"/>
  <c r="J578" i="16" s="1"/>
  <c r="J579" i="16" s="1"/>
  <c r="J580" i="16" s="1"/>
  <c r="J581" i="16" s="1"/>
  <c r="J582" i="16" s="1"/>
  <c r="J583" i="16" s="1"/>
  <c r="J584" i="16" s="1"/>
  <c r="J585" i="16" s="1"/>
  <c r="J586" i="16" s="1"/>
  <c r="J587" i="16" s="1"/>
  <c r="J588" i="16" s="1"/>
  <c r="J589" i="16" s="1"/>
  <c r="J590" i="16" s="1"/>
  <c r="J591" i="16" s="1"/>
  <c r="J592" i="16" s="1"/>
  <c r="J593" i="16" s="1"/>
  <c r="J594" i="16" s="1"/>
  <c r="J595" i="16" s="1"/>
  <c r="J596" i="16" s="1"/>
  <c r="J597" i="16" s="1"/>
  <c r="J598" i="16" s="1"/>
  <c r="J599" i="16" s="1"/>
  <c r="J600" i="16" s="1"/>
  <c r="J601" i="16" s="1"/>
  <c r="J602" i="16" s="1"/>
  <c r="R573" i="16"/>
  <c r="R574" i="16" s="1"/>
  <c r="J573" i="16"/>
  <c r="J574" i="16" s="1"/>
  <c r="B573" i="16"/>
  <c r="B574" i="16" s="1"/>
  <c r="B575" i="16" s="1"/>
  <c r="B576" i="16" s="1"/>
  <c r="B524" i="16"/>
  <c r="B525" i="16" s="1"/>
  <c r="B526" i="16" s="1"/>
  <c r="B527" i="16" s="1"/>
  <c r="B528" i="16" s="1"/>
  <c r="B529" i="16" s="1"/>
  <c r="B530" i="16" s="1"/>
  <c r="B531" i="16" s="1"/>
  <c r="B532" i="16" s="1"/>
  <c r="B533" i="16" s="1"/>
  <c r="B534" i="16" s="1"/>
  <c r="B535" i="16" s="1"/>
  <c r="B516" i="16"/>
  <c r="B517" i="16" s="1"/>
  <c r="B518" i="16" s="1"/>
  <c r="B519" i="16" s="1"/>
  <c r="B520" i="16" s="1"/>
  <c r="B521" i="16" s="1"/>
  <c r="B522" i="16" s="1"/>
  <c r="B523" i="16" s="1"/>
  <c r="J508" i="16"/>
  <c r="J509" i="16" s="1"/>
  <c r="J510" i="16" s="1"/>
  <c r="J511" i="16" s="1"/>
  <c r="J512" i="16" s="1"/>
  <c r="J513" i="16" s="1"/>
  <c r="J514" i="16" s="1"/>
  <c r="J515" i="16" s="1"/>
  <c r="J516" i="16" s="1"/>
  <c r="J517" i="16" s="1"/>
  <c r="J518" i="16" s="1"/>
  <c r="J519" i="16" s="1"/>
  <c r="J520" i="16" s="1"/>
  <c r="J521" i="16" s="1"/>
  <c r="J522" i="16" s="1"/>
  <c r="J523" i="16" s="1"/>
  <c r="J524" i="16" s="1"/>
  <c r="J525" i="16" s="1"/>
  <c r="J526" i="16" s="1"/>
  <c r="J527" i="16" s="1"/>
  <c r="J528" i="16" s="1"/>
  <c r="J529" i="16" s="1"/>
  <c r="J530" i="16" s="1"/>
  <c r="J531" i="16" s="1"/>
  <c r="J532" i="16" s="1"/>
  <c r="J533" i="16" s="1"/>
  <c r="J534" i="16" s="1"/>
  <c r="J535" i="16" s="1"/>
  <c r="B508" i="16"/>
  <c r="B509" i="16" s="1"/>
  <c r="B510" i="16" s="1"/>
  <c r="B511" i="16" s="1"/>
  <c r="B512" i="16" s="1"/>
  <c r="B513" i="16" s="1"/>
  <c r="B514" i="16" s="1"/>
  <c r="B515" i="16" s="1"/>
  <c r="R506" i="16"/>
  <c r="R507" i="16" s="1"/>
  <c r="R508" i="16" s="1"/>
  <c r="R509" i="16" s="1"/>
  <c r="R510" i="16" s="1"/>
  <c r="R511" i="16" s="1"/>
  <c r="R512" i="16" s="1"/>
  <c r="R513" i="16" s="1"/>
  <c r="R514" i="16" s="1"/>
  <c r="R515" i="16" s="1"/>
  <c r="R516" i="16" s="1"/>
  <c r="R517" i="16" s="1"/>
  <c r="R518" i="16" s="1"/>
  <c r="R519" i="16" s="1"/>
  <c r="R520" i="16" s="1"/>
  <c r="R521" i="16" s="1"/>
  <c r="R522" i="16" s="1"/>
  <c r="R523" i="16" s="1"/>
  <c r="R524" i="16" s="1"/>
  <c r="R525" i="16" s="1"/>
  <c r="R526" i="16" s="1"/>
  <c r="R527" i="16" s="1"/>
  <c r="R528" i="16" s="1"/>
  <c r="R529" i="16" s="1"/>
  <c r="R530" i="16" s="1"/>
  <c r="R531" i="16" s="1"/>
  <c r="R532" i="16" s="1"/>
  <c r="R533" i="16" s="1"/>
  <c r="R534" i="16" s="1"/>
  <c r="R535" i="16" s="1"/>
  <c r="J506" i="16"/>
  <c r="J507" i="16" s="1"/>
  <c r="B506" i="16"/>
  <c r="B507" i="16" s="1"/>
  <c r="J463" i="16"/>
  <c r="J464" i="16" s="1"/>
  <c r="J465" i="16" s="1"/>
  <c r="J466" i="16" s="1"/>
  <c r="J467" i="16" s="1"/>
  <c r="J468" i="16" s="1"/>
  <c r="R461" i="16"/>
  <c r="R462" i="16" s="1"/>
  <c r="R463" i="16" s="1"/>
  <c r="R464" i="16" s="1"/>
  <c r="R465" i="16" s="1"/>
  <c r="R466" i="16" s="1"/>
  <c r="R467" i="16" s="1"/>
  <c r="R468" i="16" s="1"/>
  <c r="R441" i="16"/>
  <c r="R442" i="16" s="1"/>
  <c r="R443" i="16" s="1"/>
  <c r="R444" i="16" s="1"/>
  <c r="R445" i="16" s="1"/>
  <c r="R446" i="16" s="1"/>
  <c r="R447" i="16" s="1"/>
  <c r="R448" i="16" s="1"/>
  <c r="R449" i="16" s="1"/>
  <c r="R450" i="16" s="1"/>
  <c r="R451" i="16" s="1"/>
  <c r="R452" i="16" s="1"/>
  <c r="R453" i="16" s="1"/>
  <c r="R454" i="16" s="1"/>
  <c r="R455" i="16" s="1"/>
  <c r="R456" i="16" s="1"/>
  <c r="R457" i="16" s="1"/>
  <c r="R458" i="16" s="1"/>
  <c r="R459" i="16" s="1"/>
  <c r="R460" i="16" s="1"/>
  <c r="J441" i="16"/>
  <c r="J442" i="16" s="1"/>
  <c r="J443" i="16" s="1"/>
  <c r="J444" i="16" s="1"/>
  <c r="J445" i="16" s="1"/>
  <c r="J446" i="16" s="1"/>
  <c r="J447" i="16" s="1"/>
  <c r="J448" i="16" s="1"/>
  <c r="J449" i="16" s="1"/>
  <c r="J450" i="16" s="1"/>
  <c r="J451" i="16" s="1"/>
  <c r="J452" i="16" s="1"/>
  <c r="J453" i="16" s="1"/>
  <c r="J454" i="16" s="1"/>
  <c r="J455" i="16" s="1"/>
  <c r="J456" i="16" s="1"/>
  <c r="J457" i="16" s="1"/>
  <c r="J458" i="16" s="1"/>
  <c r="J459" i="16" s="1"/>
  <c r="J460" i="16" s="1"/>
  <c r="J461" i="16" s="1"/>
  <c r="J462" i="16" s="1"/>
  <c r="J440" i="16"/>
  <c r="R439" i="16"/>
  <c r="R440" i="16" s="1"/>
  <c r="J439" i="16"/>
  <c r="B439" i="16"/>
  <c r="B440" i="16" s="1"/>
  <c r="B441" i="16" s="1"/>
  <c r="B442" i="16" s="1"/>
  <c r="B443" i="16" s="1"/>
  <c r="B444" i="16" s="1"/>
  <c r="B445" i="16" s="1"/>
  <c r="B446" i="16" s="1"/>
  <c r="B447" i="16" s="1"/>
  <c r="B448" i="16" s="1"/>
  <c r="B449" i="16" s="1"/>
  <c r="B450" i="16" s="1"/>
  <c r="B451" i="16" s="1"/>
  <c r="B452" i="16" s="1"/>
  <c r="B453" i="16" s="1"/>
  <c r="B454" i="16" s="1"/>
  <c r="B455" i="16" s="1"/>
  <c r="B456" i="16" s="1"/>
  <c r="B457" i="16" s="1"/>
  <c r="B458" i="16" s="1"/>
  <c r="B459" i="16" s="1"/>
  <c r="B460" i="16" s="1"/>
  <c r="B461" i="16" s="1"/>
  <c r="B462" i="16" s="1"/>
  <c r="B463" i="16" s="1"/>
  <c r="B464" i="16" s="1"/>
  <c r="B465" i="16" s="1"/>
  <c r="B466" i="16" s="1"/>
  <c r="B467" i="16" s="1"/>
  <c r="B468" i="16" s="1"/>
  <c r="J375" i="16"/>
  <c r="J376" i="16" s="1"/>
  <c r="J377" i="16" s="1"/>
  <c r="J378" i="16" s="1"/>
  <c r="J379" i="16" s="1"/>
  <c r="J380" i="16" s="1"/>
  <c r="J381" i="16" s="1"/>
  <c r="J382" i="16" s="1"/>
  <c r="J383" i="16" s="1"/>
  <c r="J384" i="16" s="1"/>
  <c r="J385" i="16" s="1"/>
  <c r="J386" i="16" s="1"/>
  <c r="J387" i="16" s="1"/>
  <c r="J388" i="16" s="1"/>
  <c r="J389" i="16" s="1"/>
  <c r="J390" i="16" s="1"/>
  <c r="J391" i="16" s="1"/>
  <c r="J392" i="16" s="1"/>
  <c r="J393" i="16" s="1"/>
  <c r="J394" i="16" s="1"/>
  <c r="J395" i="16" s="1"/>
  <c r="J396" i="16" s="1"/>
  <c r="J397" i="16" s="1"/>
  <c r="J398" i="16" s="1"/>
  <c r="J399" i="16" s="1"/>
  <c r="J400" i="16" s="1"/>
  <c r="J401" i="16" s="1"/>
  <c r="B375" i="16"/>
  <c r="B376" i="16" s="1"/>
  <c r="B377" i="16" s="1"/>
  <c r="B378" i="16" s="1"/>
  <c r="B379" i="16" s="1"/>
  <c r="B380" i="16" s="1"/>
  <c r="B381" i="16" s="1"/>
  <c r="B382" i="16" s="1"/>
  <c r="B383" i="16" s="1"/>
  <c r="B384" i="16" s="1"/>
  <c r="B385" i="16" s="1"/>
  <c r="B386" i="16" s="1"/>
  <c r="B387" i="16" s="1"/>
  <c r="B388" i="16" s="1"/>
  <c r="B389" i="16" s="1"/>
  <c r="B390" i="16" s="1"/>
  <c r="B391" i="16" s="1"/>
  <c r="B392" i="16" s="1"/>
  <c r="B393" i="16" s="1"/>
  <c r="B394" i="16" s="1"/>
  <c r="B395" i="16" s="1"/>
  <c r="B396" i="16" s="1"/>
  <c r="B397" i="16" s="1"/>
  <c r="B398" i="16" s="1"/>
  <c r="B399" i="16" s="1"/>
  <c r="B400" i="16" s="1"/>
  <c r="B401" i="16" s="1"/>
  <c r="R374" i="16"/>
  <c r="R375" i="16" s="1"/>
  <c r="R376" i="16" s="1"/>
  <c r="R377" i="16" s="1"/>
  <c r="R378" i="16" s="1"/>
  <c r="R379" i="16" s="1"/>
  <c r="R380" i="16" s="1"/>
  <c r="R381" i="16" s="1"/>
  <c r="R382" i="16" s="1"/>
  <c r="R383" i="16" s="1"/>
  <c r="R384" i="16" s="1"/>
  <c r="R385" i="16" s="1"/>
  <c r="R386" i="16" s="1"/>
  <c r="R387" i="16" s="1"/>
  <c r="R388" i="16" s="1"/>
  <c r="R389" i="16" s="1"/>
  <c r="R390" i="16" s="1"/>
  <c r="R391" i="16" s="1"/>
  <c r="R392" i="16" s="1"/>
  <c r="R393" i="16" s="1"/>
  <c r="R394" i="16" s="1"/>
  <c r="R395" i="16" s="1"/>
  <c r="R396" i="16" s="1"/>
  <c r="R397" i="16" s="1"/>
  <c r="R398" i="16" s="1"/>
  <c r="R399" i="16" s="1"/>
  <c r="R400" i="16" s="1"/>
  <c r="R401" i="16" s="1"/>
  <c r="R372" i="16"/>
  <c r="R373" i="16" s="1"/>
  <c r="J372" i="16"/>
  <c r="J373" i="16" s="1"/>
  <c r="J374" i="16" s="1"/>
  <c r="B372" i="16"/>
  <c r="B373" i="16" s="1"/>
  <c r="B374" i="16" s="1"/>
  <c r="R313" i="16"/>
  <c r="R314" i="16" s="1"/>
  <c r="R315" i="16" s="1"/>
  <c r="R316" i="16" s="1"/>
  <c r="R317" i="16" s="1"/>
  <c r="R318" i="16" s="1"/>
  <c r="R319" i="16" s="1"/>
  <c r="R320" i="16" s="1"/>
  <c r="R321" i="16" s="1"/>
  <c r="R322" i="16" s="1"/>
  <c r="R323" i="16" s="1"/>
  <c r="R324" i="16" s="1"/>
  <c r="R325" i="16" s="1"/>
  <c r="R326" i="16" s="1"/>
  <c r="R327" i="16" s="1"/>
  <c r="R328" i="16" s="1"/>
  <c r="R329" i="16" s="1"/>
  <c r="R330" i="16" s="1"/>
  <c r="R331" i="16" s="1"/>
  <c r="R332" i="16" s="1"/>
  <c r="R333" i="16" s="1"/>
  <c r="R334" i="16" s="1"/>
  <c r="R309" i="16"/>
  <c r="R310" i="16" s="1"/>
  <c r="R311" i="16" s="1"/>
  <c r="R312" i="16" s="1"/>
  <c r="B306" i="16"/>
  <c r="B307" i="16" s="1"/>
  <c r="B308" i="16" s="1"/>
  <c r="B309" i="16" s="1"/>
  <c r="B310" i="16" s="1"/>
  <c r="B311" i="16" s="1"/>
  <c r="B312" i="16" s="1"/>
  <c r="B313" i="16" s="1"/>
  <c r="B314" i="16" s="1"/>
  <c r="B315" i="16" s="1"/>
  <c r="B316" i="16" s="1"/>
  <c r="B317" i="16" s="1"/>
  <c r="B318" i="16" s="1"/>
  <c r="B319" i="16" s="1"/>
  <c r="B320" i="16" s="1"/>
  <c r="B321" i="16" s="1"/>
  <c r="B322" i="16" s="1"/>
  <c r="B323" i="16" s="1"/>
  <c r="B324" i="16" s="1"/>
  <c r="B325" i="16" s="1"/>
  <c r="B326" i="16" s="1"/>
  <c r="B327" i="16" s="1"/>
  <c r="B328" i="16" s="1"/>
  <c r="B329" i="16" s="1"/>
  <c r="B330" i="16" s="1"/>
  <c r="B331" i="16" s="1"/>
  <c r="B332" i="16" s="1"/>
  <c r="B333" i="16" s="1"/>
  <c r="B334" i="16" s="1"/>
  <c r="R305" i="16"/>
  <c r="R306" i="16" s="1"/>
  <c r="R307" i="16" s="1"/>
  <c r="R308" i="16" s="1"/>
  <c r="J305" i="16"/>
  <c r="J306" i="16" s="1"/>
  <c r="J307" i="16" s="1"/>
  <c r="J308" i="16" s="1"/>
  <c r="J309" i="16" s="1"/>
  <c r="J310" i="16" s="1"/>
  <c r="J311" i="16" s="1"/>
  <c r="J312" i="16" s="1"/>
  <c r="J313" i="16" s="1"/>
  <c r="J314" i="16" s="1"/>
  <c r="J315" i="16" s="1"/>
  <c r="J316" i="16" s="1"/>
  <c r="J317" i="16" s="1"/>
  <c r="J318" i="16" s="1"/>
  <c r="J319" i="16" s="1"/>
  <c r="J320" i="16" s="1"/>
  <c r="J321" i="16" s="1"/>
  <c r="J322" i="16" s="1"/>
  <c r="J323" i="16" s="1"/>
  <c r="J324" i="16" s="1"/>
  <c r="J325" i="16" s="1"/>
  <c r="J326" i="16" s="1"/>
  <c r="J327" i="16" s="1"/>
  <c r="J328" i="16" s="1"/>
  <c r="J329" i="16" s="1"/>
  <c r="J330" i="16" s="1"/>
  <c r="J331" i="16" s="1"/>
  <c r="J332" i="16" s="1"/>
  <c r="J333" i="16" s="1"/>
  <c r="J334" i="16" s="1"/>
  <c r="B305" i="16"/>
  <c r="J252" i="16"/>
  <c r="J253" i="16" s="1"/>
  <c r="J254" i="16" s="1"/>
  <c r="J255" i="16" s="1"/>
  <c r="J256" i="16" s="1"/>
  <c r="J257" i="16" s="1"/>
  <c r="J258" i="16" s="1"/>
  <c r="J259" i="16" s="1"/>
  <c r="J260" i="16" s="1"/>
  <c r="J261" i="16" s="1"/>
  <c r="J262" i="16" s="1"/>
  <c r="J263" i="16" s="1"/>
  <c r="J264" i="16" s="1"/>
  <c r="J265" i="16" s="1"/>
  <c r="J266" i="16" s="1"/>
  <c r="J267" i="16" s="1"/>
  <c r="J240" i="16"/>
  <c r="J241" i="16" s="1"/>
  <c r="J242" i="16" s="1"/>
  <c r="J243" i="16" s="1"/>
  <c r="J244" i="16" s="1"/>
  <c r="J245" i="16" s="1"/>
  <c r="J246" i="16" s="1"/>
  <c r="J247" i="16" s="1"/>
  <c r="J248" i="16" s="1"/>
  <c r="J249" i="16" s="1"/>
  <c r="J250" i="16" s="1"/>
  <c r="J251" i="16" s="1"/>
  <c r="B240" i="16"/>
  <c r="B241" i="16" s="1"/>
  <c r="B242" i="16" s="1"/>
  <c r="B243" i="16" s="1"/>
  <c r="B244" i="16" s="1"/>
  <c r="B245" i="16" s="1"/>
  <c r="B246" i="16" s="1"/>
  <c r="B247" i="16" s="1"/>
  <c r="B248" i="16" s="1"/>
  <c r="B249" i="16" s="1"/>
  <c r="B250" i="16" s="1"/>
  <c r="B251" i="16" s="1"/>
  <c r="B252" i="16" s="1"/>
  <c r="B253" i="16" s="1"/>
  <c r="B254" i="16" s="1"/>
  <c r="B255" i="16" s="1"/>
  <c r="B256" i="16" s="1"/>
  <c r="B257" i="16" s="1"/>
  <c r="B258" i="16" s="1"/>
  <c r="B259" i="16" s="1"/>
  <c r="B260" i="16" s="1"/>
  <c r="B261" i="16" s="1"/>
  <c r="B262" i="16" s="1"/>
  <c r="B263" i="16" s="1"/>
  <c r="B264" i="16" s="1"/>
  <c r="B265" i="16" s="1"/>
  <c r="B266" i="16" s="1"/>
  <c r="B267" i="16" s="1"/>
  <c r="R239" i="16"/>
  <c r="R240" i="16" s="1"/>
  <c r="R241" i="16" s="1"/>
  <c r="R242" i="16" s="1"/>
  <c r="R243" i="16" s="1"/>
  <c r="R244" i="16" s="1"/>
  <c r="R245" i="16" s="1"/>
  <c r="R246" i="16" s="1"/>
  <c r="R247" i="16" s="1"/>
  <c r="R248" i="16" s="1"/>
  <c r="R249" i="16" s="1"/>
  <c r="R250" i="16" s="1"/>
  <c r="R251" i="16" s="1"/>
  <c r="R252" i="16" s="1"/>
  <c r="R253" i="16" s="1"/>
  <c r="R254" i="16" s="1"/>
  <c r="R255" i="16" s="1"/>
  <c r="R256" i="16" s="1"/>
  <c r="R257" i="16" s="1"/>
  <c r="R258" i="16" s="1"/>
  <c r="R259" i="16" s="1"/>
  <c r="R260" i="16" s="1"/>
  <c r="R261" i="16" s="1"/>
  <c r="R262" i="16" s="1"/>
  <c r="R263" i="16" s="1"/>
  <c r="R264" i="16" s="1"/>
  <c r="R265" i="16" s="1"/>
  <c r="R266" i="16" s="1"/>
  <c r="R267" i="16" s="1"/>
  <c r="R238" i="16"/>
  <c r="J238" i="16"/>
  <c r="J239" i="16" s="1"/>
  <c r="B238" i="16"/>
  <c r="B239" i="16" s="1"/>
  <c r="J175" i="16"/>
  <c r="J176" i="16" s="1"/>
  <c r="J177" i="16" s="1"/>
  <c r="J178" i="16" s="1"/>
  <c r="J179" i="16" s="1"/>
  <c r="J180" i="16" s="1"/>
  <c r="J181" i="16" s="1"/>
  <c r="J182" i="16" s="1"/>
  <c r="J183" i="16" s="1"/>
  <c r="J184" i="16" s="1"/>
  <c r="J185" i="16" s="1"/>
  <c r="J186" i="16" s="1"/>
  <c r="J187" i="16" s="1"/>
  <c r="J188" i="16" s="1"/>
  <c r="J189" i="16" s="1"/>
  <c r="J190" i="16" s="1"/>
  <c r="J191" i="16" s="1"/>
  <c r="J192" i="16" s="1"/>
  <c r="J193" i="16" s="1"/>
  <c r="J194" i="16" s="1"/>
  <c r="J195" i="16" s="1"/>
  <c r="J196" i="16" s="1"/>
  <c r="J197" i="16" s="1"/>
  <c r="J198" i="16" s="1"/>
  <c r="J199" i="16" s="1"/>
  <c r="J200" i="16" s="1"/>
  <c r="R174" i="16"/>
  <c r="R175" i="16" s="1"/>
  <c r="R176" i="16" s="1"/>
  <c r="R177" i="16" s="1"/>
  <c r="R178" i="16" s="1"/>
  <c r="R179" i="16" s="1"/>
  <c r="R180" i="16" s="1"/>
  <c r="R181" i="16" s="1"/>
  <c r="R182" i="16" s="1"/>
  <c r="R183" i="16" s="1"/>
  <c r="R184" i="16" s="1"/>
  <c r="R185" i="16" s="1"/>
  <c r="R186" i="16" s="1"/>
  <c r="R187" i="16" s="1"/>
  <c r="R188" i="16" s="1"/>
  <c r="R189" i="16" s="1"/>
  <c r="R190" i="16" s="1"/>
  <c r="R191" i="16" s="1"/>
  <c r="R192" i="16" s="1"/>
  <c r="R193" i="16" s="1"/>
  <c r="R194" i="16" s="1"/>
  <c r="R195" i="16" s="1"/>
  <c r="R196" i="16" s="1"/>
  <c r="R197" i="16" s="1"/>
  <c r="R198" i="16" s="1"/>
  <c r="R199" i="16" s="1"/>
  <c r="R200" i="16" s="1"/>
  <c r="R171" i="16"/>
  <c r="R172" i="16" s="1"/>
  <c r="R173" i="16" s="1"/>
  <c r="J171" i="16"/>
  <c r="J172" i="16" s="1"/>
  <c r="J173" i="16" s="1"/>
  <c r="J174" i="16" s="1"/>
  <c r="B171" i="16"/>
  <c r="B172" i="16" s="1"/>
  <c r="B173" i="16" s="1"/>
  <c r="B174" i="16" s="1"/>
  <c r="B175" i="16" s="1"/>
  <c r="B176" i="16" s="1"/>
  <c r="B177" i="16" s="1"/>
  <c r="B178" i="16" s="1"/>
  <c r="B179" i="16" s="1"/>
  <c r="B180" i="16" s="1"/>
  <c r="B181" i="16" s="1"/>
  <c r="B182" i="16" s="1"/>
  <c r="B183" i="16" s="1"/>
  <c r="B184" i="16" s="1"/>
  <c r="B185" i="16" s="1"/>
  <c r="B186" i="16" s="1"/>
  <c r="B187" i="16" s="1"/>
  <c r="B188" i="16" s="1"/>
  <c r="B189" i="16" s="1"/>
  <c r="B190" i="16" s="1"/>
  <c r="B191" i="16" s="1"/>
  <c r="B192" i="16" s="1"/>
  <c r="B193" i="16" s="1"/>
  <c r="B194" i="16" s="1"/>
  <c r="B195" i="16" s="1"/>
  <c r="B196" i="16" s="1"/>
  <c r="B197" i="16" s="1"/>
  <c r="B198" i="16" s="1"/>
  <c r="B199" i="16" s="1"/>
  <c r="B200" i="16" s="1"/>
  <c r="B110" i="16"/>
  <c r="B111" i="16" s="1"/>
  <c r="B112" i="16" s="1"/>
  <c r="B113" i="16" s="1"/>
  <c r="B114" i="16" s="1"/>
  <c r="B115" i="16" s="1"/>
  <c r="B116" i="16" s="1"/>
  <c r="B117" i="16" s="1"/>
  <c r="B118" i="16" s="1"/>
  <c r="B119" i="16" s="1"/>
  <c r="B120" i="16" s="1"/>
  <c r="B121" i="16" s="1"/>
  <c r="B122" i="16" s="1"/>
  <c r="B123" i="16" s="1"/>
  <c r="B124" i="16" s="1"/>
  <c r="B125" i="16" s="1"/>
  <c r="B126" i="16" s="1"/>
  <c r="B127" i="16" s="1"/>
  <c r="B128" i="16" s="1"/>
  <c r="B129" i="16" s="1"/>
  <c r="B130" i="16" s="1"/>
  <c r="B131" i="16" s="1"/>
  <c r="B132" i="16" s="1"/>
  <c r="B133" i="16" s="1"/>
  <c r="R106" i="16"/>
  <c r="R107" i="16" s="1"/>
  <c r="R108" i="16" s="1"/>
  <c r="R109" i="16" s="1"/>
  <c r="R110" i="16" s="1"/>
  <c r="R111" i="16" s="1"/>
  <c r="R112" i="16" s="1"/>
  <c r="R113" i="16" s="1"/>
  <c r="R114" i="16" s="1"/>
  <c r="R115" i="16" s="1"/>
  <c r="R116" i="16" s="1"/>
  <c r="R117" i="16" s="1"/>
  <c r="R118" i="16" s="1"/>
  <c r="R119" i="16" s="1"/>
  <c r="R120" i="16" s="1"/>
  <c r="R121" i="16" s="1"/>
  <c r="R122" i="16" s="1"/>
  <c r="R123" i="16" s="1"/>
  <c r="R124" i="16" s="1"/>
  <c r="R125" i="16" s="1"/>
  <c r="R126" i="16" s="1"/>
  <c r="R127" i="16" s="1"/>
  <c r="R128" i="16" s="1"/>
  <c r="R129" i="16" s="1"/>
  <c r="R130" i="16" s="1"/>
  <c r="R131" i="16" s="1"/>
  <c r="R132" i="16" s="1"/>
  <c r="R133" i="16" s="1"/>
  <c r="B106" i="16"/>
  <c r="B107" i="16" s="1"/>
  <c r="B108" i="16" s="1"/>
  <c r="B109" i="16" s="1"/>
  <c r="R105" i="16"/>
  <c r="R104" i="16"/>
  <c r="J104" i="16"/>
  <c r="J105" i="16" s="1"/>
  <c r="J106" i="16" s="1"/>
  <c r="J107" i="16" s="1"/>
  <c r="J108" i="16" s="1"/>
  <c r="J109" i="16" s="1"/>
  <c r="J110" i="16" s="1"/>
  <c r="J111" i="16" s="1"/>
  <c r="J112" i="16" s="1"/>
  <c r="J113" i="16" s="1"/>
  <c r="J114" i="16" s="1"/>
  <c r="J115" i="16" s="1"/>
  <c r="J116" i="16" s="1"/>
  <c r="J117" i="16" s="1"/>
  <c r="J118" i="16" s="1"/>
  <c r="J119" i="16" s="1"/>
  <c r="J120" i="16" s="1"/>
  <c r="J121" i="16" s="1"/>
  <c r="J122" i="16" s="1"/>
  <c r="J123" i="16" s="1"/>
  <c r="J124" i="16" s="1"/>
  <c r="J125" i="16" s="1"/>
  <c r="J126" i="16" s="1"/>
  <c r="J127" i="16" s="1"/>
  <c r="J128" i="16" s="1"/>
  <c r="J129" i="16" s="1"/>
  <c r="J130" i="16" s="1"/>
  <c r="J131" i="16" s="1"/>
  <c r="J132" i="16" s="1"/>
  <c r="J133" i="16" s="1"/>
  <c r="B104" i="16"/>
  <c r="B105" i="16" s="1"/>
  <c r="J49" i="16"/>
  <c r="J50" i="16" s="1"/>
  <c r="J51" i="16" s="1"/>
  <c r="J52" i="16" s="1"/>
  <c r="J53" i="16" s="1"/>
  <c r="J54" i="16" s="1"/>
  <c r="J55" i="16" s="1"/>
  <c r="J56" i="16" s="1"/>
  <c r="J57" i="16" s="1"/>
  <c r="J58" i="16" s="1"/>
  <c r="J59" i="16" s="1"/>
  <c r="J60" i="16" s="1"/>
  <c r="J61" i="16" s="1"/>
  <c r="J62" i="16" s="1"/>
  <c r="J63" i="16" s="1"/>
  <c r="J64" i="16" s="1"/>
  <c r="J65" i="16" s="1"/>
  <c r="J66" i="16" s="1"/>
  <c r="B45" i="16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41" i="16"/>
  <c r="B42" i="16" s="1"/>
  <c r="B43" i="16" s="1"/>
  <c r="B44" i="16" s="1"/>
  <c r="R40" i="16"/>
  <c r="R41" i="16" s="1"/>
  <c r="R42" i="16" s="1"/>
  <c r="R43" i="16" s="1"/>
  <c r="R44" i="16" s="1"/>
  <c r="R45" i="16" s="1"/>
  <c r="R46" i="16" s="1"/>
  <c r="R47" i="16" s="1"/>
  <c r="R48" i="16" s="1"/>
  <c r="R49" i="16" s="1"/>
  <c r="R50" i="16" s="1"/>
  <c r="R51" i="16" s="1"/>
  <c r="R52" i="16" s="1"/>
  <c r="R53" i="16" s="1"/>
  <c r="R54" i="16" s="1"/>
  <c r="R55" i="16" s="1"/>
  <c r="R56" i="16" s="1"/>
  <c r="R57" i="16" s="1"/>
  <c r="R58" i="16" s="1"/>
  <c r="R59" i="16" s="1"/>
  <c r="R60" i="16" s="1"/>
  <c r="R61" i="16" s="1"/>
  <c r="R62" i="16" s="1"/>
  <c r="R63" i="16" s="1"/>
  <c r="R64" i="16" s="1"/>
  <c r="R65" i="16" s="1"/>
  <c r="R66" i="16" s="1"/>
  <c r="R37" i="16"/>
  <c r="R38" i="16" s="1"/>
  <c r="R39" i="16" s="1"/>
  <c r="J37" i="16"/>
  <c r="J38" i="16" s="1"/>
  <c r="J39" i="16" s="1"/>
  <c r="J40" i="16" s="1"/>
  <c r="J41" i="16" s="1"/>
  <c r="J42" i="16" s="1"/>
  <c r="J43" i="16" s="1"/>
  <c r="J44" i="16" s="1"/>
  <c r="J45" i="16" s="1"/>
  <c r="J46" i="16" s="1"/>
  <c r="J47" i="16" s="1"/>
  <c r="J48" i="16" s="1"/>
  <c r="B37" i="16"/>
  <c r="B38" i="16" s="1"/>
  <c r="B39" i="16" s="1"/>
  <c r="B40" i="16" s="1"/>
  <c r="J644" i="15"/>
  <c r="J645" i="15" s="1"/>
  <c r="J646" i="15" s="1"/>
  <c r="J647" i="15" s="1"/>
  <c r="J648" i="15" s="1"/>
  <c r="J649" i="15" s="1"/>
  <c r="J650" i="15" s="1"/>
  <c r="J651" i="15" s="1"/>
  <c r="J652" i="15" s="1"/>
  <c r="J653" i="15" s="1"/>
  <c r="J654" i="15" s="1"/>
  <c r="J655" i="15" s="1"/>
  <c r="J656" i="15" s="1"/>
  <c r="J657" i="15" s="1"/>
  <c r="J658" i="15" s="1"/>
  <c r="J659" i="15" s="1"/>
  <c r="J660" i="15" s="1"/>
  <c r="J661" i="15" s="1"/>
  <c r="J662" i="15" s="1"/>
  <c r="J663" i="15" s="1"/>
  <c r="J664" i="15" s="1"/>
  <c r="J665" i="15" s="1"/>
  <c r="J666" i="15" s="1"/>
  <c r="J667" i="15" s="1"/>
  <c r="J668" i="15" s="1"/>
  <c r="J669" i="15" s="1"/>
  <c r="R643" i="15"/>
  <c r="R644" i="15" s="1"/>
  <c r="R645" i="15" s="1"/>
  <c r="R646" i="15" s="1"/>
  <c r="R647" i="15" s="1"/>
  <c r="R648" i="15" s="1"/>
  <c r="R649" i="15" s="1"/>
  <c r="R650" i="15" s="1"/>
  <c r="R651" i="15" s="1"/>
  <c r="R652" i="15" s="1"/>
  <c r="R653" i="15" s="1"/>
  <c r="R654" i="15" s="1"/>
  <c r="R655" i="15" s="1"/>
  <c r="R656" i="15" s="1"/>
  <c r="R657" i="15" s="1"/>
  <c r="R658" i="15" s="1"/>
  <c r="R659" i="15" s="1"/>
  <c r="R660" i="15" s="1"/>
  <c r="R661" i="15" s="1"/>
  <c r="R662" i="15" s="1"/>
  <c r="R663" i="15" s="1"/>
  <c r="R664" i="15" s="1"/>
  <c r="R665" i="15" s="1"/>
  <c r="R666" i="15" s="1"/>
  <c r="R667" i="15" s="1"/>
  <c r="R668" i="15" s="1"/>
  <c r="R669" i="15" s="1"/>
  <c r="R640" i="15"/>
  <c r="R641" i="15" s="1"/>
  <c r="R642" i="15" s="1"/>
  <c r="J640" i="15"/>
  <c r="J641" i="15" s="1"/>
  <c r="J642" i="15" s="1"/>
  <c r="J643" i="15" s="1"/>
  <c r="B640" i="15"/>
  <c r="B641" i="15" s="1"/>
  <c r="B642" i="15" s="1"/>
  <c r="B643" i="15" s="1"/>
  <c r="B644" i="15" s="1"/>
  <c r="B645" i="15" s="1"/>
  <c r="B646" i="15" s="1"/>
  <c r="B647" i="15" s="1"/>
  <c r="B648" i="15" s="1"/>
  <c r="B649" i="15" s="1"/>
  <c r="B650" i="15" s="1"/>
  <c r="B651" i="15" s="1"/>
  <c r="B652" i="15" s="1"/>
  <c r="B653" i="15" s="1"/>
  <c r="B654" i="15" s="1"/>
  <c r="B655" i="15" s="1"/>
  <c r="B656" i="15" s="1"/>
  <c r="B657" i="15" s="1"/>
  <c r="B658" i="15" s="1"/>
  <c r="B659" i="15" s="1"/>
  <c r="B660" i="15" s="1"/>
  <c r="B661" i="15" s="1"/>
  <c r="B662" i="15" s="1"/>
  <c r="B663" i="15" s="1"/>
  <c r="B664" i="15" s="1"/>
  <c r="B665" i="15" s="1"/>
  <c r="B666" i="15" s="1"/>
  <c r="B667" i="15" s="1"/>
  <c r="B668" i="15" s="1"/>
  <c r="B669" i="15" s="1"/>
  <c r="R587" i="15"/>
  <c r="R588" i="15" s="1"/>
  <c r="R589" i="15" s="1"/>
  <c r="R590" i="15" s="1"/>
  <c r="R591" i="15" s="1"/>
  <c r="R592" i="15" s="1"/>
  <c r="R593" i="15" s="1"/>
  <c r="R594" i="15" s="1"/>
  <c r="R595" i="15" s="1"/>
  <c r="R596" i="15" s="1"/>
  <c r="R597" i="15" s="1"/>
  <c r="R598" i="15" s="1"/>
  <c r="R599" i="15" s="1"/>
  <c r="R600" i="15" s="1"/>
  <c r="R601" i="15" s="1"/>
  <c r="R602" i="15" s="1"/>
  <c r="J579" i="15"/>
  <c r="J580" i="15" s="1"/>
  <c r="J581" i="15" s="1"/>
  <c r="J582" i="15" s="1"/>
  <c r="J583" i="15" s="1"/>
  <c r="J584" i="15" s="1"/>
  <c r="J585" i="15" s="1"/>
  <c r="J586" i="15" s="1"/>
  <c r="J587" i="15" s="1"/>
  <c r="J588" i="15" s="1"/>
  <c r="J589" i="15" s="1"/>
  <c r="J590" i="15" s="1"/>
  <c r="J591" i="15" s="1"/>
  <c r="J592" i="15" s="1"/>
  <c r="J593" i="15" s="1"/>
  <c r="J594" i="15" s="1"/>
  <c r="J595" i="15" s="1"/>
  <c r="J596" i="15" s="1"/>
  <c r="J597" i="15" s="1"/>
  <c r="J598" i="15" s="1"/>
  <c r="J599" i="15" s="1"/>
  <c r="J600" i="15" s="1"/>
  <c r="J601" i="15" s="1"/>
  <c r="J602" i="15" s="1"/>
  <c r="J575" i="15"/>
  <c r="J576" i="15" s="1"/>
  <c r="J577" i="15" s="1"/>
  <c r="J578" i="15" s="1"/>
  <c r="R574" i="15"/>
  <c r="R575" i="15" s="1"/>
  <c r="R576" i="15" s="1"/>
  <c r="R577" i="15" s="1"/>
  <c r="R578" i="15" s="1"/>
  <c r="R579" i="15" s="1"/>
  <c r="R580" i="15" s="1"/>
  <c r="R581" i="15" s="1"/>
  <c r="R582" i="15" s="1"/>
  <c r="R583" i="15" s="1"/>
  <c r="R584" i="15" s="1"/>
  <c r="R585" i="15" s="1"/>
  <c r="R586" i="15" s="1"/>
  <c r="R573" i="15"/>
  <c r="J573" i="15"/>
  <c r="J574" i="15" s="1"/>
  <c r="B573" i="15"/>
  <c r="B574" i="15" s="1"/>
  <c r="B575" i="15" s="1"/>
  <c r="B576" i="15" s="1"/>
  <c r="B577" i="15" s="1"/>
  <c r="B578" i="15" s="1"/>
  <c r="B579" i="15" s="1"/>
  <c r="B580" i="15" s="1"/>
  <c r="B581" i="15" s="1"/>
  <c r="B582" i="15" s="1"/>
  <c r="B583" i="15" s="1"/>
  <c r="B584" i="15" s="1"/>
  <c r="B585" i="15" s="1"/>
  <c r="B586" i="15" s="1"/>
  <c r="B587" i="15" s="1"/>
  <c r="B588" i="15" s="1"/>
  <c r="B589" i="15" s="1"/>
  <c r="B590" i="15" s="1"/>
  <c r="B591" i="15" s="1"/>
  <c r="B592" i="15" s="1"/>
  <c r="B593" i="15" s="1"/>
  <c r="B594" i="15" s="1"/>
  <c r="B595" i="15" s="1"/>
  <c r="B596" i="15" s="1"/>
  <c r="B597" i="15" s="1"/>
  <c r="B598" i="15" s="1"/>
  <c r="B599" i="15" s="1"/>
  <c r="B600" i="15" s="1"/>
  <c r="B601" i="15" s="1"/>
  <c r="B602" i="15" s="1"/>
  <c r="J534" i="15"/>
  <c r="J535" i="15" s="1"/>
  <c r="B507" i="15"/>
  <c r="B508" i="15" s="1"/>
  <c r="B509" i="15" s="1"/>
  <c r="B510" i="15" s="1"/>
  <c r="B511" i="15" s="1"/>
  <c r="B512" i="15" s="1"/>
  <c r="B513" i="15" s="1"/>
  <c r="B514" i="15" s="1"/>
  <c r="B515" i="15" s="1"/>
  <c r="B516" i="15" s="1"/>
  <c r="B517" i="15" s="1"/>
  <c r="B518" i="15" s="1"/>
  <c r="B519" i="15" s="1"/>
  <c r="B520" i="15" s="1"/>
  <c r="B521" i="15" s="1"/>
  <c r="B522" i="15" s="1"/>
  <c r="B523" i="15" s="1"/>
  <c r="B524" i="15" s="1"/>
  <c r="B525" i="15" s="1"/>
  <c r="B526" i="15" s="1"/>
  <c r="B527" i="15" s="1"/>
  <c r="B528" i="15" s="1"/>
  <c r="B529" i="15" s="1"/>
  <c r="B530" i="15" s="1"/>
  <c r="B531" i="15" s="1"/>
  <c r="B532" i="15" s="1"/>
  <c r="B533" i="15" s="1"/>
  <c r="B534" i="15" s="1"/>
  <c r="B535" i="15" s="1"/>
  <c r="R506" i="15"/>
  <c r="R507" i="15" s="1"/>
  <c r="R508" i="15" s="1"/>
  <c r="R509" i="15" s="1"/>
  <c r="R510" i="15" s="1"/>
  <c r="R511" i="15" s="1"/>
  <c r="R512" i="15" s="1"/>
  <c r="R513" i="15" s="1"/>
  <c r="R514" i="15" s="1"/>
  <c r="R515" i="15" s="1"/>
  <c r="R516" i="15" s="1"/>
  <c r="R517" i="15" s="1"/>
  <c r="R518" i="15" s="1"/>
  <c r="R519" i="15" s="1"/>
  <c r="R520" i="15" s="1"/>
  <c r="R521" i="15" s="1"/>
  <c r="R522" i="15" s="1"/>
  <c r="R523" i="15" s="1"/>
  <c r="R524" i="15" s="1"/>
  <c r="R525" i="15" s="1"/>
  <c r="R526" i="15" s="1"/>
  <c r="R527" i="15" s="1"/>
  <c r="R528" i="15" s="1"/>
  <c r="R529" i="15" s="1"/>
  <c r="R530" i="15" s="1"/>
  <c r="R531" i="15" s="1"/>
  <c r="R532" i="15" s="1"/>
  <c r="R533" i="15" s="1"/>
  <c r="R534" i="15" s="1"/>
  <c r="R535" i="15" s="1"/>
  <c r="J506" i="15"/>
  <c r="J507" i="15" s="1"/>
  <c r="J508" i="15" s="1"/>
  <c r="J509" i="15" s="1"/>
  <c r="J510" i="15" s="1"/>
  <c r="J511" i="15" s="1"/>
  <c r="J512" i="15" s="1"/>
  <c r="J513" i="15" s="1"/>
  <c r="J514" i="15" s="1"/>
  <c r="J515" i="15" s="1"/>
  <c r="J516" i="15" s="1"/>
  <c r="J517" i="15" s="1"/>
  <c r="J518" i="15" s="1"/>
  <c r="J519" i="15" s="1"/>
  <c r="J520" i="15" s="1"/>
  <c r="J521" i="15" s="1"/>
  <c r="J522" i="15" s="1"/>
  <c r="J523" i="15" s="1"/>
  <c r="J524" i="15" s="1"/>
  <c r="J525" i="15" s="1"/>
  <c r="J526" i="15" s="1"/>
  <c r="J527" i="15" s="1"/>
  <c r="J528" i="15" s="1"/>
  <c r="J529" i="15" s="1"/>
  <c r="J530" i="15" s="1"/>
  <c r="J531" i="15" s="1"/>
  <c r="J532" i="15" s="1"/>
  <c r="J533" i="15" s="1"/>
  <c r="B506" i="15"/>
  <c r="R464" i="15"/>
  <c r="R465" i="15" s="1"/>
  <c r="R466" i="15" s="1"/>
  <c r="R467" i="15" s="1"/>
  <c r="R468" i="15" s="1"/>
  <c r="B441" i="15"/>
  <c r="B442" i="15" s="1"/>
  <c r="B443" i="15" s="1"/>
  <c r="B444" i="15" s="1"/>
  <c r="B445" i="15" s="1"/>
  <c r="B446" i="15" s="1"/>
  <c r="B447" i="15" s="1"/>
  <c r="B448" i="15" s="1"/>
  <c r="B449" i="15" s="1"/>
  <c r="B450" i="15" s="1"/>
  <c r="B451" i="15" s="1"/>
  <c r="B452" i="15" s="1"/>
  <c r="B453" i="15" s="1"/>
  <c r="B454" i="15" s="1"/>
  <c r="B455" i="15" s="1"/>
  <c r="B456" i="15" s="1"/>
  <c r="B457" i="15" s="1"/>
  <c r="B458" i="15" s="1"/>
  <c r="B459" i="15" s="1"/>
  <c r="B460" i="15" s="1"/>
  <c r="B461" i="15" s="1"/>
  <c r="B462" i="15" s="1"/>
  <c r="B463" i="15" s="1"/>
  <c r="B464" i="15" s="1"/>
  <c r="B465" i="15" s="1"/>
  <c r="B466" i="15" s="1"/>
  <c r="B467" i="15" s="1"/>
  <c r="B468" i="15" s="1"/>
  <c r="R440" i="15"/>
  <c r="R441" i="15" s="1"/>
  <c r="R442" i="15" s="1"/>
  <c r="R443" i="15" s="1"/>
  <c r="R444" i="15" s="1"/>
  <c r="R445" i="15" s="1"/>
  <c r="R446" i="15" s="1"/>
  <c r="R447" i="15" s="1"/>
  <c r="R448" i="15" s="1"/>
  <c r="R449" i="15" s="1"/>
  <c r="R450" i="15" s="1"/>
  <c r="R451" i="15" s="1"/>
  <c r="R452" i="15" s="1"/>
  <c r="R453" i="15" s="1"/>
  <c r="R454" i="15" s="1"/>
  <c r="R455" i="15" s="1"/>
  <c r="R456" i="15" s="1"/>
  <c r="R457" i="15" s="1"/>
  <c r="R458" i="15" s="1"/>
  <c r="R459" i="15" s="1"/>
  <c r="R460" i="15" s="1"/>
  <c r="R461" i="15" s="1"/>
  <c r="R462" i="15" s="1"/>
  <c r="R463" i="15" s="1"/>
  <c r="R439" i="15"/>
  <c r="J439" i="15"/>
  <c r="J440" i="15" s="1"/>
  <c r="J441" i="15" s="1"/>
  <c r="J442" i="15" s="1"/>
  <c r="J443" i="15" s="1"/>
  <c r="J444" i="15" s="1"/>
  <c r="J445" i="15" s="1"/>
  <c r="J446" i="15" s="1"/>
  <c r="J447" i="15" s="1"/>
  <c r="J448" i="15" s="1"/>
  <c r="J449" i="15" s="1"/>
  <c r="J450" i="15" s="1"/>
  <c r="J451" i="15" s="1"/>
  <c r="J452" i="15" s="1"/>
  <c r="J453" i="15" s="1"/>
  <c r="J454" i="15" s="1"/>
  <c r="J455" i="15" s="1"/>
  <c r="J456" i="15" s="1"/>
  <c r="J457" i="15" s="1"/>
  <c r="J458" i="15" s="1"/>
  <c r="J459" i="15" s="1"/>
  <c r="J460" i="15" s="1"/>
  <c r="J461" i="15" s="1"/>
  <c r="J462" i="15" s="1"/>
  <c r="J463" i="15" s="1"/>
  <c r="J464" i="15" s="1"/>
  <c r="J465" i="15" s="1"/>
  <c r="J466" i="15" s="1"/>
  <c r="J467" i="15" s="1"/>
  <c r="J468" i="15" s="1"/>
  <c r="B439" i="15"/>
  <c r="B440" i="15" s="1"/>
  <c r="B375" i="15"/>
  <c r="B376" i="15" s="1"/>
  <c r="B377" i="15" s="1"/>
  <c r="B378" i="15" s="1"/>
  <c r="B379" i="15" s="1"/>
  <c r="B380" i="15" s="1"/>
  <c r="B381" i="15" s="1"/>
  <c r="B382" i="15" s="1"/>
  <c r="B383" i="15" s="1"/>
  <c r="B384" i="15" s="1"/>
  <c r="B385" i="15" s="1"/>
  <c r="B386" i="15" s="1"/>
  <c r="B387" i="15" s="1"/>
  <c r="B388" i="15" s="1"/>
  <c r="B389" i="15" s="1"/>
  <c r="B390" i="15" s="1"/>
  <c r="B391" i="15" s="1"/>
  <c r="B392" i="15" s="1"/>
  <c r="B393" i="15" s="1"/>
  <c r="B394" i="15" s="1"/>
  <c r="B395" i="15" s="1"/>
  <c r="B396" i="15" s="1"/>
  <c r="B397" i="15" s="1"/>
  <c r="B398" i="15" s="1"/>
  <c r="B399" i="15" s="1"/>
  <c r="B400" i="15" s="1"/>
  <c r="B401" i="15" s="1"/>
  <c r="J374" i="15"/>
  <c r="J375" i="15" s="1"/>
  <c r="J376" i="15" s="1"/>
  <c r="J377" i="15" s="1"/>
  <c r="J378" i="15" s="1"/>
  <c r="J379" i="15" s="1"/>
  <c r="J380" i="15" s="1"/>
  <c r="J381" i="15" s="1"/>
  <c r="J382" i="15" s="1"/>
  <c r="J383" i="15" s="1"/>
  <c r="J384" i="15" s="1"/>
  <c r="J385" i="15" s="1"/>
  <c r="J386" i="15" s="1"/>
  <c r="J387" i="15" s="1"/>
  <c r="J388" i="15" s="1"/>
  <c r="J389" i="15" s="1"/>
  <c r="J390" i="15" s="1"/>
  <c r="J391" i="15" s="1"/>
  <c r="J392" i="15" s="1"/>
  <c r="J393" i="15" s="1"/>
  <c r="J394" i="15" s="1"/>
  <c r="J395" i="15" s="1"/>
  <c r="J396" i="15" s="1"/>
  <c r="J397" i="15" s="1"/>
  <c r="J398" i="15" s="1"/>
  <c r="J399" i="15" s="1"/>
  <c r="J400" i="15" s="1"/>
  <c r="J401" i="15" s="1"/>
  <c r="J373" i="15"/>
  <c r="R372" i="15"/>
  <c r="R373" i="15" s="1"/>
  <c r="R374" i="15" s="1"/>
  <c r="R375" i="15" s="1"/>
  <c r="R376" i="15" s="1"/>
  <c r="R377" i="15" s="1"/>
  <c r="R378" i="15" s="1"/>
  <c r="R379" i="15" s="1"/>
  <c r="R380" i="15" s="1"/>
  <c r="R381" i="15" s="1"/>
  <c r="R382" i="15" s="1"/>
  <c r="R383" i="15" s="1"/>
  <c r="R384" i="15" s="1"/>
  <c r="R385" i="15" s="1"/>
  <c r="R386" i="15" s="1"/>
  <c r="R387" i="15" s="1"/>
  <c r="R388" i="15" s="1"/>
  <c r="R389" i="15" s="1"/>
  <c r="R390" i="15" s="1"/>
  <c r="R391" i="15" s="1"/>
  <c r="R392" i="15" s="1"/>
  <c r="R393" i="15" s="1"/>
  <c r="R394" i="15" s="1"/>
  <c r="R395" i="15" s="1"/>
  <c r="R396" i="15" s="1"/>
  <c r="R397" i="15" s="1"/>
  <c r="R398" i="15" s="1"/>
  <c r="R399" i="15" s="1"/>
  <c r="R400" i="15" s="1"/>
  <c r="R401" i="15" s="1"/>
  <c r="J372" i="15"/>
  <c r="B372" i="15"/>
  <c r="B373" i="15" s="1"/>
  <c r="B374" i="15" s="1"/>
  <c r="J321" i="15"/>
  <c r="J322" i="15" s="1"/>
  <c r="J323" i="15" s="1"/>
  <c r="J324" i="15" s="1"/>
  <c r="J325" i="15" s="1"/>
  <c r="J326" i="15" s="1"/>
  <c r="J327" i="15" s="1"/>
  <c r="J328" i="15" s="1"/>
  <c r="J329" i="15" s="1"/>
  <c r="J330" i="15" s="1"/>
  <c r="J331" i="15" s="1"/>
  <c r="J332" i="15" s="1"/>
  <c r="J333" i="15" s="1"/>
  <c r="J334" i="15" s="1"/>
  <c r="B306" i="15"/>
  <c r="B307" i="15" s="1"/>
  <c r="B308" i="15" s="1"/>
  <c r="B309" i="15" s="1"/>
  <c r="B310" i="15" s="1"/>
  <c r="B311" i="15" s="1"/>
  <c r="B312" i="15" s="1"/>
  <c r="B313" i="15" s="1"/>
  <c r="B314" i="15" s="1"/>
  <c r="B315" i="15" s="1"/>
  <c r="B316" i="15" s="1"/>
  <c r="B317" i="15" s="1"/>
  <c r="B318" i="15" s="1"/>
  <c r="B319" i="15" s="1"/>
  <c r="B320" i="15" s="1"/>
  <c r="B321" i="15" s="1"/>
  <c r="B322" i="15" s="1"/>
  <c r="B323" i="15" s="1"/>
  <c r="B324" i="15" s="1"/>
  <c r="B325" i="15" s="1"/>
  <c r="B326" i="15" s="1"/>
  <c r="B327" i="15" s="1"/>
  <c r="B328" i="15" s="1"/>
  <c r="B329" i="15" s="1"/>
  <c r="B330" i="15" s="1"/>
  <c r="B331" i="15" s="1"/>
  <c r="B332" i="15" s="1"/>
  <c r="B333" i="15" s="1"/>
  <c r="B334" i="15" s="1"/>
  <c r="R305" i="15"/>
  <c r="R306" i="15" s="1"/>
  <c r="R307" i="15" s="1"/>
  <c r="R308" i="15" s="1"/>
  <c r="R309" i="15" s="1"/>
  <c r="R310" i="15" s="1"/>
  <c r="R311" i="15" s="1"/>
  <c r="R312" i="15" s="1"/>
  <c r="R313" i="15" s="1"/>
  <c r="R314" i="15" s="1"/>
  <c r="R315" i="15" s="1"/>
  <c r="R316" i="15" s="1"/>
  <c r="R317" i="15" s="1"/>
  <c r="R318" i="15" s="1"/>
  <c r="R319" i="15" s="1"/>
  <c r="R320" i="15" s="1"/>
  <c r="R321" i="15" s="1"/>
  <c r="R322" i="15" s="1"/>
  <c r="R323" i="15" s="1"/>
  <c r="R324" i="15" s="1"/>
  <c r="R325" i="15" s="1"/>
  <c r="R326" i="15" s="1"/>
  <c r="R327" i="15" s="1"/>
  <c r="R328" i="15" s="1"/>
  <c r="R329" i="15" s="1"/>
  <c r="R330" i="15" s="1"/>
  <c r="R331" i="15" s="1"/>
  <c r="R332" i="15" s="1"/>
  <c r="R333" i="15" s="1"/>
  <c r="R334" i="15" s="1"/>
  <c r="J305" i="15"/>
  <c r="J306" i="15" s="1"/>
  <c r="J307" i="15" s="1"/>
  <c r="J308" i="15" s="1"/>
  <c r="J309" i="15" s="1"/>
  <c r="J310" i="15" s="1"/>
  <c r="J311" i="15" s="1"/>
  <c r="J312" i="15" s="1"/>
  <c r="J313" i="15" s="1"/>
  <c r="J314" i="15" s="1"/>
  <c r="J315" i="15" s="1"/>
  <c r="J316" i="15" s="1"/>
  <c r="J317" i="15" s="1"/>
  <c r="J318" i="15" s="1"/>
  <c r="J319" i="15" s="1"/>
  <c r="J320" i="15" s="1"/>
  <c r="B305" i="15"/>
  <c r="J244" i="15"/>
  <c r="J245" i="15" s="1"/>
  <c r="J246" i="15" s="1"/>
  <c r="J247" i="15" s="1"/>
  <c r="J248" i="15" s="1"/>
  <c r="J249" i="15" s="1"/>
  <c r="J250" i="15" s="1"/>
  <c r="J251" i="15" s="1"/>
  <c r="J252" i="15" s="1"/>
  <c r="J253" i="15" s="1"/>
  <c r="J254" i="15" s="1"/>
  <c r="J255" i="15" s="1"/>
  <c r="J256" i="15" s="1"/>
  <c r="J257" i="15" s="1"/>
  <c r="J258" i="15" s="1"/>
  <c r="J259" i="15" s="1"/>
  <c r="J260" i="15" s="1"/>
  <c r="J261" i="15" s="1"/>
  <c r="J262" i="15" s="1"/>
  <c r="J263" i="15" s="1"/>
  <c r="J264" i="15" s="1"/>
  <c r="J265" i="15" s="1"/>
  <c r="J266" i="15" s="1"/>
  <c r="J267" i="15" s="1"/>
  <c r="B241" i="15"/>
  <c r="B242" i="15" s="1"/>
  <c r="B243" i="15" s="1"/>
  <c r="B244" i="15" s="1"/>
  <c r="B245" i="15" s="1"/>
  <c r="B246" i="15" s="1"/>
  <c r="B247" i="15" s="1"/>
  <c r="B248" i="15" s="1"/>
  <c r="B249" i="15" s="1"/>
  <c r="B250" i="15" s="1"/>
  <c r="B251" i="15" s="1"/>
  <c r="B252" i="15" s="1"/>
  <c r="B253" i="15" s="1"/>
  <c r="B254" i="15" s="1"/>
  <c r="B255" i="15" s="1"/>
  <c r="B256" i="15" s="1"/>
  <c r="B257" i="15" s="1"/>
  <c r="B258" i="15" s="1"/>
  <c r="B259" i="15" s="1"/>
  <c r="B260" i="15" s="1"/>
  <c r="B261" i="15" s="1"/>
  <c r="B262" i="15" s="1"/>
  <c r="B263" i="15" s="1"/>
  <c r="B264" i="15" s="1"/>
  <c r="B265" i="15" s="1"/>
  <c r="B266" i="15" s="1"/>
  <c r="B267" i="15" s="1"/>
  <c r="J240" i="15"/>
  <c r="J241" i="15" s="1"/>
  <c r="J242" i="15" s="1"/>
  <c r="J243" i="15" s="1"/>
  <c r="J239" i="15"/>
  <c r="R238" i="15"/>
  <c r="R239" i="15" s="1"/>
  <c r="R240" i="15" s="1"/>
  <c r="R241" i="15" s="1"/>
  <c r="R242" i="15" s="1"/>
  <c r="R243" i="15" s="1"/>
  <c r="R244" i="15" s="1"/>
  <c r="R245" i="15" s="1"/>
  <c r="R246" i="15" s="1"/>
  <c r="R247" i="15" s="1"/>
  <c r="R248" i="15" s="1"/>
  <c r="R249" i="15" s="1"/>
  <c r="R250" i="15" s="1"/>
  <c r="R251" i="15" s="1"/>
  <c r="R252" i="15" s="1"/>
  <c r="R253" i="15" s="1"/>
  <c r="R254" i="15" s="1"/>
  <c r="R255" i="15" s="1"/>
  <c r="R256" i="15" s="1"/>
  <c r="R257" i="15" s="1"/>
  <c r="R258" i="15" s="1"/>
  <c r="R259" i="15" s="1"/>
  <c r="R260" i="15" s="1"/>
  <c r="R261" i="15" s="1"/>
  <c r="R262" i="15" s="1"/>
  <c r="R263" i="15" s="1"/>
  <c r="R264" i="15" s="1"/>
  <c r="R265" i="15" s="1"/>
  <c r="R266" i="15" s="1"/>
  <c r="R267" i="15" s="1"/>
  <c r="J238" i="15"/>
  <c r="B238" i="15"/>
  <c r="B239" i="15" s="1"/>
  <c r="B240" i="15" s="1"/>
  <c r="B172" i="15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R171" i="15"/>
  <c r="R172" i="15" s="1"/>
  <c r="R173" i="15" s="1"/>
  <c r="R174" i="15" s="1"/>
  <c r="R175" i="15" s="1"/>
  <c r="R176" i="15" s="1"/>
  <c r="R177" i="15" s="1"/>
  <c r="R178" i="15" s="1"/>
  <c r="R179" i="15" s="1"/>
  <c r="R180" i="15" s="1"/>
  <c r="R181" i="15" s="1"/>
  <c r="R182" i="15" s="1"/>
  <c r="R183" i="15" s="1"/>
  <c r="R184" i="15" s="1"/>
  <c r="R185" i="15" s="1"/>
  <c r="R186" i="15" s="1"/>
  <c r="R187" i="15" s="1"/>
  <c r="R188" i="15" s="1"/>
  <c r="R189" i="15" s="1"/>
  <c r="R190" i="15" s="1"/>
  <c r="R191" i="15" s="1"/>
  <c r="R192" i="15" s="1"/>
  <c r="R193" i="15" s="1"/>
  <c r="R194" i="15" s="1"/>
  <c r="R195" i="15" s="1"/>
  <c r="R196" i="15" s="1"/>
  <c r="R197" i="15" s="1"/>
  <c r="R198" i="15" s="1"/>
  <c r="R199" i="15" s="1"/>
  <c r="R200" i="15" s="1"/>
  <c r="J171" i="15"/>
  <c r="J172" i="15" s="1"/>
  <c r="J173" i="15" s="1"/>
  <c r="J174" i="15" s="1"/>
  <c r="J175" i="15" s="1"/>
  <c r="J176" i="15" s="1"/>
  <c r="J177" i="15" s="1"/>
  <c r="J178" i="15" s="1"/>
  <c r="J179" i="15" s="1"/>
  <c r="J180" i="15" s="1"/>
  <c r="J181" i="15" s="1"/>
  <c r="J182" i="15" s="1"/>
  <c r="J183" i="15" s="1"/>
  <c r="J184" i="15" s="1"/>
  <c r="J185" i="15" s="1"/>
  <c r="J186" i="15" s="1"/>
  <c r="J187" i="15" s="1"/>
  <c r="J188" i="15" s="1"/>
  <c r="J189" i="15" s="1"/>
  <c r="J190" i="15" s="1"/>
  <c r="J191" i="15" s="1"/>
  <c r="J192" i="15" s="1"/>
  <c r="J193" i="15" s="1"/>
  <c r="J194" i="15" s="1"/>
  <c r="J195" i="15" s="1"/>
  <c r="J196" i="15" s="1"/>
  <c r="J197" i="15" s="1"/>
  <c r="J198" i="15" s="1"/>
  <c r="J199" i="15" s="1"/>
  <c r="J200" i="15" s="1"/>
  <c r="B171" i="15"/>
  <c r="B107" i="15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J106" i="15"/>
  <c r="J107" i="15" s="1"/>
  <c r="J108" i="15" s="1"/>
  <c r="J109" i="15" s="1"/>
  <c r="J110" i="15" s="1"/>
  <c r="J111" i="15" s="1"/>
  <c r="J112" i="15" s="1"/>
  <c r="J113" i="15" s="1"/>
  <c r="J114" i="15" s="1"/>
  <c r="J115" i="15" s="1"/>
  <c r="J116" i="15" s="1"/>
  <c r="J117" i="15" s="1"/>
  <c r="J118" i="15" s="1"/>
  <c r="J119" i="15" s="1"/>
  <c r="J120" i="15" s="1"/>
  <c r="J121" i="15" s="1"/>
  <c r="J122" i="15" s="1"/>
  <c r="J123" i="15" s="1"/>
  <c r="J124" i="15" s="1"/>
  <c r="J125" i="15" s="1"/>
  <c r="J126" i="15" s="1"/>
  <c r="J127" i="15" s="1"/>
  <c r="J128" i="15" s="1"/>
  <c r="J129" i="15" s="1"/>
  <c r="J130" i="15" s="1"/>
  <c r="J131" i="15" s="1"/>
  <c r="J132" i="15" s="1"/>
  <c r="J133" i="15" s="1"/>
  <c r="J105" i="15"/>
  <c r="R104" i="15"/>
  <c r="R105" i="15" s="1"/>
  <c r="R106" i="15" s="1"/>
  <c r="R107" i="15" s="1"/>
  <c r="R108" i="15" s="1"/>
  <c r="R109" i="15" s="1"/>
  <c r="R110" i="15" s="1"/>
  <c r="R111" i="15" s="1"/>
  <c r="R112" i="15" s="1"/>
  <c r="R113" i="15" s="1"/>
  <c r="R114" i="15" s="1"/>
  <c r="R115" i="15" s="1"/>
  <c r="R116" i="15" s="1"/>
  <c r="R117" i="15" s="1"/>
  <c r="R118" i="15" s="1"/>
  <c r="R119" i="15" s="1"/>
  <c r="R120" i="15" s="1"/>
  <c r="R121" i="15" s="1"/>
  <c r="R122" i="15" s="1"/>
  <c r="R123" i="15" s="1"/>
  <c r="R124" i="15" s="1"/>
  <c r="R125" i="15" s="1"/>
  <c r="R126" i="15" s="1"/>
  <c r="R127" i="15" s="1"/>
  <c r="R128" i="15" s="1"/>
  <c r="R129" i="15" s="1"/>
  <c r="R130" i="15" s="1"/>
  <c r="R131" i="15" s="1"/>
  <c r="R132" i="15" s="1"/>
  <c r="R133" i="15" s="1"/>
  <c r="J104" i="15"/>
  <c r="B104" i="15"/>
  <c r="B105" i="15" s="1"/>
  <c r="B106" i="15" s="1"/>
  <c r="J53" i="15"/>
  <c r="J54" i="15" s="1"/>
  <c r="J55" i="15" s="1"/>
  <c r="J56" i="15" s="1"/>
  <c r="J57" i="15" s="1"/>
  <c r="J58" i="15" s="1"/>
  <c r="J59" i="15" s="1"/>
  <c r="J60" i="15" s="1"/>
  <c r="J61" i="15" s="1"/>
  <c r="J62" i="15" s="1"/>
  <c r="J63" i="15" s="1"/>
  <c r="J64" i="15" s="1"/>
  <c r="J65" i="15" s="1"/>
  <c r="J66" i="15" s="1"/>
  <c r="B38" i="15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R37" i="15"/>
  <c r="R38" i="15" s="1"/>
  <c r="R39" i="15" s="1"/>
  <c r="R40" i="15" s="1"/>
  <c r="R41" i="15" s="1"/>
  <c r="R42" i="15" s="1"/>
  <c r="R43" i="15" s="1"/>
  <c r="R44" i="15" s="1"/>
  <c r="R45" i="15" s="1"/>
  <c r="R46" i="15" s="1"/>
  <c r="R47" i="15" s="1"/>
  <c r="R48" i="15" s="1"/>
  <c r="R49" i="15" s="1"/>
  <c r="R50" i="15" s="1"/>
  <c r="R51" i="15" s="1"/>
  <c r="R52" i="15" s="1"/>
  <c r="R53" i="15" s="1"/>
  <c r="R54" i="15" s="1"/>
  <c r="R55" i="15" s="1"/>
  <c r="R56" i="15" s="1"/>
  <c r="R57" i="15" s="1"/>
  <c r="R58" i="15" s="1"/>
  <c r="R59" i="15" s="1"/>
  <c r="R60" i="15" s="1"/>
  <c r="R61" i="15" s="1"/>
  <c r="R62" i="15" s="1"/>
  <c r="R63" i="15" s="1"/>
  <c r="R64" i="15" s="1"/>
  <c r="R65" i="15" s="1"/>
  <c r="R66" i="15" s="1"/>
  <c r="J37" i="15"/>
  <c r="J38" i="15" s="1"/>
  <c r="J39" i="15" s="1"/>
  <c r="J40" i="15" s="1"/>
  <c r="J41" i="15" s="1"/>
  <c r="J42" i="15" s="1"/>
  <c r="J43" i="15" s="1"/>
  <c r="J44" i="15" s="1"/>
  <c r="J45" i="15" s="1"/>
  <c r="J46" i="15" s="1"/>
  <c r="J47" i="15" s="1"/>
  <c r="J48" i="15" s="1"/>
  <c r="J49" i="15" s="1"/>
  <c r="J50" i="15" s="1"/>
  <c r="J51" i="15" s="1"/>
  <c r="J52" i="15" s="1"/>
  <c r="B37" i="15"/>
  <c r="R658" i="14"/>
  <c r="R659" i="14" s="1"/>
  <c r="R660" i="14" s="1"/>
  <c r="R661" i="14" s="1"/>
  <c r="R662" i="14" s="1"/>
  <c r="R663" i="14" s="1"/>
  <c r="R664" i="14" s="1"/>
  <c r="R665" i="14" s="1"/>
  <c r="R666" i="14" s="1"/>
  <c r="R667" i="14" s="1"/>
  <c r="R668" i="14" s="1"/>
  <c r="R669" i="14" s="1"/>
  <c r="B643" i="14"/>
  <c r="B644" i="14" s="1"/>
  <c r="B645" i="14" s="1"/>
  <c r="B646" i="14" s="1"/>
  <c r="B647" i="14" s="1"/>
  <c r="B648" i="14" s="1"/>
  <c r="B649" i="14" s="1"/>
  <c r="B650" i="14" s="1"/>
  <c r="B651" i="14" s="1"/>
  <c r="B652" i="14" s="1"/>
  <c r="B653" i="14" s="1"/>
  <c r="B654" i="14" s="1"/>
  <c r="B655" i="14" s="1"/>
  <c r="B656" i="14" s="1"/>
  <c r="B657" i="14" s="1"/>
  <c r="B658" i="14" s="1"/>
  <c r="B659" i="14" s="1"/>
  <c r="B660" i="14" s="1"/>
  <c r="B661" i="14" s="1"/>
  <c r="B662" i="14" s="1"/>
  <c r="B663" i="14" s="1"/>
  <c r="B664" i="14" s="1"/>
  <c r="B665" i="14" s="1"/>
  <c r="B666" i="14" s="1"/>
  <c r="B667" i="14" s="1"/>
  <c r="B668" i="14" s="1"/>
  <c r="B669" i="14" s="1"/>
  <c r="R642" i="14"/>
  <c r="R643" i="14" s="1"/>
  <c r="R644" i="14" s="1"/>
  <c r="R645" i="14" s="1"/>
  <c r="R646" i="14" s="1"/>
  <c r="R647" i="14" s="1"/>
  <c r="R648" i="14" s="1"/>
  <c r="R649" i="14" s="1"/>
  <c r="R650" i="14" s="1"/>
  <c r="R651" i="14" s="1"/>
  <c r="R652" i="14" s="1"/>
  <c r="R653" i="14" s="1"/>
  <c r="R654" i="14" s="1"/>
  <c r="R655" i="14" s="1"/>
  <c r="R656" i="14" s="1"/>
  <c r="R657" i="14" s="1"/>
  <c r="R640" i="14"/>
  <c r="R641" i="14" s="1"/>
  <c r="J640" i="14"/>
  <c r="J641" i="14" s="1"/>
  <c r="J642" i="14" s="1"/>
  <c r="J643" i="14" s="1"/>
  <c r="J644" i="14" s="1"/>
  <c r="J645" i="14" s="1"/>
  <c r="J646" i="14" s="1"/>
  <c r="J647" i="14" s="1"/>
  <c r="J648" i="14" s="1"/>
  <c r="J649" i="14" s="1"/>
  <c r="J650" i="14" s="1"/>
  <c r="J651" i="14" s="1"/>
  <c r="J652" i="14" s="1"/>
  <c r="J653" i="14" s="1"/>
  <c r="J654" i="14" s="1"/>
  <c r="J655" i="14" s="1"/>
  <c r="J656" i="14" s="1"/>
  <c r="J657" i="14" s="1"/>
  <c r="J658" i="14" s="1"/>
  <c r="J659" i="14" s="1"/>
  <c r="J660" i="14" s="1"/>
  <c r="J661" i="14" s="1"/>
  <c r="J662" i="14" s="1"/>
  <c r="J663" i="14" s="1"/>
  <c r="J664" i="14" s="1"/>
  <c r="J665" i="14" s="1"/>
  <c r="J666" i="14" s="1"/>
  <c r="J667" i="14" s="1"/>
  <c r="J668" i="14" s="1"/>
  <c r="J669" i="14" s="1"/>
  <c r="B640" i="14"/>
  <c r="B641" i="14" s="1"/>
  <c r="B642" i="14" s="1"/>
  <c r="J582" i="14"/>
  <c r="J583" i="14" s="1"/>
  <c r="J584" i="14" s="1"/>
  <c r="J585" i="14" s="1"/>
  <c r="J586" i="14" s="1"/>
  <c r="J587" i="14" s="1"/>
  <c r="J588" i="14" s="1"/>
  <c r="J589" i="14" s="1"/>
  <c r="J590" i="14" s="1"/>
  <c r="J591" i="14" s="1"/>
  <c r="J592" i="14" s="1"/>
  <c r="J593" i="14" s="1"/>
  <c r="J594" i="14" s="1"/>
  <c r="J595" i="14" s="1"/>
  <c r="J596" i="14" s="1"/>
  <c r="J597" i="14" s="1"/>
  <c r="J598" i="14" s="1"/>
  <c r="J599" i="14" s="1"/>
  <c r="J600" i="14" s="1"/>
  <c r="J601" i="14" s="1"/>
  <c r="J602" i="14" s="1"/>
  <c r="J578" i="14"/>
  <c r="J579" i="14" s="1"/>
  <c r="J580" i="14" s="1"/>
  <c r="J581" i="14" s="1"/>
  <c r="R577" i="14"/>
  <c r="R578" i="14" s="1"/>
  <c r="R579" i="14" s="1"/>
  <c r="R580" i="14" s="1"/>
  <c r="R581" i="14" s="1"/>
  <c r="R582" i="14" s="1"/>
  <c r="R583" i="14" s="1"/>
  <c r="R584" i="14" s="1"/>
  <c r="R585" i="14" s="1"/>
  <c r="R586" i="14" s="1"/>
  <c r="R587" i="14" s="1"/>
  <c r="R588" i="14" s="1"/>
  <c r="R589" i="14" s="1"/>
  <c r="R590" i="14" s="1"/>
  <c r="R591" i="14" s="1"/>
  <c r="R592" i="14" s="1"/>
  <c r="R593" i="14" s="1"/>
  <c r="R594" i="14" s="1"/>
  <c r="R595" i="14" s="1"/>
  <c r="R596" i="14" s="1"/>
  <c r="R597" i="14" s="1"/>
  <c r="R598" i="14" s="1"/>
  <c r="R599" i="14" s="1"/>
  <c r="R600" i="14" s="1"/>
  <c r="R601" i="14" s="1"/>
  <c r="R602" i="14" s="1"/>
  <c r="J574" i="14"/>
  <c r="J575" i="14" s="1"/>
  <c r="J576" i="14" s="1"/>
  <c r="J577" i="14" s="1"/>
  <c r="B574" i="14"/>
  <c r="B575" i="14" s="1"/>
  <c r="B576" i="14" s="1"/>
  <c r="B577" i="14" s="1"/>
  <c r="B578" i="14" s="1"/>
  <c r="B579" i="14" s="1"/>
  <c r="B580" i="14" s="1"/>
  <c r="B581" i="14" s="1"/>
  <c r="B582" i="14" s="1"/>
  <c r="B583" i="14" s="1"/>
  <c r="B584" i="14" s="1"/>
  <c r="B585" i="14" s="1"/>
  <c r="B586" i="14" s="1"/>
  <c r="B587" i="14" s="1"/>
  <c r="B588" i="14" s="1"/>
  <c r="B589" i="14" s="1"/>
  <c r="B590" i="14" s="1"/>
  <c r="B591" i="14" s="1"/>
  <c r="B592" i="14" s="1"/>
  <c r="B593" i="14" s="1"/>
  <c r="B594" i="14" s="1"/>
  <c r="B595" i="14" s="1"/>
  <c r="B596" i="14" s="1"/>
  <c r="B597" i="14" s="1"/>
  <c r="B598" i="14" s="1"/>
  <c r="B599" i="14" s="1"/>
  <c r="B600" i="14" s="1"/>
  <c r="B601" i="14" s="1"/>
  <c r="B602" i="14" s="1"/>
  <c r="R573" i="14"/>
  <c r="R574" i="14" s="1"/>
  <c r="R575" i="14" s="1"/>
  <c r="R576" i="14" s="1"/>
  <c r="J573" i="14"/>
  <c r="B573" i="14"/>
  <c r="J509" i="14"/>
  <c r="J510" i="14" s="1"/>
  <c r="J511" i="14" s="1"/>
  <c r="J512" i="14" s="1"/>
  <c r="J513" i="14" s="1"/>
  <c r="J514" i="14" s="1"/>
  <c r="J515" i="14" s="1"/>
  <c r="J516" i="14" s="1"/>
  <c r="J517" i="14" s="1"/>
  <c r="J518" i="14" s="1"/>
  <c r="J519" i="14" s="1"/>
  <c r="J520" i="14" s="1"/>
  <c r="J521" i="14" s="1"/>
  <c r="J522" i="14" s="1"/>
  <c r="J523" i="14" s="1"/>
  <c r="J524" i="14" s="1"/>
  <c r="J525" i="14" s="1"/>
  <c r="J526" i="14" s="1"/>
  <c r="J527" i="14" s="1"/>
  <c r="J528" i="14" s="1"/>
  <c r="J529" i="14" s="1"/>
  <c r="J530" i="14" s="1"/>
  <c r="J531" i="14" s="1"/>
  <c r="J532" i="14" s="1"/>
  <c r="J533" i="14" s="1"/>
  <c r="J534" i="14" s="1"/>
  <c r="J535" i="14" s="1"/>
  <c r="R508" i="14"/>
  <c r="R509" i="14" s="1"/>
  <c r="R510" i="14" s="1"/>
  <c r="R511" i="14" s="1"/>
  <c r="R512" i="14" s="1"/>
  <c r="R513" i="14" s="1"/>
  <c r="R514" i="14" s="1"/>
  <c r="R515" i="14" s="1"/>
  <c r="R516" i="14" s="1"/>
  <c r="R517" i="14" s="1"/>
  <c r="R518" i="14" s="1"/>
  <c r="R519" i="14" s="1"/>
  <c r="R520" i="14" s="1"/>
  <c r="R521" i="14" s="1"/>
  <c r="R522" i="14" s="1"/>
  <c r="R523" i="14" s="1"/>
  <c r="R524" i="14" s="1"/>
  <c r="R525" i="14" s="1"/>
  <c r="R526" i="14" s="1"/>
  <c r="R527" i="14" s="1"/>
  <c r="R528" i="14" s="1"/>
  <c r="R529" i="14" s="1"/>
  <c r="R530" i="14" s="1"/>
  <c r="R531" i="14" s="1"/>
  <c r="R532" i="14" s="1"/>
  <c r="R533" i="14" s="1"/>
  <c r="R534" i="14" s="1"/>
  <c r="R535" i="14" s="1"/>
  <c r="R506" i="14"/>
  <c r="R507" i="14" s="1"/>
  <c r="J506" i="14"/>
  <c r="J507" i="14" s="1"/>
  <c r="J508" i="14" s="1"/>
  <c r="B506" i="14"/>
  <c r="B507" i="14" s="1"/>
  <c r="B508" i="14" s="1"/>
  <c r="B509" i="14" s="1"/>
  <c r="B510" i="14" s="1"/>
  <c r="B511" i="14" s="1"/>
  <c r="B512" i="14" s="1"/>
  <c r="B513" i="14" s="1"/>
  <c r="B514" i="14" s="1"/>
  <c r="B515" i="14" s="1"/>
  <c r="B516" i="14" s="1"/>
  <c r="B517" i="14" s="1"/>
  <c r="B518" i="14" s="1"/>
  <c r="B519" i="14" s="1"/>
  <c r="B520" i="14" s="1"/>
  <c r="B521" i="14" s="1"/>
  <c r="B522" i="14" s="1"/>
  <c r="B523" i="14" s="1"/>
  <c r="B524" i="14" s="1"/>
  <c r="B525" i="14" s="1"/>
  <c r="B526" i="14" s="1"/>
  <c r="B527" i="14" s="1"/>
  <c r="B528" i="14" s="1"/>
  <c r="B529" i="14" s="1"/>
  <c r="B530" i="14" s="1"/>
  <c r="B531" i="14" s="1"/>
  <c r="B532" i="14" s="1"/>
  <c r="B533" i="14" s="1"/>
  <c r="B534" i="14" s="1"/>
  <c r="B535" i="14" s="1"/>
  <c r="J444" i="14"/>
  <c r="J445" i="14" s="1"/>
  <c r="J446" i="14" s="1"/>
  <c r="J447" i="14" s="1"/>
  <c r="J448" i="14" s="1"/>
  <c r="J449" i="14" s="1"/>
  <c r="J450" i="14" s="1"/>
  <c r="J451" i="14" s="1"/>
  <c r="J452" i="14" s="1"/>
  <c r="J453" i="14" s="1"/>
  <c r="J454" i="14" s="1"/>
  <c r="J455" i="14" s="1"/>
  <c r="J456" i="14" s="1"/>
  <c r="J457" i="14" s="1"/>
  <c r="J458" i="14" s="1"/>
  <c r="J459" i="14" s="1"/>
  <c r="J460" i="14" s="1"/>
  <c r="J461" i="14" s="1"/>
  <c r="J462" i="14" s="1"/>
  <c r="J463" i="14" s="1"/>
  <c r="J464" i="14" s="1"/>
  <c r="J465" i="14" s="1"/>
  <c r="J466" i="14" s="1"/>
  <c r="J467" i="14" s="1"/>
  <c r="J468" i="14" s="1"/>
  <c r="R443" i="14"/>
  <c r="R444" i="14" s="1"/>
  <c r="R445" i="14" s="1"/>
  <c r="R446" i="14" s="1"/>
  <c r="R447" i="14" s="1"/>
  <c r="R448" i="14" s="1"/>
  <c r="R449" i="14" s="1"/>
  <c r="R450" i="14" s="1"/>
  <c r="R451" i="14" s="1"/>
  <c r="R452" i="14" s="1"/>
  <c r="R453" i="14" s="1"/>
  <c r="R454" i="14" s="1"/>
  <c r="R455" i="14" s="1"/>
  <c r="R456" i="14" s="1"/>
  <c r="R457" i="14" s="1"/>
  <c r="R458" i="14" s="1"/>
  <c r="R459" i="14" s="1"/>
  <c r="R460" i="14" s="1"/>
  <c r="R461" i="14" s="1"/>
  <c r="R462" i="14" s="1"/>
  <c r="R463" i="14" s="1"/>
  <c r="R464" i="14" s="1"/>
  <c r="R465" i="14" s="1"/>
  <c r="R466" i="14" s="1"/>
  <c r="R467" i="14" s="1"/>
  <c r="R468" i="14" s="1"/>
  <c r="J440" i="14"/>
  <c r="J441" i="14" s="1"/>
  <c r="J442" i="14" s="1"/>
  <c r="J443" i="14" s="1"/>
  <c r="B440" i="14"/>
  <c r="B441" i="14" s="1"/>
  <c r="B442" i="14" s="1"/>
  <c r="B443" i="14" s="1"/>
  <c r="B444" i="14" s="1"/>
  <c r="B445" i="14" s="1"/>
  <c r="B446" i="14" s="1"/>
  <c r="B447" i="14" s="1"/>
  <c r="B448" i="14" s="1"/>
  <c r="B449" i="14" s="1"/>
  <c r="B450" i="14" s="1"/>
  <c r="B451" i="14" s="1"/>
  <c r="B452" i="14" s="1"/>
  <c r="B453" i="14" s="1"/>
  <c r="B454" i="14" s="1"/>
  <c r="B455" i="14" s="1"/>
  <c r="B456" i="14" s="1"/>
  <c r="B457" i="14" s="1"/>
  <c r="B458" i="14" s="1"/>
  <c r="B459" i="14" s="1"/>
  <c r="B460" i="14" s="1"/>
  <c r="B461" i="14" s="1"/>
  <c r="B462" i="14" s="1"/>
  <c r="B463" i="14" s="1"/>
  <c r="B464" i="14" s="1"/>
  <c r="B465" i="14" s="1"/>
  <c r="B466" i="14" s="1"/>
  <c r="B467" i="14" s="1"/>
  <c r="B468" i="14" s="1"/>
  <c r="R439" i="14"/>
  <c r="R440" i="14" s="1"/>
  <c r="R441" i="14" s="1"/>
  <c r="R442" i="14" s="1"/>
  <c r="J439" i="14"/>
  <c r="B439" i="14"/>
  <c r="J375" i="14"/>
  <c r="J376" i="14" s="1"/>
  <c r="J377" i="14" s="1"/>
  <c r="J378" i="14" s="1"/>
  <c r="J379" i="14" s="1"/>
  <c r="J380" i="14" s="1"/>
  <c r="J381" i="14" s="1"/>
  <c r="J382" i="14" s="1"/>
  <c r="J383" i="14" s="1"/>
  <c r="J384" i="14" s="1"/>
  <c r="J385" i="14" s="1"/>
  <c r="J386" i="14" s="1"/>
  <c r="J387" i="14" s="1"/>
  <c r="J388" i="14" s="1"/>
  <c r="J389" i="14" s="1"/>
  <c r="J390" i="14" s="1"/>
  <c r="J391" i="14" s="1"/>
  <c r="J392" i="14" s="1"/>
  <c r="J393" i="14" s="1"/>
  <c r="J394" i="14" s="1"/>
  <c r="J395" i="14" s="1"/>
  <c r="J396" i="14" s="1"/>
  <c r="J397" i="14" s="1"/>
  <c r="J398" i="14" s="1"/>
  <c r="J399" i="14" s="1"/>
  <c r="J400" i="14" s="1"/>
  <c r="J401" i="14" s="1"/>
  <c r="R372" i="14"/>
  <c r="R373" i="14" s="1"/>
  <c r="R374" i="14" s="1"/>
  <c r="R375" i="14" s="1"/>
  <c r="R376" i="14" s="1"/>
  <c r="R377" i="14" s="1"/>
  <c r="R378" i="14" s="1"/>
  <c r="R379" i="14" s="1"/>
  <c r="R380" i="14" s="1"/>
  <c r="R381" i="14" s="1"/>
  <c r="R382" i="14" s="1"/>
  <c r="R383" i="14" s="1"/>
  <c r="R384" i="14" s="1"/>
  <c r="R385" i="14" s="1"/>
  <c r="R386" i="14" s="1"/>
  <c r="R387" i="14" s="1"/>
  <c r="R388" i="14" s="1"/>
  <c r="R389" i="14" s="1"/>
  <c r="R390" i="14" s="1"/>
  <c r="R391" i="14" s="1"/>
  <c r="R392" i="14" s="1"/>
  <c r="R393" i="14" s="1"/>
  <c r="R394" i="14" s="1"/>
  <c r="R395" i="14" s="1"/>
  <c r="R396" i="14" s="1"/>
  <c r="R397" i="14" s="1"/>
  <c r="R398" i="14" s="1"/>
  <c r="R399" i="14" s="1"/>
  <c r="R400" i="14" s="1"/>
  <c r="R401" i="14" s="1"/>
  <c r="J372" i="14"/>
  <c r="J373" i="14" s="1"/>
  <c r="J374" i="14" s="1"/>
  <c r="B372" i="14"/>
  <c r="B373" i="14" s="1"/>
  <c r="B374" i="14" s="1"/>
  <c r="B375" i="14" s="1"/>
  <c r="B376" i="14" s="1"/>
  <c r="B377" i="14" s="1"/>
  <c r="B378" i="14" s="1"/>
  <c r="B379" i="14" s="1"/>
  <c r="B380" i="14" s="1"/>
  <c r="B381" i="14" s="1"/>
  <c r="B382" i="14" s="1"/>
  <c r="B383" i="14" s="1"/>
  <c r="B384" i="14" s="1"/>
  <c r="B385" i="14" s="1"/>
  <c r="B386" i="14" s="1"/>
  <c r="B387" i="14" s="1"/>
  <c r="B388" i="14" s="1"/>
  <c r="B389" i="14" s="1"/>
  <c r="B390" i="14" s="1"/>
  <c r="B391" i="14" s="1"/>
  <c r="B392" i="14" s="1"/>
  <c r="B393" i="14" s="1"/>
  <c r="B394" i="14" s="1"/>
  <c r="B395" i="14" s="1"/>
  <c r="B396" i="14" s="1"/>
  <c r="B397" i="14" s="1"/>
  <c r="B398" i="14" s="1"/>
  <c r="B399" i="14" s="1"/>
  <c r="B400" i="14" s="1"/>
  <c r="B401" i="14" s="1"/>
  <c r="B321" i="14"/>
  <c r="B322" i="14" s="1"/>
  <c r="B323" i="14" s="1"/>
  <c r="B324" i="14" s="1"/>
  <c r="B325" i="14" s="1"/>
  <c r="B326" i="14" s="1"/>
  <c r="B327" i="14" s="1"/>
  <c r="B328" i="14" s="1"/>
  <c r="B329" i="14" s="1"/>
  <c r="B330" i="14" s="1"/>
  <c r="B331" i="14" s="1"/>
  <c r="B332" i="14" s="1"/>
  <c r="B333" i="14" s="1"/>
  <c r="B334" i="14" s="1"/>
  <c r="J310" i="14"/>
  <c r="J311" i="14" s="1"/>
  <c r="J312" i="14" s="1"/>
  <c r="J313" i="14" s="1"/>
  <c r="J314" i="14" s="1"/>
  <c r="J315" i="14" s="1"/>
  <c r="J316" i="14" s="1"/>
  <c r="J317" i="14" s="1"/>
  <c r="J318" i="14" s="1"/>
  <c r="J319" i="14" s="1"/>
  <c r="J320" i="14" s="1"/>
  <c r="J321" i="14" s="1"/>
  <c r="J322" i="14" s="1"/>
  <c r="J323" i="14" s="1"/>
  <c r="J324" i="14" s="1"/>
  <c r="J325" i="14" s="1"/>
  <c r="J326" i="14" s="1"/>
  <c r="J327" i="14" s="1"/>
  <c r="J328" i="14" s="1"/>
  <c r="J329" i="14" s="1"/>
  <c r="J330" i="14" s="1"/>
  <c r="J331" i="14" s="1"/>
  <c r="J332" i="14" s="1"/>
  <c r="J333" i="14" s="1"/>
  <c r="J334" i="14" s="1"/>
  <c r="R309" i="14"/>
  <c r="R310" i="14" s="1"/>
  <c r="R311" i="14" s="1"/>
  <c r="R312" i="14" s="1"/>
  <c r="R313" i="14" s="1"/>
  <c r="R314" i="14" s="1"/>
  <c r="R315" i="14" s="1"/>
  <c r="R316" i="14" s="1"/>
  <c r="R317" i="14" s="1"/>
  <c r="R318" i="14" s="1"/>
  <c r="R319" i="14" s="1"/>
  <c r="R320" i="14" s="1"/>
  <c r="R321" i="14" s="1"/>
  <c r="R322" i="14" s="1"/>
  <c r="R323" i="14" s="1"/>
  <c r="R324" i="14" s="1"/>
  <c r="R325" i="14" s="1"/>
  <c r="R326" i="14" s="1"/>
  <c r="R327" i="14" s="1"/>
  <c r="R328" i="14" s="1"/>
  <c r="R329" i="14" s="1"/>
  <c r="R330" i="14" s="1"/>
  <c r="R331" i="14" s="1"/>
  <c r="R332" i="14" s="1"/>
  <c r="R333" i="14" s="1"/>
  <c r="R334" i="14" s="1"/>
  <c r="B309" i="14"/>
  <c r="B310" i="14" s="1"/>
  <c r="B311" i="14" s="1"/>
  <c r="B312" i="14" s="1"/>
  <c r="B313" i="14" s="1"/>
  <c r="B314" i="14" s="1"/>
  <c r="B315" i="14" s="1"/>
  <c r="B316" i="14" s="1"/>
  <c r="B317" i="14" s="1"/>
  <c r="B318" i="14" s="1"/>
  <c r="B319" i="14" s="1"/>
  <c r="B320" i="14" s="1"/>
  <c r="J306" i="14"/>
  <c r="J307" i="14" s="1"/>
  <c r="J308" i="14" s="1"/>
  <c r="J309" i="14" s="1"/>
  <c r="B306" i="14"/>
  <c r="B307" i="14" s="1"/>
  <c r="B308" i="14" s="1"/>
  <c r="R305" i="14"/>
  <c r="R306" i="14" s="1"/>
  <c r="R307" i="14" s="1"/>
  <c r="R308" i="14" s="1"/>
  <c r="J305" i="14"/>
  <c r="B305" i="14"/>
  <c r="R248" i="14"/>
  <c r="R249" i="14" s="1"/>
  <c r="R250" i="14" s="1"/>
  <c r="R251" i="14" s="1"/>
  <c r="R252" i="14" s="1"/>
  <c r="R253" i="14" s="1"/>
  <c r="R254" i="14" s="1"/>
  <c r="R255" i="14" s="1"/>
  <c r="R256" i="14" s="1"/>
  <c r="R257" i="14" s="1"/>
  <c r="R258" i="14" s="1"/>
  <c r="R259" i="14" s="1"/>
  <c r="R260" i="14" s="1"/>
  <c r="R261" i="14" s="1"/>
  <c r="R262" i="14" s="1"/>
  <c r="R263" i="14" s="1"/>
  <c r="R264" i="14" s="1"/>
  <c r="R265" i="14" s="1"/>
  <c r="R266" i="14" s="1"/>
  <c r="R267" i="14" s="1"/>
  <c r="R240" i="14"/>
  <c r="R241" i="14" s="1"/>
  <c r="R242" i="14" s="1"/>
  <c r="R243" i="14" s="1"/>
  <c r="R244" i="14" s="1"/>
  <c r="R245" i="14" s="1"/>
  <c r="R246" i="14" s="1"/>
  <c r="R247" i="14" s="1"/>
  <c r="R238" i="14"/>
  <c r="R239" i="14" s="1"/>
  <c r="J238" i="14"/>
  <c r="J239" i="14" s="1"/>
  <c r="J240" i="14" s="1"/>
  <c r="J241" i="14" s="1"/>
  <c r="J242" i="14" s="1"/>
  <c r="J243" i="14" s="1"/>
  <c r="J244" i="14" s="1"/>
  <c r="J245" i="14" s="1"/>
  <c r="J246" i="14" s="1"/>
  <c r="J247" i="14" s="1"/>
  <c r="J248" i="14" s="1"/>
  <c r="J249" i="14" s="1"/>
  <c r="J250" i="14" s="1"/>
  <c r="J251" i="14" s="1"/>
  <c r="J252" i="14" s="1"/>
  <c r="J253" i="14" s="1"/>
  <c r="J254" i="14" s="1"/>
  <c r="J255" i="14" s="1"/>
  <c r="J256" i="14" s="1"/>
  <c r="J257" i="14" s="1"/>
  <c r="J258" i="14" s="1"/>
  <c r="J259" i="14" s="1"/>
  <c r="J260" i="14" s="1"/>
  <c r="J261" i="14" s="1"/>
  <c r="J262" i="14" s="1"/>
  <c r="J263" i="14" s="1"/>
  <c r="J264" i="14" s="1"/>
  <c r="J265" i="14" s="1"/>
  <c r="J266" i="14" s="1"/>
  <c r="J267" i="14" s="1"/>
  <c r="B238" i="14"/>
  <c r="B239" i="14" s="1"/>
  <c r="B240" i="14" s="1"/>
  <c r="B241" i="14" s="1"/>
  <c r="B242" i="14" s="1"/>
  <c r="B243" i="14" s="1"/>
  <c r="B244" i="14" s="1"/>
  <c r="B245" i="14" s="1"/>
  <c r="B246" i="14" s="1"/>
  <c r="B247" i="14" s="1"/>
  <c r="B248" i="14" s="1"/>
  <c r="B249" i="14" s="1"/>
  <c r="B250" i="14" s="1"/>
  <c r="B251" i="14" s="1"/>
  <c r="B252" i="14" s="1"/>
  <c r="B253" i="14" s="1"/>
  <c r="B254" i="14" s="1"/>
  <c r="B255" i="14" s="1"/>
  <c r="B256" i="14" s="1"/>
  <c r="B257" i="14" s="1"/>
  <c r="B258" i="14" s="1"/>
  <c r="B259" i="14" s="1"/>
  <c r="B260" i="14" s="1"/>
  <c r="B261" i="14" s="1"/>
  <c r="B262" i="14" s="1"/>
  <c r="B263" i="14" s="1"/>
  <c r="B264" i="14" s="1"/>
  <c r="B265" i="14" s="1"/>
  <c r="B266" i="14" s="1"/>
  <c r="B267" i="14" s="1"/>
  <c r="B179" i="14"/>
  <c r="B180" i="14" s="1"/>
  <c r="B181" i="14" s="1"/>
  <c r="B182" i="14" s="1"/>
  <c r="B183" i="14" s="1"/>
  <c r="B184" i="14" s="1"/>
  <c r="B185" i="14" s="1"/>
  <c r="B186" i="14" s="1"/>
  <c r="B187" i="14" s="1"/>
  <c r="B188" i="14" s="1"/>
  <c r="B189" i="14" s="1"/>
  <c r="B190" i="14" s="1"/>
  <c r="B191" i="14" s="1"/>
  <c r="B192" i="14" s="1"/>
  <c r="B193" i="14" s="1"/>
  <c r="B194" i="14" s="1"/>
  <c r="B195" i="14" s="1"/>
  <c r="B196" i="14" s="1"/>
  <c r="B197" i="14" s="1"/>
  <c r="B198" i="14" s="1"/>
  <c r="B199" i="14" s="1"/>
  <c r="B200" i="14" s="1"/>
  <c r="J172" i="14"/>
  <c r="J173" i="14" s="1"/>
  <c r="J174" i="14" s="1"/>
  <c r="J175" i="14" s="1"/>
  <c r="J176" i="14" s="1"/>
  <c r="J177" i="14" s="1"/>
  <c r="J178" i="14" s="1"/>
  <c r="J179" i="14" s="1"/>
  <c r="J180" i="14" s="1"/>
  <c r="J181" i="14" s="1"/>
  <c r="J182" i="14" s="1"/>
  <c r="J183" i="14" s="1"/>
  <c r="J184" i="14" s="1"/>
  <c r="J185" i="14" s="1"/>
  <c r="J186" i="14" s="1"/>
  <c r="J187" i="14" s="1"/>
  <c r="J188" i="14" s="1"/>
  <c r="J189" i="14" s="1"/>
  <c r="J190" i="14" s="1"/>
  <c r="J191" i="14" s="1"/>
  <c r="J192" i="14" s="1"/>
  <c r="J193" i="14" s="1"/>
  <c r="J194" i="14" s="1"/>
  <c r="J195" i="14" s="1"/>
  <c r="J196" i="14" s="1"/>
  <c r="J197" i="14" s="1"/>
  <c r="J198" i="14" s="1"/>
  <c r="J199" i="14" s="1"/>
  <c r="J200" i="14" s="1"/>
  <c r="B172" i="14"/>
  <c r="B173" i="14" s="1"/>
  <c r="B174" i="14" s="1"/>
  <c r="B175" i="14" s="1"/>
  <c r="B176" i="14" s="1"/>
  <c r="B177" i="14" s="1"/>
  <c r="B178" i="14" s="1"/>
  <c r="R171" i="14"/>
  <c r="R172" i="14" s="1"/>
  <c r="R173" i="14" s="1"/>
  <c r="R174" i="14" s="1"/>
  <c r="R175" i="14" s="1"/>
  <c r="R176" i="14" s="1"/>
  <c r="R177" i="14" s="1"/>
  <c r="R178" i="14" s="1"/>
  <c r="R179" i="14" s="1"/>
  <c r="R180" i="14" s="1"/>
  <c r="R181" i="14" s="1"/>
  <c r="R182" i="14" s="1"/>
  <c r="R183" i="14" s="1"/>
  <c r="R184" i="14" s="1"/>
  <c r="R185" i="14" s="1"/>
  <c r="R186" i="14" s="1"/>
  <c r="R187" i="14" s="1"/>
  <c r="R188" i="14" s="1"/>
  <c r="R189" i="14" s="1"/>
  <c r="R190" i="14" s="1"/>
  <c r="R191" i="14" s="1"/>
  <c r="R192" i="14" s="1"/>
  <c r="R193" i="14" s="1"/>
  <c r="R194" i="14" s="1"/>
  <c r="R195" i="14" s="1"/>
  <c r="R196" i="14" s="1"/>
  <c r="R197" i="14" s="1"/>
  <c r="R198" i="14" s="1"/>
  <c r="R199" i="14" s="1"/>
  <c r="R200" i="14" s="1"/>
  <c r="J171" i="14"/>
  <c r="B171" i="14"/>
  <c r="R106" i="14"/>
  <c r="R107" i="14" s="1"/>
  <c r="R108" i="14" s="1"/>
  <c r="R109" i="14" s="1"/>
  <c r="R110" i="14" s="1"/>
  <c r="R111" i="14" s="1"/>
  <c r="R112" i="14" s="1"/>
  <c r="R113" i="14" s="1"/>
  <c r="R114" i="14" s="1"/>
  <c r="R115" i="14" s="1"/>
  <c r="R116" i="14" s="1"/>
  <c r="R117" i="14" s="1"/>
  <c r="R118" i="14" s="1"/>
  <c r="R119" i="14" s="1"/>
  <c r="R120" i="14" s="1"/>
  <c r="R121" i="14" s="1"/>
  <c r="R122" i="14" s="1"/>
  <c r="R123" i="14" s="1"/>
  <c r="R124" i="14" s="1"/>
  <c r="R125" i="14" s="1"/>
  <c r="R126" i="14" s="1"/>
  <c r="R127" i="14" s="1"/>
  <c r="R128" i="14" s="1"/>
  <c r="R129" i="14" s="1"/>
  <c r="R130" i="14" s="1"/>
  <c r="R131" i="14" s="1"/>
  <c r="R132" i="14" s="1"/>
  <c r="R133" i="14" s="1"/>
  <c r="R104" i="14"/>
  <c r="R105" i="14" s="1"/>
  <c r="J104" i="14"/>
  <c r="J105" i="14" s="1"/>
  <c r="J106" i="14" s="1"/>
  <c r="J107" i="14" s="1"/>
  <c r="J108" i="14" s="1"/>
  <c r="J109" i="14" s="1"/>
  <c r="J110" i="14" s="1"/>
  <c r="J111" i="14" s="1"/>
  <c r="J112" i="14" s="1"/>
  <c r="J113" i="14" s="1"/>
  <c r="J114" i="14" s="1"/>
  <c r="J115" i="14" s="1"/>
  <c r="J116" i="14" s="1"/>
  <c r="J117" i="14" s="1"/>
  <c r="J118" i="14" s="1"/>
  <c r="J119" i="14" s="1"/>
  <c r="J120" i="14" s="1"/>
  <c r="J121" i="14" s="1"/>
  <c r="J122" i="14" s="1"/>
  <c r="J123" i="14" s="1"/>
  <c r="J124" i="14" s="1"/>
  <c r="J125" i="14" s="1"/>
  <c r="J126" i="14" s="1"/>
  <c r="J127" i="14" s="1"/>
  <c r="J128" i="14" s="1"/>
  <c r="J129" i="14" s="1"/>
  <c r="J130" i="14" s="1"/>
  <c r="J131" i="14" s="1"/>
  <c r="J132" i="14" s="1"/>
  <c r="J133" i="14" s="1"/>
  <c r="B104" i="14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B130" i="14" s="1"/>
  <c r="B131" i="14" s="1"/>
  <c r="B132" i="14" s="1"/>
  <c r="B133" i="14" s="1"/>
  <c r="R41" i="14"/>
  <c r="R42" i="14" s="1"/>
  <c r="R43" i="14" s="1"/>
  <c r="R44" i="14" s="1"/>
  <c r="R45" i="14" s="1"/>
  <c r="R46" i="14" s="1"/>
  <c r="R47" i="14" s="1"/>
  <c r="R48" i="14" s="1"/>
  <c r="R49" i="14" s="1"/>
  <c r="R50" i="14" s="1"/>
  <c r="R51" i="14" s="1"/>
  <c r="R52" i="14" s="1"/>
  <c r="R53" i="14" s="1"/>
  <c r="R54" i="14" s="1"/>
  <c r="R55" i="14" s="1"/>
  <c r="R56" i="14" s="1"/>
  <c r="R57" i="14" s="1"/>
  <c r="R58" i="14" s="1"/>
  <c r="R59" i="14" s="1"/>
  <c r="R60" i="14" s="1"/>
  <c r="R61" i="14" s="1"/>
  <c r="R62" i="14" s="1"/>
  <c r="R63" i="14" s="1"/>
  <c r="R64" i="14" s="1"/>
  <c r="R65" i="14" s="1"/>
  <c r="R66" i="14" s="1"/>
  <c r="B41" i="14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J38" i="14"/>
  <c r="J39" i="14" s="1"/>
  <c r="J40" i="14" s="1"/>
  <c r="J41" i="14" s="1"/>
  <c r="J42" i="14" s="1"/>
  <c r="J43" i="14" s="1"/>
  <c r="J44" i="14" s="1"/>
  <c r="J45" i="14" s="1"/>
  <c r="J46" i="14" s="1"/>
  <c r="J47" i="14" s="1"/>
  <c r="J48" i="14" s="1"/>
  <c r="J49" i="14" s="1"/>
  <c r="J50" i="14" s="1"/>
  <c r="J51" i="14" s="1"/>
  <c r="J52" i="14" s="1"/>
  <c r="J53" i="14" s="1"/>
  <c r="J54" i="14" s="1"/>
  <c r="J55" i="14" s="1"/>
  <c r="J56" i="14" s="1"/>
  <c r="J57" i="14" s="1"/>
  <c r="J58" i="14" s="1"/>
  <c r="J59" i="14" s="1"/>
  <c r="J60" i="14" s="1"/>
  <c r="J61" i="14" s="1"/>
  <c r="J62" i="14" s="1"/>
  <c r="J63" i="14" s="1"/>
  <c r="J64" i="14" s="1"/>
  <c r="J65" i="14" s="1"/>
  <c r="J66" i="14" s="1"/>
  <c r="R37" i="14"/>
  <c r="R38" i="14" s="1"/>
  <c r="R39" i="14" s="1"/>
  <c r="R40" i="14" s="1"/>
  <c r="J37" i="14"/>
  <c r="B37" i="14"/>
  <c r="B38" i="14" s="1"/>
  <c r="B39" i="14" s="1"/>
  <c r="B40" i="14" s="1"/>
  <c r="R651" i="13"/>
  <c r="R652" i="13" s="1"/>
  <c r="R653" i="13" s="1"/>
  <c r="R654" i="13" s="1"/>
  <c r="R655" i="13" s="1"/>
  <c r="R656" i="13" s="1"/>
  <c r="R657" i="13" s="1"/>
  <c r="R658" i="13" s="1"/>
  <c r="R659" i="13" s="1"/>
  <c r="R660" i="13" s="1"/>
  <c r="R661" i="13" s="1"/>
  <c r="R662" i="13" s="1"/>
  <c r="R663" i="13" s="1"/>
  <c r="R664" i="13" s="1"/>
  <c r="R665" i="13" s="1"/>
  <c r="R666" i="13" s="1"/>
  <c r="R667" i="13" s="1"/>
  <c r="R668" i="13" s="1"/>
  <c r="R669" i="13" s="1"/>
  <c r="R647" i="13"/>
  <c r="R648" i="13" s="1"/>
  <c r="R649" i="13" s="1"/>
  <c r="R650" i="13" s="1"/>
  <c r="R643" i="13"/>
  <c r="R644" i="13" s="1"/>
  <c r="R645" i="13" s="1"/>
  <c r="R646" i="13" s="1"/>
  <c r="B643" i="13"/>
  <c r="B644" i="13" s="1"/>
  <c r="B645" i="13" s="1"/>
  <c r="B646" i="13" s="1"/>
  <c r="B647" i="13" s="1"/>
  <c r="B648" i="13" s="1"/>
  <c r="B649" i="13" s="1"/>
  <c r="B650" i="13" s="1"/>
  <c r="B651" i="13" s="1"/>
  <c r="B652" i="13" s="1"/>
  <c r="B653" i="13" s="1"/>
  <c r="B654" i="13" s="1"/>
  <c r="B655" i="13" s="1"/>
  <c r="B656" i="13" s="1"/>
  <c r="B657" i="13" s="1"/>
  <c r="B658" i="13" s="1"/>
  <c r="B659" i="13" s="1"/>
  <c r="B660" i="13" s="1"/>
  <c r="B661" i="13" s="1"/>
  <c r="B662" i="13" s="1"/>
  <c r="B663" i="13" s="1"/>
  <c r="B664" i="13" s="1"/>
  <c r="B665" i="13" s="1"/>
  <c r="B666" i="13" s="1"/>
  <c r="B667" i="13" s="1"/>
  <c r="B668" i="13" s="1"/>
  <c r="B669" i="13" s="1"/>
  <c r="R641" i="13"/>
  <c r="R642" i="13" s="1"/>
  <c r="J641" i="13"/>
  <c r="J642" i="13" s="1"/>
  <c r="J643" i="13" s="1"/>
  <c r="J644" i="13" s="1"/>
  <c r="J645" i="13" s="1"/>
  <c r="J646" i="13" s="1"/>
  <c r="J647" i="13" s="1"/>
  <c r="J648" i="13" s="1"/>
  <c r="J649" i="13" s="1"/>
  <c r="J650" i="13" s="1"/>
  <c r="J651" i="13" s="1"/>
  <c r="J652" i="13" s="1"/>
  <c r="J653" i="13" s="1"/>
  <c r="J654" i="13" s="1"/>
  <c r="J655" i="13" s="1"/>
  <c r="J656" i="13" s="1"/>
  <c r="J657" i="13" s="1"/>
  <c r="J658" i="13" s="1"/>
  <c r="J659" i="13" s="1"/>
  <c r="J660" i="13" s="1"/>
  <c r="J661" i="13" s="1"/>
  <c r="J662" i="13" s="1"/>
  <c r="J663" i="13" s="1"/>
  <c r="J664" i="13" s="1"/>
  <c r="J665" i="13" s="1"/>
  <c r="J666" i="13" s="1"/>
  <c r="J667" i="13" s="1"/>
  <c r="J668" i="13" s="1"/>
  <c r="J669" i="13" s="1"/>
  <c r="R640" i="13"/>
  <c r="J640" i="13"/>
  <c r="B640" i="13"/>
  <c r="B641" i="13" s="1"/>
  <c r="B642" i="13" s="1"/>
  <c r="B578" i="13"/>
  <c r="B579" i="13" s="1"/>
  <c r="B580" i="13" s="1"/>
  <c r="B581" i="13" s="1"/>
  <c r="B582" i="13" s="1"/>
  <c r="B583" i="13" s="1"/>
  <c r="B584" i="13" s="1"/>
  <c r="B585" i="13" s="1"/>
  <c r="B586" i="13" s="1"/>
  <c r="B587" i="13" s="1"/>
  <c r="B588" i="13" s="1"/>
  <c r="B589" i="13" s="1"/>
  <c r="B590" i="13" s="1"/>
  <c r="B591" i="13" s="1"/>
  <c r="B592" i="13" s="1"/>
  <c r="B593" i="13" s="1"/>
  <c r="B594" i="13" s="1"/>
  <c r="B595" i="13" s="1"/>
  <c r="B596" i="13" s="1"/>
  <c r="B597" i="13" s="1"/>
  <c r="B598" i="13" s="1"/>
  <c r="B599" i="13" s="1"/>
  <c r="B600" i="13" s="1"/>
  <c r="B601" i="13" s="1"/>
  <c r="B602" i="13" s="1"/>
  <c r="R574" i="13"/>
  <c r="R575" i="13" s="1"/>
  <c r="R576" i="13" s="1"/>
  <c r="R577" i="13" s="1"/>
  <c r="R578" i="13" s="1"/>
  <c r="R579" i="13" s="1"/>
  <c r="R580" i="13" s="1"/>
  <c r="R581" i="13" s="1"/>
  <c r="R582" i="13" s="1"/>
  <c r="R583" i="13" s="1"/>
  <c r="R584" i="13" s="1"/>
  <c r="R585" i="13" s="1"/>
  <c r="R586" i="13" s="1"/>
  <c r="R587" i="13" s="1"/>
  <c r="R588" i="13" s="1"/>
  <c r="R589" i="13" s="1"/>
  <c r="R590" i="13" s="1"/>
  <c r="R591" i="13" s="1"/>
  <c r="R592" i="13" s="1"/>
  <c r="R593" i="13" s="1"/>
  <c r="R594" i="13" s="1"/>
  <c r="R595" i="13" s="1"/>
  <c r="R596" i="13" s="1"/>
  <c r="R597" i="13" s="1"/>
  <c r="R598" i="13" s="1"/>
  <c r="R599" i="13" s="1"/>
  <c r="R600" i="13" s="1"/>
  <c r="R601" i="13" s="1"/>
  <c r="R602" i="13" s="1"/>
  <c r="B574" i="13"/>
  <c r="B575" i="13" s="1"/>
  <c r="B576" i="13" s="1"/>
  <c r="B577" i="13" s="1"/>
  <c r="R573" i="13"/>
  <c r="J573" i="13"/>
  <c r="J574" i="13" s="1"/>
  <c r="J575" i="13" s="1"/>
  <c r="J576" i="13" s="1"/>
  <c r="J577" i="13" s="1"/>
  <c r="J578" i="13" s="1"/>
  <c r="J579" i="13" s="1"/>
  <c r="J580" i="13" s="1"/>
  <c r="J581" i="13" s="1"/>
  <c r="J582" i="13" s="1"/>
  <c r="J583" i="13" s="1"/>
  <c r="J584" i="13" s="1"/>
  <c r="J585" i="13" s="1"/>
  <c r="J586" i="13" s="1"/>
  <c r="J587" i="13" s="1"/>
  <c r="J588" i="13" s="1"/>
  <c r="J589" i="13" s="1"/>
  <c r="J590" i="13" s="1"/>
  <c r="J591" i="13" s="1"/>
  <c r="J592" i="13" s="1"/>
  <c r="J593" i="13" s="1"/>
  <c r="J594" i="13" s="1"/>
  <c r="J595" i="13" s="1"/>
  <c r="J596" i="13" s="1"/>
  <c r="J597" i="13" s="1"/>
  <c r="J598" i="13" s="1"/>
  <c r="J599" i="13" s="1"/>
  <c r="J600" i="13" s="1"/>
  <c r="J601" i="13" s="1"/>
  <c r="J602" i="13" s="1"/>
  <c r="B573" i="13"/>
  <c r="R521" i="13"/>
  <c r="R522" i="13" s="1"/>
  <c r="R523" i="13" s="1"/>
  <c r="R524" i="13" s="1"/>
  <c r="R525" i="13" s="1"/>
  <c r="R526" i="13" s="1"/>
  <c r="R527" i="13" s="1"/>
  <c r="R528" i="13" s="1"/>
  <c r="R529" i="13" s="1"/>
  <c r="R530" i="13" s="1"/>
  <c r="R531" i="13" s="1"/>
  <c r="R532" i="13" s="1"/>
  <c r="R533" i="13" s="1"/>
  <c r="R534" i="13" s="1"/>
  <c r="R535" i="13" s="1"/>
  <c r="R517" i="13"/>
  <c r="R518" i="13" s="1"/>
  <c r="R519" i="13" s="1"/>
  <c r="R520" i="13" s="1"/>
  <c r="R513" i="13"/>
  <c r="R514" i="13" s="1"/>
  <c r="R515" i="13" s="1"/>
  <c r="R516" i="13" s="1"/>
  <c r="R509" i="13"/>
  <c r="R510" i="13" s="1"/>
  <c r="R511" i="13" s="1"/>
  <c r="R512" i="13" s="1"/>
  <c r="B509" i="13"/>
  <c r="B510" i="13" s="1"/>
  <c r="B511" i="13" s="1"/>
  <c r="B512" i="13" s="1"/>
  <c r="B513" i="13" s="1"/>
  <c r="B514" i="13" s="1"/>
  <c r="B515" i="13" s="1"/>
  <c r="B516" i="13" s="1"/>
  <c r="B517" i="13" s="1"/>
  <c r="B518" i="13" s="1"/>
  <c r="B519" i="13" s="1"/>
  <c r="B520" i="13" s="1"/>
  <c r="B521" i="13" s="1"/>
  <c r="B522" i="13" s="1"/>
  <c r="B523" i="13" s="1"/>
  <c r="B524" i="13" s="1"/>
  <c r="B525" i="13" s="1"/>
  <c r="B526" i="13" s="1"/>
  <c r="B527" i="13" s="1"/>
  <c r="B528" i="13" s="1"/>
  <c r="B529" i="13" s="1"/>
  <c r="B530" i="13" s="1"/>
  <c r="B531" i="13" s="1"/>
  <c r="B532" i="13" s="1"/>
  <c r="B533" i="13" s="1"/>
  <c r="B534" i="13" s="1"/>
  <c r="B535" i="13" s="1"/>
  <c r="R507" i="13"/>
  <c r="R508" i="13" s="1"/>
  <c r="J507" i="13"/>
  <c r="J508" i="13" s="1"/>
  <c r="J509" i="13" s="1"/>
  <c r="J510" i="13" s="1"/>
  <c r="J511" i="13" s="1"/>
  <c r="J512" i="13" s="1"/>
  <c r="J513" i="13" s="1"/>
  <c r="J514" i="13" s="1"/>
  <c r="J515" i="13" s="1"/>
  <c r="J516" i="13" s="1"/>
  <c r="J517" i="13" s="1"/>
  <c r="J518" i="13" s="1"/>
  <c r="J519" i="13" s="1"/>
  <c r="J520" i="13" s="1"/>
  <c r="J521" i="13" s="1"/>
  <c r="J522" i="13" s="1"/>
  <c r="J523" i="13" s="1"/>
  <c r="J524" i="13" s="1"/>
  <c r="J525" i="13" s="1"/>
  <c r="J526" i="13" s="1"/>
  <c r="J527" i="13" s="1"/>
  <c r="J528" i="13" s="1"/>
  <c r="J529" i="13" s="1"/>
  <c r="J530" i="13" s="1"/>
  <c r="J531" i="13" s="1"/>
  <c r="J532" i="13" s="1"/>
  <c r="J533" i="13" s="1"/>
  <c r="J534" i="13" s="1"/>
  <c r="J535" i="13" s="1"/>
  <c r="R506" i="13"/>
  <c r="J506" i="13"/>
  <c r="B506" i="13"/>
  <c r="B507" i="13" s="1"/>
  <c r="B508" i="13" s="1"/>
  <c r="B448" i="13"/>
  <c r="B449" i="13" s="1"/>
  <c r="B450" i="13" s="1"/>
  <c r="B451" i="13" s="1"/>
  <c r="B452" i="13" s="1"/>
  <c r="B453" i="13" s="1"/>
  <c r="B454" i="13" s="1"/>
  <c r="B455" i="13" s="1"/>
  <c r="B456" i="13" s="1"/>
  <c r="B457" i="13" s="1"/>
  <c r="B458" i="13" s="1"/>
  <c r="B459" i="13" s="1"/>
  <c r="B460" i="13" s="1"/>
  <c r="B461" i="13" s="1"/>
  <c r="B462" i="13" s="1"/>
  <c r="B463" i="13" s="1"/>
  <c r="B464" i="13" s="1"/>
  <c r="B465" i="13" s="1"/>
  <c r="B466" i="13" s="1"/>
  <c r="B467" i="13" s="1"/>
  <c r="B468" i="13" s="1"/>
  <c r="B444" i="13"/>
  <c r="B445" i="13" s="1"/>
  <c r="B446" i="13" s="1"/>
  <c r="B447" i="13" s="1"/>
  <c r="R440" i="13"/>
  <c r="R441" i="13" s="1"/>
  <c r="R442" i="13" s="1"/>
  <c r="R443" i="13" s="1"/>
  <c r="R444" i="13" s="1"/>
  <c r="R445" i="13" s="1"/>
  <c r="R446" i="13" s="1"/>
  <c r="R447" i="13" s="1"/>
  <c r="R448" i="13" s="1"/>
  <c r="R449" i="13" s="1"/>
  <c r="R450" i="13" s="1"/>
  <c r="R451" i="13" s="1"/>
  <c r="R452" i="13" s="1"/>
  <c r="R453" i="13" s="1"/>
  <c r="R454" i="13" s="1"/>
  <c r="R455" i="13" s="1"/>
  <c r="R456" i="13" s="1"/>
  <c r="R457" i="13" s="1"/>
  <c r="R458" i="13" s="1"/>
  <c r="R459" i="13" s="1"/>
  <c r="R460" i="13" s="1"/>
  <c r="R461" i="13" s="1"/>
  <c r="R462" i="13" s="1"/>
  <c r="R463" i="13" s="1"/>
  <c r="R464" i="13" s="1"/>
  <c r="R465" i="13" s="1"/>
  <c r="R466" i="13" s="1"/>
  <c r="R467" i="13" s="1"/>
  <c r="R468" i="13" s="1"/>
  <c r="B440" i="13"/>
  <c r="B441" i="13" s="1"/>
  <c r="B442" i="13" s="1"/>
  <c r="B443" i="13" s="1"/>
  <c r="R439" i="13"/>
  <c r="J439" i="13"/>
  <c r="J440" i="13" s="1"/>
  <c r="J441" i="13" s="1"/>
  <c r="J442" i="13" s="1"/>
  <c r="J443" i="13" s="1"/>
  <c r="J444" i="13" s="1"/>
  <c r="J445" i="13" s="1"/>
  <c r="J446" i="13" s="1"/>
  <c r="J447" i="13" s="1"/>
  <c r="J448" i="13" s="1"/>
  <c r="J449" i="13" s="1"/>
  <c r="J450" i="13" s="1"/>
  <c r="J451" i="13" s="1"/>
  <c r="J452" i="13" s="1"/>
  <c r="J453" i="13" s="1"/>
  <c r="J454" i="13" s="1"/>
  <c r="J455" i="13" s="1"/>
  <c r="J456" i="13" s="1"/>
  <c r="J457" i="13" s="1"/>
  <c r="J458" i="13" s="1"/>
  <c r="J459" i="13" s="1"/>
  <c r="J460" i="13" s="1"/>
  <c r="J461" i="13" s="1"/>
  <c r="J462" i="13" s="1"/>
  <c r="J463" i="13" s="1"/>
  <c r="J464" i="13" s="1"/>
  <c r="J465" i="13" s="1"/>
  <c r="J466" i="13" s="1"/>
  <c r="J467" i="13" s="1"/>
  <c r="J468" i="13" s="1"/>
  <c r="B439" i="13"/>
  <c r="R373" i="13"/>
  <c r="R374" i="13" s="1"/>
  <c r="R375" i="13" s="1"/>
  <c r="R376" i="13" s="1"/>
  <c r="R377" i="13" s="1"/>
  <c r="R378" i="13" s="1"/>
  <c r="R379" i="13" s="1"/>
  <c r="R380" i="13" s="1"/>
  <c r="R381" i="13" s="1"/>
  <c r="R382" i="13" s="1"/>
  <c r="R383" i="13" s="1"/>
  <c r="R384" i="13" s="1"/>
  <c r="R385" i="13" s="1"/>
  <c r="R386" i="13" s="1"/>
  <c r="R387" i="13" s="1"/>
  <c r="R388" i="13" s="1"/>
  <c r="R389" i="13" s="1"/>
  <c r="R390" i="13" s="1"/>
  <c r="R391" i="13" s="1"/>
  <c r="R392" i="13" s="1"/>
  <c r="R393" i="13" s="1"/>
  <c r="R394" i="13" s="1"/>
  <c r="R395" i="13" s="1"/>
  <c r="R396" i="13" s="1"/>
  <c r="R397" i="13" s="1"/>
  <c r="R398" i="13" s="1"/>
  <c r="R399" i="13" s="1"/>
  <c r="R400" i="13" s="1"/>
  <c r="R401" i="13" s="1"/>
  <c r="J373" i="13"/>
  <c r="J374" i="13" s="1"/>
  <c r="J375" i="13" s="1"/>
  <c r="J376" i="13" s="1"/>
  <c r="J377" i="13" s="1"/>
  <c r="J378" i="13" s="1"/>
  <c r="J379" i="13" s="1"/>
  <c r="J380" i="13" s="1"/>
  <c r="J381" i="13" s="1"/>
  <c r="J382" i="13" s="1"/>
  <c r="J383" i="13" s="1"/>
  <c r="J384" i="13" s="1"/>
  <c r="J385" i="13" s="1"/>
  <c r="J386" i="13" s="1"/>
  <c r="J387" i="13" s="1"/>
  <c r="J388" i="13" s="1"/>
  <c r="J389" i="13" s="1"/>
  <c r="J390" i="13" s="1"/>
  <c r="J391" i="13" s="1"/>
  <c r="J392" i="13" s="1"/>
  <c r="J393" i="13" s="1"/>
  <c r="J394" i="13" s="1"/>
  <c r="J395" i="13" s="1"/>
  <c r="J396" i="13" s="1"/>
  <c r="J397" i="13" s="1"/>
  <c r="J398" i="13" s="1"/>
  <c r="J399" i="13" s="1"/>
  <c r="J400" i="13" s="1"/>
  <c r="J401" i="13" s="1"/>
  <c r="R372" i="13"/>
  <c r="J372" i="13"/>
  <c r="B372" i="13"/>
  <c r="B373" i="13" s="1"/>
  <c r="B374" i="13" s="1"/>
  <c r="B375" i="13" s="1"/>
  <c r="B376" i="13" s="1"/>
  <c r="B377" i="13" s="1"/>
  <c r="B378" i="13" s="1"/>
  <c r="B379" i="13" s="1"/>
  <c r="B380" i="13" s="1"/>
  <c r="B381" i="13" s="1"/>
  <c r="B382" i="13" s="1"/>
  <c r="B383" i="13" s="1"/>
  <c r="B384" i="13" s="1"/>
  <c r="B385" i="13" s="1"/>
  <c r="B386" i="13" s="1"/>
  <c r="B387" i="13" s="1"/>
  <c r="B388" i="13" s="1"/>
  <c r="B389" i="13" s="1"/>
  <c r="B390" i="13" s="1"/>
  <c r="B391" i="13" s="1"/>
  <c r="B392" i="13" s="1"/>
  <c r="B393" i="13" s="1"/>
  <c r="B394" i="13" s="1"/>
  <c r="B395" i="13" s="1"/>
  <c r="B396" i="13" s="1"/>
  <c r="B397" i="13" s="1"/>
  <c r="B398" i="13" s="1"/>
  <c r="B399" i="13" s="1"/>
  <c r="B400" i="13" s="1"/>
  <c r="B401" i="13" s="1"/>
  <c r="J320" i="13"/>
  <c r="J321" i="13" s="1"/>
  <c r="J322" i="13" s="1"/>
  <c r="J323" i="13" s="1"/>
  <c r="J324" i="13" s="1"/>
  <c r="J325" i="13" s="1"/>
  <c r="J326" i="13" s="1"/>
  <c r="J327" i="13" s="1"/>
  <c r="J328" i="13" s="1"/>
  <c r="J329" i="13" s="1"/>
  <c r="J330" i="13" s="1"/>
  <c r="J331" i="13" s="1"/>
  <c r="J332" i="13" s="1"/>
  <c r="J333" i="13" s="1"/>
  <c r="J334" i="13" s="1"/>
  <c r="B311" i="13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R310" i="13"/>
  <c r="R311" i="13" s="1"/>
  <c r="R312" i="13" s="1"/>
  <c r="R313" i="13" s="1"/>
  <c r="R314" i="13" s="1"/>
  <c r="R315" i="13" s="1"/>
  <c r="R316" i="13" s="1"/>
  <c r="R317" i="13" s="1"/>
  <c r="R318" i="13" s="1"/>
  <c r="R319" i="13" s="1"/>
  <c r="R320" i="13" s="1"/>
  <c r="R321" i="13" s="1"/>
  <c r="R322" i="13" s="1"/>
  <c r="R323" i="13" s="1"/>
  <c r="R324" i="13" s="1"/>
  <c r="R325" i="13" s="1"/>
  <c r="R326" i="13" s="1"/>
  <c r="R327" i="13" s="1"/>
  <c r="R328" i="13" s="1"/>
  <c r="R329" i="13" s="1"/>
  <c r="R330" i="13" s="1"/>
  <c r="R331" i="13" s="1"/>
  <c r="R332" i="13" s="1"/>
  <c r="R333" i="13" s="1"/>
  <c r="R334" i="13" s="1"/>
  <c r="B310" i="13"/>
  <c r="J308" i="13"/>
  <c r="J309" i="13" s="1"/>
  <c r="J310" i="13" s="1"/>
  <c r="J311" i="13" s="1"/>
  <c r="J312" i="13" s="1"/>
  <c r="J313" i="13" s="1"/>
  <c r="J314" i="13" s="1"/>
  <c r="J315" i="13" s="1"/>
  <c r="J316" i="13" s="1"/>
  <c r="J317" i="13" s="1"/>
  <c r="J318" i="13" s="1"/>
  <c r="J319" i="13" s="1"/>
  <c r="B307" i="13"/>
  <c r="B308" i="13" s="1"/>
  <c r="B309" i="13" s="1"/>
  <c r="R306" i="13"/>
  <c r="R307" i="13" s="1"/>
  <c r="R308" i="13" s="1"/>
  <c r="R309" i="13" s="1"/>
  <c r="B306" i="13"/>
  <c r="R305" i="13"/>
  <c r="J305" i="13"/>
  <c r="J306" i="13" s="1"/>
  <c r="J307" i="13" s="1"/>
  <c r="B305" i="13"/>
  <c r="B263" i="13"/>
  <c r="B264" i="13" s="1"/>
  <c r="B265" i="13" s="1"/>
  <c r="B266" i="13" s="1"/>
  <c r="B267" i="13" s="1"/>
  <c r="J243" i="13"/>
  <c r="J244" i="13" s="1"/>
  <c r="J245" i="13" s="1"/>
  <c r="J246" i="13" s="1"/>
  <c r="J247" i="13" s="1"/>
  <c r="J248" i="13" s="1"/>
  <c r="J249" i="13" s="1"/>
  <c r="J250" i="13" s="1"/>
  <c r="J251" i="13" s="1"/>
  <c r="J252" i="13" s="1"/>
  <c r="J253" i="13" s="1"/>
  <c r="J254" i="13" s="1"/>
  <c r="J255" i="13" s="1"/>
  <c r="J256" i="13" s="1"/>
  <c r="J257" i="13" s="1"/>
  <c r="J258" i="13" s="1"/>
  <c r="J259" i="13" s="1"/>
  <c r="J260" i="13" s="1"/>
  <c r="J261" i="13" s="1"/>
  <c r="J262" i="13" s="1"/>
  <c r="J263" i="13" s="1"/>
  <c r="J264" i="13" s="1"/>
  <c r="J265" i="13" s="1"/>
  <c r="J266" i="13" s="1"/>
  <c r="J267" i="13" s="1"/>
  <c r="R239" i="13"/>
  <c r="R240" i="13" s="1"/>
  <c r="R241" i="13" s="1"/>
  <c r="R242" i="13" s="1"/>
  <c r="R243" i="13" s="1"/>
  <c r="R244" i="13" s="1"/>
  <c r="R245" i="13" s="1"/>
  <c r="R246" i="13" s="1"/>
  <c r="R247" i="13" s="1"/>
  <c r="R248" i="13" s="1"/>
  <c r="R249" i="13" s="1"/>
  <c r="R250" i="13" s="1"/>
  <c r="R251" i="13" s="1"/>
  <c r="R252" i="13" s="1"/>
  <c r="R253" i="13" s="1"/>
  <c r="R254" i="13" s="1"/>
  <c r="R255" i="13" s="1"/>
  <c r="R256" i="13" s="1"/>
  <c r="R257" i="13" s="1"/>
  <c r="R258" i="13" s="1"/>
  <c r="R259" i="13" s="1"/>
  <c r="R260" i="13" s="1"/>
  <c r="R261" i="13" s="1"/>
  <c r="R262" i="13" s="1"/>
  <c r="R263" i="13" s="1"/>
  <c r="R264" i="13" s="1"/>
  <c r="R265" i="13" s="1"/>
  <c r="R266" i="13" s="1"/>
  <c r="R267" i="13" s="1"/>
  <c r="J239" i="13"/>
  <c r="J240" i="13" s="1"/>
  <c r="J241" i="13" s="1"/>
  <c r="J242" i="13" s="1"/>
  <c r="R238" i="13"/>
  <c r="J238" i="13"/>
  <c r="B238" i="13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172" i="13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R171" i="13"/>
  <c r="R172" i="13" s="1"/>
  <c r="R173" i="13" s="1"/>
  <c r="R174" i="13" s="1"/>
  <c r="R175" i="13" s="1"/>
  <c r="R176" i="13" s="1"/>
  <c r="R177" i="13" s="1"/>
  <c r="R178" i="13" s="1"/>
  <c r="R179" i="13" s="1"/>
  <c r="R180" i="13" s="1"/>
  <c r="R181" i="13" s="1"/>
  <c r="R182" i="13" s="1"/>
  <c r="R183" i="13" s="1"/>
  <c r="R184" i="13" s="1"/>
  <c r="R185" i="13" s="1"/>
  <c r="R186" i="13" s="1"/>
  <c r="R187" i="13" s="1"/>
  <c r="R188" i="13" s="1"/>
  <c r="R189" i="13" s="1"/>
  <c r="R190" i="13" s="1"/>
  <c r="R191" i="13" s="1"/>
  <c r="R192" i="13" s="1"/>
  <c r="R193" i="13" s="1"/>
  <c r="R194" i="13" s="1"/>
  <c r="R195" i="13" s="1"/>
  <c r="R196" i="13" s="1"/>
  <c r="R197" i="13" s="1"/>
  <c r="R198" i="13" s="1"/>
  <c r="R199" i="13" s="1"/>
  <c r="R200" i="13" s="1"/>
  <c r="J171" i="13"/>
  <c r="J172" i="13" s="1"/>
  <c r="J173" i="13" s="1"/>
  <c r="J174" i="13" s="1"/>
  <c r="J175" i="13" s="1"/>
  <c r="J176" i="13" s="1"/>
  <c r="J177" i="13" s="1"/>
  <c r="J178" i="13" s="1"/>
  <c r="J179" i="13" s="1"/>
  <c r="J180" i="13" s="1"/>
  <c r="J181" i="13" s="1"/>
  <c r="J182" i="13" s="1"/>
  <c r="J183" i="13" s="1"/>
  <c r="J184" i="13" s="1"/>
  <c r="J185" i="13" s="1"/>
  <c r="J186" i="13" s="1"/>
  <c r="J187" i="13" s="1"/>
  <c r="J188" i="13" s="1"/>
  <c r="J189" i="13" s="1"/>
  <c r="J190" i="13" s="1"/>
  <c r="J191" i="13" s="1"/>
  <c r="J192" i="13" s="1"/>
  <c r="J193" i="13" s="1"/>
  <c r="J194" i="13" s="1"/>
  <c r="J195" i="13" s="1"/>
  <c r="J196" i="13" s="1"/>
  <c r="J197" i="13" s="1"/>
  <c r="J198" i="13" s="1"/>
  <c r="J199" i="13" s="1"/>
  <c r="J200" i="13" s="1"/>
  <c r="B171" i="13"/>
  <c r="J109" i="13"/>
  <c r="J110" i="13" s="1"/>
  <c r="J111" i="13" s="1"/>
  <c r="J112" i="13" s="1"/>
  <c r="J113" i="13" s="1"/>
  <c r="J114" i="13" s="1"/>
  <c r="J115" i="13" s="1"/>
  <c r="J116" i="13" s="1"/>
  <c r="J117" i="13" s="1"/>
  <c r="J118" i="13" s="1"/>
  <c r="J119" i="13" s="1"/>
  <c r="J120" i="13" s="1"/>
  <c r="J121" i="13" s="1"/>
  <c r="J122" i="13" s="1"/>
  <c r="J123" i="13" s="1"/>
  <c r="J124" i="13" s="1"/>
  <c r="J125" i="13" s="1"/>
  <c r="J126" i="13" s="1"/>
  <c r="J127" i="13" s="1"/>
  <c r="J128" i="13" s="1"/>
  <c r="J129" i="13" s="1"/>
  <c r="J130" i="13" s="1"/>
  <c r="J131" i="13" s="1"/>
  <c r="J132" i="13" s="1"/>
  <c r="J133" i="13" s="1"/>
  <c r="J105" i="13"/>
  <c r="J106" i="13" s="1"/>
  <c r="J107" i="13" s="1"/>
  <c r="J108" i="13" s="1"/>
  <c r="R104" i="13"/>
  <c r="R105" i="13" s="1"/>
  <c r="R106" i="13" s="1"/>
  <c r="R107" i="13" s="1"/>
  <c r="R108" i="13" s="1"/>
  <c r="R109" i="13" s="1"/>
  <c r="R110" i="13" s="1"/>
  <c r="R111" i="13" s="1"/>
  <c r="R112" i="13" s="1"/>
  <c r="R113" i="13" s="1"/>
  <c r="R114" i="13" s="1"/>
  <c r="R115" i="13" s="1"/>
  <c r="R116" i="13" s="1"/>
  <c r="R117" i="13" s="1"/>
  <c r="R118" i="13" s="1"/>
  <c r="R119" i="13" s="1"/>
  <c r="R120" i="13" s="1"/>
  <c r="R121" i="13" s="1"/>
  <c r="R122" i="13" s="1"/>
  <c r="R123" i="13" s="1"/>
  <c r="R124" i="13" s="1"/>
  <c r="R125" i="13" s="1"/>
  <c r="R126" i="13" s="1"/>
  <c r="R127" i="13" s="1"/>
  <c r="R128" i="13" s="1"/>
  <c r="R129" i="13" s="1"/>
  <c r="R130" i="13" s="1"/>
  <c r="R131" i="13" s="1"/>
  <c r="R132" i="13" s="1"/>
  <c r="R133" i="13" s="1"/>
  <c r="J104" i="13"/>
  <c r="B104" i="13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J64" i="13"/>
  <c r="J65" i="13" s="1"/>
  <c r="J66" i="13" s="1"/>
  <c r="B40" i="13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J38" i="13"/>
  <c r="J39" i="13" s="1"/>
  <c r="J40" i="13" s="1"/>
  <c r="J41" i="13" s="1"/>
  <c r="J42" i="13" s="1"/>
  <c r="J43" i="13" s="1"/>
  <c r="J44" i="13" s="1"/>
  <c r="J45" i="13" s="1"/>
  <c r="J46" i="13" s="1"/>
  <c r="J47" i="13" s="1"/>
  <c r="J48" i="13" s="1"/>
  <c r="J49" i="13" s="1"/>
  <c r="J50" i="13" s="1"/>
  <c r="J51" i="13" s="1"/>
  <c r="J52" i="13" s="1"/>
  <c r="J53" i="13" s="1"/>
  <c r="J54" i="13" s="1"/>
  <c r="J55" i="13" s="1"/>
  <c r="J56" i="13" s="1"/>
  <c r="J57" i="13" s="1"/>
  <c r="J58" i="13" s="1"/>
  <c r="J59" i="13" s="1"/>
  <c r="J60" i="13" s="1"/>
  <c r="J61" i="13" s="1"/>
  <c r="J62" i="13" s="1"/>
  <c r="J63" i="13" s="1"/>
  <c r="R37" i="13"/>
  <c r="R38" i="13" s="1"/>
  <c r="R39" i="13" s="1"/>
  <c r="R40" i="13" s="1"/>
  <c r="R41" i="13" s="1"/>
  <c r="R42" i="13" s="1"/>
  <c r="R43" i="13" s="1"/>
  <c r="R44" i="13" s="1"/>
  <c r="R45" i="13" s="1"/>
  <c r="R46" i="13" s="1"/>
  <c r="R47" i="13" s="1"/>
  <c r="R48" i="13" s="1"/>
  <c r="R49" i="13" s="1"/>
  <c r="R50" i="13" s="1"/>
  <c r="R51" i="13" s="1"/>
  <c r="R52" i="13" s="1"/>
  <c r="R53" i="13" s="1"/>
  <c r="R54" i="13" s="1"/>
  <c r="R55" i="13" s="1"/>
  <c r="R56" i="13" s="1"/>
  <c r="R57" i="13" s="1"/>
  <c r="R58" i="13" s="1"/>
  <c r="R59" i="13" s="1"/>
  <c r="R60" i="13" s="1"/>
  <c r="R61" i="13" s="1"/>
  <c r="R62" i="13" s="1"/>
  <c r="R63" i="13" s="1"/>
  <c r="R64" i="13" s="1"/>
  <c r="R65" i="13" s="1"/>
  <c r="R66" i="13" s="1"/>
  <c r="J37" i="13"/>
  <c r="B37" i="13"/>
  <c r="B38" i="13" s="1"/>
  <c r="B39" i="13" s="1"/>
  <c r="R643" i="12"/>
  <c r="R644" i="12" s="1"/>
  <c r="R645" i="12" s="1"/>
  <c r="R646" i="12" s="1"/>
  <c r="R647" i="12" s="1"/>
  <c r="R648" i="12" s="1"/>
  <c r="R649" i="12" s="1"/>
  <c r="R650" i="12" s="1"/>
  <c r="R651" i="12" s="1"/>
  <c r="R652" i="12" s="1"/>
  <c r="R653" i="12" s="1"/>
  <c r="R654" i="12" s="1"/>
  <c r="R655" i="12" s="1"/>
  <c r="R656" i="12" s="1"/>
  <c r="R657" i="12" s="1"/>
  <c r="R658" i="12" s="1"/>
  <c r="R659" i="12" s="1"/>
  <c r="R660" i="12" s="1"/>
  <c r="R661" i="12" s="1"/>
  <c r="R662" i="12" s="1"/>
  <c r="R663" i="12" s="1"/>
  <c r="R664" i="12" s="1"/>
  <c r="R665" i="12" s="1"/>
  <c r="R666" i="12" s="1"/>
  <c r="R667" i="12" s="1"/>
  <c r="R668" i="12" s="1"/>
  <c r="R669" i="12" s="1"/>
  <c r="J642" i="12"/>
  <c r="J643" i="12" s="1"/>
  <c r="J644" i="12" s="1"/>
  <c r="J645" i="12" s="1"/>
  <c r="J646" i="12" s="1"/>
  <c r="J647" i="12" s="1"/>
  <c r="J648" i="12" s="1"/>
  <c r="J649" i="12" s="1"/>
  <c r="J650" i="12" s="1"/>
  <c r="J651" i="12" s="1"/>
  <c r="J652" i="12" s="1"/>
  <c r="J653" i="12" s="1"/>
  <c r="J654" i="12" s="1"/>
  <c r="J655" i="12" s="1"/>
  <c r="J656" i="12" s="1"/>
  <c r="J657" i="12" s="1"/>
  <c r="J658" i="12" s="1"/>
  <c r="J659" i="12" s="1"/>
  <c r="J660" i="12" s="1"/>
  <c r="J661" i="12" s="1"/>
  <c r="J662" i="12" s="1"/>
  <c r="J663" i="12" s="1"/>
  <c r="J664" i="12" s="1"/>
  <c r="J665" i="12" s="1"/>
  <c r="J666" i="12" s="1"/>
  <c r="J667" i="12" s="1"/>
  <c r="J668" i="12" s="1"/>
  <c r="J669" i="12" s="1"/>
  <c r="R640" i="12"/>
  <c r="R641" i="12" s="1"/>
  <c r="R642" i="12" s="1"/>
  <c r="J640" i="12"/>
  <c r="J641" i="12" s="1"/>
  <c r="B640" i="12"/>
  <c r="B641" i="12" s="1"/>
  <c r="B642" i="12" s="1"/>
  <c r="B643" i="12" s="1"/>
  <c r="B644" i="12" s="1"/>
  <c r="B645" i="12" s="1"/>
  <c r="B646" i="12" s="1"/>
  <c r="B647" i="12" s="1"/>
  <c r="B648" i="12" s="1"/>
  <c r="B649" i="12" s="1"/>
  <c r="B650" i="12" s="1"/>
  <c r="B651" i="12" s="1"/>
  <c r="B652" i="12" s="1"/>
  <c r="B653" i="12" s="1"/>
  <c r="B654" i="12" s="1"/>
  <c r="B655" i="12" s="1"/>
  <c r="B656" i="12" s="1"/>
  <c r="B657" i="12" s="1"/>
  <c r="B658" i="12" s="1"/>
  <c r="B659" i="12" s="1"/>
  <c r="B660" i="12" s="1"/>
  <c r="B661" i="12" s="1"/>
  <c r="B662" i="12" s="1"/>
  <c r="B663" i="12" s="1"/>
  <c r="B664" i="12" s="1"/>
  <c r="B665" i="12" s="1"/>
  <c r="B666" i="12" s="1"/>
  <c r="B667" i="12" s="1"/>
  <c r="B668" i="12" s="1"/>
  <c r="B669" i="12" s="1"/>
  <c r="J593" i="12"/>
  <c r="J594" i="12" s="1"/>
  <c r="J595" i="12" s="1"/>
  <c r="J596" i="12" s="1"/>
  <c r="J597" i="12" s="1"/>
  <c r="J598" i="12" s="1"/>
  <c r="J599" i="12" s="1"/>
  <c r="J600" i="12" s="1"/>
  <c r="J601" i="12" s="1"/>
  <c r="J602" i="12" s="1"/>
  <c r="J587" i="12"/>
  <c r="J588" i="12" s="1"/>
  <c r="J589" i="12" s="1"/>
  <c r="J590" i="12" s="1"/>
  <c r="J591" i="12" s="1"/>
  <c r="J592" i="12" s="1"/>
  <c r="B582" i="12"/>
  <c r="B583" i="12" s="1"/>
  <c r="B584" i="12" s="1"/>
  <c r="B585" i="12" s="1"/>
  <c r="B586" i="12" s="1"/>
  <c r="B587" i="12" s="1"/>
  <c r="B588" i="12" s="1"/>
  <c r="B589" i="12" s="1"/>
  <c r="B590" i="12" s="1"/>
  <c r="B591" i="12" s="1"/>
  <c r="B592" i="12" s="1"/>
  <c r="B593" i="12" s="1"/>
  <c r="B594" i="12" s="1"/>
  <c r="B595" i="12" s="1"/>
  <c r="B596" i="12" s="1"/>
  <c r="B597" i="12" s="1"/>
  <c r="B598" i="12" s="1"/>
  <c r="B599" i="12" s="1"/>
  <c r="B600" i="12" s="1"/>
  <c r="B601" i="12" s="1"/>
  <c r="B602" i="12" s="1"/>
  <c r="R574" i="12"/>
  <c r="R575" i="12" s="1"/>
  <c r="R576" i="12" s="1"/>
  <c r="R577" i="12" s="1"/>
  <c r="R578" i="12" s="1"/>
  <c r="R579" i="12" s="1"/>
  <c r="R580" i="12" s="1"/>
  <c r="R581" i="12" s="1"/>
  <c r="R582" i="12" s="1"/>
  <c r="R583" i="12" s="1"/>
  <c r="R584" i="12" s="1"/>
  <c r="R585" i="12" s="1"/>
  <c r="R586" i="12" s="1"/>
  <c r="R587" i="12" s="1"/>
  <c r="R588" i="12" s="1"/>
  <c r="R589" i="12" s="1"/>
  <c r="R590" i="12" s="1"/>
  <c r="R591" i="12" s="1"/>
  <c r="R592" i="12" s="1"/>
  <c r="R593" i="12" s="1"/>
  <c r="R594" i="12" s="1"/>
  <c r="R595" i="12" s="1"/>
  <c r="R596" i="12" s="1"/>
  <c r="R597" i="12" s="1"/>
  <c r="R598" i="12" s="1"/>
  <c r="R599" i="12" s="1"/>
  <c r="R600" i="12" s="1"/>
  <c r="R601" i="12" s="1"/>
  <c r="R602" i="12" s="1"/>
  <c r="J574" i="12"/>
  <c r="J575" i="12" s="1"/>
  <c r="J576" i="12" s="1"/>
  <c r="J577" i="12" s="1"/>
  <c r="J578" i="12" s="1"/>
  <c r="J579" i="12" s="1"/>
  <c r="J580" i="12" s="1"/>
  <c r="J581" i="12" s="1"/>
  <c r="J582" i="12" s="1"/>
  <c r="J583" i="12" s="1"/>
  <c r="J584" i="12" s="1"/>
  <c r="J585" i="12" s="1"/>
  <c r="J586" i="12" s="1"/>
  <c r="B574" i="12"/>
  <c r="B575" i="12" s="1"/>
  <c r="B576" i="12" s="1"/>
  <c r="B577" i="12" s="1"/>
  <c r="B578" i="12" s="1"/>
  <c r="B579" i="12" s="1"/>
  <c r="B580" i="12" s="1"/>
  <c r="B581" i="12" s="1"/>
  <c r="R573" i="12"/>
  <c r="J573" i="12"/>
  <c r="B573" i="12"/>
  <c r="R529" i="12"/>
  <c r="R530" i="12" s="1"/>
  <c r="R531" i="12" s="1"/>
  <c r="R532" i="12" s="1"/>
  <c r="R533" i="12" s="1"/>
  <c r="R534" i="12" s="1"/>
  <c r="R535" i="12" s="1"/>
  <c r="B519" i="12"/>
  <c r="B520" i="12" s="1"/>
  <c r="B521" i="12" s="1"/>
  <c r="B522" i="12" s="1"/>
  <c r="B523" i="12" s="1"/>
  <c r="B524" i="12" s="1"/>
  <c r="B525" i="12" s="1"/>
  <c r="B526" i="12" s="1"/>
  <c r="B527" i="12" s="1"/>
  <c r="B528" i="12" s="1"/>
  <c r="B529" i="12" s="1"/>
  <c r="B530" i="12" s="1"/>
  <c r="B531" i="12" s="1"/>
  <c r="B532" i="12" s="1"/>
  <c r="B533" i="12" s="1"/>
  <c r="B534" i="12" s="1"/>
  <c r="B535" i="12" s="1"/>
  <c r="J514" i="12"/>
  <c r="J515" i="12" s="1"/>
  <c r="J516" i="12" s="1"/>
  <c r="J517" i="12" s="1"/>
  <c r="J518" i="12" s="1"/>
  <c r="J519" i="12" s="1"/>
  <c r="J520" i="12" s="1"/>
  <c r="J521" i="12" s="1"/>
  <c r="J522" i="12" s="1"/>
  <c r="J523" i="12" s="1"/>
  <c r="J524" i="12" s="1"/>
  <c r="J525" i="12" s="1"/>
  <c r="J526" i="12" s="1"/>
  <c r="J527" i="12" s="1"/>
  <c r="J528" i="12" s="1"/>
  <c r="J529" i="12" s="1"/>
  <c r="J530" i="12" s="1"/>
  <c r="J531" i="12" s="1"/>
  <c r="J532" i="12" s="1"/>
  <c r="J533" i="12" s="1"/>
  <c r="J534" i="12" s="1"/>
  <c r="J535" i="12" s="1"/>
  <c r="R509" i="12"/>
  <c r="R510" i="12" s="1"/>
  <c r="R511" i="12" s="1"/>
  <c r="R512" i="12" s="1"/>
  <c r="R513" i="12" s="1"/>
  <c r="R514" i="12" s="1"/>
  <c r="R515" i="12" s="1"/>
  <c r="R516" i="12" s="1"/>
  <c r="R517" i="12" s="1"/>
  <c r="R518" i="12" s="1"/>
  <c r="R519" i="12" s="1"/>
  <c r="R520" i="12" s="1"/>
  <c r="R521" i="12" s="1"/>
  <c r="R522" i="12" s="1"/>
  <c r="R523" i="12" s="1"/>
  <c r="R524" i="12" s="1"/>
  <c r="R525" i="12" s="1"/>
  <c r="R526" i="12" s="1"/>
  <c r="R527" i="12" s="1"/>
  <c r="R528" i="12" s="1"/>
  <c r="R507" i="12"/>
  <c r="R508" i="12" s="1"/>
  <c r="J507" i="12"/>
  <c r="J508" i="12" s="1"/>
  <c r="J509" i="12" s="1"/>
  <c r="J510" i="12" s="1"/>
  <c r="J511" i="12" s="1"/>
  <c r="J512" i="12" s="1"/>
  <c r="J513" i="12" s="1"/>
  <c r="R506" i="12"/>
  <c r="J506" i="12"/>
  <c r="B506" i="12"/>
  <c r="B507" i="12" s="1"/>
  <c r="B508" i="12" s="1"/>
  <c r="B509" i="12" s="1"/>
  <c r="B510" i="12" s="1"/>
  <c r="B511" i="12" s="1"/>
  <c r="B512" i="12" s="1"/>
  <c r="B513" i="12" s="1"/>
  <c r="B514" i="12" s="1"/>
  <c r="B515" i="12" s="1"/>
  <c r="B516" i="12" s="1"/>
  <c r="B517" i="12" s="1"/>
  <c r="B518" i="12" s="1"/>
  <c r="J453" i="12"/>
  <c r="J454" i="12" s="1"/>
  <c r="J455" i="12" s="1"/>
  <c r="J456" i="12" s="1"/>
  <c r="J457" i="12" s="1"/>
  <c r="J458" i="12" s="1"/>
  <c r="J459" i="12" s="1"/>
  <c r="J460" i="12" s="1"/>
  <c r="J461" i="12" s="1"/>
  <c r="J462" i="12" s="1"/>
  <c r="J463" i="12" s="1"/>
  <c r="J464" i="12" s="1"/>
  <c r="J465" i="12" s="1"/>
  <c r="J466" i="12" s="1"/>
  <c r="J467" i="12" s="1"/>
  <c r="J468" i="12" s="1"/>
  <c r="B449" i="12"/>
  <c r="B450" i="12" s="1"/>
  <c r="B451" i="12" s="1"/>
  <c r="B452" i="12" s="1"/>
  <c r="B453" i="12" s="1"/>
  <c r="B454" i="12" s="1"/>
  <c r="B455" i="12" s="1"/>
  <c r="B456" i="12" s="1"/>
  <c r="B457" i="12" s="1"/>
  <c r="B458" i="12" s="1"/>
  <c r="B459" i="12" s="1"/>
  <c r="B460" i="12" s="1"/>
  <c r="B461" i="12" s="1"/>
  <c r="B462" i="12" s="1"/>
  <c r="B463" i="12" s="1"/>
  <c r="B464" i="12" s="1"/>
  <c r="B465" i="12" s="1"/>
  <c r="B466" i="12" s="1"/>
  <c r="B467" i="12" s="1"/>
  <c r="B468" i="12" s="1"/>
  <c r="R444" i="12"/>
  <c r="R445" i="12" s="1"/>
  <c r="R446" i="12" s="1"/>
  <c r="R447" i="12" s="1"/>
  <c r="R448" i="12" s="1"/>
  <c r="R449" i="12" s="1"/>
  <c r="R450" i="12" s="1"/>
  <c r="R451" i="12" s="1"/>
  <c r="R452" i="12" s="1"/>
  <c r="R453" i="12" s="1"/>
  <c r="R454" i="12" s="1"/>
  <c r="R455" i="12" s="1"/>
  <c r="R456" i="12" s="1"/>
  <c r="R457" i="12" s="1"/>
  <c r="R458" i="12" s="1"/>
  <c r="R459" i="12" s="1"/>
  <c r="R460" i="12" s="1"/>
  <c r="R461" i="12" s="1"/>
  <c r="R462" i="12" s="1"/>
  <c r="R463" i="12" s="1"/>
  <c r="R464" i="12" s="1"/>
  <c r="R465" i="12" s="1"/>
  <c r="R466" i="12" s="1"/>
  <c r="R467" i="12" s="1"/>
  <c r="R468" i="12" s="1"/>
  <c r="B441" i="12"/>
  <c r="B442" i="12" s="1"/>
  <c r="B443" i="12" s="1"/>
  <c r="B444" i="12" s="1"/>
  <c r="B445" i="12" s="1"/>
  <c r="B446" i="12" s="1"/>
  <c r="B447" i="12" s="1"/>
  <c r="B448" i="12" s="1"/>
  <c r="R440" i="12"/>
  <c r="R441" i="12" s="1"/>
  <c r="R442" i="12" s="1"/>
  <c r="R443" i="12" s="1"/>
  <c r="J440" i="12"/>
  <c r="J441" i="12" s="1"/>
  <c r="J442" i="12" s="1"/>
  <c r="J443" i="12" s="1"/>
  <c r="J444" i="12" s="1"/>
  <c r="J445" i="12" s="1"/>
  <c r="J446" i="12" s="1"/>
  <c r="J447" i="12" s="1"/>
  <c r="J448" i="12" s="1"/>
  <c r="J449" i="12" s="1"/>
  <c r="J450" i="12" s="1"/>
  <c r="J451" i="12" s="1"/>
  <c r="J452" i="12" s="1"/>
  <c r="B440" i="12"/>
  <c r="R439" i="12"/>
  <c r="J439" i="12"/>
  <c r="B439" i="12"/>
  <c r="J386" i="12"/>
  <c r="J387" i="12" s="1"/>
  <c r="J388" i="12" s="1"/>
  <c r="J389" i="12" s="1"/>
  <c r="J390" i="12" s="1"/>
  <c r="J391" i="12" s="1"/>
  <c r="J392" i="12" s="1"/>
  <c r="J393" i="12" s="1"/>
  <c r="J394" i="12" s="1"/>
  <c r="J395" i="12" s="1"/>
  <c r="J396" i="12" s="1"/>
  <c r="J397" i="12" s="1"/>
  <c r="J398" i="12" s="1"/>
  <c r="J399" i="12" s="1"/>
  <c r="J400" i="12" s="1"/>
  <c r="J401" i="12" s="1"/>
  <c r="R381" i="12"/>
  <c r="R382" i="12" s="1"/>
  <c r="R383" i="12" s="1"/>
  <c r="R384" i="12" s="1"/>
  <c r="R385" i="12" s="1"/>
  <c r="R386" i="12" s="1"/>
  <c r="R387" i="12" s="1"/>
  <c r="R388" i="12" s="1"/>
  <c r="R389" i="12" s="1"/>
  <c r="R390" i="12" s="1"/>
  <c r="R391" i="12" s="1"/>
  <c r="R392" i="12" s="1"/>
  <c r="R393" i="12" s="1"/>
  <c r="R394" i="12" s="1"/>
  <c r="R395" i="12" s="1"/>
  <c r="R396" i="12" s="1"/>
  <c r="R397" i="12" s="1"/>
  <c r="R398" i="12" s="1"/>
  <c r="R399" i="12" s="1"/>
  <c r="R400" i="12" s="1"/>
  <c r="R401" i="12" s="1"/>
  <c r="R373" i="12"/>
  <c r="R374" i="12" s="1"/>
  <c r="R375" i="12" s="1"/>
  <c r="R376" i="12" s="1"/>
  <c r="R377" i="12" s="1"/>
  <c r="R378" i="12" s="1"/>
  <c r="R379" i="12" s="1"/>
  <c r="R380" i="12" s="1"/>
  <c r="J373" i="12"/>
  <c r="J374" i="12" s="1"/>
  <c r="J375" i="12" s="1"/>
  <c r="J376" i="12" s="1"/>
  <c r="J377" i="12" s="1"/>
  <c r="J378" i="12" s="1"/>
  <c r="J379" i="12" s="1"/>
  <c r="J380" i="12" s="1"/>
  <c r="J381" i="12" s="1"/>
  <c r="J382" i="12" s="1"/>
  <c r="J383" i="12" s="1"/>
  <c r="J384" i="12" s="1"/>
  <c r="J385" i="12" s="1"/>
  <c r="B373" i="12"/>
  <c r="B374" i="12" s="1"/>
  <c r="B375" i="12" s="1"/>
  <c r="B376" i="12" s="1"/>
  <c r="B377" i="12" s="1"/>
  <c r="B378" i="12" s="1"/>
  <c r="B379" i="12" s="1"/>
  <c r="B380" i="12" s="1"/>
  <c r="B381" i="12" s="1"/>
  <c r="B382" i="12" s="1"/>
  <c r="B383" i="12" s="1"/>
  <c r="B384" i="12" s="1"/>
  <c r="B385" i="12" s="1"/>
  <c r="B386" i="12" s="1"/>
  <c r="B387" i="12" s="1"/>
  <c r="B388" i="12" s="1"/>
  <c r="B389" i="12" s="1"/>
  <c r="B390" i="12" s="1"/>
  <c r="B391" i="12" s="1"/>
  <c r="B392" i="12" s="1"/>
  <c r="B393" i="12" s="1"/>
  <c r="B394" i="12" s="1"/>
  <c r="B395" i="12" s="1"/>
  <c r="B396" i="12" s="1"/>
  <c r="B397" i="12" s="1"/>
  <c r="B398" i="12" s="1"/>
  <c r="B399" i="12" s="1"/>
  <c r="B400" i="12" s="1"/>
  <c r="B401" i="12" s="1"/>
  <c r="R372" i="12"/>
  <c r="J372" i="12"/>
  <c r="B372" i="12"/>
  <c r="B323" i="12"/>
  <c r="B324" i="12" s="1"/>
  <c r="B325" i="12" s="1"/>
  <c r="B326" i="12" s="1"/>
  <c r="B327" i="12" s="1"/>
  <c r="B328" i="12" s="1"/>
  <c r="B329" i="12" s="1"/>
  <c r="B330" i="12" s="1"/>
  <c r="B331" i="12" s="1"/>
  <c r="B332" i="12" s="1"/>
  <c r="B333" i="12" s="1"/>
  <c r="B334" i="12" s="1"/>
  <c r="R318" i="12"/>
  <c r="R319" i="12" s="1"/>
  <c r="R320" i="12" s="1"/>
  <c r="R321" i="12" s="1"/>
  <c r="R322" i="12" s="1"/>
  <c r="R323" i="12" s="1"/>
  <c r="R324" i="12" s="1"/>
  <c r="R325" i="12" s="1"/>
  <c r="R326" i="12" s="1"/>
  <c r="R327" i="12" s="1"/>
  <c r="R328" i="12" s="1"/>
  <c r="R329" i="12" s="1"/>
  <c r="R330" i="12" s="1"/>
  <c r="R331" i="12" s="1"/>
  <c r="R332" i="12" s="1"/>
  <c r="R333" i="12" s="1"/>
  <c r="R334" i="12" s="1"/>
  <c r="R306" i="12"/>
  <c r="R307" i="12" s="1"/>
  <c r="R308" i="12" s="1"/>
  <c r="R309" i="12" s="1"/>
  <c r="R310" i="12" s="1"/>
  <c r="R311" i="12" s="1"/>
  <c r="R312" i="12" s="1"/>
  <c r="R313" i="12" s="1"/>
  <c r="R314" i="12" s="1"/>
  <c r="R315" i="12" s="1"/>
  <c r="R316" i="12" s="1"/>
  <c r="R317" i="12" s="1"/>
  <c r="J306" i="12"/>
  <c r="J307" i="12" s="1"/>
  <c r="J308" i="12" s="1"/>
  <c r="J309" i="12" s="1"/>
  <c r="J310" i="12" s="1"/>
  <c r="J311" i="12" s="1"/>
  <c r="J312" i="12" s="1"/>
  <c r="J313" i="12" s="1"/>
  <c r="J314" i="12" s="1"/>
  <c r="J315" i="12" s="1"/>
  <c r="J316" i="12" s="1"/>
  <c r="J317" i="12" s="1"/>
  <c r="J318" i="12" s="1"/>
  <c r="J319" i="12" s="1"/>
  <c r="J320" i="12" s="1"/>
  <c r="J321" i="12" s="1"/>
  <c r="J322" i="12" s="1"/>
  <c r="J323" i="12" s="1"/>
  <c r="J324" i="12" s="1"/>
  <c r="J325" i="12" s="1"/>
  <c r="J326" i="12" s="1"/>
  <c r="J327" i="12" s="1"/>
  <c r="J328" i="12" s="1"/>
  <c r="J329" i="12" s="1"/>
  <c r="J330" i="12" s="1"/>
  <c r="J331" i="12" s="1"/>
  <c r="J332" i="12" s="1"/>
  <c r="J333" i="12" s="1"/>
  <c r="J334" i="12" s="1"/>
  <c r="R305" i="12"/>
  <c r="J305" i="12"/>
  <c r="B305" i="12"/>
  <c r="B306" i="12" s="1"/>
  <c r="B307" i="12" s="1"/>
  <c r="B308" i="12" s="1"/>
  <c r="B309" i="12" s="1"/>
  <c r="B310" i="12" s="1"/>
  <c r="B311" i="12" s="1"/>
  <c r="B312" i="12" s="1"/>
  <c r="B313" i="12" s="1"/>
  <c r="B314" i="12" s="1"/>
  <c r="B315" i="12" s="1"/>
  <c r="B316" i="12" s="1"/>
  <c r="B317" i="12" s="1"/>
  <c r="B318" i="12" s="1"/>
  <c r="B319" i="12" s="1"/>
  <c r="B320" i="12" s="1"/>
  <c r="B321" i="12" s="1"/>
  <c r="B322" i="12" s="1"/>
  <c r="J245" i="12"/>
  <c r="J246" i="12" s="1"/>
  <c r="J247" i="12" s="1"/>
  <c r="J248" i="12" s="1"/>
  <c r="J249" i="12" s="1"/>
  <c r="J250" i="12" s="1"/>
  <c r="J251" i="12" s="1"/>
  <c r="J252" i="12" s="1"/>
  <c r="J253" i="12" s="1"/>
  <c r="J254" i="12" s="1"/>
  <c r="J255" i="12" s="1"/>
  <c r="J256" i="12" s="1"/>
  <c r="J257" i="12" s="1"/>
  <c r="J258" i="12" s="1"/>
  <c r="J259" i="12" s="1"/>
  <c r="J260" i="12" s="1"/>
  <c r="J261" i="12" s="1"/>
  <c r="J262" i="12" s="1"/>
  <c r="J263" i="12" s="1"/>
  <c r="J264" i="12" s="1"/>
  <c r="J265" i="12" s="1"/>
  <c r="J266" i="12" s="1"/>
  <c r="J267" i="12" s="1"/>
  <c r="R239" i="12"/>
  <c r="R240" i="12" s="1"/>
  <c r="R241" i="12" s="1"/>
  <c r="R242" i="12" s="1"/>
  <c r="R243" i="12" s="1"/>
  <c r="R244" i="12" s="1"/>
  <c r="R245" i="12" s="1"/>
  <c r="R246" i="12" s="1"/>
  <c r="R247" i="12" s="1"/>
  <c r="R248" i="12" s="1"/>
  <c r="R249" i="12" s="1"/>
  <c r="R250" i="12" s="1"/>
  <c r="R251" i="12" s="1"/>
  <c r="R252" i="12" s="1"/>
  <c r="R253" i="12" s="1"/>
  <c r="R254" i="12" s="1"/>
  <c r="R255" i="12" s="1"/>
  <c r="R256" i="12" s="1"/>
  <c r="R257" i="12" s="1"/>
  <c r="R258" i="12" s="1"/>
  <c r="R259" i="12" s="1"/>
  <c r="R260" i="12" s="1"/>
  <c r="R261" i="12" s="1"/>
  <c r="R262" i="12" s="1"/>
  <c r="R263" i="12" s="1"/>
  <c r="R264" i="12" s="1"/>
  <c r="R265" i="12" s="1"/>
  <c r="R266" i="12" s="1"/>
  <c r="R267" i="12" s="1"/>
  <c r="R238" i="12"/>
  <c r="J238" i="12"/>
  <c r="J239" i="12" s="1"/>
  <c r="J240" i="12" s="1"/>
  <c r="J241" i="12" s="1"/>
  <c r="J242" i="12" s="1"/>
  <c r="J243" i="12" s="1"/>
  <c r="J244" i="12" s="1"/>
  <c r="B238" i="12"/>
  <c r="B239" i="12" s="1"/>
  <c r="B240" i="12" s="1"/>
  <c r="B241" i="12" s="1"/>
  <c r="B242" i="12" s="1"/>
  <c r="B243" i="12" s="1"/>
  <c r="B244" i="12" s="1"/>
  <c r="B245" i="12" s="1"/>
  <c r="B246" i="12" s="1"/>
  <c r="B247" i="12" s="1"/>
  <c r="B248" i="12" s="1"/>
  <c r="B249" i="12" s="1"/>
  <c r="B250" i="12" s="1"/>
  <c r="B251" i="12" s="1"/>
  <c r="B252" i="12" s="1"/>
  <c r="B253" i="12" s="1"/>
  <c r="B254" i="12" s="1"/>
  <c r="B255" i="12" s="1"/>
  <c r="B256" i="12" s="1"/>
  <c r="B257" i="12" s="1"/>
  <c r="B258" i="12" s="1"/>
  <c r="B259" i="12" s="1"/>
  <c r="B260" i="12" s="1"/>
  <c r="B261" i="12" s="1"/>
  <c r="B262" i="12" s="1"/>
  <c r="B263" i="12" s="1"/>
  <c r="B264" i="12" s="1"/>
  <c r="B265" i="12" s="1"/>
  <c r="B266" i="12" s="1"/>
  <c r="B267" i="12" s="1"/>
  <c r="J176" i="12"/>
  <c r="J177" i="12" s="1"/>
  <c r="J178" i="12" s="1"/>
  <c r="J179" i="12" s="1"/>
  <c r="J180" i="12" s="1"/>
  <c r="J181" i="12" s="1"/>
  <c r="J182" i="12" s="1"/>
  <c r="J183" i="12" s="1"/>
  <c r="J184" i="12" s="1"/>
  <c r="J185" i="12" s="1"/>
  <c r="J186" i="12" s="1"/>
  <c r="J187" i="12" s="1"/>
  <c r="J188" i="12" s="1"/>
  <c r="J189" i="12" s="1"/>
  <c r="J190" i="12" s="1"/>
  <c r="J191" i="12" s="1"/>
  <c r="J192" i="12" s="1"/>
  <c r="J193" i="12" s="1"/>
  <c r="J194" i="12" s="1"/>
  <c r="J195" i="12" s="1"/>
  <c r="J196" i="12" s="1"/>
  <c r="J197" i="12" s="1"/>
  <c r="J198" i="12" s="1"/>
  <c r="J199" i="12" s="1"/>
  <c r="J200" i="12" s="1"/>
  <c r="R172" i="12"/>
  <c r="R173" i="12" s="1"/>
  <c r="R174" i="12" s="1"/>
  <c r="R175" i="12" s="1"/>
  <c r="R176" i="12" s="1"/>
  <c r="R177" i="12" s="1"/>
  <c r="R178" i="12" s="1"/>
  <c r="R179" i="12" s="1"/>
  <c r="R180" i="12" s="1"/>
  <c r="R181" i="12" s="1"/>
  <c r="R182" i="12" s="1"/>
  <c r="R183" i="12" s="1"/>
  <c r="R184" i="12" s="1"/>
  <c r="R185" i="12" s="1"/>
  <c r="R186" i="12" s="1"/>
  <c r="R187" i="12" s="1"/>
  <c r="R188" i="12" s="1"/>
  <c r="R189" i="12" s="1"/>
  <c r="R190" i="12" s="1"/>
  <c r="R191" i="12" s="1"/>
  <c r="R192" i="12" s="1"/>
  <c r="R193" i="12" s="1"/>
  <c r="R194" i="12" s="1"/>
  <c r="R195" i="12" s="1"/>
  <c r="R196" i="12" s="1"/>
  <c r="R197" i="12" s="1"/>
  <c r="R198" i="12" s="1"/>
  <c r="R199" i="12" s="1"/>
  <c r="R200" i="12" s="1"/>
  <c r="J172" i="12"/>
  <c r="J173" i="12" s="1"/>
  <c r="J174" i="12" s="1"/>
  <c r="J175" i="12" s="1"/>
  <c r="R171" i="12"/>
  <c r="J171" i="12"/>
  <c r="B171" i="12"/>
  <c r="B172" i="12" s="1"/>
  <c r="B173" i="12" s="1"/>
  <c r="B174" i="12" s="1"/>
  <c r="B175" i="12" s="1"/>
  <c r="B176" i="12" s="1"/>
  <c r="B177" i="12" s="1"/>
  <c r="B178" i="12" s="1"/>
  <c r="B179" i="12" s="1"/>
  <c r="B180" i="12" s="1"/>
  <c r="B181" i="12" s="1"/>
  <c r="B182" i="12" s="1"/>
  <c r="B183" i="12" s="1"/>
  <c r="B184" i="12" s="1"/>
  <c r="B185" i="12" s="1"/>
  <c r="B186" i="12" s="1"/>
  <c r="B187" i="12" s="1"/>
  <c r="B188" i="12" s="1"/>
  <c r="B189" i="12" s="1"/>
  <c r="B190" i="12" s="1"/>
  <c r="B191" i="12" s="1"/>
  <c r="B192" i="12" s="1"/>
  <c r="B193" i="12" s="1"/>
  <c r="B194" i="12" s="1"/>
  <c r="B195" i="12" s="1"/>
  <c r="B196" i="12" s="1"/>
  <c r="B197" i="12" s="1"/>
  <c r="B198" i="12" s="1"/>
  <c r="B199" i="12" s="1"/>
  <c r="B200" i="12" s="1"/>
  <c r="J111" i="12"/>
  <c r="J112" i="12" s="1"/>
  <c r="J113" i="12" s="1"/>
  <c r="J114" i="12" s="1"/>
  <c r="J115" i="12" s="1"/>
  <c r="J116" i="12" s="1"/>
  <c r="J117" i="12" s="1"/>
  <c r="J118" i="12" s="1"/>
  <c r="J119" i="12" s="1"/>
  <c r="J120" i="12" s="1"/>
  <c r="J121" i="12" s="1"/>
  <c r="J122" i="12" s="1"/>
  <c r="J123" i="12" s="1"/>
  <c r="J124" i="12" s="1"/>
  <c r="J125" i="12" s="1"/>
  <c r="J126" i="12" s="1"/>
  <c r="J127" i="12" s="1"/>
  <c r="J128" i="12" s="1"/>
  <c r="J129" i="12" s="1"/>
  <c r="J130" i="12" s="1"/>
  <c r="J131" i="12" s="1"/>
  <c r="J132" i="12" s="1"/>
  <c r="J133" i="12" s="1"/>
  <c r="J107" i="12"/>
  <c r="J108" i="12" s="1"/>
  <c r="J109" i="12" s="1"/>
  <c r="J110" i="12" s="1"/>
  <c r="R105" i="12"/>
  <c r="R106" i="12" s="1"/>
  <c r="R107" i="12" s="1"/>
  <c r="R108" i="12" s="1"/>
  <c r="R109" i="12" s="1"/>
  <c r="R110" i="12" s="1"/>
  <c r="R111" i="12" s="1"/>
  <c r="R112" i="12" s="1"/>
  <c r="R113" i="12" s="1"/>
  <c r="R114" i="12" s="1"/>
  <c r="R115" i="12" s="1"/>
  <c r="R116" i="12" s="1"/>
  <c r="R117" i="12" s="1"/>
  <c r="R118" i="12" s="1"/>
  <c r="R119" i="12" s="1"/>
  <c r="R120" i="12" s="1"/>
  <c r="R121" i="12" s="1"/>
  <c r="R122" i="12" s="1"/>
  <c r="R123" i="12" s="1"/>
  <c r="R124" i="12" s="1"/>
  <c r="R125" i="12" s="1"/>
  <c r="R126" i="12" s="1"/>
  <c r="R127" i="12" s="1"/>
  <c r="R128" i="12" s="1"/>
  <c r="R129" i="12" s="1"/>
  <c r="R130" i="12" s="1"/>
  <c r="R131" i="12" s="1"/>
  <c r="R132" i="12" s="1"/>
  <c r="R133" i="12" s="1"/>
  <c r="R104" i="12"/>
  <c r="J104" i="12"/>
  <c r="J105" i="12" s="1"/>
  <c r="J106" i="12" s="1"/>
  <c r="B104" i="12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115" i="12" s="1"/>
  <c r="B116" i="12" s="1"/>
  <c r="B117" i="12" s="1"/>
  <c r="B118" i="12" s="1"/>
  <c r="B119" i="12" s="1"/>
  <c r="B120" i="12" s="1"/>
  <c r="B121" i="12" s="1"/>
  <c r="B122" i="12" s="1"/>
  <c r="B123" i="12" s="1"/>
  <c r="B124" i="12" s="1"/>
  <c r="B125" i="12" s="1"/>
  <c r="B126" i="12" s="1"/>
  <c r="B127" i="12" s="1"/>
  <c r="B128" i="12" s="1"/>
  <c r="B129" i="12" s="1"/>
  <c r="B130" i="12" s="1"/>
  <c r="B131" i="12" s="1"/>
  <c r="B132" i="12" s="1"/>
  <c r="B133" i="12" s="1"/>
  <c r="J46" i="12"/>
  <c r="J47" i="12" s="1"/>
  <c r="J48" i="12" s="1"/>
  <c r="J49" i="12" s="1"/>
  <c r="J50" i="12" s="1"/>
  <c r="J51" i="12" s="1"/>
  <c r="J52" i="12" s="1"/>
  <c r="J53" i="12" s="1"/>
  <c r="J54" i="12" s="1"/>
  <c r="J55" i="12" s="1"/>
  <c r="J56" i="12" s="1"/>
  <c r="J57" i="12" s="1"/>
  <c r="J58" i="12" s="1"/>
  <c r="J59" i="12" s="1"/>
  <c r="J60" i="12" s="1"/>
  <c r="J61" i="12" s="1"/>
  <c r="J62" i="12" s="1"/>
  <c r="J63" i="12" s="1"/>
  <c r="J64" i="12" s="1"/>
  <c r="J65" i="12" s="1"/>
  <c r="J66" i="12" s="1"/>
  <c r="J42" i="12"/>
  <c r="J43" i="12" s="1"/>
  <c r="J44" i="12" s="1"/>
  <c r="J45" i="12" s="1"/>
  <c r="R38" i="12"/>
  <c r="R39" i="12" s="1"/>
  <c r="R40" i="12" s="1"/>
  <c r="R41" i="12" s="1"/>
  <c r="R42" i="12" s="1"/>
  <c r="R43" i="12" s="1"/>
  <c r="R44" i="12" s="1"/>
  <c r="R45" i="12" s="1"/>
  <c r="R46" i="12" s="1"/>
  <c r="R47" i="12" s="1"/>
  <c r="R48" i="12" s="1"/>
  <c r="R49" i="12" s="1"/>
  <c r="R50" i="12" s="1"/>
  <c r="R51" i="12" s="1"/>
  <c r="R52" i="12" s="1"/>
  <c r="R53" i="12" s="1"/>
  <c r="R54" i="12" s="1"/>
  <c r="R55" i="12" s="1"/>
  <c r="R56" i="12" s="1"/>
  <c r="R57" i="12" s="1"/>
  <c r="R58" i="12" s="1"/>
  <c r="R59" i="12" s="1"/>
  <c r="R60" i="12" s="1"/>
  <c r="R61" i="12" s="1"/>
  <c r="R62" i="12" s="1"/>
  <c r="R63" i="12" s="1"/>
  <c r="R64" i="12" s="1"/>
  <c r="R65" i="12" s="1"/>
  <c r="R66" i="12" s="1"/>
  <c r="J38" i="12"/>
  <c r="J39" i="12" s="1"/>
  <c r="J40" i="12" s="1"/>
  <c r="J41" i="12" s="1"/>
  <c r="R37" i="12"/>
  <c r="J37" i="12"/>
  <c r="B37" i="12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J669" i="11"/>
  <c r="B650" i="11"/>
  <c r="B651" i="11" s="1"/>
  <c r="B652" i="11" s="1"/>
  <c r="B653" i="11" s="1"/>
  <c r="B654" i="11" s="1"/>
  <c r="B655" i="11" s="1"/>
  <c r="B656" i="11" s="1"/>
  <c r="B657" i="11" s="1"/>
  <c r="B658" i="11" s="1"/>
  <c r="B659" i="11" s="1"/>
  <c r="B660" i="11" s="1"/>
  <c r="B661" i="11" s="1"/>
  <c r="B662" i="11" s="1"/>
  <c r="B663" i="11" s="1"/>
  <c r="B664" i="11" s="1"/>
  <c r="B665" i="11" s="1"/>
  <c r="B666" i="11" s="1"/>
  <c r="B667" i="11" s="1"/>
  <c r="B668" i="11" s="1"/>
  <c r="B669" i="11" s="1"/>
  <c r="R645" i="11"/>
  <c r="R646" i="11" s="1"/>
  <c r="R647" i="11" s="1"/>
  <c r="R648" i="11" s="1"/>
  <c r="R649" i="11" s="1"/>
  <c r="R650" i="11" s="1"/>
  <c r="R651" i="11" s="1"/>
  <c r="R652" i="11" s="1"/>
  <c r="R653" i="11" s="1"/>
  <c r="R654" i="11" s="1"/>
  <c r="R655" i="11" s="1"/>
  <c r="R656" i="11" s="1"/>
  <c r="R657" i="11" s="1"/>
  <c r="R658" i="11" s="1"/>
  <c r="R659" i="11" s="1"/>
  <c r="R660" i="11" s="1"/>
  <c r="R661" i="11" s="1"/>
  <c r="R662" i="11" s="1"/>
  <c r="R663" i="11" s="1"/>
  <c r="R664" i="11" s="1"/>
  <c r="R665" i="11" s="1"/>
  <c r="R666" i="11" s="1"/>
  <c r="R667" i="11" s="1"/>
  <c r="R668" i="11" s="1"/>
  <c r="R669" i="11" s="1"/>
  <c r="R644" i="11"/>
  <c r="R640" i="11"/>
  <c r="R641" i="11" s="1"/>
  <c r="R642" i="11" s="1"/>
  <c r="R643" i="11" s="1"/>
  <c r="J640" i="11"/>
  <c r="J641" i="11" s="1"/>
  <c r="J642" i="11" s="1"/>
  <c r="J643" i="11" s="1"/>
  <c r="J644" i="11" s="1"/>
  <c r="J645" i="11" s="1"/>
  <c r="J646" i="11" s="1"/>
  <c r="J647" i="11" s="1"/>
  <c r="J648" i="11" s="1"/>
  <c r="J649" i="11" s="1"/>
  <c r="J650" i="11" s="1"/>
  <c r="J651" i="11" s="1"/>
  <c r="J652" i="11" s="1"/>
  <c r="J653" i="11" s="1"/>
  <c r="J654" i="11" s="1"/>
  <c r="J655" i="11" s="1"/>
  <c r="J656" i="11" s="1"/>
  <c r="J657" i="11" s="1"/>
  <c r="J658" i="11" s="1"/>
  <c r="J659" i="11" s="1"/>
  <c r="J660" i="11" s="1"/>
  <c r="J661" i="11" s="1"/>
  <c r="J662" i="11" s="1"/>
  <c r="J663" i="11" s="1"/>
  <c r="J664" i="11" s="1"/>
  <c r="J665" i="11" s="1"/>
  <c r="J666" i="11" s="1"/>
  <c r="J667" i="11" s="1"/>
  <c r="J668" i="11" s="1"/>
  <c r="B640" i="11"/>
  <c r="B641" i="11" s="1"/>
  <c r="B642" i="11" s="1"/>
  <c r="B643" i="11" s="1"/>
  <c r="B644" i="11" s="1"/>
  <c r="B645" i="11" s="1"/>
  <c r="B646" i="11" s="1"/>
  <c r="B647" i="11" s="1"/>
  <c r="B648" i="11" s="1"/>
  <c r="B649" i="11" s="1"/>
  <c r="R593" i="11"/>
  <c r="R594" i="11" s="1"/>
  <c r="R595" i="11" s="1"/>
  <c r="R596" i="11" s="1"/>
  <c r="R597" i="11" s="1"/>
  <c r="R598" i="11" s="1"/>
  <c r="R599" i="11" s="1"/>
  <c r="R600" i="11" s="1"/>
  <c r="R601" i="11" s="1"/>
  <c r="R602" i="11" s="1"/>
  <c r="J589" i="11"/>
  <c r="J590" i="11" s="1"/>
  <c r="J591" i="11" s="1"/>
  <c r="J592" i="11" s="1"/>
  <c r="J593" i="11" s="1"/>
  <c r="J594" i="11" s="1"/>
  <c r="J595" i="11" s="1"/>
  <c r="J596" i="11" s="1"/>
  <c r="J597" i="11" s="1"/>
  <c r="J598" i="11" s="1"/>
  <c r="J599" i="11" s="1"/>
  <c r="J600" i="11" s="1"/>
  <c r="J601" i="11" s="1"/>
  <c r="J602" i="11" s="1"/>
  <c r="B575" i="11"/>
  <c r="B576" i="11" s="1"/>
  <c r="B577" i="11" s="1"/>
  <c r="B578" i="11" s="1"/>
  <c r="B579" i="11" s="1"/>
  <c r="B580" i="11" s="1"/>
  <c r="B581" i="11" s="1"/>
  <c r="B582" i="11" s="1"/>
  <c r="B583" i="11" s="1"/>
  <c r="B584" i="11" s="1"/>
  <c r="B585" i="11" s="1"/>
  <c r="B586" i="11" s="1"/>
  <c r="B587" i="11" s="1"/>
  <c r="B588" i="11" s="1"/>
  <c r="B589" i="11" s="1"/>
  <c r="B590" i="11" s="1"/>
  <c r="B591" i="11" s="1"/>
  <c r="B592" i="11" s="1"/>
  <c r="B593" i="11" s="1"/>
  <c r="B594" i="11" s="1"/>
  <c r="B595" i="11" s="1"/>
  <c r="B596" i="11" s="1"/>
  <c r="B597" i="11" s="1"/>
  <c r="B598" i="11" s="1"/>
  <c r="B599" i="11" s="1"/>
  <c r="B600" i="11" s="1"/>
  <c r="B601" i="11" s="1"/>
  <c r="B602" i="11" s="1"/>
  <c r="R574" i="11"/>
  <c r="R575" i="11" s="1"/>
  <c r="R576" i="11" s="1"/>
  <c r="R577" i="11" s="1"/>
  <c r="R578" i="11" s="1"/>
  <c r="R579" i="11" s="1"/>
  <c r="R580" i="11" s="1"/>
  <c r="R581" i="11" s="1"/>
  <c r="R582" i="11" s="1"/>
  <c r="R583" i="11" s="1"/>
  <c r="R584" i="11" s="1"/>
  <c r="R585" i="11" s="1"/>
  <c r="R586" i="11" s="1"/>
  <c r="R587" i="11" s="1"/>
  <c r="R588" i="11" s="1"/>
  <c r="R589" i="11" s="1"/>
  <c r="R590" i="11" s="1"/>
  <c r="R591" i="11" s="1"/>
  <c r="R592" i="11" s="1"/>
  <c r="J574" i="11"/>
  <c r="J575" i="11" s="1"/>
  <c r="J576" i="11" s="1"/>
  <c r="J577" i="11" s="1"/>
  <c r="J578" i="11" s="1"/>
  <c r="J579" i="11" s="1"/>
  <c r="J580" i="11" s="1"/>
  <c r="J581" i="11" s="1"/>
  <c r="J582" i="11" s="1"/>
  <c r="J583" i="11" s="1"/>
  <c r="J584" i="11" s="1"/>
  <c r="J585" i="11" s="1"/>
  <c r="J586" i="11" s="1"/>
  <c r="J587" i="11" s="1"/>
  <c r="J588" i="11" s="1"/>
  <c r="R573" i="11"/>
  <c r="J573" i="11"/>
  <c r="B573" i="11"/>
  <c r="B574" i="11" s="1"/>
  <c r="B509" i="11"/>
  <c r="B510" i="11" s="1"/>
  <c r="B511" i="11" s="1"/>
  <c r="B512" i="11" s="1"/>
  <c r="B513" i="11" s="1"/>
  <c r="B514" i="11" s="1"/>
  <c r="B515" i="11" s="1"/>
  <c r="B516" i="11" s="1"/>
  <c r="B517" i="11" s="1"/>
  <c r="B518" i="11" s="1"/>
  <c r="B519" i="11" s="1"/>
  <c r="B520" i="11" s="1"/>
  <c r="B521" i="11" s="1"/>
  <c r="B522" i="11" s="1"/>
  <c r="B523" i="11" s="1"/>
  <c r="B524" i="11" s="1"/>
  <c r="B525" i="11" s="1"/>
  <c r="B526" i="11" s="1"/>
  <c r="B527" i="11" s="1"/>
  <c r="B528" i="11" s="1"/>
  <c r="B529" i="11" s="1"/>
  <c r="B530" i="11" s="1"/>
  <c r="B531" i="11" s="1"/>
  <c r="B532" i="11" s="1"/>
  <c r="B533" i="11" s="1"/>
  <c r="B534" i="11" s="1"/>
  <c r="B535" i="11" s="1"/>
  <c r="R508" i="11"/>
  <c r="R509" i="11" s="1"/>
  <c r="R510" i="11" s="1"/>
  <c r="R511" i="11" s="1"/>
  <c r="R512" i="11" s="1"/>
  <c r="R513" i="11" s="1"/>
  <c r="R514" i="11" s="1"/>
  <c r="R515" i="11" s="1"/>
  <c r="R516" i="11" s="1"/>
  <c r="R517" i="11" s="1"/>
  <c r="R518" i="11" s="1"/>
  <c r="R519" i="11" s="1"/>
  <c r="R520" i="11" s="1"/>
  <c r="R521" i="11" s="1"/>
  <c r="R522" i="11" s="1"/>
  <c r="R523" i="11" s="1"/>
  <c r="R524" i="11" s="1"/>
  <c r="R525" i="11" s="1"/>
  <c r="R526" i="11" s="1"/>
  <c r="R527" i="11" s="1"/>
  <c r="R528" i="11" s="1"/>
  <c r="R529" i="11" s="1"/>
  <c r="R530" i="11" s="1"/>
  <c r="R531" i="11" s="1"/>
  <c r="R532" i="11" s="1"/>
  <c r="R533" i="11" s="1"/>
  <c r="R534" i="11" s="1"/>
  <c r="R535" i="11" s="1"/>
  <c r="J507" i="11"/>
  <c r="J508" i="11" s="1"/>
  <c r="J509" i="11" s="1"/>
  <c r="J510" i="11" s="1"/>
  <c r="J511" i="11" s="1"/>
  <c r="J512" i="11" s="1"/>
  <c r="J513" i="11" s="1"/>
  <c r="J514" i="11" s="1"/>
  <c r="J515" i="11" s="1"/>
  <c r="J516" i="11" s="1"/>
  <c r="J517" i="11" s="1"/>
  <c r="J518" i="11" s="1"/>
  <c r="J519" i="11" s="1"/>
  <c r="J520" i="11" s="1"/>
  <c r="J521" i="11" s="1"/>
  <c r="J522" i="11" s="1"/>
  <c r="J523" i="11" s="1"/>
  <c r="J524" i="11" s="1"/>
  <c r="J525" i="11" s="1"/>
  <c r="J526" i="11" s="1"/>
  <c r="J527" i="11" s="1"/>
  <c r="J528" i="11" s="1"/>
  <c r="J529" i="11" s="1"/>
  <c r="J530" i="11" s="1"/>
  <c r="J531" i="11" s="1"/>
  <c r="J532" i="11" s="1"/>
  <c r="J533" i="11" s="1"/>
  <c r="J534" i="11" s="1"/>
  <c r="J535" i="11" s="1"/>
  <c r="B507" i="11"/>
  <c r="B508" i="11" s="1"/>
  <c r="R506" i="11"/>
  <c r="R507" i="11" s="1"/>
  <c r="J506" i="11"/>
  <c r="B506" i="11"/>
  <c r="J444" i="11"/>
  <c r="J445" i="11" s="1"/>
  <c r="J446" i="11" s="1"/>
  <c r="J447" i="11" s="1"/>
  <c r="J448" i="11" s="1"/>
  <c r="J449" i="11" s="1"/>
  <c r="J450" i="11" s="1"/>
  <c r="J451" i="11" s="1"/>
  <c r="J452" i="11" s="1"/>
  <c r="J453" i="11" s="1"/>
  <c r="J454" i="11" s="1"/>
  <c r="J455" i="11" s="1"/>
  <c r="J456" i="11" s="1"/>
  <c r="J457" i="11" s="1"/>
  <c r="J458" i="11" s="1"/>
  <c r="J459" i="11" s="1"/>
  <c r="J460" i="11" s="1"/>
  <c r="J461" i="11" s="1"/>
  <c r="J462" i="11" s="1"/>
  <c r="J463" i="11" s="1"/>
  <c r="J464" i="11" s="1"/>
  <c r="J465" i="11" s="1"/>
  <c r="J466" i="11" s="1"/>
  <c r="J467" i="11" s="1"/>
  <c r="J468" i="11" s="1"/>
  <c r="B444" i="11"/>
  <c r="B445" i="11" s="1"/>
  <c r="B446" i="11" s="1"/>
  <c r="B447" i="11" s="1"/>
  <c r="B448" i="11" s="1"/>
  <c r="B449" i="11" s="1"/>
  <c r="B450" i="11" s="1"/>
  <c r="B451" i="11" s="1"/>
  <c r="B452" i="11" s="1"/>
  <c r="B453" i="11" s="1"/>
  <c r="B454" i="11" s="1"/>
  <c r="B455" i="11" s="1"/>
  <c r="B456" i="11" s="1"/>
  <c r="B457" i="11" s="1"/>
  <c r="B458" i="11" s="1"/>
  <c r="B459" i="11" s="1"/>
  <c r="B460" i="11" s="1"/>
  <c r="B461" i="11" s="1"/>
  <c r="B462" i="11" s="1"/>
  <c r="B463" i="11" s="1"/>
  <c r="B464" i="11" s="1"/>
  <c r="B465" i="11" s="1"/>
  <c r="B466" i="11" s="1"/>
  <c r="B467" i="11" s="1"/>
  <c r="B468" i="11" s="1"/>
  <c r="J440" i="11"/>
  <c r="J441" i="11" s="1"/>
  <c r="J442" i="11" s="1"/>
  <c r="J443" i="11" s="1"/>
  <c r="B440" i="11"/>
  <c r="B441" i="11" s="1"/>
  <c r="B442" i="11" s="1"/>
  <c r="B443" i="11" s="1"/>
  <c r="R439" i="11"/>
  <c r="R440" i="11" s="1"/>
  <c r="R441" i="11" s="1"/>
  <c r="R442" i="11" s="1"/>
  <c r="R443" i="11" s="1"/>
  <c r="R444" i="11" s="1"/>
  <c r="R445" i="11" s="1"/>
  <c r="R446" i="11" s="1"/>
  <c r="R447" i="11" s="1"/>
  <c r="R448" i="11" s="1"/>
  <c r="R449" i="11" s="1"/>
  <c r="R450" i="11" s="1"/>
  <c r="R451" i="11" s="1"/>
  <c r="R452" i="11" s="1"/>
  <c r="R453" i="11" s="1"/>
  <c r="R454" i="11" s="1"/>
  <c r="R455" i="11" s="1"/>
  <c r="R456" i="11" s="1"/>
  <c r="R457" i="11" s="1"/>
  <c r="R458" i="11" s="1"/>
  <c r="R459" i="11" s="1"/>
  <c r="R460" i="11" s="1"/>
  <c r="R461" i="11" s="1"/>
  <c r="R462" i="11" s="1"/>
  <c r="R463" i="11" s="1"/>
  <c r="R464" i="11" s="1"/>
  <c r="R465" i="11" s="1"/>
  <c r="R466" i="11" s="1"/>
  <c r="R467" i="11" s="1"/>
  <c r="R468" i="11" s="1"/>
  <c r="J439" i="11"/>
  <c r="B439" i="11"/>
  <c r="J373" i="11"/>
  <c r="J374" i="11" s="1"/>
  <c r="J375" i="11" s="1"/>
  <c r="J376" i="11" s="1"/>
  <c r="J377" i="11" s="1"/>
  <c r="J378" i="11" s="1"/>
  <c r="J379" i="11" s="1"/>
  <c r="J380" i="11" s="1"/>
  <c r="J381" i="11" s="1"/>
  <c r="J382" i="11" s="1"/>
  <c r="J383" i="11" s="1"/>
  <c r="J384" i="11" s="1"/>
  <c r="J385" i="11" s="1"/>
  <c r="J386" i="11" s="1"/>
  <c r="J387" i="11" s="1"/>
  <c r="J388" i="11" s="1"/>
  <c r="J389" i="11" s="1"/>
  <c r="J390" i="11" s="1"/>
  <c r="J391" i="11" s="1"/>
  <c r="J392" i="11" s="1"/>
  <c r="J393" i="11" s="1"/>
  <c r="J394" i="11" s="1"/>
  <c r="J395" i="11" s="1"/>
  <c r="J396" i="11" s="1"/>
  <c r="J397" i="11" s="1"/>
  <c r="J398" i="11" s="1"/>
  <c r="J399" i="11" s="1"/>
  <c r="J400" i="11" s="1"/>
  <c r="J401" i="11" s="1"/>
  <c r="B373" i="11"/>
  <c r="B374" i="11" s="1"/>
  <c r="B375" i="11" s="1"/>
  <c r="B376" i="11" s="1"/>
  <c r="B377" i="11" s="1"/>
  <c r="B378" i="11" s="1"/>
  <c r="B379" i="11" s="1"/>
  <c r="B380" i="11" s="1"/>
  <c r="B381" i="11" s="1"/>
  <c r="B382" i="11" s="1"/>
  <c r="B383" i="11" s="1"/>
  <c r="B384" i="11" s="1"/>
  <c r="B385" i="11" s="1"/>
  <c r="B386" i="11" s="1"/>
  <c r="B387" i="11" s="1"/>
  <c r="B388" i="11" s="1"/>
  <c r="B389" i="11" s="1"/>
  <c r="B390" i="11" s="1"/>
  <c r="B391" i="11" s="1"/>
  <c r="B392" i="11" s="1"/>
  <c r="B393" i="11" s="1"/>
  <c r="B394" i="11" s="1"/>
  <c r="B395" i="11" s="1"/>
  <c r="B396" i="11" s="1"/>
  <c r="B397" i="11" s="1"/>
  <c r="B398" i="11" s="1"/>
  <c r="B399" i="11" s="1"/>
  <c r="B400" i="11" s="1"/>
  <c r="B401" i="11" s="1"/>
  <c r="R372" i="11"/>
  <c r="R373" i="11" s="1"/>
  <c r="R374" i="11" s="1"/>
  <c r="R375" i="11" s="1"/>
  <c r="R376" i="11" s="1"/>
  <c r="R377" i="11" s="1"/>
  <c r="R378" i="11" s="1"/>
  <c r="R379" i="11" s="1"/>
  <c r="R380" i="11" s="1"/>
  <c r="R381" i="11" s="1"/>
  <c r="R382" i="11" s="1"/>
  <c r="R383" i="11" s="1"/>
  <c r="R384" i="11" s="1"/>
  <c r="R385" i="11" s="1"/>
  <c r="R386" i="11" s="1"/>
  <c r="R387" i="11" s="1"/>
  <c r="R388" i="11" s="1"/>
  <c r="R389" i="11" s="1"/>
  <c r="R390" i="11" s="1"/>
  <c r="R391" i="11" s="1"/>
  <c r="R392" i="11" s="1"/>
  <c r="R393" i="11" s="1"/>
  <c r="R394" i="11" s="1"/>
  <c r="R395" i="11" s="1"/>
  <c r="R396" i="11" s="1"/>
  <c r="R397" i="11" s="1"/>
  <c r="R398" i="11" s="1"/>
  <c r="R399" i="11" s="1"/>
  <c r="R400" i="11" s="1"/>
  <c r="R401" i="11" s="1"/>
  <c r="J372" i="11"/>
  <c r="B372" i="11"/>
  <c r="B310" i="1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R309" i="11"/>
  <c r="R310" i="11" s="1"/>
  <c r="R311" i="11" s="1"/>
  <c r="R312" i="11" s="1"/>
  <c r="R313" i="11" s="1"/>
  <c r="R314" i="11" s="1"/>
  <c r="R315" i="11" s="1"/>
  <c r="R316" i="11" s="1"/>
  <c r="R317" i="11" s="1"/>
  <c r="R318" i="11" s="1"/>
  <c r="R319" i="11" s="1"/>
  <c r="R320" i="11" s="1"/>
  <c r="R321" i="11" s="1"/>
  <c r="R322" i="11" s="1"/>
  <c r="R323" i="11" s="1"/>
  <c r="R324" i="11" s="1"/>
  <c r="R325" i="11" s="1"/>
  <c r="R326" i="11" s="1"/>
  <c r="R327" i="11" s="1"/>
  <c r="R328" i="11" s="1"/>
  <c r="R329" i="11" s="1"/>
  <c r="R330" i="11" s="1"/>
  <c r="R331" i="11" s="1"/>
  <c r="R332" i="11" s="1"/>
  <c r="R333" i="11" s="1"/>
  <c r="R334" i="11" s="1"/>
  <c r="J306" i="11"/>
  <c r="J307" i="11" s="1"/>
  <c r="J308" i="11" s="1"/>
  <c r="J309" i="11" s="1"/>
  <c r="J310" i="11" s="1"/>
  <c r="J311" i="11" s="1"/>
  <c r="J312" i="11" s="1"/>
  <c r="J313" i="11" s="1"/>
  <c r="J314" i="11" s="1"/>
  <c r="J315" i="11" s="1"/>
  <c r="J316" i="11" s="1"/>
  <c r="J317" i="11" s="1"/>
  <c r="J318" i="11" s="1"/>
  <c r="J319" i="11" s="1"/>
  <c r="J320" i="11" s="1"/>
  <c r="J321" i="11" s="1"/>
  <c r="J322" i="11" s="1"/>
  <c r="J323" i="11" s="1"/>
  <c r="J324" i="11" s="1"/>
  <c r="J325" i="11" s="1"/>
  <c r="J326" i="11" s="1"/>
  <c r="J327" i="11" s="1"/>
  <c r="J328" i="11" s="1"/>
  <c r="J329" i="11" s="1"/>
  <c r="J330" i="11" s="1"/>
  <c r="J331" i="11" s="1"/>
  <c r="J332" i="11" s="1"/>
  <c r="J333" i="11" s="1"/>
  <c r="J334" i="11" s="1"/>
  <c r="B306" i="11"/>
  <c r="B307" i="11" s="1"/>
  <c r="B308" i="11" s="1"/>
  <c r="B309" i="11" s="1"/>
  <c r="R305" i="11"/>
  <c r="R306" i="11" s="1"/>
  <c r="R307" i="11" s="1"/>
  <c r="R308" i="11" s="1"/>
  <c r="J305" i="11"/>
  <c r="B305" i="11"/>
  <c r="J241" i="11"/>
  <c r="J242" i="11" s="1"/>
  <c r="J243" i="11" s="1"/>
  <c r="J244" i="11" s="1"/>
  <c r="J245" i="11" s="1"/>
  <c r="J246" i="11" s="1"/>
  <c r="J247" i="11" s="1"/>
  <c r="J248" i="11" s="1"/>
  <c r="J249" i="11" s="1"/>
  <c r="J250" i="11" s="1"/>
  <c r="J251" i="11" s="1"/>
  <c r="J252" i="11" s="1"/>
  <c r="J253" i="11" s="1"/>
  <c r="J254" i="11" s="1"/>
  <c r="J255" i="11" s="1"/>
  <c r="J256" i="11" s="1"/>
  <c r="J257" i="11" s="1"/>
  <c r="J258" i="11" s="1"/>
  <c r="J259" i="11" s="1"/>
  <c r="J260" i="11" s="1"/>
  <c r="J261" i="11" s="1"/>
  <c r="J262" i="11" s="1"/>
  <c r="J263" i="11" s="1"/>
  <c r="J264" i="11" s="1"/>
  <c r="J265" i="11" s="1"/>
  <c r="J266" i="11" s="1"/>
  <c r="J267" i="11" s="1"/>
  <c r="B241" i="11"/>
  <c r="B242" i="11" s="1"/>
  <c r="B243" i="11" s="1"/>
  <c r="B244" i="11" s="1"/>
  <c r="B245" i="11" s="1"/>
  <c r="B246" i="11" s="1"/>
  <c r="B247" i="11" s="1"/>
  <c r="B248" i="11" s="1"/>
  <c r="B249" i="11" s="1"/>
  <c r="B250" i="11" s="1"/>
  <c r="B251" i="11" s="1"/>
  <c r="B252" i="11" s="1"/>
  <c r="B253" i="11" s="1"/>
  <c r="B254" i="11" s="1"/>
  <c r="B255" i="11" s="1"/>
  <c r="B256" i="11" s="1"/>
  <c r="B257" i="11" s="1"/>
  <c r="B258" i="11" s="1"/>
  <c r="B259" i="11" s="1"/>
  <c r="B260" i="11" s="1"/>
  <c r="B261" i="11" s="1"/>
  <c r="B262" i="11" s="1"/>
  <c r="B263" i="11" s="1"/>
  <c r="B264" i="11" s="1"/>
  <c r="B265" i="11" s="1"/>
  <c r="B266" i="11" s="1"/>
  <c r="B267" i="11" s="1"/>
  <c r="J239" i="11"/>
  <c r="J240" i="11" s="1"/>
  <c r="B239" i="11"/>
  <c r="B240" i="11" s="1"/>
  <c r="R238" i="11"/>
  <c r="R239" i="11" s="1"/>
  <c r="R240" i="11" s="1"/>
  <c r="R241" i="11" s="1"/>
  <c r="R242" i="11" s="1"/>
  <c r="R243" i="11" s="1"/>
  <c r="R244" i="11" s="1"/>
  <c r="R245" i="11" s="1"/>
  <c r="R246" i="11" s="1"/>
  <c r="R247" i="11" s="1"/>
  <c r="R248" i="11" s="1"/>
  <c r="R249" i="11" s="1"/>
  <c r="R250" i="11" s="1"/>
  <c r="R251" i="11" s="1"/>
  <c r="R252" i="11" s="1"/>
  <c r="R253" i="11" s="1"/>
  <c r="R254" i="11" s="1"/>
  <c r="R255" i="11" s="1"/>
  <c r="R256" i="11" s="1"/>
  <c r="R257" i="11" s="1"/>
  <c r="R258" i="11" s="1"/>
  <c r="R259" i="11" s="1"/>
  <c r="R260" i="11" s="1"/>
  <c r="R261" i="11" s="1"/>
  <c r="R262" i="11" s="1"/>
  <c r="R263" i="11" s="1"/>
  <c r="R264" i="11" s="1"/>
  <c r="R265" i="11" s="1"/>
  <c r="R266" i="11" s="1"/>
  <c r="R267" i="11" s="1"/>
  <c r="J238" i="11"/>
  <c r="B238" i="11"/>
  <c r="J188" i="11"/>
  <c r="J189" i="11" s="1"/>
  <c r="J190" i="11" s="1"/>
  <c r="J191" i="11" s="1"/>
  <c r="J192" i="11" s="1"/>
  <c r="J193" i="11" s="1"/>
  <c r="J194" i="11" s="1"/>
  <c r="J195" i="11" s="1"/>
  <c r="J196" i="11" s="1"/>
  <c r="J197" i="11" s="1"/>
  <c r="J198" i="11" s="1"/>
  <c r="J199" i="11" s="1"/>
  <c r="J200" i="11" s="1"/>
  <c r="B188" i="1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J172" i="11"/>
  <c r="J173" i="11" s="1"/>
  <c r="J174" i="11" s="1"/>
  <c r="J175" i="11" s="1"/>
  <c r="J176" i="11" s="1"/>
  <c r="J177" i="11" s="1"/>
  <c r="J178" i="11" s="1"/>
  <c r="J179" i="11" s="1"/>
  <c r="J180" i="11" s="1"/>
  <c r="J181" i="11" s="1"/>
  <c r="J182" i="11" s="1"/>
  <c r="J183" i="11" s="1"/>
  <c r="J184" i="11" s="1"/>
  <c r="J185" i="11" s="1"/>
  <c r="J186" i="11" s="1"/>
  <c r="J187" i="11" s="1"/>
  <c r="B172" i="1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R171" i="11"/>
  <c r="R172" i="11" s="1"/>
  <c r="R173" i="11" s="1"/>
  <c r="R174" i="11" s="1"/>
  <c r="R175" i="11" s="1"/>
  <c r="R176" i="11" s="1"/>
  <c r="R177" i="11" s="1"/>
  <c r="R178" i="11" s="1"/>
  <c r="R179" i="11" s="1"/>
  <c r="R180" i="11" s="1"/>
  <c r="R181" i="11" s="1"/>
  <c r="R182" i="11" s="1"/>
  <c r="R183" i="11" s="1"/>
  <c r="R184" i="11" s="1"/>
  <c r="R185" i="11" s="1"/>
  <c r="R186" i="11" s="1"/>
  <c r="R187" i="11" s="1"/>
  <c r="R188" i="11" s="1"/>
  <c r="R189" i="11" s="1"/>
  <c r="R190" i="11" s="1"/>
  <c r="R191" i="11" s="1"/>
  <c r="R192" i="11" s="1"/>
  <c r="R193" i="11" s="1"/>
  <c r="R194" i="11" s="1"/>
  <c r="R195" i="11" s="1"/>
  <c r="R196" i="11" s="1"/>
  <c r="R197" i="11" s="1"/>
  <c r="R198" i="11" s="1"/>
  <c r="R199" i="11" s="1"/>
  <c r="R200" i="11" s="1"/>
  <c r="J171" i="11"/>
  <c r="B171" i="11"/>
  <c r="B123" i="1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R122" i="11"/>
  <c r="R123" i="11" s="1"/>
  <c r="R124" i="11" s="1"/>
  <c r="R125" i="11" s="1"/>
  <c r="R126" i="11" s="1"/>
  <c r="R127" i="11" s="1"/>
  <c r="R128" i="11" s="1"/>
  <c r="R129" i="11" s="1"/>
  <c r="R130" i="11" s="1"/>
  <c r="R131" i="11" s="1"/>
  <c r="R132" i="11" s="1"/>
  <c r="R133" i="11" s="1"/>
  <c r="B107" i="1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R106" i="11"/>
  <c r="R107" i="11" s="1"/>
  <c r="R108" i="11" s="1"/>
  <c r="R109" i="11" s="1"/>
  <c r="R110" i="11" s="1"/>
  <c r="R111" i="11" s="1"/>
  <c r="R112" i="11" s="1"/>
  <c r="R113" i="11" s="1"/>
  <c r="R114" i="11" s="1"/>
  <c r="R115" i="11" s="1"/>
  <c r="R116" i="11" s="1"/>
  <c r="R117" i="11" s="1"/>
  <c r="R118" i="11" s="1"/>
  <c r="R119" i="11" s="1"/>
  <c r="R120" i="11" s="1"/>
  <c r="R121" i="11" s="1"/>
  <c r="J105" i="11"/>
  <c r="J106" i="11" s="1"/>
  <c r="J107" i="11" s="1"/>
  <c r="J108" i="11" s="1"/>
  <c r="J109" i="11" s="1"/>
  <c r="J110" i="11" s="1"/>
  <c r="J111" i="11" s="1"/>
  <c r="J112" i="11" s="1"/>
  <c r="J113" i="11" s="1"/>
  <c r="J114" i="11" s="1"/>
  <c r="J115" i="11" s="1"/>
  <c r="J116" i="11" s="1"/>
  <c r="J117" i="11" s="1"/>
  <c r="J118" i="11" s="1"/>
  <c r="J119" i="11" s="1"/>
  <c r="J120" i="11" s="1"/>
  <c r="J121" i="11" s="1"/>
  <c r="J122" i="11" s="1"/>
  <c r="J123" i="11" s="1"/>
  <c r="J124" i="11" s="1"/>
  <c r="J125" i="11" s="1"/>
  <c r="J126" i="11" s="1"/>
  <c r="J127" i="11" s="1"/>
  <c r="J128" i="11" s="1"/>
  <c r="J129" i="11" s="1"/>
  <c r="J130" i="11" s="1"/>
  <c r="J131" i="11" s="1"/>
  <c r="J132" i="11" s="1"/>
  <c r="J133" i="11" s="1"/>
  <c r="B105" i="11"/>
  <c r="B106" i="11" s="1"/>
  <c r="R104" i="11"/>
  <c r="R105" i="11" s="1"/>
  <c r="J104" i="11"/>
  <c r="B104" i="11"/>
  <c r="R61" i="11"/>
  <c r="R62" i="11" s="1"/>
  <c r="R63" i="11" s="1"/>
  <c r="R64" i="11" s="1"/>
  <c r="R65" i="11" s="1"/>
  <c r="R66" i="11" s="1"/>
  <c r="J58" i="11"/>
  <c r="J59" i="11" s="1"/>
  <c r="J60" i="11" s="1"/>
  <c r="J61" i="11" s="1"/>
  <c r="J62" i="11" s="1"/>
  <c r="J63" i="11" s="1"/>
  <c r="J64" i="11" s="1"/>
  <c r="J65" i="11" s="1"/>
  <c r="J66" i="11" s="1"/>
  <c r="B58" i="11"/>
  <c r="B59" i="11" s="1"/>
  <c r="B60" i="11" s="1"/>
  <c r="B61" i="11" s="1"/>
  <c r="B62" i="11" s="1"/>
  <c r="B63" i="11" s="1"/>
  <c r="B64" i="11" s="1"/>
  <c r="B65" i="11" s="1"/>
  <c r="B66" i="11" s="1"/>
  <c r="R45" i="11"/>
  <c r="R46" i="11" s="1"/>
  <c r="R47" i="11" s="1"/>
  <c r="R48" i="11" s="1"/>
  <c r="R49" i="11" s="1"/>
  <c r="R50" i="11" s="1"/>
  <c r="R51" i="11" s="1"/>
  <c r="R52" i="11" s="1"/>
  <c r="R53" i="11" s="1"/>
  <c r="R54" i="11" s="1"/>
  <c r="R55" i="11" s="1"/>
  <c r="R56" i="11" s="1"/>
  <c r="R57" i="11" s="1"/>
  <c r="R58" i="11" s="1"/>
  <c r="R59" i="11" s="1"/>
  <c r="R60" i="11" s="1"/>
  <c r="J42" i="11"/>
  <c r="J43" i="11" s="1"/>
  <c r="J44" i="11" s="1"/>
  <c r="J45" i="11" s="1"/>
  <c r="J46" i="11" s="1"/>
  <c r="J47" i="11" s="1"/>
  <c r="J48" i="11" s="1"/>
  <c r="J49" i="11" s="1"/>
  <c r="J50" i="11" s="1"/>
  <c r="J51" i="11" s="1"/>
  <c r="J52" i="11" s="1"/>
  <c r="J53" i="11" s="1"/>
  <c r="J54" i="11" s="1"/>
  <c r="J55" i="11" s="1"/>
  <c r="J56" i="11" s="1"/>
  <c r="J57" i="11" s="1"/>
  <c r="B42" i="1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J38" i="11"/>
  <c r="J39" i="11" s="1"/>
  <c r="J40" i="11" s="1"/>
  <c r="J41" i="11" s="1"/>
  <c r="B38" i="11"/>
  <c r="B39" i="11" s="1"/>
  <c r="B40" i="11" s="1"/>
  <c r="B41" i="11" s="1"/>
  <c r="R37" i="11"/>
  <c r="R38" i="11" s="1"/>
  <c r="R39" i="11" s="1"/>
  <c r="R40" i="11" s="1"/>
  <c r="R41" i="11" s="1"/>
  <c r="R42" i="11" s="1"/>
  <c r="R43" i="11" s="1"/>
  <c r="R44" i="11" s="1"/>
  <c r="J37" i="11"/>
  <c r="B37" i="11"/>
  <c r="J669" i="10"/>
  <c r="J653" i="10"/>
  <c r="J654" i="10" s="1"/>
  <c r="J655" i="10" s="1"/>
  <c r="J656" i="10" s="1"/>
  <c r="J657" i="10" s="1"/>
  <c r="J658" i="10" s="1"/>
  <c r="J659" i="10" s="1"/>
  <c r="J660" i="10" s="1"/>
  <c r="J661" i="10" s="1"/>
  <c r="J662" i="10" s="1"/>
  <c r="J663" i="10" s="1"/>
  <c r="J664" i="10" s="1"/>
  <c r="J665" i="10" s="1"/>
  <c r="J666" i="10" s="1"/>
  <c r="J667" i="10" s="1"/>
  <c r="J668" i="10" s="1"/>
  <c r="J649" i="10"/>
  <c r="J650" i="10" s="1"/>
  <c r="J651" i="10" s="1"/>
  <c r="J652" i="10" s="1"/>
  <c r="J645" i="10"/>
  <c r="J646" i="10" s="1"/>
  <c r="J647" i="10" s="1"/>
  <c r="J648" i="10" s="1"/>
  <c r="B645" i="10"/>
  <c r="B646" i="10" s="1"/>
  <c r="B647" i="10" s="1"/>
  <c r="B648" i="10" s="1"/>
  <c r="B649" i="10" s="1"/>
  <c r="B650" i="10" s="1"/>
  <c r="B651" i="10" s="1"/>
  <c r="B652" i="10" s="1"/>
  <c r="B653" i="10" s="1"/>
  <c r="B654" i="10" s="1"/>
  <c r="B655" i="10" s="1"/>
  <c r="B656" i="10" s="1"/>
  <c r="B657" i="10" s="1"/>
  <c r="B658" i="10" s="1"/>
  <c r="B659" i="10" s="1"/>
  <c r="B660" i="10" s="1"/>
  <c r="B661" i="10" s="1"/>
  <c r="B662" i="10" s="1"/>
  <c r="B663" i="10" s="1"/>
  <c r="B664" i="10" s="1"/>
  <c r="B665" i="10" s="1"/>
  <c r="B666" i="10" s="1"/>
  <c r="B667" i="10" s="1"/>
  <c r="B668" i="10" s="1"/>
  <c r="B669" i="10" s="1"/>
  <c r="J641" i="10"/>
  <c r="J642" i="10" s="1"/>
  <c r="J643" i="10" s="1"/>
  <c r="J644" i="10" s="1"/>
  <c r="B641" i="10"/>
  <c r="B642" i="10" s="1"/>
  <c r="B643" i="10" s="1"/>
  <c r="B644" i="10" s="1"/>
  <c r="R640" i="10"/>
  <c r="R641" i="10" s="1"/>
  <c r="R642" i="10" s="1"/>
  <c r="R643" i="10" s="1"/>
  <c r="R644" i="10" s="1"/>
  <c r="R645" i="10" s="1"/>
  <c r="R646" i="10" s="1"/>
  <c r="R647" i="10" s="1"/>
  <c r="R648" i="10" s="1"/>
  <c r="R649" i="10" s="1"/>
  <c r="R650" i="10" s="1"/>
  <c r="R651" i="10" s="1"/>
  <c r="R652" i="10" s="1"/>
  <c r="R653" i="10" s="1"/>
  <c r="R654" i="10" s="1"/>
  <c r="R655" i="10" s="1"/>
  <c r="R656" i="10" s="1"/>
  <c r="R657" i="10" s="1"/>
  <c r="R658" i="10" s="1"/>
  <c r="R659" i="10" s="1"/>
  <c r="R660" i="10" s="1"/>
  <c r="R661" i="10" s="1"/>
  <c r="R662" i="10" s="1"/>
  <c r="R663" i="10" s="1"/>
  <c r="R664" i="10" s="1"/>
  <c r="R665" i="10" s="1"/>
  <c r="R666" i="10" s="1"/>
  <c r="R667" i="10" s="1"/>
  <c r="R668" i="10" s="1"/>
  <c r="R669" i="10" s="1"/>
  <c r="J640" i="10"/>
  <c r="B640" i="10"/>
  <c r="J584" i="10"/>
  <c r="J585" i="10" s="1"/>
  <c r="J586" i="10" s="1"/>
  <c r="J587" i="10" s="1"/>
  <c r="J588" i="10" s="1"/>
  <c r="J589" i="10" s="1"/>
  <c r="J590" i="10" s="1"/>
  <c r="J591" i="10" s="1"/>
  <c r="J592" i="10" s="1"/>
  <c r="J593" i="10" s="1"/>
  <c r="J594" i="10" s="1"/>
  <c r="J595" i="10" s="1"/>
  <c r="J596" i="10" s="1"/>
  <c r="J597" i="10" s="1"/>
  <c r="J598" i="10" s="1"/>
  <c r="J599" i="10" s="1"/>
  <c r="J600" i="10" s="1"/>
  <c r="J601" i="10" s="1"/>
  <c r="J602" i="10" s="1"/>
  <c r="J574" i="10"/>
  <c r="J575" i="10" s="1"/>
  <c r="J576" i="10" s="1"/>
  <c r="J577" i="10" s="1"/>
  <c r="J578" i="10" s="1"/>
  <c r="J579" i="10" s="1"/>
  <c r="J580" i="10" s="1"/>
  <c r="J581" i="10" s="1"/>
  <c r="J582" i="10" s="1"/>
  <c r="J583" i="10" s="1"/>
  <c r="B574" i="10"/>
  <c r="B575" i="10" s="1"/>
  <c r="B576" i="10" s="1"/>
  <c r="B577" i="10" s="1"/>
  <c r="B578" i="10" s="1"/>
  <c r="B579" i="10" s="1"/>
  <c r="B580" i="10" s="1"/>
  <c r="B581" i="10" s="1"/>
  <c r="B582" i="10" s="1"/>
  <c r="B583" i="10" s="1"/>
  <c r="B584" i="10" s="1"/>
  <c r="B585" i="10" s="1"/>
  <c r="B586" i="10" s="1"/>
  <c r="B587" i="10" s="1"/>
  <c r="B588" i="10" s="1"/>
  <c r="B589" i="10" s="1"/>
  <c r="B590" i="10" s="1"/>
  <c r="B591" i="10" s="1"/>
  <c r="B592" i="10" s="1"/>
  <c r="B593" i="10" s="1"/>
  <c r="B594" i="10" s="1"/>
  <c r="B595" i="10" s="1"/>
  <c r="B596" i="10" s="1"/>
  <c r="B597" i="10" s="1"/>
  <c r="B598" i="10" s="1"/>
  <c r="B599" i="10" s="1"/>
  <c r="B600" i="10" s="1"/>
  <c r="B601" i="10" s="1"/>
  <c r="B602" i="10" s="1"/>
  <c r="R573" i="10"/>
  <c r="R574" i="10" s="1"/>
  <c r="R575" i="10" s="1"/>
  <c r="R576" i="10" s="1"/>
  <c r="R577" i="10" s="1"/>
  <c r="R578" i="10" s="1"/>
  <c r="R579" i="10" s="1"/>
  <c r="R580" i="10" s="1"/>
  <c r="R581" i="10" s="1"/>
  <c r="R582" i="10" s="1"/>
  <c r="R583" i="10" s="1"/>
  <c r="R584" i="10" s="1"/>
  <c r="R585" i="10" s="1"/>
  <c r="R586" i="10" s="1"/>
  <c r="R587" i="10" s="1"/>
  <c r="R588" i="10" s="1"/>
  <c r="R589" i="10" s="1"/>
  <c r="R590" i="10" s="1"/>
  <c r="R591" i="10" s="1"/>
  <c r="R592" i="10" s="1"/>
  <c r="R593" i="10" s="1"/>
  <c r="R594" i="10" s="1"/>
  <c r="R595" i="10" s="1"/>
  <c r="R596" i="10" s="1"/>
  <c r="R597" i="10" s="1"/>
  <c r="R598" i="10" s="1"/>
  <c r="R599" i="10" s="1"/>
  <c r="R600" i="10" s="1"/>
  <c r="R601" i="10" s="1"/>
  <c r="R602" i="10" s="1"/>
  <c r="J573" i="10"/>
  <c r="B573" i="10"/>
  <c r="R526" i="10"/>
  <c r="R527" i="10" s="1"/>
  <c r="R528" i="10" s="1"/>
  <c r="R529" i="10" s="1"/>
  <c r="R530" i="10" s="1"/>
  <c r="R531" i="10" s="1"/>
  <c r="R532" i="10" s="1"/>
  <c r="R533" i="10" s="1"/>
  <c r="R534" i="10" s="1"/>
  <c r="R535" i="10" s="1"/>
  <c r="J523" i="10"/>
  <c r="J524" i="10" s="1"/>
  <c r="J525" i="10" s="1"/>
  <c r="J526" i="10" s="1"/>
  <c r="J527" i="10" s="1"/>
  <c r="J528" i="10" s="1"/>
  <c r="J529" i="10" s="1"/>
  <c r="J530" i="10" s="1"/>
  <c r="J531" i="10" s="1"/>
  <c r="J532" i="10" s="1"/>
  <c r="J533" i="10" s="1"/>
  <c r="J534" i="10" s="1"/>
  <c r="J535" i="10" s="1"/>
  <c r="R510" i="10"/>
  <c r="R511" i="10" s="1"/>
  <c r="R512" i="10" s="1"/>
  <c r="R513" i="10" s="1"/>
  <c r="R514" i="10" s="1"/>
  <c r="R515" i="10" s="1"/>
  <c r="R516" i="10" s="1"/>
  <c r="R517" i="10" s="1"/>
  <c r="R518" i="10" s="1"/>
  <c r="R519" i="10" s="1"/>
  <c r="R520" i="10" s="1"/>
  <c r="R521" i="10" s="1"/>
  <c r="R522" i="10" s="1"/>
  <c r="R523" i="10" s="1"/>
  <c r="R524" i="10" s="1"/>
  <c r="R525" i="10" s="1"/>
  <c r="J507" i="10"/>
  <c r="J508" i="10" s="1"/>
  <c r="J509" i="10" s="1"/>
  <c r="J510" i="10" s="1"/>
  <c r="J511" i="10" s="1"/>
  <c r="J512" i="10" s="1"/>
  <c r="J513" i="10" s="1"/>
  <c r="J514" i="10" s="1"/>
  <c r="J515" i="10" s="1"/>
  <c r="J516" i="10" s="1"/>
  <c r="J517" i="10" s="1"/>
  <c r="J518" i="10" s="1"/>
  <c r="J519" i="10" s="1"/>
  <c r="J520" i="10" s="1"/>
  <c r="J521" i="10" s="1"/>
  <c r="J522" i="10" s="1"/>
  <c r="B507" i="10"/>
  <c r="B508" i="10" s="1"/>
  <c r="B509" i="10" s="1"/>
  <c r="B510" i="10" s="1"/>
  <c r="B511" i="10" s="1"/>
  <c r="B512" i="10" s="1"/>
  <c r="B513" i="10" s="1"/>
  <c r="B514" i="10" s="1"/>
  <c r="B515" i="10" s="1"/>
  <c r="B516" i="10" s="1"/>
  <c r="B517" i="10" s="1"/>
  <c r="B518" i="10" s="1"/>
  <c r="B519" i="10" s="1"/>
  <c r="B520" i="10" s="1"/>
  <c r="B521" i="10" s="1"/>
  <c r="B522" i="10" s="1"/>
  <c r="B523" i="10" s="1"/>
  <c r="B524" i="10" s="1"/>
  <c r="B525" i="10" s="1"/>
  <c r="B526" i="10" s="1"/>
  <c r="B527" i="10" s="1"/>
  <c r="B528" i="10" s="1"/>
  <c r="B529" i="10" s="1"/>
  <c r="B530" i="10" s="1"/>
  <c r="B531" i="10" s="1"/>
  <c r="B532" i="10" s="1"/>
  <c r="B533" i="10" s="1"/>
  <c r="B534" i="10" s="1"/>
  <c r="B535" i="10" s="1"/>
  <c r="R506" i="10"/>
  <c r="R507" i="10" s="1"/>
  <c r="R508" i="10" s="1"/>
  <c r="R509" i="10" s="1"/>
  <c r="J506" i="10"/>
  <c r="B506" i="10"/>
  <c r="R457" i="10"/>
  <c r="R458" i="10" s="1"/>
  <c r="R459" i="10" s="1"/>
  <c r="R460" i="10" s="1"/>
  <c r="R461" i="10" s="1"/>
  <c r="R462" i="10" s="1"/>
  <c r="R463" i="10" s="1"/>
  <c r="R464" i="10" s="1"/>
  <c r="R465" i="10" s="1"/>
  <c r="R466" i="10" s="1"/>
  <c r="R467" i="10" s="1"/>
  <c r="R468" i="10" s="1"/>
  <c r="J442" i="10"/>
  <c r="J443" i="10" s="1"/>
  <c r="J444" i="10" s="1"/>
  <c r="J445" i="10" s="1"/>
  <c r="J446" i="10" s="1"/>
  <c r="J447" i="10" s="1"/>
  <c r="J448" i="10" s="1"/>
  <c r="J449" i="10" s="1"/>
  <c r="J450" i="10" s="1"/>
  <c r="J451" i="10" s="1"/>
  <c r="J452" i="10" s="1"/>
  <c r="J453" i="10" s="1"/>
  <c r="J454" i="10" s="1"/>
  <c r="J455" i="10" s="1"/>
  <c r="J456" i="10" s="1"/>
  <c r="J457" i="10" s="1"/>
  <c r="J458" i="10" s="1"/>
  <c r="J459" i="10" s="1"/>
  <c r="J460" i="10" s="1"/>
  <c r="J461" i="10" s="1"/>
  <c r="J462" i="10" s="1"/>
  <c r="J463" i="10" s="1"/>
  <c r="J464" i="10" s="1"/>
  <c r="J465" i="10" s="1"/>
  <c r="J466" i="10" s="1"/>
  <c r="J467" i="10" s="1"/>
  <c r="J468" i="10" s="1"/>
  <c r="B442" i="10"/>
  <c r="B443" i="10" s="1"/>
  <c r="B444" i="10" s="1"/>
  <c r="B445" i="10" s="1"/>
  <c r="B446" i="10" s="1"/>
  <c r="B447" i="10" s="1"/>
  <c r="B448" i="10" s="1"/>
  <c r="B449" i="10" s="1"/>
  <c r="B450" i="10" s="1"/>
  <c r="B451" i="10" s="1"/>
  <c r="B452" i="10" s="1"/>
  <c r="B453" i="10" s="1"/>
  <c r="B454" i="10" s="1"/>
  <c r="B455" i="10" s="1"/>
  <c r="B456" i="10" s="1"/>
  <c r="B457" i="10" s="1"/>
  <c r="B458" i="10" s="1"/>
  <c r="B459" i="10" s="1"/>
  <c r="B460" i="10" s="1"/>
  <c r="B461" i="10" s="1"/>
  <c r="B462" i="10" s="1"/>
  <c r="B463" i="10" s="1"/>
  <c r="B464" i="10" s="1"/>
  <c r="B465" i="10" s="1"/>
  <c r="B466" i="10" s="1"/>
  <c r="B467" i="10" s="1"/>
  <c r="B468" i="10" s="1"/>
  <c r="R441" i="10"/>
  <c r="R442" i="10" s="1"/>
  <c r="R443" i="10" s="1"/>
  <c r="R444" i="10" s="1"/>
  <c r="R445" i="10" s="1"/>
  <c r="R446" i="10" s="1"/>
  <c r="R447" i="10" s="1"/>
  <c r="R448" i="10" s="1"/>
  <c r="R449" i="10" s="1"/>
  <c r="R450" i="10" s="1"/>
  <c r="R451" i="10" s="1"/>
  <c r="R452" i="10" s="1"/>
  <c r="R453" i="10" s="1"/>
  <c r="R454" i="10" s="1"/>
  <c r="R455" i="10" s="1"/>
  <c r="R456" i="10" s="1"/>
  <c r="J440" i="10"/>
  <c r="J441" i="10" s="1"/>
  <c r="B440" i="10"/>
  <c r="B441" i="10" s="1"/>
  <c r="R439" i="10"/>
  <c r="R440" i="10" s="1"/>
  <c r="J439" i="10"/>
  <c r="B439" i="10"/>
  <c r="B381" i="10"/>
  <c r="B382" i="10" s="1"/>
  <c r="B383" i="10" s="1"/>
  <c r="B384" i="10" s="1"/>
  <c r="B385" i="10" s="1"/>
  <c r="B386" i="10" s="1"/>
  <c r="B387" i="10" s="1"/>
  <c r="B388" i="10" s="1"/>
  <c r="B389" i="10" s="1"/>
  <c r="B390" i="10" s="1"/>
  <c r="B391" i="10" s="1"/>
  <c r="B392" i="10" s="1"/>
  <c r="B393" i="10" s="1"/>
  <c r="B394" i="10" s="1"/>
  <c r="B395" i="10" s="1"/>
  <c r="B396" i="10" s="1"/>
  <c r="B397" i="10" s="1"/>
  <c r="B398" i="10" s="1"/>
  <c r="B399" i="10" s="1"/>
  <c r="B400" i="10" s="1"/>
  <c r="B401" i="10" s="1"/>
  <c r="R380" i="10"/>
  <c r="R381" i="10" s="1"/>
  <c r="R382" i="10" s="1"/>
  <c r="R383" i="10" s="1"/>
  <c r="R384" i="10" s="1"/>
  <c r="R385" i="10" s="1"/>
  <c r="R386" i="10" s="1"/>
  <c r="R387" i="10" s="1"/>
  <c r="R388" i="10" s="1"/>
  <c r="R389" i="10" s="1"/>
  <c r="R390" i="10" s="1"/>
  <c r="R391" i="10" s="1"/>
  <c r="R392" i="10" s="1"/>
  <c r="R393" i="10" s="1"/>
  <c r="R394" i="10" s="1"/>
  <c r="R395" i="10" s="1"/>
  <c r="R396" i="10" s="1"/>
  <c r="R397" i="10" s="1"/>
  <c r="R398" i="10" s="1"/>
  <c r="R399" i="10" s="1"/>
  <c r="R400" i="10" s="1"/>
  <c r="R401" i="10" s="1"/>
  <c r="J377" i="10"/>
  <c r="J378" i="10" s="1"/>
  <c r="J379" i="10" s="1"/>
  <c r="J380" i="10" s="1"/>
  <c r="J381" i="10" s="1"/>
  <c r="J382" i="10" s="1"/>
  <c r="J383" i="10" s="1"/>
  <c r="J384" i="10" s="1"/>
  <c r="J385" i="10" s="1"/>
  <c r="J386" i="10" s="1"/>
  <c r="J387" i="10" s="1"/>
  <c r="J388" i="10" s="1"/>
  <c r="J389" i="10" s="1"/>
  <c r="J390" i="10" s="1"/>
  <c r="J391" i="10" s="1"/>
  <c r="J392" i="10" s="1"/>
  <c r="J393" i="10" s="1"/>
  <c r="J394" i="10" s="1"/>
  <c r="J395" i="10" s="1"/>
  <c r="J396" i="10" s="1"/>
  <c r="J397" i="10" s="1"/>
  <c r="J398" i="10" s="1"/>
  <c r="J399" i="10" s="1"/>
  <c r="J400" i="10" s="1"/>
  <c r="J401" i="10" s="1"/>
  <c r="B377" i="10"/>
  <c r="B378" i="10" s="1"/>
  <c r="B379" i="10" s="1"/>
  <c r="B380" i="10" s="1"/>
  <c r="J373" i="10"/>
  <c r="J374" i="10" s="1"/>
  <c r="J375" i="10" s="1"/>
  <c r="J376" i="10" s="1"/>
  <c r="B373" i="10"/>
  <c r="B374" i="10" s="1"/>
  <c r="B375" i="10" s="1"/>
  <c r="B376" i="10" s="1"/>
  <c r="R372" i="10"/>
  <c r="R373" i="10" s="1"/>
  <c r="R374" i="10" s="1"/>
  <c r="R375" i="10" s="1"/>
  <c r="R376" i="10" s="1"/>
  <c r="R377" i="10" s="1"/>
  <c r="R378" i="10" s="1"/>
  <c r="R379" i="10" s="1"/>
  <c r="J372" i="10"/>
  <c r="B372" i="10"/>
  <c r="R315" i="10"/>
  <c r="R316" i="10" s="1"/>
  <c r="R317" i="10" s="1"/>
  <c r="R318" i="10" s="1"/>
  <c r="R319" i="10" s="1"/>
  <c r="R320" i="10" s="1"/>
  <c r="R321" i="10" s="1"/>
  <c r="R322" i="10" s="1"/>
  <c r="R323" i="10" s="1"/>
  <c r="R324" i="10" s="1"/>
  <c r="R325" i="10" s="1"/>
  <c r="R326" i="10" s="1"/>
  <c r="R327" i="10" s="1"/>
  <c r="R328" i="10" s="1"/>
  <c r="R329" i="10" s="1"/>
  <c r="R330" i="10" s="1"/>
  <c r="R331" i="10" s="1"/>
  <c r="R332" i="10" s="1"/>
  <c r="R333" i="10" s="1"/>
  <c r="R334" i="10" s="1"/>
  <c r="J312" i="10"/>
  <c r="J313" i="10" s="1"/>
  <c r="J314" i="10" s="1"/>
  <c r="J315" i="10" s="1"/>
  <c r="J316" i="10" s="1"/>
  <c r="J317" i="10" s="1"/>
  <c r="J318" i="10" s="1"/>
  <c r="J319" i="10" s="1"/>
  <c r="J320" i="10" s="1"/>
  <c r="J321" i="10" s="1"/>
  <c r="J322" i="10" s="1"/>
  <c r="J323" i="10" s="1"/>
  <c r="J324" i="10" s="1"/>
  <c r="J325" i="10" s="1"/>
  <c r="J326" i="10" s="1"/>
  <c r="J327" i="10" s="1"/>
  <c r="J328" i="10" s="1"/>
  <c r="J329" i="10" s="1"/>
  <c r="J330" i="10" s="1"/>
  <c r="J331" i="10" s="1"/>
  <c r="J332" i="10" s="1"/>
  <c r="J333" i="10" s="1"/>
  <c r="J334" i="10" s="1"/>
  <c r="B312" i="10"/>
  <c r="B313" i="10" s="1"/>
  <c r="B314" i="10" s="1"/>
  <c r="B315" i="10" s="1"/>
  <c r="B316" i="10" s="1"/>
  <c r="B317" i="10" s="1"/>
  <c r="B318" i="10" s="1"/>
  <c r="B319" i="10" s="1"/>
  <c r="B320" i="10" s="1"/>
  <c r="B321" i="10" s="1"/>
  <c r="B322" i="10" s="1"/>
  <c r="B323" i="10" s="1"/>
  <c r="B324" i="10" s="1"/>
  <c r="B325" i="10" s="1"/>
  <c r="B326" i="10" s="1"/>
  <c r="B327" i="10" s="1"/>
  <c r="B328" i="10" s="1"/>
  <c r="B329" i="10" s="1"/>
  <c r="B330" i="10" s="1"/>
  <c r="B331" i="10" s="1"/>
  <c r="B332" i="10" s="1"/>
  <c r="B333" i="10" s="1"/>
  <c r="B334" i="10" s="1"/>
  <c r="R311" i="10"/>
  <c r="R312" i="10" s="1"/>
  <c r="R313" i="10" s="1"/>
  <c r="R314" i="10" s="1"/>
  <c r="B308" i="10"/>
  <c r="B309" i="10" s="1"/>
  <c r="B310" i="10" s="1"/>
  <c r="B311" i="10" s="1"/>
  <c r="R307" i="10"/>
  <c r="R308" i="10" s="1"/>
  <c r="R309" i="10" s="1"/>
  <c r="R310" i="10" s="1"/>
  <c r="J306" i="10"/>
  <c r="J307" i="10" s="1"/>
  <c r="J308" i="10" s="1"/>
  <c r="J309" i="10" s="1"/>
  <c r="J310" i="10" s="1"/>
  <c r="J311" i="10" s="1"/>
  <c r="B306" i="10"/>
  <c r="B307" i="10" s="1"/>
  <c r="R305" i="10"/>
  <c r="R306" i="10" s="1"/>
  <c r="J305" i="10"/>
  <c r="B305" i="10"/>
  <c r="J251" i="10"/>
  <c r="J252" i="10" s="1"/>
  <c r="J253" i="10" s="1"/>
  <c r="J254" i="10" s="1"/>
  <c r="J255" i="10" s="1"/>
  <c r="J256" i="10" s="1"/>
  <c r="J257" i="10" s="1"/>
  <c r="J258" i="10" s="1"/>
  <c r="J259" i="10" s="1"/>
  <c r="J260" i="10" s="1"/>
  <c r="J261" i="10" s="1"/>
  <c r="J262" i="10" s="1"/>
  <c r="J263" i="10" s="1"/>
  <c r="J264" i="10" s="1"/>
  <c r="J265" i="10" s="1"/>
  <c r="J266" i="10" s="1"/>
  <c r="J267" i="10" s="1"/>
  <c r="J247" i="10"/>
  <c r="J248" i="10" s="1"/>
  <c r="J249" i="10" s="1"/>
  <c r="J250" i="10" s="1"/>
  <c r="J243" i="10"/>
  <c r="J244" i="10" s="1"/>
  <c r="J245" i="10" s="1"/>
  <c r="J246" i="10" s="1"/>
  <c r="B243" i="10"/>
  <c r="B244" i="10" s="1"/>
  <c r="B245" i="10" s="1"/>
  <c r="B246" i="10" s="1"/>
  <c r="B247" i="10" s="1"/>
  <c r="B248" i="10" s="1"/>
  <c r="B249" i="10" s="1"/>
  <c r="B250" i="10" s="1"/>
  <c r="B251" i="10" s="1"/>
  <c r="B252" i="10" s="1"/>
  <c r="B253" i="10" s="1"/>
  <c r="B254" i="10" s="1"/>
  <c r="B255" i="10" s="1"/>
  <c r="B256" i="10" s="1"/>
  <c r="B257" i="10" s="1"/>
  <c r="B258" i="10" s="1"/>
  <c r="B259" i="10" s="1"/>
  <c r="B260" i="10" s="1"/>
  <c r="B261" i="10" s="1"/>
  <c r="B262" i="10" s="1"/>
  <c r="B263" i="10" s="1"/>
  <c r="B264" i="10" s="1"/>
  <c r="B265" i="10" s="1"/>
  <c r="B266" i="10" s="1"/>
  <c r="B267" i="10" s="1"/>
  <c r="J239" i="10"/>
  <c r="J240" i="10" s="1"/>
  <c r="J241" i="10" s="1"/>
  <c r="J242" i="10" s="1"/>
  <c r="B239" i="10"/>
  <c r="B240" i="10" s="1"/>
  <c r="B241" i="10" s="1"/>
  <c r="B242" i="10" s="1"/>
  <c r="R238" i="10"/>
  <c r="R239" i="10" s="1"/>
  <c r="R240" i="10" s="1"/>
  <c r="R241" i="10" s="1"/>
  <c r="R242" i="10" s="1"/>
  <c r="R243" i="10" s="1"/>
  <c r="R244" i="10" s="1"/>
  <c r="R245" i="10" s="1"/>
  <c r="R246" i="10" s="1"/>
  <c r="R247" i="10" s="1"/>
  <c r="R248" i="10" s="1"/>
  <c r="R249" i="10" s="1"/>
  <c r="R250" i="10" s="1"/>
  <c r="R251" i="10" s="1"/>
  <c r="R252" i="10" s="1"/>
  <c r="R253" i="10" s="1"/>
  <c r="R254" i="10" s="1"/>
  <c r="R255" i="10" s="1"/>
  <c r="R256" i="10" s="1"/>
  <c r="R257" i="10" s="1"/>
  <c r="R258" i="10" s="1"/>
  <c r="R259" i="10" s="1"/>
  <c r="R260" i="10" s="1"/>
  <c r="R261" i="10" s="1"/>
  <c r="R262" i="10" s="1"/>
  <c r="R263" i="10" s="1"/>
  <c r="R264" i="10" s="1"/>
  <c r="R265" i="10" s="1"/>
  <c r="R266" i="10" s="1"/>
  <c r="R267" i="10" s="1"/>
  <c r="J238" i="10"/>
  <c r="B238" i="10"/>
  <c r="B186" i="10"/>
  <c r="B187" i="10" s="1"/>
  <c r="B188" i="10" s="1"/>
  <c r="B189" i="10" s="1"/>
  <c r="B190" i="10" s="1"/>
  <c r="B191" i="10" s="1"/>
  <c r="B192" i="10" s="1"/>
  <c r="B193" i="10" s="1"/>
  <c r="B194" i="10" s="1"/>
  <c r="B195" i="10" s="1"/>
  <c r="B196" i="10" s="1"/>
  <c r="B197" i="10" s="1"/>
  <c r="B198" i="10" s="1"/>
  <c r="B199" i="10" s="1"/>
  <c r="B200" i="10" s="1"/>
  <c r="J172" i="10"/>
  <c r="J173" i="10" s="1"/>
  <c r="J174" i="10" s="1"/>
  <c r="J175" i="10" s="1"/>
  <c r="J176" i="10" s="1"/>
  <c r="J177" i="10" s="1"/>
  <c r="J178" i="10" s="1"/>
  <c r="J179" i="10" s="1"/>
  <c r="J180" i="10" s="1"/>
  <c r="J181" i="10" s="1"/>
  <c r="J182" i="10" s="1"/>
  <c r="J183" i="10" s="1"/>
  <c r="J184" i="10" s="1"/>
  <c r="J185" i="10" s="1"/>
  <c r="J186" i="10" s="1"/>
  <c r="J187" i="10" s="1"/>
  <c r="J188" i="10" s="1"/>
  <c r="J189" i="10" s="1"/>
  <c r="J190" i="10" s="1"/>
  <c r="J191" i="10" s="1"/>
  <c r="J192" i="10" s="1"/>
  <c r="J193" i="10" s="1"/>
  <c r="J194" i="10" s="1"/>
  <c r="J195" i="10" s="1"/>
  <c r="J196" i="10" s="1"/>
  <c r="J197" i="10" s="1"/>
  <c r="J198" i="10" s="1"/>
  <c r="J199" i="10" s="1"/>
  <c r="J200" i="10" s="1"/>
  <c r="B172" i="10"/>
  <c r="B173" i="10" s="1"/>
  <c r="B174" i="10" s="1"/>
  <c r="B175" i="10" s="1"/>
  <c r="B176" i="10" s="1"/>
  <c r="B177" i="10" s="1"/>
  <c r="B178" i="10" s="1"/>
  <c r="B179" i="10" s="1"/>
  <c r="B180" i="10" s="1"/>
  <c r="B181" i="10" s="1"/>
  <c r="B182" i="10" s="1"/>
  <c r="B183" i="10" s="1"/>
  <c r="B184" i="10" s="1"/>
  <c r="B185" i="10" s="1"/>
  <c r="R171" i="10"/>
  <c r="R172" i="10" s="1"/>
  <c r="R173" i="10" s="1"/>
  <c r="R174" i="10" s="1"/>
  <c r="R175" i="10" s="1"/>
  <c r="R176" i="10" s="1"/>
  <c r="R177" i="10" s="1"/>
  <c r="R178" i="10" s="1"/>
  <c r="R179" i="10" s="1"/>
  <c r="R180" i="10" s="1"/>
  <c r="R181" i="10" s="1"/>
  <c r="R182" i="10" s="1"/>
  <c r="R183" i="10" s="1"/>
  <c r="R184" i="10" s="1"/>
  <c r="R185" i="10" s="1"/>
  <c r="R186" i="10" s="1"/>
  <c r="R187" i="10" s="1"/>
  <c r="R188" i="10" s="1"/>
  <c r="R189" i="10" s="1"/>
  <c r="R190" i="10" s="1"/>
  <c r="R191" i="10" s="1"/>
  <c r="R192" i="10" s="1"/>
  <c r="R193" i="10" s="1"/>
  <c r="R194" i="10" s="1"/>
  <c r="R195" i="10" s="1"/>
  <c r="R196" i="10" s="1"/>
  <c r="R197" i="10" s="1"/>
  <c r="R198" i="10" s="1"/>
  <c r="R199" i="10" s="1"/>
  <c r="R200" i="10" s="1"/>
  <c r="J171" i="10"/>
  <c r="B171" i="10"/>
  <c r="J117" i="10"/>
  <c r="J118" i="10" s="1"/>
  <c r="J119" i="10" s="1"/>
  <c r="J120" i="10" s="1"/>
  <c r="J121" i="10" s="1"/>
  <c r="J122" i="10" s="1"/>
  <c r="J123" i="10" s="1"/>
  <c r="J124" i="10" s="1"/>
  <c r="J125" i="10" s="1"/>
  <c r="J126" i="10" s="1"/>
  <c r="J127" i="10" s="1"/>
  <c r="J128" i="10" s="1"/>
  <c r="J129" i="10" s="1"/>
  <c r="J130" i="10" s="1"/>
  <c r="J131" i="10" s="1"/>
  <c r="J132" i="10" s="1"/>
  <c r="J133" i="10" s="1"/>
  <c r="B117" i="10"/>
  <c r="B118" i="10" s="1"/>
  <c r="B119" i="10" s="1"/>
  <c r="B120" i="10" s="1"/>
  <c r="B121" i="10" s="1"/>
  <c r="B122" i="10" s="1"/>
  <c r="B123" i="10" s="1"/>
  <c r="B124" i="10" s="1"/>
  <c r="B125" i="10" s="1"/>
  <c r="B126" i="10" s="1"/>
  <c r="B127" i="10" s="1"/>
  <c r="B128" i="10" s="1"/>
  <c r="B129" i="10" s="1"/>
  <c r="B130" i="10" s="1"/>
  <c r="B131" i="10" s="1"/>
  <c r="B132" i="10" s="1"/>
  <c r="B133" i="10" s="1"/>
  <c r="R116" i="10"/>
  <c r="R117" i="10" s="1"/>
  <c r="R118" i="10" s="1"/>
  <c r="R119" i="10" s="1"/>
  <c r="R120" i="10" s="1"/>
  <c r="R121" i="10" s="1"/>
  <c r="R122" i="10" s="1"/>
  <c r="R123" i="10" s="1"/>
  <c r="R124" i="10" s="1"/>
  <c r="R125" i="10" s="1"/>
  <c r="R126" i="10" s="1"/>
  <c r="R127" i="10" s="1"/>
  <c r="R128" i="10" s="1"/>
  <c r="R129" i="10" s="1"/>
  <c r="R130" i="10" s="1"/>
  <c r="R131" i="10" s="1"/>
  <c r="R132" i="10" s="1"/>
  <c r="R133" i="10" s="1"/>
  <c r="R108" i="10"/>
  <c r="R109" i="10" s="1"/>
  <c r="R110" i="10" s="1"/>
  <c r="R111" i="10" s="1"/>
  <c r="R112" i="10" s="1"/>
  <c r="R113" i="10" s="1"/>
  <c r="R114" i="10" s="1"/>
  <c r="R115" i="10" s="1"/>
  <c r="J107" i="10"/>
  <c r="J108" i="10" s="1"/>
  <c r="J109" i="10" s="1"/>
  <c r="J110" i="10" s="1"/>
  <c r="J111" i="10" s="1"/>
  <c r="J112" i="10" s="1"/>
  <c r="J113" i="10" s="1"/>
  <c r="J114" i="10" s="1"/>
  <c r="J115" i="10" s="1"/>
  <c r="J116" i="10" s="1"/>
  <c r="B107" i="10"/>
  <c r="B108" i="10" s="1"/>
  <c r="B109" i="10" s="1"/>
  <c r="B110" i="10" s="1"/>
  <c r="B111" i="10" s="1"/>
  <c r="B112" i="10" s="1"/>
  <c r="B113" i="10" s="1"/>
  <c r="B114" i="10" s="1"/>
  <c r="B115" i="10" s="1"/>
  <c r="B116" i="10" s="1"/>
  <c r="J105" i="10"/>
  <c r="J106" i="10" s="1"/>
  <c r="B105" i="10"/>
  <c r="B106" i="10" s="1"/>
  <c r="R104" i="10"/>
  <c r="R105" i="10" s="1"/>
  <c r="R106" i="10" s="1"/>
  <c r="R107" i="10" s="1"/>
  <c r="J104" i="10"/>
  <c r="B104" i="10"/>
  <c r="J40" i="10"/>
  <c r="J41" i="10" s="1"/>
  <c r="J42" i="10" s="1"/>
  <c r="J43" i="10" s="1"/>
  <c r="J44" i="10" s="1"/>
  <c r="J45" i="10" s="1"/>
  <c r="J46" i="10" s="1"/>
  <c r="J47" i="10" s="1"/>
  <c r="J48" i="10" s="1"/>
  <c r="J49" i="10" s="1"/>
  <c r="J50" i="10" s="1"/>
  <c r="J51" i="10" s="1"/>
  <c r="J52" i="10" s="1"/>
  <c r="J53" i="10" s="1"/>
  <c r="J54" i="10" s="1"/>
  <c r="J55" i="10" s="1"/>
  <c r="J56" i="10" s="1"/>
  <c r="J57" i="10" s="1"/>
  <c r="J58" i="10" s="1"/>
  <c r="J59" i="10" s="1"/>
  <c r="J60" i="10" s="1"/>
  <c r="J61" i="10" s="1"/>
  <c r="J62" i="10" s="1"/>
  <c r="J63" i="10" s="1"/>
  <c r="J64" i="10" s="1"/>
  <c r="J65" i="10" s="1"/>
  <c r="J66" i="10" s="1"/>
  <c r="J38" i="10"/>
  <c r="J39" i="10" s="1"/>
  <c r="B38" i="10"/>
  <c r="B39" i="10" s="1"/>
  <c r="B40" i="10" s="1"/>
  <c r="B41" i="10" s="1"/>
  <c r="B42" i="10" s="1"/>
  <c r="B43" i="10" s="1"/>
  <c r="B44" i="10" s="1"/>
  <c r="B45" i="10" s="1"/>
  <c r="B46" i="10" s="1"/>
  <c r="B47" i="10" s="1"/>
  <c r="B48" i="10" s="1"/>
  <c r="B49" i="10" s="1"/>
  <c r="B50" i="10" s="1"/>
  <c r="B51" i="10" s="1"/>
  <c r="B52" i="10" s="1"/>
  <c r="B53" i="10" s="1"/>
  <c r="B54" i="10" s="1"/>
  <c r="B55" i="10" s="1"/>
  <c r="B56" i="10" s="1"/>
  <c r="B57" i="10" s="1"/>
  <c r="B58" i="10" s="1"/>
  <c r="B59" i="10" s="1"/>
  <c r="B60" i="10" s="1"/>
  <c r="B61" i="10" s="1"/>
  <c r="B62" i="10" s="1"/>
  <c r="B63" i="10" s="1"/>
  <c r="B64" i="10" s="1"/>
  <c r="B65" i="10" s="1"/>
  <c r="B66" i="10" s="1"/>
  <c r="R37" i="10"/>
  <c r="R38" i="10" s="1"/>
  <c r="R39" i="10" s="1"/>
  <c r="R40" i="10" s="1"/>
  <c r="R41" i="10" s="1"/>
  <c r="R42" i="10" s="1"/>
  <c r="R43" i="10" s="1"/>
  <c r="R44" i="10" s="1"/>
  <c r="R45" i="10" s="1"/>
  <c r="R46" i="10" s="1"/>
  <c r="R47" i="10" s="1"/>
  <c r="R48" i="10" s="1"/>
  <c r="R49" i="10" s="1"/>
  <c r="R50" i="10" s="1"/>
  <c r="R51" i="10" s="1"/>
  <c r="R52" i="10" s="1"/>
  <c r="R53" i="10" s="1"/>
  <c r="R54" i="10" s="1"/>
  <c r="R55" i="10" s="1"/>
  <c r="R56" i="10" s="1"/>
  <c r="R57" i="10" s="1"/>
  <c r="R58" i="10" s="1"/>
  <c r="R59" i="10" s="1"/>
  <c r="R60" i="10" s="1"/>
  <c r="R61" i="10" s="1"/>
  <c r="R62" i="10" s="1"/>
  <c r="R63" i="10" s="1"/>
  <c r="R64" i="10" s="1"/>
  <c r="R65" i="10" s="1"/>
  <c r="R66" i="10" s="1"/>
  <c r="J37" i="10"/>
  <c r="B37" i="10"/>
  <c r="B155" i="9"/>
  <c r="B156" i="9" s="1"/>
  <c r="B157" i="9" s="1"/>
  <c r="B158" i="9" s="1"/>
  <c r="B159" i="9" s="1"/>
  <c r="B160" i="9" s="1"/>
  <c r="B161" i="9" s="1"/>
  <c r="B162" i="9" s="1"/>
  <c r="B163" i="9" s="1"/>
  <c r="B164" i="9" s="1"/>
  <c r="B165" i="9" s="1"/>
  <c r="B166" i="9" s="1"/>
  <c r="B167" i="9" s="1"/>
  <c r="B168" i="9" s="1"/>
  <c r="B169" i="9" s="1"/>
  <c r="B170" i="9" s="1"/>
  <c r="B171" i="9" s="1"/>
  <c r="B172" i="9" s="1"/>
  <c r="B173" i="9" s="1"/>
  <c r="B174" i="9" s="1"/>
  <c r="B175" i="9" s="1"/>
  <c r="B176" i="9" s="1"/>
  <c r="B177" i="9" s="1"/>
  <c r="B178" i="9" s="1"/>
  <c r="B179" i="9" s="1"/>
  <c r="B180" i="9" s="1"/>
  <c r="B181" i="9" s="1"/>
  <c r="B182" i="9" s="1"/>
  <c r="B183" i="9" s="1"/>
  <c r="R154" i="9"/>
  <c r="R155" i="9" s="1"/>
  <c r="R156" i="9" s="1"/>
  <c r="R157" i="9" s="1"/>
  <c r="R158" i="9" s="1"/>
  <c r="R159" i="9" s="1"/>
  <c r="R160" i="9" s="1"/>
  <c r="R161" i="9" s="1"/>
  <c r="R162" i="9" s="1"/>
  <c r="R163" i="9" s="1"/>
  <c r="R164" i="9" s="1"/>
  <c r="R165" i="9" s="1"/>
  <c r="R166" i="9" s="1"/>
  <c r="R167" i="9" s="1"/>
  <c r="R168" i="9" s="1"/>
  <c r="R169" i="9" s="1"/>
  <c r="R170" i="9" s="1"/>
  <c r="R171" i="9" s="1"/>
  <c r="R172" i="9" s="1"/>
  <c r="R173" i="9" s="1"/>
  <c r="R174" i="9" s="1"/>
  <c r="R175" i="9" s="1"/>
  <c r="R176" i="9" s="1"/>
  <c r="R177" i="9" s="1"/>
  <c r="R178" i="9" s="1"/>
  <c r="R179" i="9" s="1"/>
  <c r="R180" i="9" s="1"/>
  <c r="R181" i="9" s="1"/>
  <c r="R182" i="9" s="1"/>
  <c r="R183" i="9" s="1"/>
  <c r="J154" i="9"/>
  <c r="J155" i="9" s="1"/>
  <c r="J156" i="9" s="1"/>
  <c r="J157" i="9" s="1"/>
  <c r="J158" i="9" s="1"/>
  <c r="J159" i="9" s="1"/>
  <c r="J160" i="9" s="1"/>
  <c r="J161" i="9" s="1"/>
  <c r="J162" i="9" s="1"/>
  <c r="J163" i="9" s="1"/>
  <c r="J164" i="9" s="1"/>
  <c r="J165" i="9" s="1"/>
  <c r="J166" i="9" s="1"/>
  <c r="J167" i="9" s="1"/>
  <c r="J168" i="9" s="1"/>
  <c r="J169" i="9" s="1"/>
  <c r="J170" i="9" s="1"/>
  <c r="J171" i="9" s="1"/>
  <c r="J172" i="9" s="1"/>
  <c r="J173" i="9" s="1"/>
  <c r="J174" i="9" s="1"/>
  <c r="J175" i="9" s="1"/>
  <c r="J176" i="9" s="1"/>
  <c r="J177" i="9" s="1"/>
  <c r="J178" i="9" s="1"/>
  <c r="J179" i="9" s="1"/>
  <c r="J180" i="9" s="1"/>
  <c r="J181" i="9" s="1"/>
  <c r="J182" i="9" s="1"/>
  <c r="J183" i="9" s="1"/>
  <c r="B154" i="9"/>
  <c r="F13" i="9"/>
  <c r="F12" i="9"/>
  <c r="F8" i="9"/>
  <c r="F7" i="9"/>
  <c r="F6" i="9"/>
  <c r="C12" i="9"/>
  <c r="B1" i="7" s="1"/>
  <c r="I9" i="9"/>
  <c r="C8" i="9"/>
  <c r="C7" i="9"/>
  <c r="C6" i="9"/>
  <c r="C5" i="9"/>
  <c r="D42" i="8"/>
  <c r="D41" i="8"/>
  <c r="D40" i="8"/>
  <c r="D39" i="8"/>
  <c r="D38" i="8"/>
  <c r="D37" i="8"/>
  <c r="D36" i="8"/>
  <c r="D35" i="8"/>
  <c r="D34" i="8"/>
  <c r="D33" i="8"/>
  <c r="D32" i="8"/>
  <c r="K28" i="8"/>
  <c r="D31" i="8"/>
  <c r="K27" i="8"/>
  <c r="D30" i="8"/>
  <c r="K26" i="8"/>
  <c r="D29" i="8"/>
  <c r="K25" i="8"/>
  <c r="D28" i="8"/>
  <c r="K24" i="8"/>
  <c r="D27" i="8"/>
  <c r="K23" i="8"/>
  <c r="D26" i="8"/>
  <c r="K22" i="8"/>
  <c r="D25" i="8"/>
  <c r="K21" i="8"/>
  <c r="D24" i="8"/>
  <c r="K20" i="8"/>
  <c r="D23" i="8"/>
  <c r="K19" i="8"/>
  <c r="K18" i="8"/>
  <c r="K17" i="8"/>
  <c r="K16" i="8"/>
  <c r="F18" i="8"/>
  <c r="K15" i="8"/>
  <c r="F17" i="8"/>
  <c r="K14" i="8"/>
  <c r="K13" i="8"/>
  <c r="K12" i="8"/>
  <c r="K11" i="8"/>
  <c r="F13" i="8"/>
  <c r="K10" i="8"/>
  <c r="J10" i="8"/>
  <c r="J11" i="8" s="1"/>
  <c r="J12" i="8" s="1"/>
  <c r="J13" i="8" s="1"/>
  <c r="J14" i="8" s="1"/>
  <c r="J15" i="8" s="1"/>
  <c r="J16" i="8" s="1"/>
  <c r="J17" i="8" s="1"/>
  <c r="J18" i="8" s="1"/>
  <c r="J19" i="8" s="1"/>
  <c r="J20" i="8" s="1"/>
  <c r="J21" i="8" s="1"/>
  <c r="J22" i="8" s="1"/>
  <c r="J23" i="8" s="1"/>
  <c r="J24" i="8" s="1"/>
  <c r="J25" i="8" s="1"/>
  <c r="J26" i="8" s="1"/>
  <c r="J27" i="8" s="1"/>
  <c r="J28" i="8" s="1"/>
  <c r="F12" i="8"/>
  <c r="K9" i="8"/>
  <c r="F11" i="8"/>
  <c r="C8" i="8"/>
  <c r="C7" i="8"/>
  <c r="C6" i="8"/>
  <c r="C5" i="8"/>
  <c r="F4" i="8"/>
  <c r="B1" i="4" s="1"/>
  <c r="L18" i="8" l="1"/>
  <c r="L12" i="8"/>
  <c r="L11" i="8"/>
  <c r="L20" i="8"/>
  <c r="L26" i="8"/>
  <c r="L21" i="8"/>
  <c r="L27" i="8"/>
  <c r="L14" i="8"/>
  <c r="L13" i="8"/>
  <c r="L22" i="8"/>
  <c r="L15" i="8"/>
  <c r="L9" i="8"/>
  <c r="P9" i="8" s="1"/>
  <c r="L16" i="8"/>
  <c r="L17" i="8"/>
  <c r="L24" i="8"/>
  <c r="L10" i="8"/>
  <c r="L19" i="8"/>
  <c r="B3" i="7"/>
  <c r="L28" i="8"/>
  <c r="B3" i="4"/>
  <c r="B16" i="9"/>
  <c r="H9" i="9" a="1"/>
  <c r="B24" i="8"/>
  <c r="L25" i="8"/>
  <c r="L23" i="8"/>
  <c r="K31" i="8"/>
  <c r="I98" i="9"/>
  <c r="I97" i="9"/>
  <c r="S28" i="8"/>
  <c r="C102" i="20"/>
  <c r="G97" i="20"/>
  <c r="F99" i="20"/>
  <c r="F87" i="20"/>
  <c r="F75" i="20"/>
  <c r="E99" i="20"/>
  <c r="E87" i="20"/>
  <c r="F80" i="19"/>
  <c r="F86" i="19"/>
  <c r="F92" i="19"/>
  <c r="F98" i="19"/>
  <c r="F79" i="19"/>
  <c r="F85" i="19"/>
  <c r="F91" i="19"/>
  <c r="F97" i="19"/>
  <c r="E105" i="19"/>
  <c r="F105" i="19"/>
  <c r="F78" i="19"/>
  <c r="F84" i="19"/>
  <c r="F90" i="19"/>
  <c r="F96" i="19"/>
  <c r="D101" i="19"/>
  <c r="F96" i="20"/>
  <c r="F83" i="19"/>
  <c r="F89" i="19"/>
  <c r="F95" i="19"/>
  <c r="F84" i="20"/>
  <c r="C90" i="20"/>
  <c r="E106" i="19"/>
  <c r="E75" i="20"/>
  <c r="C78" i="20"/>
  <c r="F82" i="19"/>
  <c r="F88" i="19"/>
  <c r="F94" i="19"/>
  <c r="F100" i="19"/>
  <c r="F106" i="19"/>
  <c r="E104" i="19"/>
  <c r="F81" i="19"/>
  <c r="F87" i="19"/>
  <c r="F93" i="19"/>
  <c r="G85" i="20"/>
  <c r="M78" i="19"/>
  <c r="AC78" i="19"/>
  <c r="M79" i="19"/>
  <c r="AC79" i="19"/>
  <c r="M80" i="19"/>
  <c r="AC80" i="19"/>
  <c r="M81" i="19"/>
  <c r="AC81" i="19"/>
  <c r="M82" i="19"/>
  <c r="AC82" i="19"/>
  <c r="M83" i="19"/>
  <c r="AC83" i="19"/>
  <c r="M84" i="19"/>
  <c r="AC84" i="19"/>
  <c r="M85" i="19"/>
  <c r="AC85" i="19"/>
  <c r="M86" i="19"/>
  <c r="AC86" i="19"/>
  <c r="M87" i="19"/>
  <c r="AC87" i="19"/>
  <c r="M88" i="19"/>
  <c r="AC88" i="19"/>
  <c r="M89" i="19"/>
  <c r="AC89" i="19"/>
  <c r="M90" i="19"/>
  <c r="AC90" i="19"/>
  <c r="M91" i="19"/>
  <c r="AC91" i="19"/>
  <c r="M92" i="19"/>
  <c r="AC92" i="19"/>
  <c r="M93" i="19"/>
  <c r="AC93" i="19"/>
  <c r="M94" i="19"/>
  <c r="AC94" i="19"/>
  <c r="M95" i="19"/>
  <c r="AC95" i="19"/>
  <c r="M96" i="19"/>
  <c r="AC96" i="19"/>
  <c r="M97" i="19"/>
  <c r="AC97" i="19"/>
  <c r="M98" i="19"/>
  <c r="AC98" i="19"/>
  <c r="M99" i="19"/>
  <c r="AC99" i="19"/>
  <c r="M100" i="19"/>
  <c r="AD100" i="19"/>
  <c r="U101" i="19"/>
  <c r="O102" i="19"/>
  <c r="M103" i="19"/>
  <c r="F104" i="19"/>
  <c r="D105" i="19"/>
  <c r="AD105" i="19"/>
  <c r="C75" i="20"/>
  <c r="G82" i="20"/>
  <c r="C87" i="20"/>
  <c r="G94" i="20"/>
  <c r="S96" i="20"/>
  <c r="C99" i="20"/>
  <c r="Y103" i="20"/>
  <c r="C78" i="19"/>
  <c r="S78" i="19"/>
  <c r="C79" i="19"/>
  <c r="S79" i="19"/>
  <c r="C80" i="19"/>
  <c r="S80" i="19"/>
  <c r="C81" i="19"/>
  <c r="S81" i="19"/>
  <c r="C82" i="19"/>
  <c r="S82" i="19"/>
  <c r="C83" i="19"/>
  <c r="S83" i="19"/>
  <c r="C84" i="19"/>
  <c r="S84" i="19"/>
  <c r="C85" i="19"/>
  <c r="S85" i="19"/>
  <c r="C86" i="19"/>
  <c r="S86" i="19"/>
  <c r="C87" i="19"/>
  <c r="S87" i="19"/>
  <c r="C88" i="19"/>
  <c r="S88" i="19"/>
  <c r="C89" i="19"/>
  <c r="S89" i="19"/>
  <c r="C90" i="19"/>
  <c r="S90" i="19"/>
  <c r="C91" i="19"/>
  <c r="S91" i="19"/>
  <c r="C92" i="19"/>
  <c r="S92" i="19"/>
  <c r="C93" i="19"/>
  <c r="S93" i="19"/>
  <c r="C94" i="19"/>
  <c r="S94" i="19"/>
  <c r="C95" i="19"/>
  <c r="S95" i="19"/>
  <c r="C96" i="19"/>
  <c r="S96" i="19"/>
  <c r="C97" i="19"/>
  <c r="S97" i="19"/>
  <c r="C98" i="19"/>
  <c r="S98" i="19"/>
  <c r="C99" i="19"/>
  <c r="S99" i="19"/>
  <c r="C100" i="19"/>
  <c r="S100" i="19"/>
  <c r="E101" i="19"/>
  <c r="AD101" i="19"/>
  <c r="AA102" i="19"/>
  <c r="U103" i="19"/>
  <c r="O104" i="19"/>
  <c r="M105" i="19"/>
  <c r="K106" i="19"/>
  <c r="E78" i="20"/>
  <c r="E90" i="20"/>
  <c r="U99" i="20"/>
  <c r="E102" i="20"/>
  <c r="D78" i="19"/>
  <c r="T78" i="19"/>
  <c r="D79" i="19"/>
  <c r="T79" i="19"/>
  <c r="D80" i="19"/>
  <c r="T80" i="19"/>
  <c r="D81" i="19"/>
  <c r="T81" i="19"/>
  <c r="D82" i="19"/>
  <c r="T82" i="19"/>
  <c r="D83" i="19"/>
  <c r="T83" i="19"/>
  <c r="D84" i="19"/>
  <c r="T84" i="19"/>
  <c r="D85" i="19"/>
  <c r="T85" i="19"/>
  <c r="D86" i="19"/>
  <c r="T86" i="19"/>
  <c r="D87" i="19"/>
  <c r="T87" i="19"/>
  <c r="D88" i="19"/>
  <c r="T88" i="19"/>
  <c r="D89" i="19"/>
  <c r="T89" i="19"/>
  <c r="D90" i="19"/>
  <c r="T90" i="19"/>
  <c r="D91" i="19"/>
  <c r="T91" i="19"/>
  <c r="D92" i="19"/>
  <c r="T92" i="19"/>
  <c r="D93" i="19"/>
  <c r="T93" i="19"/>
  <c r="D94" i="19"/>
  <c r="T94" i="19"/>
  <c r="D95" i="19"/>
  <c r="T95" i="19"/>
  <c r="D96" i="19"/>
  <c r="T96" i="19"/>
  <c r="D97" i="19"/>
  <c r="T97" i="19"/>
  <c r="D98" i="19"/>
  <c r="T98" i="19"/>
  <c r="D99" i="19"/>
  <c r="T99" i="19"/>
  <c r="D100" i="19"/>
  <c r="T100" i="19"/>
  <c r="F101" i="19"/>
  <c r="AE101" i="19"/>
  <c r="AC102" i="19"/>
  <c r="V103" i="19"/>
  <c r="T104" i="19"/>
  <c r="N105" i="19"/>
  <c r="M106" i="19"/>
  <c r="F78" i="20"/>
  <c r="F90" i="20"/>
  <c r="X99" i="20"/>
  <c r="F102" i="20"/>
  <c r="E78" i="19"/>
  <c r="U78" i="19"/>
  <c r="E79" i="19"/>
  <c r="U79" i="19"/>
  <c r="E80" i="19"/>
  <c r="U80" i="19"/>
  <c r="E81" i="19"/>
  <c r="U81" i="19"/>
  <c r="E82" i="19"/>
  <c r="U82" i="19"/>
  <c r="E83" i="19"/>
  <c r="U83" i="19"/>
  <c r="E84" i="19"/>
  <c r="U84" i="19"/>
  <c r="E85" i="19"/>
  <c r="U85" i="19"/>
  <c r="E86" i="19"/>
  <c r="U86" i="19"/>
  <c r="E87" i="19"/>
  <c r="U87" i="19"/>
  <c r="E88" i="19"/>
  <c r="U88" i="19"/>
  <c r="E89" i="19"/>
  <c r="U89" i="19"/>
  <c r="E90" i="19"/>
  <c r="U90" i="19"/>
  <c r="E91" i="19"/>
  <c r="U91" i="19"/>
  <c r="E92" i="19"/>
  <c r="U92" i="19"/>
  <c r="E93" i="19"/>
  <c r="U93" i="19"/>
  <c r="E94" i="19"/>
  <c r="U94" i="19"/>
  <c r="E95" i="19"/>
  <c r="U95" i="19"/>
  <c r="E96" i="19"/>
  <c r="U96" i="19"/>
  <c r="E97" i="19"/>
  <c r="U97" i="19"/>
  <c r="E98" i="19"/>
  <c r="U98" i="19"/>
  <c r="E99" i="19"/>
  <c r="U99" i="19"/>
  <c r="E100" i="19"/>
  <c r="U100" i="19"/>
  <c r="K101" i="19"/>
  <c r="D102" i="19"/>
  <c r="AD102" i="19"/>
  <c r="AA103" i="19"/>
  <c r="U104" i="19"/>
  <c r="O105" i="19"/>
  <c r="N106" i="19"/>
  <c r="G76" i="20"/>
  <c r="C81" i="20"/>
  <c r="G88" i="20"/>
  <c r="C93" i="20"/>
  <c r="Y97" i="20"/>
  <c r="G100" i="20"/>
  <c r="S102" i="20"/>
  <c r="AC103" i="19"/>
  <c r="V104" i="19"/>
  <c r="T105" i="19"/>
  <c r="E81" i="20"/>
  <c r="E93" i="20"/>
  <c r="X106" i="19"/>
  <c r="H106" i="19"/>
  <c r="X105" i="19"/>
  <c r="H105" i="19"/>
  <c r="X104" i="19"/>
  <c r="H104" i="19"/>
  <c r="X103" i="19"/>
  <c r="H103" i="19"/>
  <c r="X102" i="19"/>
  <c r="H102" i="19"/>
  <c r="X101" i="19"/>
  <c r="H101" i="19"/>
  <c r="X100" i="19"/>
  <c r="W106" i="19"/>
  <c r="G106" i="19"/>
  <c r="W105" i="19"/>
  <c r="G105" i="19"/>
  <c r="W104" i="19"/>
  <c r="G104" i="19"/>
  <c r="W103" i="19"/>
  <c r="G103" i="19"/>
  <c r="W102" i="19"/>
  <c r="G102" i="19"/>
  <c r="W101" i="19"/>
  <c r="G101" i="19"/>
  <c r="U106" i="19"/>
  <c r="T106" i="19"/>
  <c r="D106" i="19"/>
  <c r="S106" i="19"/>
  <c r="C106" i="19"/>
  <c r="S105" i="19"/>
  <c r="C105" i="19"/>
  <c r="S104" i="19"/>
  <c r="C104" i="19"/>
  <c r="S103" i="19"/>
  <c r="C103" i="19"/>
  <c r="S102" i="19"/>
  <c r="C102" i="19"/>
  <c r="S101" i="19"/>
  <c r="C101" i="19"/>
  <c r="AF106" i="19"/>
  <c r="P106" i="19"/>
  <c r="AF105" i="19"/>
  <c r="P105" i="19"/>
  <c r="AF104" i="19"/>
  <c r="P104" i="19"/>
  <c r="AF103" i="19"/>
  <c r="P103" i="19"/>
  <c r="AF102" i="19"/>
  <c r="P102" i="19"/>
  <c r="AF101" i="19"/>
  <c r="P101" i="19"/>
  <c r="AE106" i="19"/>
  <c r="AB106" i="19"/>
  <c r="L106" i="19"/>
  <c r="AB105" i="19"/>
  <c r="L105" i="19"/>
  <c r="AB104" i="19"/>
  <c r="L104" i="19"/>
  <c r="AB103" i="19"/>
  <c r="L103" i="19"/>
  <c r="AB102" i="19"/>
  <c r="L102" i="19"/>
  <c r="AB101" i="19"/>
  <c r="G78" i="19"/>
  <c r="W78" i="19"/>
  <c r="G79" i="19"/>
  <c r="W79" i="19"/>
  <c r="G80" i="19"/>
  <c r="W80" i="19"/>
  <c r="G81" i="19"/>
  <c r="W81" i="19"/>
  <c r="G82" i="19"/>
  <c r="W82" i="19"/>
  <c r="G83" i="19"/>
  <c r="W83" i="19"/>
  <c r="G84" i="19"/>
  <c r="W84" i="19"/>
  <c r="G85" i="19"/>
  <c r="W85" i="19"/>
  <c r="G86" i="19"/>
  <c r="W86" i="19"/>
  <c r="G87" i="19"/>
  <c r="W87" i="19"/>
  <c r="G88" i="19"/>
  <c r="W88" i="19"/>
  <c r="G89" i="19"/>
  <c r="W89" i="19"/>
  <c r="G90" i="19"/>
  <c r="W90" i="19"/>
  <c r="G91" i="19"/>
  <c r="W91" i="19"/>
  <c r="G92" i="19"/>
  <c r="W92" i="19"/>
  <c r="G93" i="19"/>
  <c r="W93" i="19"/>
  <c r="G94" i="19"/>
  <c r="W94" i="19"/>
  <c r="G95" i="19"/>
  <c r="W95" i="19"/>
  <c r="G96" i="19"/>
  <c r="W96" i="19"/>
  <c r="G97" i="19"/>
  <c r="W97" i="19"/>
  <c r="G98" i="19"/>
  <c r="W98" i="19"/>
  <c r="G99" i="19"/>
  <c r="W99" i="19"/>
  <c r="G100" i="19"/>
  <c r="W100" i="19"/>
  <c r="M101" i="19"/>
  <c r="F102" i="19"/>
  <c r="D103" i="19"/>
  <c r="AD103" i="19"/>
  <c r="AA104" i="19"/>
  <c r="U105" i="19"/>
  <c r="V106" i="19"/>
  <c r="F81" i="20"/>
  <c r="F93" i="20"/>
  <c r="X102" i="20"/>
  <c r="B77" i="19"/>
  <c r="H78" i="19"/>
  <c r="X78" i="19"/>
  <c r="H79" i="19"/>
  <c r="X79" i="19"/>
  <c r="H80" i="19"/>
  <c r="X80" i="19"/>
  <c r="H81" i="19"/>
  <c r="X81" i="19"/>
  <c r="H82" i="19"/>
  <c r="X82" i="19"/>
  <c r="H83" i="19"/>
  <c r="X83" i="19"/>
  <c r="H84" i="19"/>
  <c r="X84" i="19"/>
  <c r="H85" i="19"/>
  <c r="X85" i="19"/>
  <c r="H86" i="19"/>
  <c r="X86" i="19"/>
  <c r="H87" i="19"/>
  <c r="X87" i="19"/>
  <c r="H88" i="19"/>
  <c r="X88" i="19"/>
  <c r="H89" i="19"/>
  <c r="X89" i="19"/>
  <c r="H90" i="19"/>
  <c r="X90" i="19"/>
  <c r="H91" i="19"/>
  <c r="X91" i="19"/>
  <c r="H92" i="19"/>
  <c r="X92" i="19"/>
  <c r="H93" i="19"/>
  <c r="X93" i="19"/>
  <c r="H94" i="19"/>
  <c r="X94" i="19"/>
  <c r="H95" i="19"/>
  <c r="X95" i="19"/>
  <c r="H96" i="19"/>
  <c r="X96" i="19"/>
  <c r="H97" i="19"/>
  <c r="X97" i="19"/>
  <c r="H98" i="19"/>
  <c r="X98" i="19"/>
  <c r="H99" i="19"/>
  <c r="X99" i="19"/>
  <c r="H100" i="19"/>
  <c r="AA100" i="19"/>
  <c r="N101" i="19"/>
  <c r="K102" i="19"/>
  <c r="E103" i="19"/>
  <c r="AE103" i="19"/>
  <c r="AC104" i="19"/>
  <c r="V105" i="19"/>
  <c r="AA106" i="19"/>
  <c r="G79" i="20"/>
  <c r="C84" i="20"/>
  <c r="G91" i="20"/>
  <c r="C96" i="20"/>
  <c r="K78" i="19"/>
  <c r="AA78" i="19"/>
  <c r="K79" i="19"/>
  <c r="AA79" i="19"/>
  <c r="K80" i="19"/>
  <c r="AA80" i="19"/>
  <c r="K81" i="19"/>
  <c r="AA81" i="19"/>
  <c r="K82" i="19"/>
  <c r="AA82" i="19"/>
  <c r="K83" i="19"/>
  <c r="AA83" i="19"/>
  <c r="K84" i="19"/>
  <c r="AA84" i="19"/>
  <c r="K85" i="19"/>
  <c r="AA85" i="19"/>
  <c r="K86" i="19"/>
  <c r="AA86" i="19"/>
  <c r="K87" i="19"/>
  <c r="AA87" i="19"/>
  <c r="K88" i="19"/>
  <c r="AA88" i="19"/>
  <c r="K89" i="19"/>
  <c r="AA89" i="19"/>
  <c r="K90" i="19"/>
  <c r="AA90" i="19"/>
  <c r="K91" i="19"/>
  <c r="AA91" i="19"/>
  <c r="K92" i="19"/>
  <c r="AA92" i="19"/>
  <c r="K93" i="19"/>
  <c r="AA93" i="19"/>
  <c r="K94" i="19"/>
  <c r="AA94" i="19"/>
  <c r="K95" i="19"/>
  <c r="AA95" i="19"/>
  <c r="K96" i="19"/>
  <c r="AA96" i="19"/>
  <c r="K97" i="19"/>
  <c r="AA97" i="19"/>
  <c r="K98" i="19"/>
  <c r="AA98" i="19"/>
  <c r="K99" i="19"/>
  <c r="AA99" i="19"/>
  <c r="K100" i="19"/>
  <c r="AB100" i="19"/>
  <c r="O101" i="19"/>
  <c r="M102" i="19"/>
  <c r="F103" i="19"/>
  <c r="D104" i="19"/>
  <c r="AD104" i="19"/>
  <c r="AA105" i="19"/>
  <c r="AC106" i="19"/>
  <c r="F103" i="20"/>
  <c r="F100" i="20"/>
  <c r="F97" i="20"/>
  <c r="F94" i="20"/>
  <c r="F91" i="20"/>
  <c r="F88" i="20"/>
  <c r="F85" i="20"/>
  <c r="F82" i="20"/>
  <c r="F79" i="20"/>
  <c r="F76" i="20"/>
  <c r="E103" i="20"/>
  <c r="E100" i="20"/>
  <c r="E97" i="20"/>
  <c r="E94" i="20"/>
  <c r="E91" i="20"/>
  <c r="E88" i="20"/>
  <c r="E85" i="20"/>
  <c r="E82" i="20"/>
  <c r="E79" i="20"/>
  <c r="E76" i="20"/>
  <c r="D103" i="20"/>
  <c r="D100" i="20"/>
  <c r="D97" i="20"/>
  <c r="D94" i="20"/>
  <c r="D91" i="20"/>
  <c r="D88" i="20"/>
  <c r="D85" i="20"/>
  <c r="D82" i="20"/>
  <c r="D79" i="20"/>
  <c r="D76" i="20"/>
  <c r="C103" i="20"/>
  <c r="G101" i="20"/>
  <c r="C100" i="20"/>
  <c r="G98" i="20"/>
  <c r="C97" i="20"/>
  <c r="G95" i="20"/>
  <c r="C94" i="20"/>
  <c r="G92" i="20"/>
  <c r="C91" i="20"/>
  <c r="G89" i="20"/>
  <c r="C88" i="20"/>
  <c r="G86" i="20"/>
  <c r="C85" i="20"/>
  <c r="G83" i="20"/>
  <c r="C82" i="20"/>
  <c r="G80" i="20"/>
  <c r="C79" i="20"/>
  <c r="G77" i="20"/>
  <c r="C76" i="20"/>
  <c r="G74" i="20"/>
  <c r="F101" i="20"/>
  <c r="F98" i="20"/>
  <c r="F95" i="20"/>
  <c r="F92" i="20"/>
  <c r="F89" i="20"/>
  <c r="F86" i="20"/>
  <c r="F83" i="20"/>
  <c r="F80" i="20"/>
  <c r="F77" i="20"/>
  <c r="F74" i="20"/>
  <c r="E101" i="20"/>
  <c r="E98" i="20"/>
  <c r="E95" i="20"/>
  <c r="E92" i="20"/>
  <c r="E89" i="20"/>
  <c r="E86" i="20"/>
  <c r="E83" i="20"/>
  <c r="E80" i="20"/>
  <c r="E77" i="20"/>
  <c r="E74" i="20"/>
  <c r="D101" i="20"/>
  <c r="D98" i="20"/>
  <c r="D95" i="20"/>
  <c r="D92" i="20"/>
  <c r="D89" i="20"/>
  <c r="D86" i="20"/>
  <c r="D83" i="20"/>
  <c r="D80" i="20"/>
  <c r="D77" i="20"/>
  <c r="D74" i="20"/>
  <c r="G102" i="20"/>
  <c r="C101" i="20"/>
  <c r="G99" i="20"/>
  <c r="C98" i="20"/>
  <c r="G96" i="20"/>
  <c r="C95" i="20"/>
  <c r="G93" i="20"/>
  <c r="C92" i="20"/>
  <c r="G90" i="20"/>
  <c r="C89" i="20"/>
  <c r="G87" i="20"/>
  <c r="C86" i="20"/>
  <c r="G84" i="20"/>
  <c r="C83" i="20"/>
  <c r="G81" i="20"/>
  <c r="C80" i="20"/>
  <c r="G78" i="20"/>
  <c r="C77" i="20"/>
  <c r="G75" i="20"/>
  <c r="C74" i="20"/>
  <c r="D102" i="20"/>
  <c r="D99" i="20"/>
  <c r="D96" i="20"/>
  <c r="D93" i="20"/>
  <c r="D90" i="20"/>
  <c r="D87" i="20"/>
  <c r="D84" i="20"/>
  <c r="D81" i="20"/>
  <c r="D78" i="20"/>
  <c r="D75" i="20"/>
  <c r="B73" i="20"/>
  <c r="E84" i="20"/>
  <c r="E96" i="20"/>
  <c r="N74" i="20"/>
  <c r="T75" i="20"/>
  <c r="J76" i="20"/>
  <c r="Z76" i="20"/>
  <c r="N77" i="20"/>
  <c r="T78" i="20"/>
  <c r="J79" i="20"/>
  <c r="Z79" i="20"/>
  <c r="N80" i="20"/>
  <c r="T81" i="20"/>
  <c r="J82" i="20"/>
  <c r="Z82" i="20"/>
  <c r="N83" i="20"/>
  <c r="T84" i="20"/>
  <c r="J85" i="20"/>
  <c r="Z85" i="20"/>
  <c r="N86" i="20"/>
  <c r="T87" i="20"/>
  <c r="J88" i="20"/>
  <c r="Z88" i="20"/>
  <c r="N89" i="20"/>
  <c r="T90" i="20"/>
  <c r="J91" i="20"/>
  <c r="Z91" i="20"/>
  <c r="N92" i="20"/>
  <c r="T93" i="20"/>
  <c r="J94" i="20"/>
  <c r="Z94" i="20"/>
  <c r="N95" i="20"/>
  <c r="T96" i="20"/>
  <c r="J97" i="20"/>
  <c r="Z97" i="20"/>
  <c r="N98" i="20"/>
  <c r="T99" i="20"/>
  <c r="J100" i="20"/>
  <c r="Z100" i="20"/>
  <c r="N101" i="20"/>
  <c r="T102" i="20"/>
  <c r="J103" i="20"/>
  <c r="Z103" i="20"/>
  <c r="S74" i="20"/>
  <c r="Y75" i="20"/>
  <c r="M76" i="20"/>
  <c r="S77" i="20"/>
  <c r="Y78" i="20"/>
  <c r="M79" i="20"/>
  <c r="S80" i="20"/>
  <c r="Y81" i="20"/>
  <c r="M82" i="20"/>
  <c r="S83" i="20"/>
  <c r="Y84" i="20"/>
  <c r="M85" i="20"/>
  <c r="S86" i="20"/>
  <c r="Y87" i="20"/>
  <c r="M88" i="20"/>
  <c r="S89" i="20"/>
  <c r="Y90" i="20"/>
  <c r="M91" i="20"/>
  <c r="S92" i="20"/>
  <c r="Y93" i="20"/>
  <c r="M94" i="20"/>
  <c r="S95" i="20"/>
  <c r="Y96" i="20"/>
  <c r="M97" i="20"/>
  <c r="S98" i="20"/>
  <c r="Y99" i="20"/>
  <c r="M100" i="20"/>
  <c r="S101" i="20"/>
  <c r="Y102" i="20"/>
  <c r="M103" i="20"/>
  <c r="T74" i="20"/>
  <c r="J75" i="20"/>
  <c r="Z75" i="20"/>
  <c r="N76" i="20"/>
  <c r="T77" i="20"/>
  <c r="J78" i="20"/>
  <c r="Z78" i="20"/>
  <c r="N79" i="20"/>
  <c r="T80" i="20"/>
  <c r="J81" i="20"/>
  <c r="Z81" i="20"/>
  <c r="N82" i="20"/>
  <c r="T83" i="20"/>
  <c r="J84" i="20"/>
  <c r="Z84" i="20"/>
  <c r="N85" i="20"/>
  <c r="T86" i="20"/>
  <c r="J87" i="20"/>
  <c r="Z87" i="20"/>
  <c r="N88" i="20"/>
  <c r="T89" i="20"/>
  <c r="J90" i="20"/>
  <c r="Z90" i="20"/>
  <c r="N91" i="20"/>
  <c r="T92" i="20"/>
  <c r="J93" i="20"/>
  <c r="Z93" i="20"/>
  <c r="N94" i="20"/>
  <c r="T95" i="20"/>
  <c r="J96" i="20"/>
  <c r="Z96" i="20"/>
  <c r="N97" i="20"/>
  <c r="T98" i="20"/>
  <c r="J99" i="20"/>
  <c r="Z99" i="20"/>
  <c r="N100" i="20"/>
  <c r="T101" i="20"/>
  <c r="J102" i="20"/>
  <c r="Z102" i="20"/>
  <c r="N103" i="20"/>
  <c r="U74" i="20"/>
  <c r="K75" i="20"/>
  <c r="AA75" i="20"/>
  <c r="Q76" i="20"/>
  <c r="U77" i="20"/>
  <c r="K78" i="20"/>
  <c r="AA78" i="20"/>
  <c r="Q79" i="20"/>
  <c r="U80" i="20"/>
  <c r="K81" i="20"/>
  <c r="AA81" i="20"/>
  <c r="Q82" i="20"/>
  <c r="U83" i="20"/>
  <c r="K84" i="20"/>
  <c r="AA84" i="20"/>
  <c r="Q85" i="20"/>
  <c r="U86" i="20"/>
  <c r="K87" i="20"/>
  <c r="AA87" i="20"/>
  <c r="Q88" i="20"/>
  <c r="U89" i="20"/>
  <c r="K90" i="20"/>
  <c r="AA90" i="20"/>
  <c r="Q91" i="20"/>
  <c r="U92" i="20"/>
  <c r="K93" i="20"/>
  <c r="AA93" i="20"/>
  <c r="Q94" i="20"/>
  <c r="U95" i="20"/>
  <c r="K96" i="20"/>
  <c r="AA96" i="20"/>
  <c r="Q97" i="20"/>
  <c r="U98" i="20"/>
  <c r="K99" i="20"/>
  <c r="AA99" i="20"/>
  <c r="Q100" i="20"/>
  <c r="U101" i="20"/>
  <c r="K102" i="20"/>
  <c r="AA102" i="20"/>
  <c r="Q103" i="20"/>
  <c r="X74" i="20"/>
  <c r="L75" i="20"/>
  <c r="AB75" i="20"/>
  <c r="R76" i="20"/>
  <c r="X77" i="20"/>
  <c r="L78" i="20"/>
  <c r="AB78" i="20"/>
  <c r="R79" i="20"/>
  <c r="X80" i="20"/>
  <c r="L81" i="20"/>
  <c r="AB81" i="20"/>
  <c r="R82" i="20"/>
  <c r="X83" i="20"/>
  <c r="L84" i="20"/>
  <c r="AB84" i="20"/>
  <c r="R85" i="20"/>
  <c r="X86" i="20"/>
  <c r="L87" i="20"/>
  <c r="AB87" i="20"/>
  <c r="R88" i="20"/>
  <c r="X89" i="20"/>
  <c r="L90" i="20"/>
  <c r="AB90" i="20"/>
  <c r="R91" i="20"/>
  <c r="X92" i="20"/>
  <c r="L93" i="20"/>
  <c r="AB93" i="20"/>
  <c r="R94" i="20"/>
  <c r="X95" i="20"/>
  <c r="L96" i="20"/>
  <c r="AB96" i="20"/>
  <c r="R97" i="20"/>
  <c r="X98" i="20"/>
  <c r="L99" i="20"/>
  <c r="AB99" i="20"/>
  <c r="R100" i="20"/>
  <c r="X101" i="20"/>
  <c r="L102" i="20"/>
  <c r="AB102" i="20"/>
  <c r="R103" i="20"/>
  <c r="I73" i="20"/>
  <c r="Y74" i="20"/>
  <c r="M75" i="20"/>
  <c r="S76" i="20"/>
  <c r="Y77" i="20"/>
  <c r="M78" i="20"/>
  <c r="S79" i="20"/>
  <c r="Y80" i="20"/>
  <c r="M81" i="20"/>
  <c r="S82" i="20"/>
  <c r="Y83" i="20"/>
  <c r="M84" i="20"/>
  <c r="S85" i="20"/>
  <c r="Y86" i="20"/>
  <c r="M87" i="20"/>
  <c r="S88" i="20"/>
  <c r="Y89" i="20"/>
  <c r="M90" i="20"/>
  <c r="S91" i="20"/>
  <c r="Y92" i="20"/>
  <c r="M93" i="20"/>
  <c r="S94" i="20"/>
  <c r="Y95" i="20"/>
  <c r="M96" i="20"/>
  <c r="S97" i="20"/>
  <c r="Y98" i="20"/>
  <c r="M99" i="20"/>
  <c r="S100" i="20"/>
  <c r="Y101" i="20"/>
  <c r="M102" i="20"/>
  <c r="S103" i="20"/>
  <c r="J74" i="20"/>
  <c r="Z74" i="20"/>
  <c r="N75" i="20"/>
  <c r="T76" i="20"/>
  <c r="J77" i="20"/>
  <c r="Z77" i="20"/>
  <c r="N78" i="20"/>
  <c r="T79" i="20"/>
  <c r="J80" i="20"/>
  <c r="Z80" i="20"/>
  <c r="N81" i="20"/>
  <c r="T82" i="20"/>
  <c r="J83" i="20"/>
  <c r="Z83" i="20"/>
  <c r="N84" i="20"/>
  <c r="T85" i="20"/>
  <c r="J86" i="20"/>
  <c r="Z86" i="20"/>
  <c r="N87" i="20"/>
  <c r="T88" i="20"/>
  <c r="J89" i="20"/>
  <c r="Z89" i="20"/>
  <c r="N90" i="20"/>
  <c r="T91" i="20"/>
  <c r="J92" i="20"/>
  <c r="Z92" i="20"/>
  <c r="N93" i="20"/>
  <c r="T94" i="20"/>
  <c r="J95" i="20"/>
  <c r="Z95" i="20"/>
  <c r="N96" i="20"/>
  <c r="T97" i="20"/>
  <c r="J98" i="20"/>
  <c r="Z98" i="20"/>
  <c r="N99" i="20"/>
  <c r="T100" i="20"/>
  <c r="J101" i="20"/>
  <c r="Z101" i="20"/>
  <c r="N102" i="20"/>
  <c r="T103" i="20"/>
  <c r="K74" i="20"/>
  <c r="AA74" i="20"/>
  <c r="Q75" i="20"/>
  <c r="U76" i="20"/>
  <c r="K77" i="20"/>
  <c r="AA77" i="20"/>
  <c r="Q78" i="20"/>
  <c r="U79" i="20"/>
  <c r="K80" i="20"/>
  <c r="AA80" i="20"/>
  <c r="Q81" i="20"/>
  <c r="U82" i="20"/>
  <c r="K83" i="20"/>
  <c r="AA83" i="20"/>
  <c r="Q84" i="20"/>
  <c r="U85" i="20"/>
  <c r="K86" i="20"/>
  <c r="AA86" i="20"/>
  <c r="Q87" i="20"/>
  <c r="U88" i="20"/>
  <c r="K89" i="20"/>
  <c r="AA89" i="20"/>
  <c r="Q90" i="20"/>
  <c r="U91" i="20"/>
  <c r="K92" i="20"/>
  <c r="AA92" i="20"/>
  <c r="Q93" i="20"/>
  <c r="U94" i="20"/>
  <c r="K95" i="20"/>
  <c r="AA95" i="20"/>
  <c r="Q96" i="20"/>
  <c r="U97" i="20"/>
  <c r="K98" i="20"/>
  <c r="AA98" i="20"/>
  <c r="Q99" i="20"/>
  <c r="U100" i="20"/>
  <c r="K101" i="20"/>
  <c r="AA101" i="20"/>
  <c r="Q102" i="20"/>
  <c r="U103" i="20"/>
  <c r="L74" i="20"/>
  <c r="AB74" i="20"/>
  <c r="R75" i="20"/>
  <c r="X76" i="20"/>
  <c r="L77" i="20"/>
  <c r="AB77" i="20"/>
  <c r="R78" i="20"/>
  <c r="X79" i="20"/>
  <c r="L80" i="20"/>
  <c r="AB80" i="20"/>
  <c r="R81" i="20"/>
  <c r="X82" i="20"/>
  <c r="L83" i="20"/>
  <c r="AB83" i="20"/>
  <c r="R84" i="20"/>
  <c r="X85" i="20"/>
  <c r="L86" i="20"/>
  <c r="AB86" i="20"/>
  <c r="R87" i="20"/>
  <c r="X88" i="20"/>
  <c r="L89" i="20"/>
  <c r="AB89" i="20"/>
  <c r="R90" i="20"/>
  <c r="X91" i="20"/>
  <c r="L92" i="20"/>
  <c r="AB92" i="20"/>
  <c r="R93" i="20"/>
  <c r="X94" i="20"/>
  <c r="L95" i="20"/>
  <c r="AB95" i="20"/>
  <c r="R96" i="20"/>
  <c r="X97" i="20"/>
  <c r="L98" i="20"/>
  <c r="AB98" i="20"/>
  <c r="R99" i="20"/>
  <c r="X100" i="20"/>
  <c r="L101" i="20"/>
  <c r="AB101" i="20"/>
  <c r="R102" i="20"/>
  <c r="A8" i="4" a="1"/>
  <c r="A8" i="4" s="1"/>
  <c r="CN5" i="3"/>
  <c r="CN4" i="3" s="1"/>
  <c r="CN3" i="3" s="1"/>
  <c r="CN2" i="3" s="1"/>
  <c r="CO5" i="3"/>
  <c r="CO4" i="3" s="1"/>
  <c r="CO3" i="3" s="1"/>
  <c r="CO2" i="3" s="1"/>
  <c r="CP5" i="3"/>
  <c r="CP4" i="3" s="1"/>
  <c r="CP3" i="3" s="1"/>
  <c r="CP2" i="3" s="1"/>
  <c r="CQ5" i="3"/>
  <c r="CQ4" i="3" s="1"/>
  <c r="CQ3" i="3" s="1"/>
  <c r="CQ2" i="3" s="1"/>
  <c r="CD5" i="3"/>
  <c r="CD4" i="3" s="1"/>
  <c r="CD3" i="3" s="1"/>
  <c r="CD2" i="3" s="1"/>
  <c r="CE5" i="3"/>
  <c r="CE4" i="3" s="1"/>
  <c r="CE3" i="3" s="1"/>
  <c r="CE2" i="3" s="1"/>
  <c r="CF5" i="3"/>
  <c r="CF4" i="3" s="1"/>
  <c r="CF3" i="3" s="1"/>
  <c r="CF2" i="3" s="1"/>
  <c r="CG5" i="3"/>
  <c r="CG4" i="3" s="1"/>
  <c r="CG3" i="3" s="1"/>
  <c r="CG2" i="3" s="1"/>
  <c r="CH5" i="3"/>
  <c r="CH4" i="3" s="1"/>
  <c r="CH3" i="3" s="1"/>
  <c r="CH2" i="3" s="1"/>
  <c r="CI5" i="3"/>
  <c r="CI4" i="3" s="1"/>
  <c r="CI3" i="3" s="1"/>
  <c r="CI2" i="3" s="1"/>
  <c r="CJ5" i="3"/>
  <c r="CJ4" i="3" s="1"/>
  <c r="CJ3" i="3" s="1"/>
  <c r="CJ2" i="3" s="1"/>
  <c r="CK5" i="3"/>
  <c r="CK4" i="3" s="1"/>
  <c r="CK3" i="3" s="1"/>
  <c r="CK2" i="3" s="1"/>
  <c r="CL5" i="3"/>
  <c r="CL4" i="3" s="1"/>
  <c r="CL3" i="3" s="1"/>
  <c r="CL2" i="3" s="1"/>
  <c r="CM5" i="3"/>
  <c r="CM4" i="3" s="1"/>
  <c r="CM3" i="3" s="1"/>
  <c r="CM2" i="3" s="1"/>
  <c r="BX5" i="3"/>
  <c r="BX4" i="3" s="1"/>
  <c r="BX3" i="3" s="1"/>
  <c r="BX2" i="3" s="1"/>
  <c r="BY5" i="3"/>
  <c r="BY4" i="3" s="1"/>
  <c r="BY3" i="3" s="1"/>
  <c r="BY2" i="3" s="1"/>
  <c r="BZ5" i="3"/>
  <c r="BZ4" i="3" s="1"/>
  <c r="BZ3" i="3" s="1"/>
  <c r="BZ2" i="3" s="1"/>
  <c r="CA5" i="3"/>
  <c r="CA4" i="3" s="1"/>
  <c r="CA3" i="3" s="1"/>
  <c r="CA2" i="3" s="1"/>
  <c r="CB5" i="3"/>
  <c r="CB4" i="3" s="1"/>
  <c r="CB3" i="3" s="1"/>
  <c r="CB2" i="3" s="1"/>
  <c r="CC5" i="3"/>
  <c r="CC4" i="3" s="1"/>
  <c r="CC3" i="3" s="1"/>
  <c r="CC2" i="3" s="1"/>
  <c r="AZ5" i="3"/>
  <c r="AZ4" i="3" s="1"/>
  <c r="AZ3" i="3" s="1"/>
  <c r="AZ2" i="3" s="1"/>
  <c r="BA5" i="3"/>
  <c r="BA4" i="3" s="1"/>
  <c r="BA3" i="3" s="1"/>
  <c r="BA2" i="3" s="1"/>
  <c r="BB5" i="3"/>
  <c r="BB4" i="3" s="1"/>
  <c r="BB3" i="3" s="1"/>
  <c r="BB2" i="3" s="1"/>
  <c r="BC5" i="3"/>
  <c r="BC4" i="3" s="1"/>
  <c r="BC3" i="3" s="1"/>
  <c r="BC2" i="3" s="1"/>
  <c r="BD5" i="3"/>
  <c r="BD4" i="3" s="1"/>
  <c r="BD3" i="3" s="1"/>
  <c r="BD2" i="3" s="1"/>
  <c r="BE5" i="3"/>
  <c r="BE4" i="3" s="1"/>
  <c r="BE3" i="3" s="1"/>
  <c r="BE2" i="3" s="1"/>
  <c r="BF5" i="3"/>
  <c r="BF4" i="3" s="1"/>
  <c r="BF3" i="3" s="1"/>
  <c r="BF2" i="3" s="1"/>
  <c r="BG5" i="3"/>
  <c r="BG4" i="3" s="1"/>
  <c r="BG3" i="3" s="1"/>
  <c r="BG2" i="3" s="1"/>
  <c r="BH5" i="3"/>
  <c r="BH4" i="3" s="1"/>
  <c r="BH3" i="3" s="1"/>
  <c r="BH2" i="3" s="1"/>
  <c r="BI5" i="3"/>
  <c r="BI4" i="3" s="1"/>
  <c r="BI3" i="3" s="1"/>
  <c r="BI2" i="3" s="1"/>
  <c r="BJ5" i="3"/>
  <c r="BJ4" i="3" s="1"/>
  <c r="BJ3" i="3" s="1"/>
  <c r="BJ2" i="3" s="1"/>
  <c r="BK5" i="3"/>
  <c r="BK4" i="3" s="1"/>
  <c r="BK3" i="3" s="1"/>
  <c r="BK2" i="3" s="1"/>
  <c r="BL5" i="3"/>
  <c r="BL4" i="3" s="1"/>
  <c r="BL3" i="3" s="1"/>
  <c r="BL2" i="3" s="1"/>
  <c r="BM5" i="3"/>
  <c r="BM4" i="3" s="1"/>
  <c r="BM3" i="3" s="1"/>
  <c r="BM2" i="3" s="1"/>
  <c r="BN5" i="3"/>
  <c r="BN4" i="3" s="1"/>
  <c r="BN3" i="3" s="1"/>
  <c r="BN2" i="3" s="1"/>
  <c r="BO5" i="3"/>
  <c r="BO4" i="3" s="1"/>
  <c r="BO3" i="3" s="1"/>
  <c r="BO2" i="3" s="1"/>
  <c r="BP5" i="3"/>
  <c r="BP4" i="3" s="1"/>
  <c r="BP3" i="3" s="1"/>
  <c r="BP2" i="3" s="1"/>
  <c r="BQ5" i="3"/>
  <c r="BQ4" i="3" s="1"/>
  <c r="BQ3" i="3" s="1"/>
  <c r="BQ2" i="3" s="1"/>
  <c r="BR5" i="3"/>
  <c r="BR4" i="3" s="1"/>
  <c r="BR3" i="3" s="1"/>
  <c r="BR2" i="3" s="1"/>
  <c r="BS5" i="3"/>
  <c r="BS4" i="3" s="1"/>
  <c r="BS3" i="3" s="1"/>
  <c r="BS2" i="3" s="1"/>
  <c r="BT5" i="3"/>
  <c r="BT4" i="3" s="1"/>
  <c r="BT3" i="3" s="1"/>
  <c r="BT2" i="3" s="1"/>
  <c r="BU5" i="3"/>
  <c r="BU4" i="3" s="1"/>
  <c r="BU3" i="3" s="1"/>
  <c r="BU2" i="3" s="1"/>
  <c r="BV5" i="3"/>
  <c r="BV4" i="3" s="1"/>
  <c r="BV3" i="3" s="1"/>
  <c r="BV2" i="3" s="1"/>
  <c r="BW5" i="3"/>
  <c r="BW4" i="3" s="1"/>
  <c r="BW3" i="3" s="1"/>
  <c r="BW2" i="3" s="1"/>
  <c r="CG2" i="1"/>
  <c r="CH2" i="1"/>
  <c r="CI2" i="1"/>
  <c r="CJ2" i="1"/>
  <c r="CK2" i="1"/>
  <c r="CL2" i="1"/>
  <c r="CM2" i="1"/>
  <c r="CN2" i="1"/>
  <c r="CO2" i="1"/>
  <c r="CP2" i="1"/>
  <c r="CQ2" i="1"/>
  <c r="BK2" i="1"/>
  <c r="BL2" i="1"/>
  <c r="BM2" i="1"/>
  <c r="BN2" i="1"/>
  <c r="BO2" i="1"/>
  <c r="BP2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BA2" i="1"/>
  <c r="BB2" i="1"/>
  <c r="BC2" i="1"/>
  <c r="BD2" i="1"/>
  <c r="BE2" i="1"/>
  <c r="BF2" i="1"/>
  <c r="BG2" i="1"/>
  <c r="BH2" i="1"/>
  <c r="BI2" i="1"/>
  <c r="BJ2" i="1"/>
  <c r="AZ2" i="1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76" i="2"/>
  <c r="B77" i="2"/>
  <c r="B75" i="2"/>
  <c r="B5" i="3"/>
  <c r="B4" i="3" s="1"/>
  <c r="B3" i="3" s="1"/>
  <c r="B2" i="3" s="1"/>
  <c r="C5" i="3"/>
  <c r="C4" i="3" s="1"/>
  <c r="C3" i="3" s="1"/>
  <c r="C2" i="3" s="1"/>
  <c r="D5" i="3"/>
  <c r="D4" i="3" s="1"/>
  <c r="D3" i="3" s="1"/>
  <c r="D2" i="3" s="1"/>
  <c r="E5" i="3"/>
  <c r="E4" i="3" s="1"/>
  <c r="E3" i="3" s="1"/>
  <c r="E2" i="3" s="1"/>
  <c r="F5" i="3"/>
  <c r="F4" i="3" s="1"/>
  <c r="F3" i="3" s="1"/>
  <c r="F2" i="3" s="1"/>
  <c r="G5" i="3"/>
  <c r="G4" i="3" s="1"/>
  <c r="G3" i="3" s="1"/>
  <c r="G2" i="3" s="1"/>
  <c r="H5" i="3"/>
  <c r="H4" i="3" s="1"/>
  <c r="H3" i="3" s="1"/>
  <c r="H2" i="3" s="1"/>
  <c r="I5" i="3"/>
  <c r="I4" i="3" s="1"/>
  <c r="I3" i="3" s="1"/>
  <c r="I2" i="3" s="1"/>
  <c r="J5" i="3"/>
  <c r="J4" i="3" s="1"/>
  <c r="J3" i="3" s="1"/>
  <c r="J2" i="3" s="1"/>
  <c r="K5" i="3"/>
  <c r="K4" i="3" s="1"/>
  <c r="K3" i="3" s="1"/>
  <c r="K2" i="3" s="1"/>
  <c r="L5" i="3"/>
  <c r="L4" i="3" s="1"/>
  <c r="L3" i="3" s="1"/>
  <c r="L2" i="3" s="1"/>
  <c r="M5" i="3"/>
  <c r="M4" i="3" s="1"/>
  <c r="M3" i="3" s="1"/>
  <c r="M2" i="3" s="1"/>
  <c r="N5" i="3"/>
  <c r="N4" i="3" s="1"/>
  <c r="N3" i="3" s="1"/>
  <c r="N2" i="3" s="1"/>
  <c r="O5" i="3"/>
  <c r="O4" i="3" s="1"/>
  <c r="O3" i="3" s="1"/>
  <c r="O2" i="3" s="1"/>
  <c r="P5" i="3"/>
  <c r="P4" i="3" s="1"/>
  <c r="P3" i="3" s="1"/>
  <c r="P2" i="3" s="1"/>
  <c r="Q5" i="3"/>
  <c r="Q4" i="3" s="1"/>
  <c r="Q3" i="3" s="1"/>
  <c r="Q2" i="3" s="1"/>
  <c r="R5" i="3"/>
  <c r="R4" i="3" s="1"/>
  <c r="R3" i="3" s="1"/>
  <c r="R2" i="3" s="1"/>
  <c r="S5" i="3"/>
  <c r="S4" i="3" s="1"/>
  <c r="S3" i="3" s="1"/>
  <c r="S2" i="3" s="1"/>
  <c r="T5" i="3"/>
  <c r="T4" i="3" s="1"/>
  <c r="T3" i="3" s="1"/>
  <c r="T2" i="3" s="1"/>
  <c r="U5" i="3"/>
  <c r="U4" i="3" s="1"/>
  <c r="U3" i="3" s="1"/>
  <c r="U2" i="3" s="1"/>
  <c r="V5" i="3"/>
  <c r="V4" i="3" s="1"/>
  <c r="V3" i="3" s="1"/>
  <c r="V2" i="3" s="1"/>
  <c r="W5" i="3"/>
  <c r="W4" i="3" s="1"/>
  <c r="W3" i="3" s="1"/>
  <c r="W2" i="3" s="1"/>
  <c r="X5" i="3"/>
  <c r="X4" i="3" s="1"/>
  <c r="X3" i="3" s="1"/>
  <c r="X2" i="3" s="1"/>
  <c r="Y5" i="3"/>
  <c r="Y4" i="3" s="1"/>
  <c r="Y3" i="3" s="1"/>
  <c r="Y2" i="3" s="1"/>
  <c r="Z5" i="3"/>
  <c r="Z4" i="3" s="1"/>
  <c r="Z3" i="3" s="1"/>
  <c r="Z2" i="3" s="1"/>
  <c r="AA5" i="3"/>
  <c r="AA4" i="3" s="1"/>
  <c r="AA3" i="3" s="1"/>
  <c r="AA2" i="3" s="1"/>
  <c r="AB5" i="3"/>
  <c r="AB4" i="3" s="1"/>
  <c r="AB3" i="3" s="1"/>
  <c r="AB2" i="3" s="1"/>
  <c r="AC5" i="3"/>
  <c r="AC4" i="3" s="1"/>
  <c r="AC3" i="3" s="1"/>
  <c r="AC2" i="3" s="1"/>
  <c r="AD5" i="3"/>
  <c r="AD4" i="3" s="1"/>
  <c r="AD3" i="3" s="1"/>
  <c r="AD2" i="3" s="1"/>
  <c r="AE5" i="3"/>
  <c r="AE4" i="3" s="1"/>
  <c r="AE3" i="3" s="1"/>
  <c r="AE2" i="3" s="1"/>
  <c r="AF5" i="3"/>
  <c r="AF4" i="3" s="1"/>
  <c r="AF3" i="3" s="1"/>
  <c r="AF2" i="3" s="1"/>
  <c r="AG5" i="3"/>
  <c r="AG4" i="3" s="1"/>
  <c r="AG3" i="3" s="1"/>
  <c r="AG2" i="3" s="1"/>
  <c r="AH5" i="3"/>
  <c r="AH4" i="3" s="1"/>
  <c r="AH3" i="3" s="1"/>
  <c r="AH2" i="3" s="1"/>
  <c r="AI5" i="3"/>
  <c r="AI4" i="3" s="1"/>
  <c r="AI3" i="3" s="1"/>
  <c r="AI2" i="3" s="1"/>
  <c r="AJ5" i="3"/>
  <c r="AJ4" i="3" s="1"/>
  <c r="AJ3" i="3" s="1"/>
  <c r="AJ2" i="3" s="1"/>
  <c r="AK5" i="3"/>
  <c r="AK4" i="3" s="1"/>
  <c r="AK3" i="3" s="1"/>
  <c r="AK2" i="3" s="1"/>
  <c r="AL5" i="3"/>
  <c r="AL4" i="3" s="1"/>
  <c r="AL3" i="3" s="1"/>
  <c r="AL2" i="3" s="1"/>
  <c r="AM5" i="3"/>
  <c r="AM4" i="3" s="1"/>
  <c r="AM3" i="3" s="1"/>
  <c r="AM2" i="3" s="1"/>
  <c r="AN5" i="3"/>
  <c r="AN4" i="3" s="1"/>
  <c r="AN3" i="3" s="1"/>
  <c r="AN2" i="3" s="1"/>
  <c r="AO5" i="3"/>
  <c r="AO4" i="3" s="1"/>
  <c r="AO3" i="3" s="1"/>
  <c r="AO2" i="3" s="1"/>
  <c r="AP5" i="3"/>
  <c r="AP4" i="3" s="1"/>
  <c r="AP3" i="3" s="1"/>
  <c r="AP2" i="3" s="1"/>
  <c r="AQ5" i="3"/>
  <c r="AQ4" i="3" s="1"/>
  <c r="AQ3" i="3" s="1"/>
  <c r="AQ2" i="3" s="1"/>
  <c r="AR5" i="3"/>
  <c r="AR4" i="3" s="1"/>
  <c r="AR3" i="3" s="1"/>
  <c r="AR2" i="3" s="1"/>
  <c r="AS5" i="3"/>
  <c r="AS4" i="3" s="1"/>
  <c r="AS3" i="3" s="1"/>
  <c r="AS2" i="3" s="1"/>
  <c r="AT5" i="3"/>
  <c r="AT4" i="3" s="1"/>
  <c r="AT3" i="3" s="1"/>
  <c r="AT2" i="3" s="1"/>
  <c r="AU5" i="3"/>
  <c r="AU4" i="3" s="1"/>
  <c r="AU3" i="3" s="1"/>
  <c r="AU2" i="3" s="1"/>
  <c r="AV5" i="3"/>
  <c r="AV4" i="3" s="1"/>
  <c r="AV3" i="3" s="1"/>
  <c r="AV2" i="3" s="1"/>
  <c r="AW5" i="3"/>
  <c r="AW4" i="3" s="1"/>
  <c r="AW3" i="3" s="1"/>
  <c r="AW2" i="3" s="1"/>
  <c r="AX5" i="3"/>
  <c r="AX4" i="3" s="1"/>
  <c r="AX3" i="3" s="1"/>
  <c r="AX2" i="3" s="1"/>
  <c r="AY5" i="3"/>
  <c r="AY4" i="3" s="1"/>
  <c r="AY3" i="3" s="1"/>
  <c r="AY2" i="3" s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J94" i="9" l="1"/>
  <c r="J82" i="9"/>
  <c r="J70" i="9"/>
  <c r="J67" i="9"/>
  <c r="J66" i="9"/>
  <c r="J65" i="9"/>
  <c r="J74" i="9"/>
  <c r="J93" i="9"/>
  <c r="J81" i="9"/>
  <c r="J69" i="9"/>
  <c r="J92" i="9"/>
  <c r="J80" i="9"/>
  <c r="J68" i="9"/>
  <c r="J79" i="9"/>
  <c r="J78" i="9"/>
  <c r="J91" i="9"/>
  <c r="J76" i="9"/>
  <c r="J90" i="9"/>
  <c r="J89" i="9"/>
  <c r="J77" i="9"/>
  <c r="J88" i="9"/>
  <c r="J87" i="9"/>
  <c r="J75" i="9"/>
  <c r="J73" i="9"/>
  <c r="J86" i="9"/>
  <c r="J84" i="9"/>
  <c r="J72" i="9"/>
  <c r="J83" i="9"/>
  <c r="J71" i="9"/>
  <c r="J85" i="9"/>
  <c r="X73" i="20"/>
  <c r="L73" i="20"/>
  <c r="K73" i="20"/>
  <c r="J73" i="20"/>
  <c r="U73" i="20"/>
  <c r="T73" i="20"/>
  <c r="S73" i="20"/>
  <c r="R73" i="20"/>
  <c r="Q73" i="20"/>
  <c r="Z73" i="20"/>
  <c r="N73" i="20"/>
  <c r="AB73" i="20"/>
  <c r="AA73" i="20"/>
  <c r="Y73" i="20"/>
  <c r="M73" i="20"/>
  <c r="G73" i="20"/>
  <c r="F73" i="20"/>
  <c r="E73" i="20"/>
  <c r="D73" i="20"/>
  <c r="C73" i="20"/>
  <c r="L31" i="8"/>
  <c r="J64" i="9"/>
  <c r="J61" i="9"/>
  <c r="J58" i="9"/>
  <c r="J55" i="9"/>
  <c r="J52" i="9"/>
  <c r="J49" i="9"/>
  <c r="J46" i="9"/>
  <c r="J43" i="9"/>
  <c r="J40" i="9"/>
  <c r="J37" i="9"/>
  <c r="J34" i="9"/>
  <c r="J11" i="9"/>
  <c r="J63" i="9"/>
  <c r="J60" i="9"/>
  <c r="J57" i="9"/>
  <c r="J54" i="9"/>
  <c r="J51" i="9"/>
  <c r="J48" i="9"/>
  <c r="J45" i="9"/>
  <c r="J42" i="9"/>
  <c r="J39" i="9"/>
  <c r="J36" i="9"/>
  <c r="J33" i="9"/>
  <c r="J30" i="9"/>
  <c r="J27" i="9"/>
  <c r="J24" i="9"/>
  <c r="J21" i="9"/>
  <c r="J18" i="9"/>
  <c r="J15" i="9"/>
  <c r="J10" i="9"/>
  <c r="J35" i="9"/>
  <c r="J28" i="9"/>
  <c r="J19" i="9"/>
  <c r="J62" i="9"/>
  <c r="J59" i="9"/>
  <c r="J56" i="9"/>
  <c r="J53" i="9"/>
  <c r="J44" i="9"/>
  <c r="J29" i="9"/>
  <c r="J20" i="9"/>
  <c r="J12" i="9"/>
  <c r="J38" i="9"/>
  <c r="J25" i="9"/>
  <c r="J16" i="9"/>
  <c r="H9" i="9"/>
  <c r="J9" i="9" s="1"/>
  <c r="J32" i="9"/>
  <c r="J50" i="9"/>
  <c r="J26" i="9"/>
  <c r="J17" i="9"/>
  <c r="J47" i="9"/>
  <c r="J14" i="9"/>
  <c r="J13" i="9"/>
  <c r="J41" i="9"/>
  <c r="J31" i="9"/>
  <c r="J22" i="9"/>
  <c r="J23" i="9"/>
  <c r="B17" i="9"/>
  <c r="V9" i="9"/>
  <c r="B25" i="8"/>
  <c r="AA77" i="19"/>
  <c r="O77" i="19"/>
  <c r="C77" i="19"/>
  <c r="N77" i="19"/>
  <c r="M77" i="19"/>
  <c r="W77" i="19"/>
  <c r="K77" i="19"/>
  <c r="V77" i="19"/>
  <c r="U77" i="19"/>
  <c r="AC77" i="19"/>
  <c r="E77" i="19"/>
  <c r="X77" i="19"/>
  <c r="T77" i="19"/>
  <c r="S77" i="19"/>
  <c r="P77" i="19"/>
  <c r="L77" i="19"/>
  <c r="AF77" i="19"/>
  <c r="AE77" i="19"/>
  <c r="H77" i="19"/>
  <c r="AD77" i="19"/>
  <c r="G77" i="19"/>
  <c r="AB77" i="19"/>
  <c r="F77" i="19"/>
  <c r="D77" i="19"/>
  <c r="F7" i="4" a="1"/>
  <c r="F7" i="4" s="1"/>
  <c r="F7" i="7" a="1"/>
  <c r="F7" i="7" s="1"/>
  <c r="F1" i="7"/>
  <c r="F1" i="4"/>
  <c r="I16" i="20" l="1"/>
  <c r="I27" i="20" s="1"/>
  <c r="J15" i="20"/>
  <c r="J26" i="20" s="1"/>
  <c r="K14" i="20"/>
  <c r="K25" i="20" s="1"/>
  <c r="L13" i="20"/>
  <c r="L24" i="20" s="1"/>
  <c r="M12" i="20"/>
  <c r="M23" i="20" s="1"/>
  <c r="N11" i="20"/>
  <c r="N22" i="20" s="1"/>
  <c r="P10" i="20"/>
  <c r="P21" i="20" s="1"/>
  <c r="Q9" i="20"/>
  <c r="Q20" i="20" s="1"/>
  <c r="R8" i="20"/>
  <c r="R19" i="20" s="1"/>
  <c r="H16" i="20"/>
  <c r="H27" i="20" s="1"/>
  <c r="I15" i="20"/>
  <c r="I26" i="20" s="1"/>
  <c r="J14" i="20"/>
  <c r="J25" i="20" s="1"/>
  <c r="K13" i="20"/>
  <c r="K24" i="20" s="1"/>
  <c r="L12" i="20"/>
  <c r="L23" i="20" s="1"/>
  <c r="M11" i="20"/>
  <c r="M22" i="20" s="1"/>
  <c r="N10" i="20"/>
  <c r="N21" i="20" s="1"/>
  <c r="P9" i="20"/>
  <c r="P20" i="20" s="1"/>
  <c r="Q8" i="20"/>
  <c r="Q19" i="20" s="1"/>
  <c r="G16" i="20"/>
  <c r="G27" i="20" s="1"/>
  <c r="H15" i="20"/>
  <c r="H26" i="20" s="1"/>
  <c r="I14" i="20"/>
  <c r="I25" i="20" s="1"/>
  <c r="J13" i="20"/>
  <c r="J24" i="20" s="1"/>
  <c r="K12" i="20"/>
  <c r="K23" i="20" s="1"/>
  <c r="L11" i="20"/>
  <c r="L22" i="20" s="1"/>
  <c r="M10" i="20"/>
  <c r="M21" i="20" s="1"/>
  <c r="N9" i="20"/>
  <c r="N20" i="20" s="1"/>
  <c r="P8" i="20"/>
  <c r="P19" i="20" s="1"/>
  <c r="S16" i="20"/>
  <c r="S27" i="20" s="1"/>
  <c r="G15" i="20"/>
  <c r="G26" i="20" s="1"/>
  <c r="H14" i="20"/>
  <c r="H25" i="20" s="1"/>
  <c r="I13" i="20"/>
  <c r="I24" i="20" s="1"/>
  <c r="J12" i="20"/>
  <c r="J23" i="20" s="1"/>
  <c r="K11" i="20"/>
  <c r="K22" i="20" s="1"/>
  <c r="L10" i="20"/>
  <c r="L21" i="20" s="1"/>
  <c r="M9" i="20"/>
  <c r="M20" i="20" s="1"/>
  <c r="N8" i="20"/>
  <c r="N19" i="20" s="1"/>
  <c r="P7" i="20"/>
  <c r="P18" i="20" s="1"/>
  <c r="R16" i="20"/>
  <c r="R27" i="20" s="1"/>
  <c r="S15" i="20"/>
  <c r="S26" i="20" s="1"/>
  <c r="G14" i="20"/>
  <c r="G25" i="20" s="1"/>
  <c r="H13" i="20"/>
  <c r="H24" i="20" s="1"/>
  <c r="I12" i="20"/>
  <c r="I23" i="20" s="1"/>
  <c r="J11" i="20"/>
  <c r="J22" i="20" s="1"/>
  <c r="K10" i="20"/>
  <c r="K21" i="20" s="1"/>
  <c r="L9" i="20"/>
  <c r="L20" i="20" s="1"/>
  <c r="M8" i="20"/>
  <c r="M19" i="20" s="1"/>
  <c r="Q16" i="20"/>
  <c r="Q27" i="20" s="1"/>
  <c r="R15" i="20"/>
  <c r="R26" i="20" s="1"/>
  <c r="S14" i="20"/>
  <c r="S25" i="20" s="1"/>
  <c r="G13" i="20"/>
  <c r="G24" i="20" s="1"/>
  <c r="H12" i="20"/>
  <c r="H23" i="20" s="1"/>
  <c r="I11" i="20"/>
  <c r="I22" i="20" s="1"/>
  <c r="J10" i="20"/>
  <c r="J21" i="20" s="1"/>
  <c r="K9" i="20"/>
  <c r="K20" i="20" s="1"/>
  <c r="L8" i="20"/>
  <c r="L19" i="20" s="1"/>
  <c r="P16" i="20"/>
  <c r="P27" i="20" s="1"/>
  <c r="Q15" i="20"/>
  <c r="Q26" i="20" s="1"/>
  <c r="R14" i="20"/>
  <c r="R25" i="20" s="1"/>
  <c r="S13" i="20"/>
  <c r="S24" i="20" s="1"/>
  <c r="G12" i="20"/>
  <c r="G23" i="20" s="1"/>
  <c r="H11" i="20"/>
  <c r="H22" i="20" s="1"/>
  <c r="I10" i="20"/>
  <c r="I21" i="20" s="1"/>
  <c r="J9" i="20"/>
  <c r="J20" i="20" s="1"/>
  <c r="K8" i="20"/>
  <c r="K19" i="20" s="1"/>
  <c r="N16" i="20"/>
  <c r="N27" i="20" s="1"/>
  <c r="P15" i="20"/>
  <c r="P26" i="20" s="1"/>
  <c r="Q14" i="20"/>
  <c r="Q25" i="20" s="1"/>
  <c r="R13" i="20"/>
  <c r="R24" i="20" s="1"/>
  <c r="S12" i="20"/>
  <c r="S23" i="20" s="1"/>
  <c r="G11" i="20"/>
  <c r="G22" i="20" s="1"/>
  <c r="H10" i="20"/>
  <c r="H21" i="20" s="1"/>
  <c r="I9" i="20"/>
  <c r="I20" i="20" s="1"/>
  <c r="J8" i="20"/>
  <c r="J19" i="20" s="1"/>
  <c r="K7" i="20"/>
  <c r="K18" i="20" s="1"/>
  <c r="K16" i="20"/>
  <c r="K27" i="20" s="1"/>
  <c r="L15" i="20"/>
  <c r="L26" i="20" s="1"/>
  <c r="M14" i="20"/>
  <c r="M25" i="20" s="1"/>
  <c r="N13" i="20"/>
  <c r="N24" i="20" s="1"/>
  <c r="P12" i="20"/>
  <c r="P23" i="20" s="1"/>
  <c r="Q11" i="20"/>
  <c r="Q22" i="20" s="1"/>
  <c r="R10" i="20"/>
  <c r="R21" i="20" s="1"/>
  <c r="S9" i="20"/>
  <c r="S20" i="20" s="1"/>
  <c r="G8" i="20"/>
  <c r="G19" i="20" s="1"/>
  <c r="L14" i="20"/>
  <c r="L25" i="20" s="1"/>
  <c r="P11" i="20"/>
  <c r="P22" i="20" s="1"/>
  <c r="H8" i="20"/>
  <c r="H19" i="20" s="1"/>
  <c r="M16" i="20"/>
  <c r="M27" i="20" s="1"/>
  <c r="Q13" i="20"/>
  <c r="Q24" i="20" s="1"/>
  <c r="S10" i="20"/>
  <c r="S21" i="20" s="1"/>
  <c r="L16" i="20"/>
  <c r="L27" i="20" s="1"/>
  <c r="P13" i="20"/>
  <c r="P24" i="20" s="1"/>
  <c r="Q10" i="20"/>
  <c r="Q21" i="20" s="1"/>
  <c r="J16" i="20"/>
  <c r="J27" i="20" s="1"/>
  <c r="M13" i="20"/>
  <c r="M24" i="20" s="1"/>
  <c r="G10" i="20"/>
  <c r="G21" i="20" s="1"/>
  <c r="G7" i="20"/>
  <c r="G18" i="20" s="1"/>
  <c r="N15" i="20"/>
  <c r="N26" i="20" s="1"/>
  <c r="R12" i="20"/>
  <c r="R23" i="20" s="1"/>
  <c r="R9" i="20"/>
  <c r="R20" i="20" s="1"/>
  <c r="K15" i="20"/>
  <c r="K26" i="20" s="1"/>
  <c r="P14" i="20"/>
  <c r="P25" i="20" s="1"/>
  <c r="S11" i="20"/>
  <c r="S22" i="20" s="1"/>
  <c r="S8" i="20"/>
  <c r="S19" i="20" s="1"/>
  <c r="H9" i="20"/>
  <c r="H20" i="20" s="1"/>
  <c r="M15" i="20"/>
  <c r="M26" i="20" s="1"/>
  <c r="G9" i="20"/>
  <c r="G20" i="20" s="1"/>
  <c r="N14" i="20"/>
  <c r="N25" i="20" s="1"/>
  <c r="I8" i="20"/>
  <c r="I19" i="20" s="1"/>
  <c r="Q12" i="20"/>
  <c r="Q23" i="20" s="1"/>
  <c r="N12" i="20"/>
  <c r="N23" i="20" s="1"/>
  <c r="R11" i="20"/>
  <c r="R22" i="20" s="1"/>
  <c r="Q7" i="19"/>
  <c r="Q18" i="19" s="1"/>
  <c r="L7" i="19"/>
  <c r="L18" i="19" s="1"/>
  <c r="H7" i="19"/>
  <c r="H18" i="19" s="1"/>
  <c r="J97" i="9"/>
  <c r="J98" i="9"/>
  <c r="R7" i="20"/>
  <c r="R18" i="20" s="1"/>
  <c r="M7" i="20"/>
  <c r="M18" i="20" s="1"/>
  <c r="I7" i="20"/>
  <c r="I18" i="20" s="1"/>
  <c r="Q7" i="20"/>
  <c r="Q18" i="20" s="1"/>
  <c r="L7" i="20"/>
  <c r="L18" i="20" s="1"/>
  <c r="H7" i="20"/>
  <c r="H18" i="20" s="1"/>
  <c r="V10" i="9"/>
  <c r="B18" i="9"/>
  <c r="P16" i="19"/>
  <c r="P27" i="19" s="1"/>
  <c r="Q15" i="19"/>
  <c r="Q26" i="19" s="1"/>
  <c r="N16" i="19"/>
  <c r="N27" i="19" s="1"/>
  <c r="P15" i="19"/>
  <c r="P26" i="19" s="1"/>
  <c r="Q14" i="19"/>
  <c r="Q25" i="19" s="1"/>
  <c r="R13" i="19"/>
  <c r="R24" i="19" s="1"/>
  <c r="S12" i="19"/>
  <c r="S23" i="19" s="1"/>
  <c r="G11" i="19"/>
  <c r="G22" i="19" s="1"/>
  <c r="H10" i="19"/>
  <c r="H21" i="19" s="1"/>
  <c r="K16" i="19"/>
  <c r="K27" i="19" s="1"/>
  <c r="L15" i="19"/>
  <c r="L26" i="19" s="1"/>
  <c r="M14" i="19"/>
  <c r="M25" i="19" s="1"/>
  <c r="N13" i="19"/>
  <c r="N24" i="19" s="1"/>
  <c r="J16" i="19"/>
  <c r="J27" i="19" s="1"/>
  <c r="K15" i="19"/>
  <c r="K26" i="19" s="1"/>
  <c r="L14" i="19"/>
  <c r="L25" i="19" s="1"/>
  <c r="M13" i="19"/>
  <c r="M24" i="19" s="1"/>
  <c r="N12" i="19"/>
  <c r="N23" i="19" s="1"/>
  <c r="P11" i="19"/>
  <c r="P22" i="19" s="1"/>
  <c r="Q10" i="19"/>
  <c r="Q21" i="19" s="1"/>
  <c r="I16" i="19"/>
  <c r="I27" i="19" s="1"/>
  <c r="J15" i="19"/>
  <c r="J26" i="19" s="1"/>
  <c r="K14" i="19"/>
  <c r="K25" i="19" s="1"/>
  <c r="R16" i="19"/>
  <c r="R27" i="19" s="1"/>
  <c r="S15" i="19"/>
  <c r="S26" i="19" s="1"/>
  <c r="G14" i="19"/>
  <c r="G25" i="19" s="1"/>
  <c r="H13" i="19"/>
  <c r="H24" i="19" s="1"/>
  <c r="I12" i="19"/>
  <c r="I23" i="19" s="1"/>
  <c r="M16" i="19"/>
  <c r="M27" i="19" s="1"/>
  <c r="S14" i="19"/>
  <c r="S25" i="19" s="1"/>
  <c r="K13" i="19"/>
  <c r="K24" i="19" s="1"/>
  <c r="H12" i="19"/>
  <c r="H23" i="19" s="1"/>
  <c r="H11" i="19"/>
  <c r="H22" i="19" s="1"/>
  <c r="G9" i="19"/>
  <c r="G20" i="19" s="1"/>
  <c r="H8" i="19"/>
  <c r="H19" i="19" s="1"/>
  <c r="L16" i="19"/>
  <c r="L27" i="19" s="1"/>
  <c r="R14" i="19"/>
  <c r="R25" i="19" s="1"/>
  <c r="J13" i="19"/>
  <c r="J24" i="19" s="1"/>
  <c r="G12" i="19"/>
  <c r="G23" i="19" s="1"/>
  <c r="S9" i="19"/>
  <c r="S20" i="19" s="1"/>
  <c r="G8" i="19"/>
  <c r="G19" i="19" s="1"/>
  <c r="H16" i="19"/>
  <c r="H27" i="19" s="1"/>
  <c r="P14" i="19"/>
  <c r="P25" i="19" s="1"/>
  <c r="I13" i="19"/>
  <c r="I24" i="19" s="1"/>
  <c r="S10" i="19"/>
  <c r="S21" i="19" s="1"/>
  <c r="R9" i="19"/>
  <c r="R20" i="19" s="1"/>
  <c r="S8" i="19"/>
  <c r="S19" i="19" s="1"/>
  <c r="G7" i="19"/>
  <c r="G18" i="19" s="1"/>
  <c r="G16" i="19"/>
  <c r="G27" i="19" s="1"/>
  <c r="N14" i="19"/>
  <c r="N25" i="19" s="1"/>
  <c r="G13" i="19"/>
  <c r="G24" i="19" s="1"/>
  <c r="S11" i="19"/>
  <c r="S22" i="19" s="1"/>
  <c r="R10" i="19"/>
  <c r="R21" i="19" s="1"/>
  <c r="Q9" i="19"/>
  <c r="Q20" i="19" s="1"/>
  <c r="J14" i="19"/>
  <c r="J25" i="19" s="1"/>
  <c r="R11" i="19"/>
  <c r="R22" i="19" s="1"/>
  <c r="P10" i="19"/>
  <c r="P21" i="19" s="1"/>
  <c r="P9" i="19"/>
  <c r="P20" i="19" s="1"/>
  <c r="Q8" i="19"/>
  <c r="Q19" i="19" s="1"/>
  <c r="R15" i="19"/>
  <c r="R26" i="19" s="1"/>
  <c r="I14" i="19"/>
  <c r="I25" i="19" s="1"/>
  <c r="R12" i="19"/>
  <c r="R23" i="19" s="1"/>
  <c r="Q11" i="19"/>
  <c r="Q22" i="19" s="1"/>
  <c r="N10" i="19"/>
  <c r="N21" i="19" s="1"/>
  <c r="N9" i="19"/>
  <c r="N20" i="19" s="1"/>
  <c r="P8" i="19"/>
  <c r="P19" i="19" s="1"/>
  <c r="N15" i="19"/>
  <c r="N26" i="19" s="1"/>
  <c r="H14" i="19"/>
  <c r="H25" i="19" s="1"/>
  <c r="Q12" i="19"/>
  <c r="Q23" i="19" s="1"/>
  <c r="N11" i="19"/>
  <c r="N22" i="19" s="1"/>
  <c r="M10" i="19"/>
  <c r="M21" i="19" s="1"/>
  <c r="M9" i="19"/>
  <c r="M20" i="19" s="1"/>
  <c r="N8" i="19"/>
  <c r="N19" i="19" s="1"/>
  <c r="P7" i="19"/>
  <c r="P18" i="19" s="1"/>
  <c r="M15" i="19"/>
  <c r="M26" i="19" s="1"/>
  <c r="P12" i="19"/>
  <c r="P23" i="19" s="1"/>
  <c r="M11" i="19"/>
  <c r="M22" i="19" s="1"/>
  <c r="L10" i="19"/>
  <c r="L21" i="19" s="1"/>
  <c r="L9" i="19"/>
  <c r="L20" i="19" s="1"/>
  <c r="M8" i="19"/>
  <c r="M19" i="19" s="1"/>
  <c r="I15" i="19"/>
  <c r="I26" i="19" s="1"/>
  <c r="S13" i="19"/>
  <c r="S24" i="19" s="1"/>
  <c r="M12" i="19"/>
  <c r="M23" i="19" s="1"/>
  <c r="L11" i="19"/>
  <c r="L22" i="19" s="1"/>
  <c r="K10" i="19"/>
  <c r="K21" i="19" s="1"/>
  <c r="K9" i="19"/>
  <c r="K20" i="19" s="1"/>
  <c r="L8" i="19"/>
  <c r="L19" i="19" s="1"/>
  <c r="H15" i="19"/>
  <c r="H26" i="19" s="1"/>
  <c r="Q13" i="19"/>
  <c r="Q24" i="19" s="1"/>
  <c r="L12" i="19"/>
  <c r="L23" i="19" s="1"/>
  <c r="K11" i="19"/>
  <c r="K22" i="19" s="1"/>
  <c r="J10" i="19"/>
  <c r="J21" i="19" s="1"/>
  <c r="J9" i="19"/>
  <c r="J20" i="19" s="1"/>
  <c r="S16" i="19"/>
  <c r="S27" i="19" s="1"/>
  <c r="G15" i="19"/>
  <c r="G26" i="19" s="1"/>
  <c r="P13" i="19"/>
  <c r="P24" i="19" s="1"/>
  <c r="K12" i="19"/>
  <c r="K23" i="19" s="1"/>
  <c r="J11" i="19"/>
  <c r="J22" i="19" s="1"/>
  <c r="I10" i="19"/>
  <c r="I21" i="19" s="1"/>
  <c r="I9" i="19"/>
  <c r="I20" i="19" s="1"/>
  <c r="J8" i="19"/>
  <c r="J19" i="19" s="1"/>
  <c r="K7" i="19"/>
  <c r="K18" i="19" s="1"/>
  <c r="Q16" i="19"/>
  <c r="Q27" i="19" s="1"/>
  <c r="H9" i="19"/>
  <c r="H20" i="19" s="1"/>
  <c r="R8" i="19"/>
  <c r="R19" i="19" s="1"/>
  <c r="K8" i="19"/>
  <c r="K19" i="19" s="1"/>
  <c r="L13" i="19"/>
  <c r="L24" i="19" s="1"/>
  <c r="J12" i="19"/>
  <c r="J23" i="19" s="1"/>
  <c r="I8" i="19"/>
  <c r="I19" i="19" s="1"/>
  <c r="G10" i="19"/>
  <c r="G21" i="19" s="1"/>
  <c r="I11" i="19"/>
  <c r="I22" i="19" s="1"/>
  <c r="R7" i="19"/>
  <c r="R18" i="19" s="1"/>
  <c r="I7" i="19"/>
  <c r="I18" i="19" s="1"/>
  <c r="M7" i="19"/>
  <c r="M18" i="19" s="1"/>
  <c r="S7" i="19"/>
  <c r="S18" i="19" s="1"/>
  <c r="N7" i="19"/>
  <c r="N18" i="19" s="1"/>
  <c r="J7" i="19"/>
  <c r="J18" i="19" s="1"/>
  <c r="S7" i="20"/>
  <c r="S18" i="20" s="1"/>
  <c r="N7" i="20"/>
  <c r="N18" i="20" s="1"/>
  <c r="J7" i="20"/>
  <c r="J18" i="20" s="1"/>
  <c r="B26" i="8"/>
  <c r="G37" i="19" l="1"/>
  <c r="B27" i="8"/>
  <c r="G36" i="20"/>
  <c r="G32" i="20"/>
  <c r="V11" i="9"/>
  <c r="B19" i="9"/>
  <c r="G30" i="20"/>
  <c r="G33" i="19"/>
  <c r="G31" i="19"/>
  <c r="H22" i="18" l="1"/>
  <c r="J22" i="18"/>
  <c r="G35" i="19"/>
  <c r="G34" i="20"/>
  <c r="B20" i="9"/>
  <c r="V12" i="9"/>
  <c r="B28" i="8"/>
  <c r="B8" i="4" a="1"/>
  <c r="B8" i="4" s="1"/>
  <c r="G39" i="20" l="1"/>
  <c r="J24" i="18" s="1"/>
  <c r="J20" i="18"/>
  <c r="G40" i="19"/>
  <c r="H24" i="18" s="1"/>
  <c r="H20" i="18"/>
  <c r="V13" i="9"/>
  <c r="B21" i="9"/>
  <c r="B29" i="8"/>
  <c r="I16" i="18" l="1"/>
  <c r="B30" i="8"/>
  <c r="B22" i="9"/>
  <c r="V14" i="9"/>
  <c r="C8" i="4" a="1"/>
  <c r="C8" i="4" s="1"/>
  <c r="D8" i="4" a="1"/>
  <c r="F8" i="4" l="1" a="1"/>
  <c r="F8" i="4" s="1"/>
  <c r="J8" i="4" a="1"/>
  <c r="J8" i="4" s="1"/>
  <c r="I8" i="4" a="1"/>
  <c r="I8" i="4" s="1"/>
  <c r="G8" i="4" a="1"/>
  <c r="G8" i="4" s="1"/>
  <c r="H8" i="4" a="1"/>
  <c r="H8" i="4" s="1"/>
  <c r="V15" i="9"/>
  <c r="B23" i="9"/>
  <c r="B31" i="8"/>
  <c r="D8" i="4"/>
  <c r="E8" i="4" a="1"/>
  <c r="E8" i="4" s="1"/>
  <c r="B32" i="8" l="1"/>
  <c r="B24" i="9"/>
  <c r="V16" i="9"/>
  <c r="A8" i="7" a="1"/>
  <c r="A8" i="7" s="1"/>
  <c r="C8" i="7" s="1" a="1"/>
  <c r="C8" i="7" s="1"/>
  <c r="B8" i="7" a="1"/>
  <c r="B8" i="7" s="1"/>
  <c r="K8" i="4" a="1"/>
  <c r="D8" i="7" a="1"/>
  <c r="I8" i="7" l="1" a="1"/>
  <c r="I8" i="7" s="1"/>
  <c r="H8" i="7" a="1"/>
  <c r="H8" i="7" s="1"/>
  <c r="J8" i="7" a="1"/>
  <c r="J8" i="7" s="1"/>
  <c r="G8" i="7" a="1"/>
  <c r="G8" i="7" s="1"/>
  <c r="F8" i="7" a="1"/>
  <c r="F8" i="7" s="1"/>
  <c r="K8" i="4"/>
  <c r="C23" i="8" s="1"/>
  <c r="E23" i="8" s="1"/>
  <c r="C24" i="8"/>
  <c r="E24" i="8" s="1"/>
  <c r="C25" i="8"/>
  <c r="E25" i="8" s="1"/>
  <c r="C26" i="8"/>
  <c r="E26" i="8" s="1"/>
  <c r="C27" i="8"/>
  <c r="E27" i="8" s="1"/>
  <c r="C28" i="8"/>
  <c r="E28" i="8" s="1"/>
  <c r="C29" i="8"/>
  <c r="E29" i="8" s="1"/>
  <c r="C30" i="8"/>
  <c r="E30" i="8" s="1"/>
  <c r="B25" i="9"/>
  <c r="V17" i="9"/>
  <c r="B33" i="8"/>
  <c r="C32" i="8"/>
  <c r="E32" i="8" s="1"/>
  <c r="C31" i="8"/>
  <c r="E31" i="8" s="1"/>
  <c r="D8" i="7"/>
  <c r="E8" i="7" a="1"/>
  <c r="E8" i="7" s="1"/>
  <c r="F26" i="8" l="1"/>
  <c r="G26" i="8" s="1"/>
  <c r="M12" i="8"/>
  <c r="F32" i="8"/>
  <c r="G32" i="8" s="1"/>
  <c r="M18" i="8"/>
  <c r="F24" i="8"/>
  <c r="G24" i="8" s="1"/>
  <c r="M10" i="8"/>
  <c r="F27" i="8"/>
  <c r="G27" i="8" s="1"/>
  <c r="M13" i="8"/>
  <c r="M11" i="8"/>
  <c r="F25" i="8"/>
  <c r="G25" i="8" s="1"/>
  <c r="V18" i="9"/>
  <c r="B26" i="9"/>
  <c r="F31" i="8"/>
  <c r="G31" i="8" s="1"/>
  <c r="M17" i="8"/>
  <c r="C33" i="8"/>
  <c r="E33" i="8" s="1"/>
  <c r="B34" i="8"/>
  <c r="F30" i="8"/>
  <c r="G30" i="8" s="1"/>
  <c r="M16" i="8"/>
  <c r="F29" i="8"/>
  <c r="G29" i="8" s="1"/>
  <c r="M15" i="8"/>
  <c r="M9" i="8"/>
  <c r="F23" i="8"/>
  <c r="G23" i="8" s="1"/>
  <c r="O9" i="8" s="1"/>
  <c r="F28" i="8"/>
  <c r="G28" i="8" s="1"/>
  <c r="M14" i="8"/>
  <c r="K8" i="7" a="1"/>
  <c r="C25" i="9" s="1"/>
  <c r="K18" i="9" s="1"/>
  <c r="N10" i="8" l="1"/>
  <c r="C34" i="8"/>
  <c r="E34" i="8" s="1"/>
  <c r="B35" i="8"/>
  <c r="Q9" i="8"/>
  <c r="T9" i="8"/>
  <c r="F33" i="8"/>
  <c r="G33" i="8" s="1"/>
  <c r="M19" i="8"/>
  <c r="K8" i="7"/>
  <c r="C16" i="9" s="1"/>
  <c r="C17" i="9"/>
  <c r="K10" i="9" s="1"/>
  <c r="C18" i="9"/>
  <c r="K11" i="9" s="1"/>
  <c r="C19" i="9"/>
  <c r="K12" i="9" s="1"/>
  <c r="C23" i="9"/>
  <c r="K16" i="9" s="1"/>
  <c r="C20" i="9"/>
  <c r="K13" i="9" s="1"/>
  <c r="C21" i="9"/>
  <c r="K14" i="9" s="1"/>
  <c r="C24" i="9"/>
  <c r="K17" i="9" s="1"/>
  <c r="C22" i="9"/>
  <c r="K15" i="9" s="1"/>
  <c r="C26" i="9"/>
  <c r="K19" i="9" s="1"/>
  <c r="V19" i="9"/>
  <c r="B27" i="9"/>
  <c r="Q10" i="8" l="1"/>
  <c r="P10" i="8"/>
  <c r="O10" i="8"/>
  <c r="T10" i="8"/>
  <c r="M9" i="9"/>
  <c r="L10" i="9" s="1"/>
  <c r="K9" i="9"/>
  <c r="B28" i="9"/>
  <c r="C27" i="9"/>
  <c r="K20" i="9" s="1"/>
  <c r="V20" i="9"/>
  <c r="B36" i="8"/>
  <c r="C35" i="8"/>
  <c r="E35" i="8" s="1"/>
  <c r="F34" i="8"/>
  <c r="G34" i="8" s="1"/>
  <c r="M20" i="8"/>
  <c r="N11" i="8" l="1"/>
  <c r="C36" i="8"/>
  <c r="E36" i="8" s="1"/>
  <c r="B37" i="8"/>
  <c r="C28" i="9"/>
  <c r="K21" i="9" s="1"/>
  <c r="V21" i="9"/>
  <c r="B29" i="9"/>
  <c r="N9" i="9"/>
  <c r="Q9" i="9"/>
  <c r="Q10" i="9"/>
  <c r="N10" i="9"/>
  <c r="M10" i="9"/>
  <c r="L11" i="9" s="1"/>
  <c r="F35" i="8"/>
  <c r="G35" i="8" s="1"/>
  <c r="M21" i="8"/>
  <c r="Q11" i="8" l="1"/>
  <c r="T11" i="8"/>
  <c r="P11" i="8"/>
  <c r="O11" i="8"/>
  <c r="N11" i="9"/>
  <c r="Q11" i="9"/>
  <c r="M11" i="9"/>
  <c r="L12" i="9" s="1"/>
  <c r="B38" i="8"/>
  <c r="C37" i="8"/>
  <c r="E37" i="8" s="1"/>
  <c r="M22" i="8"/>
  <c r="F36" i="8"/>
  <c r="G36" i="8" s="1"/>
  <c r="C29" i="9"/>
  <c r="K22" i="9" s="1"/>
  <c r="V22" i="9"/>
  <c r="B30" i="9"/>
  <c r="N12" i="8" l="1"/>
  <c r="B31" i="9"/>
  <c r="C30" i="9"/>
  <c r="K23" i="9" s="1"/>
  <c r="V23" i="9"/>
  <c r="Q12" i="9"/>
  <c r="N12" i="9"/>
  <c r="M12" i="9"/>
  <c r="L13" i="9" s="1"/>
  <c r="F37" i="8"/>
  <c r="G37" i="8" s="1"/>
  <c r="M23" i="8"/>
  <c r="C38" i="8"/>
  <c r="E38" i="8" s="1"/>
  <c r="B39" i="8"/>
  <c r="P12" i="8" l="1"/>
  <c r="Q12" i="8"/>
  <c r="T12" i="8"/>
  <c r="O12" i="8"/>
  <c r="C39" i="8"/>
  <c r="E39" i="8" s="1"/>
  <c r="B40" i="8"/>
  <c r="F38" i="8"/>
  <c r="G38" i="8" s="1"/>
  <c r="M24" i="8"/>
  <c r="C31" i="9"/>
  <c r="K24" i="9" s="1"/>
  <c r="V24" i="9"/>
  <c r="B32" i="9"/>
  <c r="Q13" i="9"/>
  <c r="N13" i="9"/>
  <c r="M13" i="9"/>
  <c r="L14" i="9" s="1"/>
  <c r="N13" i="8" l="1"/>
  <c r="N14" i="9"/>
  <c r="M14" i="9"/>
  <c r="L15" i="9" s="1"/>
  <c r="Q14" i="9"/>
  <c r="C40" i="8"/>
  <c r="E40" i="8" s="1"/>
  <c r="B41" i="8"/>
  <c r="F39" i="8"/>
  <c r="G39" i="8" s="1"/>
  <c r="M25" i="8"/>
  <c r="B33" i="9"/>
  <c r="C32" i="9"/>
  <c r="K25" i="9" s="1"/>
  <c r="V25" i="9"/>
  <c r="T13" i="8" l="1"/>
  <c r="O13" i="8"/>
  <c r="N14" i="8" s="1"/>
  <c r="Q13" i="8"/>
  <c r="P13" i="8"/>
  <c r="C41" i="8"/>
  <c r="E41" i="8" s="1"/>
  <c r="B42" i="8"/>
  <c r="C42" i="8" s="1"/>
  <c r="E42" i="8" s="1"/>
  <c r="F40" i="8"/>
  <c r="G40" i="8" s="1"/>
  <c r="M26" i="8"/>
  <c r="M15" i="9"/>
  <c r="L16" i="9" s="1"/>
  <c r="Q15" i="9"/>
  <c r="N15" i="9"/>
  <c r="B34" i="9"/>
  <c r="V26" i="9"/>
  <c r="C33" i="9"/>
  <c r="K26" i="9" s="1"/>
  <c r="T14" i="8" l="1"/>
  <c r="P14" i="8"/>
  <c r="O14" i="8"/>
  <c r="N15" i="8" s="1"/>
  <c r="Q14" i="8"/>
  <c r="C34" i="9"/>
  <c r="K27" i="9" s="1"/>
  <c r="V27" i="9"/>
  <c r="B35" i="9"/>
  <c r="Q16" i="9"/>
  <c r="N16" i="9"/>
  <c r="M16" i="9"/>
  <c r="L17" i="9" s="1"/>
  <c r="F42" i="8"/>
  <c r="G42" i="8" s="1"/>
  <c r="M28" i="8"/>
  <c r="F41" i="8"/>
  <c r="G41" i="8" s="1"/>
  <c r="M27" i="8"/>
  <c r="T15" i="8" l="1"/>
  <c r="Q15" i="8"/>
  <c r="O15" i="8"/>
  <c r="N16" i="8" s="1"/>
  <c r="P15" i="8"/>
  <c r="M31" i="8"/>
  <c r="N17" i="9"/>
  <c r="M17" i="9"/>
  <c r="L18" i="9" s="1"/>
  <c r="Q17" i="9"/>
  <c r="B36" i="9"/>
  <c r="V28" i="9"/>
  <c r="C35" i="9"/>
  <c r="K28" i="9" s="1"/>
  <c r="T16" i="8" l="1"/>
  <c r="Q16" i="8"/>
  <c r="P16" i="8"/>
  <c r="O16" i="8"/>
  <c r="N17" i="8" s="1"/>
  <c r="B37" i="9"/>
  <c r="C36" i="9"/>
  <c r="K29" i="9" s="1"/>
  <c r="V29" i="9"/>
  <c r="Q18" i="9"/>
  <c r="N18" i="9"/>
  <c r="M18" i="9"/>
  <c r="L19" i="9" s="1"/>
  <c r="P17" i="8" l="1"/>
  <c r="Q17" i="8"/>
  <c r="T17" i="8"/>
  <c r="O17" i="8"/>
  <c r="N18" i="8" s="1"/>
  <c r="Q19" i="9"/>
  <c r="N19" i="9"/>
  <c r="M19" i="9"/>
  <c r="L20" i="9" s="1"/>
  <c r="C37" i="9"/>
  <c r="K30" i="9" s="1"/>
  <c r="V30" i="9"/>
  <c r="B38" i="9"/>
  <c r="O18" i="8" l="1"/>
  <c r="N19" i="8" s="1"/>
  <c r="P18" i="8"/>
  <c r="Q18" i="8"/>
  <c r="T18" i="8"/>
  <c r="B39" i="9"/>
  <c r="V31" i="9"/>
  <c r="C38" i="9"/>
  <c r="K31" i="9" s="1"/>
  <c r="N20" i="9"/>
  <c r="M20" i="9"/>
  <c r="L21" i="9" s="1"/>
  <c r="Q20" i="9"/>
  <c r="P19" i="8" l="1"/>
  <c r="Q19" i="8"/>
  <c r="T19" i="8"/>
  <c r="O19" i="8"/>
  <c r="N20" i="8" s="1"/>
  <c r="B40" i="9"/>
  <c r="C39" i="9"/>
  <c r="K32" i="9" s="1"/>
  <c r="V32" i="9"/>
  <c r="Q21" i="9"/>
  <c r="N21" i="9"/>
  <c r="M21" i="9"/>
  <c r="L22" i="9" s="1"/>
  <c r="O20" i="8" l="1"/>
  <c r="N21" i="8" s="1"/>
  <c r="P20" i="8"/>
  <c r="T20" i="8"/>
  <c r="Q20" i="8"/>
  <c r="C40" i="9"/>
  <c r="K33" i="9" s="1"/>
  <c r="V33" i="9"/>
  <c r="B41" i="9"/>
  <c r="Q22" i="9"/>
  <c r="N22" i="9"/>
  <c r="M22" i="9"/>
  <c r="L23" i="9" s="1"/>
  <c r="O21" i="8" l="1"/>
  <c r="N22" i="8" s="1"/>
  <c r="P21" i="8"/>
  <c r="T21" i="8"/>
  <c r="Q21" i="8"/>
  <c r="B42" i="9"/>
  <c r="V34" i="9"/>
  <c r="C41" i="9"/>
  <c r="K34" i="9" s="1"/>
  <c r="N23" i="9"/>
  <c r="M23" i="9"/>
  <c r="L24" i="9" s="1"/>
  <c r="Q23" i="9"/>
  <c r="Q22" i="8" l="1"/>
  <c r="O22" i="8"/>
  <c r="N23" i="8" s="1"/>
  <c r="P22" i="8"/>
  <c r="T22" i="8"/>
  <c r="B43" i="9"/>
  <c r="C42" i="9"/>
  <c r="K35" i="9" s="1"/>
  <c r="V35" i="9"/>
  <c r="M24" i="9"/>
  <c r="L25" i="9" s="1"/>
  <c r="Q24" i="9"/>
  <c r="N24" i="9"/>
  <c r="O23" i="8" l="1"/>
  <c r="N24" i="8" s="1"/>
  <c r="T23" i="8"/>
  <c r="P23" i="8"/>
  <c r="Q23" i="8"/>
  <c r="C43" i="9"/>
  <c r="K36" i="9" s="1"/>
  <c r="V36" i="9"/>
  <c r="B44" i="9"/>
  <c r="Q25" i="9"/>
  <c r="N25" i="9"/>
  <c r="M25" i="9"/>
  <c r="L26" i="9" s="1"/>
  <c r="O24" i="8" l="1"/>
  <c r="N25" i="8" s="1"/>
  <c r="P24" i="8"/>
  <c r="Q24" i="8"/>
  <c r="T24" i="8"/>
  <c r="B45" i="9"/>
  <c r="V37" i="9"/>
  <c r="C44" i="9"/>
  <c r="K37" i="9" s="1"/>
  <c r="N26" i="9"/>
  <c r="M26" i="9"/>
  <c r="L27" i="9" s="1"/>
  <c r="Q26" i="9"/>
  <c r="T25" i="8" l="1"/>
  <c r="Q25" i="8"/>
  <c r="P25" i="8"/>
  <c r="O25" i="8"/>
  <c r="N26" i="8" s="1"/>
  <c r="B46" i="9"/>
  <c r="V38" i="9"/>
  <c r="C45" i="9"/>
  <c r="K38" i="9" s="1"/>
  <c r="Q27" i="9"/>
  <c r="N27" i="9"/>
  <c r="M27" i="9"/>
  <c r="L28" i="9" s="1"/>
  <c r="O26" i="8" l="1"/>
  <c r="N27" i="8" s="1"/>
  <c r="Q26" i="8"/>
  <c r="T26" i="8"/>
  <c r="P26" i="8"/>
  <c r="C46" i="9"/>
  <c r="K39" i="9" s="1"/>
  <c r="V39" i="9"/>
  <c r="B47" i="9"/>
  <c r="Q28" i="9"/>
  <c r="N28" i="9"/>
  <c r="M28" i="9"/>
  <c r="L29" i="9" s="1"/>
  <c r="Q27" i="8" l="1"/>
  <c r="T27" i="8"/>
  <c r="O27" i="8"/>
  <c r="N28" i="8" s="1"/>
  <c r="P27" i="8"/>
  <c r="N29" i="9"/>
  <c r="M29" i="9"/>
  <c r="L30" i="9" s="1"/>
  <c r="Q29" i="9"/>
  <c r="B48" i="9"/>
  <c r="C47" i="9"/>
  <c r="K40" i="9" s="1"/>
  <c r="V40" i="9"/>
  <c r="N31" i="8" l="1"/>
  <c r="O28" i="8"/>
  <c r="Q28" i="8"/>
  <c r="Q32" i="8" s="1"/>
  <c r="T28" i="8"/>
  <c r="P28" i="8"/>
  <c r="P32" i="8" s="1"/>
  <c r="Q30" i="9"/>
  <c r="N30" i="9"/>
  <c r="M30" i="9"/>
  <c r="L31" i="9" s="1"/>
  <c r="B49" i="9"/>
  <c r="C48" i="9"/>
  <c r="K41" i="9" s="1"/>
  <c r="V41" i="9"/>
  <c r="S16" i="8" l="1"/>
  <c r="R17" i="8" s="1"/>
  <c r="V17" i="8" s="1"/>
  <c r="S19" i="8"/>
  <c r="S12" i="8"/>
  <c r="O31" i="8"/>
  <c r="Q34" i="8"/>
  <c r="S27" i="8"/>
  <c r="R9" i="8"/>
  <c r="S15" i="8"/>
  <c r="S22" i="8"/>
  <c r="S9" i="8"/>
  <c r="S26" i="8"/>
  <c r="S8" i="8"/>
  <c r="S13" i="8"/>
  <c r="S18" i="8"/>
  <c r="S25" i="8"/>
  <c r="S11" i="8"/>
  <c r="S24" i="8"/>
  <c r="S21" i="8"/>
  <c r="R20" i="8"/>
  <c r="V20" i="8" s="1"/>
  <c r="S14" i="8"/>
  <c r="Q31" i="8"/>
  <c r="P31" i="8"/>
  <c r="S23" i="8"/>
  <c r="S10" i="8"/>
  <c r="S17" i="8"/>
  <c r="S20" i="8"/>
  <c r="T31" i="8"/>
  <c r="Q31" i="9"/>
  <c r="N31" i="9"/>
  <c r="M31" i="9"/>
  <c r="L32" i="9" s="1"/>
  <c r="C49" i="9"/>
  <c r="K42" i="9" s="1"/>
  <c r="V42" i="9"/>
  <c r="B50" i="9"/>
  <c r="R16" i="8" l="1"/>
  <c r="R15" i="8"/>
  <c r="V15" i="8" s="1"/>
  <c r="R28" i="8"/>
  <c r="R27" i="8"/>
  <c r="V27" i="8" s="1"/>
  <c r="R26" i="8"/>
  <c r="V26" i="8" s="1"/>
  <c r="R23" i="8"/>
  <c r="V23" i="8" s="1"/>
  <c r="V9" i="8"/>
  <c r="R12" i="8"/>
  <c r="V12" i="8" s="1"/>
  <c r="U11" i="8"/>
  <c r="W11" i="8" s="1"/>
  <c r="R18" i="8"/>
  <c r="V18" i="8" s="1"/>
  <c r="U17" i="8"/>
  <c r="W17" i="8" s="1"/>
  <c r="R19" i="8"/>
  <c r="R13" i="8"/>
  <c r="V13" i="8" s="1"/>
  <c r="R10" i="8"/>
  <c r="V10" i="8" s="1"/>
  <c r="U9" i="8"/>
  <c r="R11" i="8"/>
  <c r="V11" i="8" s="1"/>
  <c r="R14" i="8"/>
  <c r="V14" i="8" s="1"/>
  <c r="R22" i="8"/>
  <c r="V22" i="8" s="1"/>
  <c r="R25" i="8"/>
  <c r="V25" i="8" s="1"/>
  <c r="R21" i="8"/>
  <c r="V21" i="8" s="1"/>
  <c r="U20" i="8"/>
  <c r="W20" i="8" s="1"/>
  <c r="R24" i="8"/>
  <c r="V24" i="8" s="1"/>
  <c r="U8" i="8"/>
  <c r="S31" i="8"/>
  <c r="B51" i="9"/>
  <c r="C50" i="9"/>
  <c r="K43" i="9" s="1"/>
  <c r="V43" i="9"/>
  <c r="N32" i="9"/>
  <c r="M32" i="9"/>
  <c r="L33" i="9" s="1"/>
  <c r="Q32" i="9"/>
  <c r="U18" i="8" l="1"/>
  <c r="W18" i="8" s="1"/>
  <c r="W9" i="8"/>
  <c r="U22" i="8"/>
  <c r="W22" i="8" s="1"/>
  <c r="U25" i="8"/>
  <c r="W25" i="8" s="1"/>
  <c r="U27" i="8"/>
  <c r="W27" i="8" s="1"/>
  <c r="U12" i="8"/>
  <c r="W12" i="8" s="1"/>
  <c r="V19" i="8"/>
  <c r="U19" i="8"/>
  <c r="U26" i="8"/>
  <c r="W26" i="8" s="1"/>
  <c r="U21" i="8"/>
  <c r="W21" i="8" s="1"/>
  <c r="V28" i="8"/>
  <c r="U28" i="8"/>
  <c r="U14" i="8"/>
  <c r="W14" i="8" s="1"/>
  <c r="W8" i="8"/>
  <c r="U10" i="8"/>
  <c r="W10" i="8" s="1"/>
  <c r="R31" i="8"/>
  <c r="U24" i="8"/>
  <c r="W24" i="8" s="1"/>
  <c r="U15" i="8"/>
  <c r="W15" i="8" s="1"/>
  <c r="U13" i="8"/>
  <c r="W13" i="8" s="1"/>
  <c r="U23" i="8"/>
  <c r="W23" i="8" s="1"/>
  <c r="V16" i="8"/>
  <c r="U16" i="8"/>
  <c r="N33" i="9"/>
  <c r="M33" i="9"/>
  <c r="L34" i="9" s="1"/>
  <c r="Q33" i="9"/>
  <c r="B52" i="9"/>
  <c r="V44" i="9"/>
  <c r="C51" i="9"/>
  <c r="K44" i="9" s="1"/>
  <c r="W16" i="8" l="1"/>
  <c r="W19" i="8"/>
  <c r="U31" i="8"/>
  <c r="T34" i="8"/>
  <c r="W28" i="8"/>
  <c r="W32" i="8"/>
  <c r="K34" i="8" s="1"/>
  <c r="V31" i="8"/>
  <c r="C52" i="9"/>
  <c r="K45" i="9" s="1"/>
  <c r="V45" i="9"/>
  <c r="B53" i="9"/>
  <c r="Q34" i="9"/>
  <c r="N34" i="9"/>
  <c r="M34" i="9"/>
  <c r="L35" i="9" s="1"/>
  <c r="W31" i="8" l="1"/>
  <c r="B54" i="9"/>
  <c r="C53" i="9"/>
  <c r="K46" i="9" s="1"/>
  <c r="V46" i="9"/>
  <c r="N35" i="9"/>
  <c r="M35" i="9"/>
  <c r="L36" i="9" s="1"/>
  <c r="Q35" i="9"/>
  <c r="B55" i="9" l="1"/>
  <c r="C54" i="9"/>
  <c r="K47" i="9" s="1"/>
  <c r="V47" i="9"/>
  <c r="N36" i="9"/>
  <c r="Q36" i="9"/>
  <c r="M36" i="9"/>
  <c r="L37" i="9" s="1"/>
  <c r="B56" i="9" l="1"/>
  <c r="C55" i="9"/>
  <c r="K48" i="9" s="1"/>
  <c r="V48" i="9"/>
  <c r="Q37" i="9"/>
  <c r="M37" i="9"/>
  <c r="L38" i="9" s="1"/>
  <c r="N37" i="9"/>
  <c r="N38" i="9" l="1"/>
  <c r="M38" i="9"/>
  <c r="L39" i="9" s="1"/>
  <c r="Q38" i="9"/>
  <c r="B57" i="9"/>
  <c r="C56" i="9"/>
  <c r="K49" i="9" s="1"/>
  <c r="V49" i="9"/>
  <c r="N39" i="9" l="1"/>
  <c r="Q39" i="9"/>
  <c r="M39" i="9"/>
  <c r="L40" i="9" s="1"/>
  <c r="B58" i="9"/>
  <c r="C57" i="9"/>
  <c r="K50" i="9" s="1"/>
  <c r="V50" i="9"/>
  <c r="Q40" i="9" l="1"/>
  <c r="N40" i="9"/>
  <c r="M40" i="9"/>
  <c r="L41" i="9" s="1"/>
  <c r="B59" i="9"/>
  <c r="C58" i="9"/>
  <c r="K51" i="9" s="1"/>
  <c r="V51" i="9"/>
  <c r="N41" i="9" l="1"/>
  <c r="M41" i="9"/>
  <c r="L42" i="9" s="1"/>
  <c r="Q41" i="9"/>
  <c r="B60" i="9"/>
  <c r="C59" i="9"/>
  <c r="K52" i="9" s="1"/>
  <c r="V52" i="9"/>
  <c r="B61" i="9" l="1"/>
  <c r="C60" i="9"/>
  <c r="K53" i="9" s="1"/>
  <c r="V53" i="9"/>
  <c r="N42" i="9"/>
  <c r="M42" i="9"/>
  <c r="L43" i="9" s="1"/>
  <c r="Q42" i="9"/>
  <c r="Q43" i="9" l="1"/>
  <c r="N43" i="9"/>
  <c r="M43" i="9"/>
  <c r="L44" i="9" s="1"/>
  <c r="B62" i="9"/>
  <c r="C61" i="9"/>
  <c r="K54" i="9" s="1"/>
  <c r="V54" i="9"/>
  <c r="Q44" i="9" l="1"/>
  <c r="N44" i="9"/>
  <c r="M44" i="9"/>
  <c r="L45" i="9" s="1"/>
  <c r="B63" i="9"/>
  <c r="C62" i="9"/>
  <c r="K55" i="9" s="1"/>
  <c r="V55" i="9"/>
  <c r="N45" i="9" l="1"/>
  <c r="M45" i="9"/>
  <c r="L46" i="9" s="1"/>
  <c r="Q45" i="9"/>
  <c r="B64" i="9"/>
  <c r="C63" i="9"/>
  <c r="K56" i="9" s="1"/>
  <c r="V56" i="9"/>
  <c r="B65" i="9" l="1"/>
  <c r="C64" i="9"/>
  <c r="K57" i="9" s="1"/>
  <c r="V57" i="9"/>
  <c r="Q46" i="9"/>
  <c r="N46" i="9"/>
  <c r="M46" i="9"/>
  <c r="L47" i="9" s="1"/>
  <c r="Q47" i="9" l="1"/>
  <c r="N47" i="9"/>
  <c r="M47" i="9"/>
  <c r="L48" i="9" s="1"/>
  <c r="B66" i="9"/>
  <c r="C65" i="9"/>
  <c r="K58" i="9" s="1"/>
  <c r="V58" i="9"/>
  <c r="B67" i="9" l="1"/>
  <c r="C66" i="9"/>
  <c r="K59" i="9" s="1"/>
  <c r="V59" i="9"/>
  <c r="N48" i="9"/>
  <c r="M48" i="9"/>
  <c r="L49" i="9" s="1"/>
  <c r="Q48" i="9"/>
  <c r="Q49" i="9" l="1"/>
  <c r="N49" i="9"/>
  <c r="M49" i="9"/>
  <c r="L50" i="9" s="1"/>
  <c r="B68" i="9"/>
  <c r="C67" i="9"/>
  <c r="K60" i="9" s="1"/>
  <c r="V60" i="9"/>
  <c r="Q50" i="9" l="1"/>
  <c r="N50" i="9"/>
  <c r="M50" i="9"/>
  <c r="L51" i="9" s="1"/>
  <c r="B69" i="9"/>
  <c r="C68" i="9"/>
  <c r="K61" i="9" s="1"/>
  <c r="V61" i="9"/>
  <c r="N51" i="9" l="1"/>
  <c r="M51" i="9"/>
  <c r="L52" i="9" s="1"/>
  <c r="Q51" i="9"/>
  <c r="B70" i="9"/>
  <c r="C69" i="9"/>
  <c r="K62" i="9" s="1"/>
  <c r="V62" i="9"/>
  <c r="B71" i="9" l="1"/>
  <c r="C70" i="9"/>
  <c r="K63" i="9" s="1"/>
  <c r="V63" i="9"/>
  <c r="Q52" i="9"/>
  <c r="N52" i="9"/>
  <c r="M52" i="9"/>
  <c r="L53" i="9" s="1"/>
  <c r="Q53" i="9" l="1"/>
  <c r="N53" i="9"/>
  <c r="M53" i="9"/>
  <c r="L54" i="9" s="1"/>
  <c r="B72" i="9"/>
  <c r="C71" i="9"/>
  <c r="K64" i="9" s="1"/>
  <c r="V64" i="9"/>
  <c r="B73" i="9" l="1"/>
  <c r="C72" i="9"/>
  <c r="K65" i="9" s="1"/>
  <c r="V65" i="9"/>
  <c r="N54" i="9"/>
  <c r="M54" i="9"/>
  <c r="L55" i="9" s="1"/>
  <c r="Q54" i="9"/>
  <c r="Q55" i="9" l="1"/>
  <c r="N55" i="9"/>
  <c r="M55" i="9"/>
  <c r="L56" i="9" s="1"/>
  <c r="B74" i="9"/>
  <c r="C73" i="9"/>
  <c r="K66" i="9" s="1"/>
  <c r="V66" i="9"/>
  <c r="B75" i="9" l="1"/>
  <c r="C74" i="9"/>
  <c r="K67" i="9" s="1"/>
  <c r="V67" i="9"/>
  <c r="Q56" i="9"/>
  <c r="N56" i="9"/>
  <c r="M56" i="9"/>
  <c r="L57" i="9" s="1"/>
  <c r="N57" i="9" l="1"/>
  <c r="M57" i="9"/>
  <c r="L58" i="9" s="1"/>
  <c r="Q57" i="9"/>
  <c r="B76" i="9"/>
  <c r="C75" i="9"/>
  <c r="K68" i="9" s="1"/>
  <c r="V68" i="9"/>
  <c r="B77" i="9" l="1"/>
  <c r="C76" i="9"/>
  <c r="K69" i="9" s="1"/>
  <c r="V69" i="9"/>
  <c r="Q58" i="9"/>
  <c r="N58" i="9"/>
  <c r="M58" i="9"/>
  <c r="L59" i="9" s="1"/>
  <c r="Q59" i="9" l="1"/>
  <c r="N59" i="9"/>
  <c r="M59" i="9"/>
  <c r="L60" i="9" s="1"/>
  <c r="B78" i="9"/>
  <c r="C77" i="9"/>
  <c r="K70" i="9" s="1"/>
  <c r="V70" i="9"/>
  <c r="N60" i="9" l="1"/>
  <c r="M60" i="9"/>
  <c r="L61" i="9" s="1"/>
  <c r="Q60" i="9"/>
  <c r="B79" i="9"/>
  <c r="C78" i="9"/>
  <c r="K71" i="9" s="1"/>
  <c r="V71" i="9"/>
  <c r="Q61" i="9" l="1"/>
  <c r="N61" i="9"/>
  <c r="M61" i="9"/>
  <c r="L62" i="9" s="1"/>
  <c r="B80" i="9"/>
  <c r="C79" i="9"/>
  <c r="K72" i="9" s="1"/>
  <c r="V72" i="9"/>
  <c r="B81" i="9" l="1"/>
  <c r="C80" i="9"/>
  <c r="K73" i="9" s="1"/>
  <c r="V73" i="9"/>
  <c r="Q62" i="9"/>
  <c r="N62" i="9"/>
  <c r="M62" i="9"/>
  <c r="L63" i="9" s="1"/>
  <c r="N63" i="9" l="1"/>
  <c r="M63" i="9"/>
  <c r="L64" i="9" s="1"/>
  <c r="Q63" i="9"/>
  <c r="B82" i="9"/>
  <c r="C81" i="9"/>
  <c r="K74" i="9" s="1"/>
  <c r="V74" i="9"/>
  <c r="B83" i="9" l="1"/>
  <c r="C82" i="9"/>
  <c r="K75" i="9" s="1"/>
  <c r="V75" i="9"/>
  <c r="Q64" i="9"/>
  <c r="N64" i="9"/>
  <c r="M64" i="9"/>
  <c r="L65" i="9" s="1"/>
  <c r="Q65" i="9" l="1"/>
  <c r="N65" i="9"/>
  <c r="M65" i="9"/>
  <c r="L66" i="9" s="1"/>
  <c r="B84" i="9"/>
  <c r="C83" i="9"/>
  <c r="K76" i="9" s="1"/>
  <c r="V76" i="9"/>
  <c r="B85" i="9" l="1"/>
  <c r="C84" i="9"/>
  <c r="K77" i="9" s="1"/>
  <c r="V77" i="9"/>
  <c r="N66" i="9"/>
  <c r="M66" i="9"/>
  <c r="L67" i="9" s="1"/>
  <c r="Q66" i="9"/>
  <c r="Q67" i="9" l="1"/>
  <c r="N67" i="9"/>
  <c r="M67" i="9"/>
  <c r="L68" i="9" s="1"/>
  <c r="B86" i="9"/>
  <c r="C85" i="9"/>
  <c r="K78" i="9" s="1"/>
  <c r="V78" i="9"/>
  <c r="Q68" i="9" l="1"/>
  <c r="N68" i="9"/>
  <c r="M68" i="9"/>
  <c r="L69" i="9" s="1"/>
  <c r="B87" i="9"/>
  <c r="C86" i="9"/>
  <c r="K79" i="9" s="1"/>
  <c r="V79" i="9"/>
  <c r="C87" i="9" l="1"/>
  <c r="K80" i="9" s="1"/>
  <c r="V80" i="9"/>
  <c r="B88" i="9"/>
  <c r="N69" i="9"/>
  <c r="M69" i="9"/>
  <c r="L70" i="9" s="1"/>
  <c r="Q69" i="9"/>
  <c r="B89" i="9" l="1"/>
  <c r="V81" i="9"/>
  <c r="C88" i="9"/>
  <c r="K81" i="9" s="1"/>
  <c r="Q70" i="9"/>
  <c r="N70" i="9"/>
  <c r="M70" i="9"/>
  <c r="L71" i="9" s="1"/>
  <c r="Q71" i="9" l="1"/>
  <c r="N71" i="9"/>
  <c r="M71" i="9"/>
  <c r="L72" i="9" s="1"/>
  <c r="B90" i="9"/>
  <c r="V82" i="9"/>
  <c r="C89" i="9"/>
  <c r="K82" i="9" s="1"/>
  <c r="N72" i="9" l="1"/>
  <c r="M72" i="9"/>
  <c r="L73" i="9" s="1"/>
  <c r="Q72" i="9"/>
  <c r="B91" i="9"/>
  <c r="C90" i="9"/>
  <c r="K83" i="9" s="1"/>
  <c r="V83" i="9"/>
  <c r="B92" i="9" l="1"/>
  <c r="C91" i="9"/>
  <c r="K84" i="9" s="1"/>
  <c r="V84" i="9"/>
  <c r="Q73" i="9"/>
  <c r="N73" i="9"/>
  <c r="M73" i="9"/>
  <c r="L74" i="9" s="1"/>
  <c r="Q74" i="9" l="1"/>
  <c r="N74" i="9"/>
  <c r="M74" i="9"/>
  <c r="L75" i="9" s="1"/>
  <c r="B93" i="9"/>
  <c r="C92" i="9"/>
  <c r="K85" i="9" s="1"/>
  <c r="V85" i="9"/>
  <c r="V86" i="9" l="1"/>
  <c r="C93" i="9"/>
  <c r="K86" i="9" s="1"/>
  <c r="B94" i="9"/>
  <c r="N75" i="9"/>
  <c r="M75" i="9"/>
  <c r="L76" i="9" s="1"/>
  <c r="Q75" i="9"/>
  <c r="Q76" i="9" l="1"/>
  <c r="N76" i="9"/>
  <c r="M76" i="9"/>
  <c r="L77" i="9" s="1"/>
  <c r="C94" i="9"/>
  <c r="K87" i="9" s="1"/>
  <c r="B95" i="9"/>
  <c r="V87" i="9"/>
  <c r="Q77" i="9" l="1"/>
  <c r="N77" i="9"/>
  <c r="M77" i="9"/>
  <c r="L78" i="9" s="1"/>
  <c r="B96" i="9"/>
  <c r="C95" i="9"/>
  <c r="K88" i="9" s="1"/>
  <c r="V88" i="9"/>
  <c r="B97" i="9" l="1"/>
  <c r="C96" i="9"/>
  <c r="K89" i="9" s="1"/>
  <c r="V89" i="9"/>
  <c r="N78" i="9"/>
  <c r="M78" i="9"/>
  <c r="L79" i="9" s="1"/>
  <c r="Q78" i="9"/>
  <c r="Q79" i="9" l="1"/>
  <c r="N79" i="9"/>
  <c r="M79" i="9"/>
  <c r="L80" i="9" s="1"/>
  <c r="B98" i="9"/>
  <c r="C97" i="9"/>
  <c r="K90" i="9" s="1"/>
  <c r="V90" i="9"/>
  <c r="C98" i="9" l="1"/>
  <c r="K91" i="9" s="1"/>
  <c r="V91" i="9"/>
  <c r="B99" i="9"/>
  <c r="Q80" i="9"/>
  <c r="N80" i="9"/>
  <c r="M80" i="9"/>
  <c r="L81" i="9" s="1"/>
  <c r="B100" i="9" l="1"/>
  <c r="C99" i="9"/>
  <c r="K92" i="9" s="1"/>
  <c r="V92" i="9"/>
  <c r="N81" i="9"/>
  <c r="M81" i="9"/>
  <c r="L82" i="9" s="1"/>
  <c r="Q81" i="9"/>
  <c r="Q82" i="9" l="1"/>
  <c r="N82" i="9"/>
  <c r="M82" i="9"/>
  <c r="L83" i="9" s="1"/>
  <c r="C100" i="9"/>
  <c r="K93" i="9" s="1"/>
  <c r="V93" i="9"/>
  <c r="B101" i="9"/>
  <c r="C101" i="9" l="1"/>
  <c r="K94" i="9" s="1"/>
  <c r="K97" i="9" s="1"/>
  <c r="V94" i="9"/>
  <c r="Q83" i="9"/>
  <c r="N83" i="9"/>
  <c r="M83" i="9"/>
  <c r="L84" i="9" s="1"/>
  <c r="N84" i="9" l="1"/>
  <c r="M84" i="9"/>
  <c r="L85" i="9" s="1"/>
  <c r="Q84" i="9"/>
  <c r="Q85" i="9" l="1"/>
  <c r="N85" i="9"/>
  <c r="M85" i="9"/>
  <c r="L86" i="9" s="1"/>
  <c r="Q86" i="9" l="1"/>
  <c r="N86" i="9"/>
  <c r="M86" i="9"/>
  <c r="L87" i="9" s="1"/>
  <c r="Q87" i="9" l="1"/>
  <c r="N87" i="9"/>
  <c r="M87" i="9"/>
  <c r="L88" i="9" s="1"/>
  <c r="Q88" i="9" l="1"/>
  <c r="N88" i="9"/>
  <c r="M88" i="9"/>
  <c r="L89" i="9" s="1"/>
  <c r="N89" i="9" l="1"/>
  <c r="M89" i="9"/>
  <c r="L90" i="9" s="1"/>
  <c r="Q89" i="9"/>
  <c r="M90" i="9" l="1"/>
  <c r="L91" i="9" s="1"/>
  <c r="Q90" i="9"/>
  <c r="N90" i="9"/>
  <c r="M91" i="9" l="1"/>
  <c r="L92" i="9" s="1"/>
  <c r="Q91" i="9"/>
  <c r="N91" i="9"/>
  <c r="N92" i="9" l="1"/>
  <c r="M92" i="9"/>
  <c r="L93" i="9" s="1"/>
  <c r="Q92" i="9"/>
  <c r="N93" i="9" l="1"/>
  <c r="M93" i="9"/>
  <c r="L94" i="9" s="1"/>
  <c r="Q93" i="9"/>
  <c r="Q94" i="9" l="1"/>
  <c r="N94" i="9"/>
  <c r="P92" i="9" s="1"/>
  <c r="M94" i="9"/>
  <c r="P88" i="9" l="1"/>
  <c r="O89" i="9" s="1"/>
  <c r="S89" i="9" s="1"/>
  <c r="P87" i="9"/>
  <c r="O88" i="9" s="1"/>
  <c r="P89" i="9"/>
  <c r="O90" i="9" s="1"/>
  <c r="S90" i="9" s="1"/>
  <c r="P90" i="9"/>
  <c r="O91" i="9" s="1"/>
  <c r="S91" i="9" s="1"/>
  <c r="O93" i="9"/>
  <c r="S93" i="9" s="1"/>
  <c r="P94" i="9"/>
  <c r="P93" i="9"/>
  <c r="P10" i="9"/>
  <c r="P9" i="9"/>
  <c r="N98" i="9"/>
  <c r="N100" i="9" s="1"/>
  <c r="N97" i="9"/>
  <c r="P12" i="9"/>
  <c r="P8" i="9"/>
  <c r="P11" i="9"/>
  <c r="P13" i="9"/>
  <c r="P14" i="9"/>
  <c r="P16" i="9"/>
  <c r="P15" i="9"/>
  <c r="P17" i="9"/>
  <c r="P19" i="9"/>
  <c r="P18" i="9"/>
  <c r="P22" i="9"/>
  <c r="P20" i="9"/>
  <c r="P21" i="9"/>
  <c r="P23" i="9"/>
  <c r="P24" i="9"/>
  <c r="P25" i="9"/>
  <c r="P27" i="9"/>
  <c r="P26" i="9"/>
  <c r="P28" i="9"/>
  <c r="P30" i="9"/>
  <c r="P31" i="9"/>
  <c r="P32" i="9"/>
  <c r="P29" i="9"/>
  <c r="P33" i="9"/>
  <c r="P34" i="9"/>
  <c r="P35" i="9"/>
  <c r="P36" i="9"/>
  <c r="P37" i="9"/>
  <c r="P39" i="9"/>
  <c r="P40" i="9"/>
  <c r="P38" i="9"/>
  <c r="P42" i="9"/>
  <c r="P41" i="9"/>
  <c r="P43" i="9"/>
  <c r="P45" i="9"/>
  <c r="P46" i="9"/>
  <c r="P44" i="9"/>
  <c r="P48" i="9"/>
  <c r="P49" i="9"/>
  <c r="P47" i="9"/>
  <c r="P51" i="9"/>
  <c r="P53" i="9"/>
  <c r="P50" i="9"/>
  <c r="P52" i="9"/>
  <c r="P54" i="9"/>
  <c r="P55" i="9"/>
  <c r="P56" i="9"/>
  <c r="P57" i="9"/>
  <c r="P59" i="9"/>
  <c r="P58" i="9"/>
  <c r="P60" i="9"/>
  <c r="P63" i="9"/>
  <c r="P61" i="9"/>
  <c r="P62" i="9"/>
  <c r="P65" i="9"/>
  <c r="P64" i="9"/>
  <c r="P67" i="9"/>
  <c r="P66" i="9"/>
  <c r="P68" i="9"/>
  <c r="P69" i="9"/>
  <c r="P71" i="9"/>
  <c r="P70" i="9"/>
  <c r="P72" i="9"/>
  <c r="P73" i="9"/>
  <c r="P74" i="9"/>
  <c r="P75" i="9"/>
  <c r="P79" i="9"/>
  <c r="P77" i="9"/>
  <c r="P76" i="9"/>
  <c r="P78" i="9"/>
  <c r="P80" i="9"/>
  <c r="P81" i="9"/>
  <c r="P84" i="9"/>
  <c r="P82" i="9"/>
  <c r="P85" i="9"/>
  <c r="P83" i="9"/>
  <c r="P86" i="9"/>
  <c r="P91" i="9"/>
  <c r="Q97" i="9"/>
  <c r="S88" i="9" l="1"/>
  <c r="R88" i="9"/>
  <c r="R90" i="9"/>
  <c r="T90" i="9" s="1"/>
  <c r="O56" i="9"/>
  <c r="S56" i="9" s="1"/>
  <c r="O77" i="9"/>
  <c r="S77" i="9" s="1"/>
  <c r="O65" i="9"/>
  <c r="S65" i="9" s="1"/>
  <c r="O53" i="9"/>
  <c r="S53" i="9" s="1"/>
  <c r="O43" i="9"/>
  <c r="S43" i="9" s="1"/>
  <c r="O31" i="9"/>
  <c r="S31" i="9" s="1"/>
  <c r="O18" i="9"/>
  <c r="S18" i="9" s="1"/>
  <c r="O94" i="9"/>
  <c r="S94" i="9" s="1"/>
  <c r="R93" i="9"/>
  <c r="T93" i="9" s="1"/>
  <c r="O44" i="9"/>
  <c r="S44" i="9" s="1"/>
  <c r="O39" i="9"/>
  <c r="S39" i="9" s="1"/>
  <c r="O29" i="9"/>
  <c r="S29" i="9" s="1"/>
  <c r="O16" i="9"/>
  <c r="S16" i="9" s="1"/>
  <c r="O33" i="9"/>
  <c r="S33" i="9" s="1"/>
  <c r="O68" i="9"/>
  <c r="S68" i="9" s="1"/>
  <c r="O66" i="9"/>
  <c r="S66" i="9" s="1"/>
  <c r="O63" i="9"/>
  <c r="S63" i="9" s="1"/>
  <c r="O54" i="9"/>
  <c r="S54" i="9" s="1"/>
  <c r="O41" i="9"/>
  <c r="S41" i="9" s="1"/>
  <c r="O27" i="9"/>
  <c r="S27" i="9" s="1"/>
  <c r="O17" i="9"/>
  <c r="S17" i="9" s="1"/>
  <c r="O11" i="9"/>
  <c r="S11" i="9" s="1"/>
  <c r="R91" i="9"/>
  <c r="T91" i="9" s="1"/>
  <c r="O92" i="9"/>
  <c r="O75" i="9"/>
  <c r="S75" i="9" s="1"/>
  <c r="O62" i="9"/>
  <c r="S62" i="9" s="1"/>
  <c r="O52" i="9"/>
  <c r="S52" i="9" s="1"/>
  <c r="O40" i="9"/>
  <c r="S40" i="9" s="1"/>
  <c r="O28" i="9"/>
  <c r="S28" i="9" s="1"/>
  <c r="O15" i="9"/>
  <c r="S15" i="9" s="1"/>
  <c r="O67" i="9"/>
  <c r="S67" i="9" s="1"/>
  <c r="O55" i="9"/>
  <c r="S55" i="9" s="1"/>
  <c r="O74" i="9"/>
  <c r="S74" i="9" s="1"/>
  <c r="O38" i="9"/>
  <c r="S38" i="9" s="1"/>
  <c r="O26" i="9"/>
  <c r="S26" i="9" s="1"/>
  <c r="O14" i="9"/>
  <c r="S14" i="9" s="1"/>
  <c r="P97" i="9"/>
  <c r="O10" i="9"/>
  <c r="S10" i="9" s="1"/>
  <c r="O76" i="9"/>
  <c r="S76" i="9" s="1"/>
  <c r="O86" i="9"/>
  <c r="S86" i="9" s="1"/>
  <c r="O61" i="9"/>
  <c r="S61" i="9" s="1"/>
  <c r="O50" i="9"/>
  <c r="S50" i="9" s="1"/>
  <c r="O37" i="9"/>
  <c r="S37" i="9" s="1"/>
  <c r="O25" i="9"/>
  <c r="S25" i="9" s="1"/>
  <c r="O12" i="9"/>
  <c r="S12" i="9" s="1"/>
  <c r="O19" i="9"/>
  <c r="S19" i="9" s="1"/>
  <c r="O51" i="9"/>
  <c r="S51" i="9" s="1"/>
  <c r="O87" i="9"/>
  <c r="O73" i="9"/>
  <c r="S73" i="9" s="1"/>
  <c r="O83" i="9"/>
  <c r="S83" i="9" s="1"/>
  <c r="O71" i="9"/>
  <c r="S71" i="9" s="1"/>
  <c r="O59" i="9"/>
  <c r="S59" i="9" s="1"/>
  <c r="O49" i="9"/>
  <c r="S49" i="9" s="1"/>
  <c r="O36" i="9"/>
  <c r="S36" i="9" s="1"/>
  <c r="O24" i="9"/>
  <c r="S24" i="9" s="1"/>
  <c r="O9" i="9"/>
  <c r="R9" i="9" s="1"/>
  <c r="R8" i="9"/>
  <c r="O79" i="9"/>
  <c r="S79" i="9" s="1"/>
  <c r="O42" i="9"/>
  <c r="S42" i="9" s="1"/>
  <c r="O78" i="9"/>
  <c r="S78" i="9" s="1"/>
  <c r="O48" i="9"/>
  <c r="S48" i="9" s="1"/>
  <c r="O85" i="9"/>
  <c r="S85" i="9" s="1"/>
  <c r="O72" i="9"/>
  <c r="S72" i="9" s="1"/>
  <c r="O60" i="9"/>
  <c r="S60" i="9" s="1"/>
  <c r="O45" i="9"/>
  <c r="S45" i="9" s="1"/>
  <c r="O35" i="9"/>
  <c r="S35" i="9" s="1"/>
  <c r="O22" i="9"/>
  <c r="S22" i="9" s="1"/>
  <c r="O13" i="9"/>
  <c r="S13" i="9" s="1"/>
  <c r="O20" i="9"/>
  <c r="S20" i="9" s="1"/>
  <c r="O80" i="9"/>
  <c r="S80" i="9" s="1"/>
  <c r="O84" i="9"/>
  <c r="S84" i="9" s="1"/>
  <c r="O82" i="9"/>
  <c r="S82" i="9" s="1"/>
  <c r="O70" i="9"/>
  <c r="S70" i="9" s="1"/>
  <c r="O58" i="9"/>
  <c r="S58" i="9" s="1"/>
  <c r="O47" i="9"/>
  <c r="S47" i="9" s="1"/>
  <c r="O34" i="9"/>
  <c r="S34" i="9" s="1"/>
  <c r="O21" i="9"/>
  <c r="S21" i="9" s="1"/>
  <c r="R89" i="9"/>
  <c r="T89" i="9" s="1"/>
  <c r="O32" i="9"/>
  <c r="S32" i="9" s="1"/>
  <c r="O64" i="9"/>
  <c r="S64" i="9" s="1"/>
  <c r="O81" i="9"/>
  <c r="S81" i="9" s="1"/>
  <c r="O69" i="9"/>
  <c r="S69" i="9" s="1"/>
  <c r="O57" i="9"/>
  <c r="S57" i="9" s="1"/>
  <c r="O46" i="9"/>
  <c r="S46" i="9" s="1"/>
  <c r="O30" i="9"/>
  <c r="S30" i="9" s="1"/>
  <c r="O23" i="9"/>
  <c r="S23" i="9" s="1"/>
  <c r="T88" i="9" l="1"/>
  <c r="R10" i="9"/>
  <c r="T10" i="9" s="1"/>
  <c r="R77" i="9"/>
  <c r="T77" i="9" s="1"/>
  <c r="R33" i="9"/>
  <c r="T33" i="9" s="1"/>
  <c r="R68" i="9"/>
  <c r="T68" i="9" s="1"/>
  <c r="R56" i="9"/>
  <c r="T56" i="9" s="1"/>
  <c r="R65" i="9"/>
  <c r="T65" i="9" s="1"/>
  <c r="R12" i="9"/>
  <c r="T12" i="9" s="1"/>
  <c r="R22" i="9"/>
  <c r="T22" i="9" s="1"/>
  <c r="R86" i="9"/>
  <c r="T86" i="9" s="1"/>
  <c r="R83" i="9"/>
  <c r="T83" i="9" s="1"/>
  <c r="R36" i="9"/>
  <c r="T36" i="9" s="1"/>
  <c r="R49" i="9"/>
  <c r="T49" i="9" s="1"/>
  <c r="R20" i="9"/>
  <c r="T20" i="9" s="1"/>
  <c r="R74" i="9"/>
  <c r="T74" i="9" s="1"/>
  <c r="R34" i="9"/>
  <c r="T34" i="9" s="1"/>
  <c r="R72" i="9"/>
  <c r="T72" i="9" s="1"/>
  <c r="R29" i="9"/>
  <c r="T29" i="9" s="1"/>
  <c r="R59" i="9"/>
  <c r="T59" i="9" s="1"/>
  <c r="R15" i="9"/>
  <c r="T15" i="9" s="1"/>
  <c r="R69" i="9"/>
  <c r="T69" i="9" s="1"/>
  <c r="R63" i="9"/>
  <c r="T63" i="9" s="1"/>
  <c r="R25" i="9"/>
  <c r="T25" i="9" s="1"/>
  <c r="R44" i="9"/>
  <c r="T44" i="9" s="1"/>
  <c r="R60" i="9"/>
  <c r="T60" i="9" s="1"/>
  <c r="R42" i="9"/>
  <c r="T42" i="9" s="1"/>
  <c r="R79" i="9"/>
  <c r="T79" i="9" s="1"/>
  <c r="R71" i="9"/>
  <c r="T71" i="9" s="1"/>
  <c r="R23" i="9"/>
  <c r="T23" i="9" s="1"/>
  <c r="R50" i="9"/>
  <c r="T50" i="9" s="1"/>
  <c r="R66" i="9"/>
  <c r="T66" i="9" s="1"/>
  <c r="R94" i="9"/>
  <c r="T94" i="9" s="1"/>
  <c r="R52" i="9"/>
  <c r="T52" i="9" s="1"/>
  <c r="R35" i="9"/>
  <c r="T35" i="9" s="1"/>
  <c r="R18" i="9"/>
  <c r="T18" i="9" s="1"/>
  <c r="R28" i="9"/>
  <c r="T28" i="9" s="1"/>
  <c r="R57" i="9"/>
  <c r="T57" i="9" s="1"/>
  <c r="R47" i="9"/>
  <c r="T47" i="9" s="1"/>
  <c r="R11" i="9"/>
  <c r="T11" i="9" s="1"/>
  <c r="R27" i="9"/>
  <c r="T27" i="9" s="1"/>
  <c r="R45" i="9"/>
  <c r="T45" i="9" s="1"/>
  <c r="R84" i="9"/>
  <c r="T84" i="9" s="1"/>
  <c r="R80" i="9"/>
  <c r="T80" i="9" s="1"/>
  <c r="R21" i="9"/>
  <c r="T21" i="9" s="1"/>
  <c r="R53" i="9"/>
  <c r="T53" i="9" s="1"/>
  <c r="R30" i="9"/>
  <c r="T30" i="9" s="1"/>
  <c r="S87" i="9"/>
  <c r="R87" i="9"/>
  <c r="R13" i="9"/>
  <c r="T13" i="9" s="1"/>
  <c r="R14" i="9"/>
  <c r="T14" i="9" s="1"/>
  <c r="S92" i="9"/>
  <c r="R92" i="9"/>
  <c r="R62" i="9"/>
  <c r="T62" i="9" s="1"/>
  <c r="R38" i="9"/>
  <c r="T38" i="9" s="1"/>
  <c r="R48" i="9"/>
  <c r="T48" i="9" s="1"/>
  <c r="R85" i="9"/>
  <c r="T85" i="9" s="1"/>
  <c r="R43" i="9"/>
  <c r="T43" i="9" s="1"/>
  <c r="R64" i="9"/>
  <c r="T64" i="9" s="1"/>
  <c r="R41" i="9"/>
  <c r="T41" i="9" s="1"/>
  <c r="R58" i="9"/>
  <c r="T58" i="9" s="1"/>
  <c r="R37" i="9"/>
  <c r="T37" i="9" s="1"/>
  <c r="R39" i="9"/>
  <c r="T39" i="9" s="1"/>
  <c r="R16" i="9"/>
  <c r="T16" i="9" s="1"/>
  <c r="R67" i="9"/>
  <c r="T67" i="9" s="1"/>
  <c r="R81" i="9"/>
  <c r="T81" i="9" s="1"/>
  <c r="R78" i="9"/>
  <c r="T78" i="9" s="1"/>
  <c r="R70" i="9"/>
  <c r="T70" i="9" s="1"/>
  <c r="R76" i="9"/>
  <c r="T76" i="9" s="1"/>
  <c r="R31" i="9"/>
  <c r="T31" i="9" s="1"/>
  <c r="R75" i="9"/>
  <c r="T75" i="9" s="1"/>
  <c r="R73" i="9"/>
  <c r="T73" i="9" s="1"/>
  <c r="R51" i="9"/>
  <c r="T51" i="9" s="1"/>
  <c r="R26" i="9"/>
  <c r="T26" i="9" s="1"/>
  <c r="R32" i="9"/>
  <c r="T32" i="9" s="1"/>
  <c r="R46" i="9"/>
  <c r="T46" i="9" s="1"/>
  <c r="R19" i="9"/>
  <c r="T19" i="9" s="1"/>
  <c r="T8" i="9"/>
  <c r="R82" i="9"/>
  <c r="T82" i="9" s="1"/>
  <c r="R24" i="9"/>
  <c r="T24" i="9" s="1"/>
  <c r="R17" i="9"/>
  <c r="T17" i="9" s="1"/>
  <c r="R55" i="9"/>
  <c r="T55" i="9" s="1"/>
  <c r="O97" i="9"/>
  <c r="S9" i="9"/>
  <c r="R54" i="9"/>
  <c r="T54" i="9" s="1"/>
  <c r="R61" i="9"/>
  <c r="T61" i="9" s="1"/>
  <c r="R40" i="9"/>
  <c r="T40" i="9" s="1"/>
  <c r="T87" i="9" l="1"/>
  <c r="T92" i="9"/>
  <c r="S97" i="9"/>
  <c r="T9" i="9"/>
  <c r="T98" i="9" s="1"/>
  <c r="R97" i="9"/>
  <c r="W8" i="9"/>
  <c r="I100" i="9" l="1"/>
  <c r="T100" i="9"/>
  <c r="W9" i="9"/>
  <c r="W10" i="9" s="1"/>
  <c r="W11" i="9" s="1"/>
  <c r="W12" i="9" s="1"/>
  <c r="W13" i="9" s="1"/>
  <c r="W14" i="9" s="1"/>
  <c r="W15" i="9" s="1"/>
  <c r="W16" i="9" s="1"/>
  <c r="W17" i="9" s="1"/>
  <c r="W18" i="9" s="1"/>
  <c r="W19" i="9" s="1"/>
  <c r="W20" i="9" s="1"/>
  <c r="W21" i="9" s="1"/>
  <c r="W22" i="9" s="1"/>
  <c r="W23" i="9" s="1"/>
  <c r="W24" i="9" s="1"/>
  <c r="W25" i="9" s="1"/>
  <c r="W26" i="9" s="1"/>
  <c r="W27" i="9" s="1"/>
  <c r="W28" i="9" s="1"/>
  <c r="W29" i="9" s="1"/>
  <c r="W30" i="9" s="1"/>
  <c r="W31" i="9" s="1"/>
  <c r="W32" i="9" s="1"/>
  <c r="W33" i="9" s="1"/>
  <c r="W34" i="9" s="1"/>
  <c r="W35" i="9" s="1"/>
  <c r="W36" i="9" s="1"/>
  <c r="W37" i="9" s="1"/>
  <c r="W38" i="9" s="1"/>
  <c r="W39" i="9" s="1"/>
  <c r="W40" i="9" s="1"/>
  <c r="W41" i="9" s="1"/>
  <c r="W42" i="9" s="1"/>
  <c r="W43" i="9" s="1"/>
  <c r="W44" i="9" s="1"/>
  <c r="W45" i="9" s="1"/>
  <c r="W46" i="9" s="1"/>
  <c r="W47" i="9" s="1"/>
  <c r="W48" i="9" s="1"/>
  <c r="W49" i="9" s="1"/>
  <c r="W50" i="9" s="1"/>
  <c r="W51" i="9" s="1"/>
  <c r="W52" i="9" s="1"/>
  <c r="W53" i="9" s="1"/>
  <c r="W54" i="9" s="1"/>
  <c r="W55" i="9" s="1"/>
  <c r="W56" i="9" s="1"/>
  <c r="W57" i="9" s="1"/>
  <c r="W58" i="9" s="1"/>
  <c r="W59" i="9" s="1"/>
  <c r="W60" i="9" s="1"/>
  <c r="W61" i="9" s="1"/>
  <c r="W62" i="9" s="1"/>
  <c r="W63" i="9" s="1"/>
  <c r="W64" i="9" s="1"/>
  <c r="W65" i="9" s="1"/>
  <c r="W66" i="9" s="1"/>
  <c r="W67" i="9" s="1"/>
  <c r="W68" i="9" s="1"/>
  <c r="W69" i="9" s="1"/>
  <c r="W70" i="9" s="1"/>
  <c r="W71" i="9" s="1"/>
  <c r="W72" i="9" s="1"/>
  <c r="W73" i="9" s="1"/>
  <c r="W74" i="9" s="1"/>
  <c r="W75" i="9" s="1"/>
  <c r="W76" i="9" s="1"/>
  <c r="W77" i="9" s="1"/>
  <c r="W78" i="9" s="1"/>
  <c r="W79" i="9" s="1"/>
  <c r="W80" i="9" s="1"/>
  <c r="W81" i="9" s="1"/>
  <c r="W82" i="9" s="1"/>
  <c r="W83" i="9" s="1"/>
  <c r="W84" i="9" s="1"/>
  <c r="W85" i="9" s="1"/>
  <c r="W86" i="9" s="1"/>
  <c r="W87" i="9" s="1"/>
  <c r="W88" i="9" s="1"/>
  <c r="W89" i="9" s="1"/>
  <c r="W90" i="9" s="1"/>
  <c r="W91" i="9" s="1"/>
  <c r="W92" i="9" s="1"/>
  <c r="W93" i="9" s="1"/>
  <c r="W94" i="9" s="1"/>
  <c r="T97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<sst xmlns="http://schemas.openxmlformats.org/spreadsheetml/2006/main" count="1162" uniqueCount="242">
  <si>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</si>
  <si>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</si>
  <si>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</si>
  <si>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</si>
  <si>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</si>
  <si>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</si>
  <si>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</si>
  <si>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</si>
  <si>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</si>
  <si>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</si>
  <si>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</si>
  <si>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</si>
  <si>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</si>
  <si>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</si>
  <si>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</si>
  <si>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</si>
  <si>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</si>
  <si>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</si>
  <si>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</si>
  <si>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</si>
  <si>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</si>
  <si>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</si>
  <si>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</si>
  <si>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</si>
  <si>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</si>
  <si>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</si>
  <si>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</si>
  <si>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2051</t>
  </si>
  <si>
    <t>2052</t>
  </si>
  <si>
    <t>2053</t>
  </si>
  <si>
    <t>2054</t>
  </si>
  <si>
    <t>2055</t>
  </si>
  <si>
    <t>2056</t>
  </si>
  <si>
    <t>2057</t>
  </si>
  <si>
    <t>2058</t>
  </si>
  <si>
    <t>2059</t>
  </si>
  <si>
    <t>2060</t>
  </si>
  <si>
    <t>2061</t>
  </si>
  <si>
    <t>2062</t>
  </si>
  <si>
    <t>2063</t>
  </si>
  <si>
    <t>2064</t>
  </si>
  <si>
    <t>2065</t>
  </si>
  <si>
    <t>2066</t>
  </si>
  <si>
    <t>2067</t>
  </si>
  <si>
    <t>2068</t>
  </si>
  <si>
    <t>2069</t>
  </si>
  <si>
    <t>2070</t>
  </si>
  <si>
    <t>2071</t>
  </si>
  <si>
    <t>2072</t>
  </si>
  <si>
    <t>2073</t>
  </si>
  <si>
    <t>Age</t>
  </si>
  <si>
    <t>Gender</t>
  </si>
  <si>
    <t>Smokering Status</t>
  </si>
  <si>
    <t>Year</t>
  </si>
  <si>
    <t>Base qx</t>
  </si>
  <si>
    <t xml:space="preserve">Year </t>
  </si>
  <si>
    <t>Smoking Factor</t>
  </si>
  <si>
    <t xml:space="preserve">Age </t>
  </si>
  <si>
    <t>Annual Health Check-ups</t>
  </si>
  <si>
    <t>Weight Management Programs</t>
  </si>
  <si>
    <t>Cancer Prevention Initiatives</t>
  </si>
  <si>
    <t>Sun Safety Awareness</t>
  </si>
  <si>
    <t>Incentives for Preventive Screenings</t>
  </si>
  <si>
    <t>Smoking Cessation Programs</t>
  </si>
  <si>
    <t>Heart Health Screenings</t>
  </si>
  <si>
    <t>Adj qx</t>
  </si>
  <si>
    <t>Wellness Plan</t>
  </si>
  <si>
    <t>Product</t>
  </si>
  <si>
    <t>Islam Machekev</t>
  </si>
  <si>
    <t>Options</t>
  </si>
  <si>
    <t>25 -125</t>
  </si>
  <si>
    <t>T20 or SPWL</t>
  </si>
  <si>
    <t>1</t>
  </si>
  <si>
    <t>0</t>
  </si>
  <si>
    <t>1 = Male, 0 = Female</t>
  </si>
  <si>
    <t>1 = Smoker, 0 = Non Smoker</t>
  </si>
  <si>
    <t>1 = P, 0 = NP</t>
  </si>
  <si>
    <t>T20</t>
  </si>
  <si>
    <t>2074</t>
  </si>
  <si>
    <t>2075</t>
  </si>
  <si>
    <t>2076</t>
  </si>
  <si>
    <t>2077</t>
  </si>
  <si>
    <t>2078</t>
  </si>
  <si>
    <t>2079</t>
  </si>
  <si>
    <t>2080</t>
  </si>
  <si>
    <t>2081</t>
  </si>
  <si>
    <t>2082</t>
  </si>
  <si>
    <t>2083</t>
  </si>
  <si>
    <t>2084</t>
  </si>
  <si>
    <t>2085</t>
  </si>
  <si>
    <t>2086</t>
  </si>
  <si>
    <t>2087</t>
  </si>
  <si>
    <t>2088</t>
  </si>
  <si>
    <t>2089</t>
  </si>
  <si>
    <t>2090</t>
  </si>
  <si>
    <t>2091</t>
  </si>
  <si>
    <t>2092</t>
  </si>
  <si>
    <t>2093</t>
  </si>
  <si>
    <t>2094</t>
  </si>
  <si>
    <t>2095</t>
  </si>
  <si>
    <t>2096</t>
  </si>
  <si>
    <t>2097</t>
  </si>
  <si>
    <t>2098</t>
  </si>
  <si>
    <t>2099</t>
  </si>
  <si>
    <t>2100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</si>
  <si>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</si>
  <si>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</si>
  <si>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</si>
  <si>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</si>
  <si>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</si>
  <si>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</si>
  <si>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</si>
  <si>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</si>
  <si>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</si>
  <si>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2110</t>
  </si>
  <si>
    <t>2111</t>
  </si>
  <si>
    <t>2112</t>
  </si>
  <si>
    <t>2113</t>
  </si>
  <si>
    <t>2114</t>
  </si>
  <si>
    <t>2115</t>
  </si>
  <si>
    <t>2116</t>
  </si>
  <si>
    <t>2117</t>
  </si>
  <si>
    <t>SPWL</t>
  </si>
  <si>
    <t>Assumptions</t>
  </si>
  <si>
    <t>Model</t>
  </si>
  <si>
    <t>Wellness</t>
  </si>
  <si>
    <t>0=NP, 1=P</t>
  </si>
  <si>
    <t>Premium</t>
  </si>
  <si>
    <t>Renewal Expense</t>
  </si>
  <si>
    <t>Death Benefit</t>
  </si>
  <si>
    <t>Risk Free Rate</t>
  </si>
  <si>
    <t>Smoker</t>
  </si>
  <si>
    <t>0=NS, 1= S</t>
  </si>
  <si>
    <t>Investment Return Rate</t>
  </si>
  <si>
    <t>Program 1</t>
  </si>
  <si>
    <t>Expenses</t>
  </si>
  <si>
    <t>EDB (in period)</t>
  </si>
  <si>
    <t>In force (sop)</t>
  </si>
  <si>
    <t>In force (eop)</t>
  </si>
  <si>
    <t>EDB (survival weighted)</t>
  </si>
  <si>
    <t>Reserve(sop)</t>
  </si>
  <si>
    <t>Reserve(eop)</t>
  </si>
  <si>
    <t>Cash Flow</t>
  </si>
  <si>
    <t>Change in Reserves</t>
  </si>
  <si>
    <t>Interest</t>
  </si>
  <si>
    <t>Profit</t>
  </si>
  <si>
    <t>Expenses (Survival Weighted)</t>
  </si>
  <si>
    <t>Tax Rate</t>
  </si>
  <si>
    <t>Cost (Crowns)</t>
  </si>
  <si>
    <t>Odd Years (Excl. 1)</t>
  </si>
  <si>
    <t>Years</t>
  </si>
  <si>
    <t>Final Lapse Rate</t>
  </si>
  <si>
    <t>Even Years</t>
  </si>
  <si>
    <t>0 to 2</t>
  </si>
  <si>
    <t>3 to 5</t>
  </si>
  <si>
    <t>Program 2</t>
  </si>
  <si>
    <t>6 to 10</t>
  </si>
  <si>
    <t>11 to 18</t>
  </si>
  <si>
    <t>19+</t>
  </si>
  <si>
    <t>Multiple Decrement Table</t>
  </si>
  <si>
    <t>qx</t>
  </si>
  <si>
    <t>qL</t>
  </si>
  <si>
    <t>aqx</t>
  </si>
  <si>
    <t>aqL</t>
  </si>
  <si>
    <t>apx</t>
  </si>
  <si>
    <t>Total</t>
  </si>
  <si>
    <t>PV @ Risk Free Rate</t>
  </si>
  <si>
    <t>IRR</t>
  </si>
  <si>
    <t>Profit Margin</t>
  </si>
  <si>
    <t>Net Expense</t>
  </si>
  <si>
    <t>Premiums</t>
  </si>
  <si>
    <t>NPV Profits</t>
  </si>
  <si>
    <t>Expense Rate</t>
  </si>
  <si>
    <t>EDB</t>
  </si>
  <si>
    <t>In Force (sop)</t>
  </si>
  <si>
    <t>In Force (eop)</t>
  </si>
  <si>
    <t>EDB (survival weighted</t>
  </si>
  <si>
    <t>Reserves (sop)</t>
  </si>
  <si>
    <t>Reserves (eop)</t>
  </si>
  <si>
    <t>Cum Profit</t>
  </si>
  <si>
    <t>Decrement Table</t>
  </si>
  <si>
    <t>PV</t>
  </si>
  <si>
    <t>EPV Losses</t>
  </si>
  <si>
    <t>T20 Data</t>
  </si>
  <si>
    <t>NP, F, NS</t>
  </si>
  <si>
    <t>NP, F, S</t>
  </si>
  <si>
    <t>NP, M, NS</t>
  </si>
  <si>
    <t>NP, M, S</t>
  </si>
  <si>
    <t>SPWL Data</t>
  </si>
  <si>
    <t>P, F, NS</t>
  </si>
  <si>
    <t>P, F, S</t>
  </si>
  <si>
    <t>P, M, NS</t>
  </si>
  <si>
    <t>P, M, S</t>
  </si>
  <si>
    <t>Assumptions Control</t>
  </si>
  <si>
    <t>Total Program Economic Value</t>
  </si>
  <si>
    <t>In Crowns</t>
  </si>
  <si>
    <t>T20 Economic Value</t>
  </si>
  <si>
    <t>SPWL Economic Value</t>
  </si>
  <si>
    <t>Scenario 1 New Policy Projection</t>
  </si>
  <si>
    <t>Scenario 2 New Policy Projection</t>
  </si>
  <si>
    <t>Inflation</t>
  </si>
  <si>
    <t>Scenario 1 (Program has been implemented)</t>
  </si>
  <si>
    <t>Scenario 2 (No Program Implementation)</t>
  </si>
  <si>
    <t>Expected PV of Program Profit</t>
  </si>
  <si>
    <t>Expected PV of Non Program Profit</t>
  </si>
  <si>
    <t>F/S</t>
  </si>
  <si>
    <t>F/NS</t>
  </si>
  <si>
    <t>M/S</t>
  </si>
  <si>
    <t>M/NS</t>
  </si>
  <si>
    <t>N/NS</t>
  </si>
  <si>
    <t>Discounted PV of Program Profit</t>
  </si>
  <si>
    <t>Discounted PV of Non Program Profit</t>
  </si>
  <si>
    <t>Sales Mix (%)</t>
  </si>
  <si>
    <t>Total EPV Program Profits</t>
  </si>
  <si>
    <t>Total EPV Non Program Profits</t>
  </si>
  <si>
    <t>EPV Profit (Scenario 2)</t>
  </si>
  <si>
    <t>EPV Profit (Scenario 1)</t>
  </si>
  <si>
    <t>Economic Value from Program (T20)</t>
  </si>
  <si>
    <t>Policy Proportions</t>
  </si>
  <si>
    <t>Expected PV of No Program Profit</t>
  </si>
  <si>
    <t>Discounted PV of Non-Program Profit</t>
  </si>
  <si>
    <t>Sales Mix</t>
  </si>
  <si>
    <t>Economic Value from Program (SPWL)</t>
  </si>
  <si>
    <t>Female</t>
  </si>
  <si>
    <t>Male</t>
  </si>
  <si>
    <t>Non-Smoker</t>
  </si>
  <si>
    <t>Face Amount</t>
  </si>
  <si>
    <t>Proportion</t>
  </si>
  <si>
    <t>Interpretation</t>
  </si>
  <si>
    <t>Female, smoker, aged 26 with face amount 50k represents 0.015% of total new business for T20 in a year</t>
  </si>
  <si>
    <t>Female, smoker, aged 41 with face amount 1 mil represents 0.007% of total new business for SPWL in a year</t>
  </si>
  <si>
    <t>Scenario 1 T20 EPV Profit</t>
  </si>
  <si>
    <t>Scenario 1 SPWL EPV Profit</t>
  </si>
  <si>
    <t>Scenario 2 T20 EPV Profit</t>
  </si>
  <si>
    <t>Scenario 2 SPWL EPV Profit</t>
  </si>
  <si>
    <t>1=M, 0=F</t>
  </si>
  <si>
    <t>Sample Output</t>
  </si>
  <si>
    <t>Base Assumptions</t>
  </si>
  <si>
    <t>Sum</t>
  </si>
  <si>
    <t>Year Increase</t>
  </si>
  <si>
    <t>Program 1 Expenses</t>
  </si>
  <si>
    <t>Program 2 Expenses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</si>
</sst>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£&quot;#,##0.00;[Red]\-&quot;£&quot;#,##0.00"/>
    <numFmt numFmtId="43" formatCode="_-* #,##0.00_-;\-* #,##0.00_-;_-* &quot;-&quot;??_-;_-@_-"/>
    <numFmt numFmtId="165" formatCode="&quot;£&quot;#,##0.00"/>
    <numFmt numFmtId="175" formatCode="0.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sz val="9"/>
      <color rgb="FF1F1F1F"/>
      <name val="Arial"/>
      <family val="2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64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3" borderId="0" xfId="0" applyFill="1" applyAlignment="1">
      <alignment horizontal="right"/>
    </xf>
    <xf numFmtId="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8" fontId="0" fillId="0" borderId="0" xfId="0" applyNumberFormat="1"/>
    <xf numFmtId="0" fontId="0" fillId="0" borderId="0" xfId="0" quotePrefix="1"/>
    <xf numFmtId="2" fontId="0" fillId="0" borderId="0" xfId="0" applyNumberFormat="1"/>
    <xf numFmtId="2" fontId="0" fillId="0" borderId="0" xfId="1" applyNumberFormat="1" applyFont="1"/>
    <xf numFmtId="9" fontId="0" fillId="0" borderId="0" xfId="2" applyFont="1"/>
    <xf numFmtId="49" fontId="0" fillId="0" borderId="0" xfId="0" applyNumberFormat="1"/>
    <xf numFmtId="10" fontId="0" fillId="0" borderId="0" xfId="2" applyNumberFormat="1" applyFont="1"/>
    <xf numFmtId="0" fontId="5" fillId="0" borderId="0" xfId="0" applyFont="1"/>
    <xf numFmtId="0" fontId="6" fillId="0" borderId="0" xfId="0" applyFont="1" applyAlignment="1">
      <alignment horizontal="center"/>
    </xf>
    <xf numFmtId="165" fontId="1" fillId="0" borderId="0" xfId="0" applyNumberFormat="1" applyFont="1"/>
    <xf numFmtId="0" fontId="7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1" fontId="0" fillId="0" borderId="5" xfId="0" applyNumberFormat="1" applyBorder="1" applyAlignment="1">
      <alignment horizontal="center"/>
    </xf>
    <xf numFmtId="10" fontId="8" fillId="0" borderId="0" xfId="0" applyNumberFormat="1" applyFont="1"/>
    <xf numFmtId="0" fontId="0" fillId="0" borderId="6" xfId="0" applyBorder="1"/>
    <xf numFmtId="0" fontId="0" fillId="0" borderId="1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43" fontId="0" fillId="0" borderId="0" xfId="1" applyFont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0" xfId="0" applyBorder="1"/>
    <xf numFmtId="0" fontId="0" fillId="0" borderId="21" xfId="0" applyBorder="1"/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5" xfId="0" applyBorder="1"/>
    <xf numFmtId="0" fontId="0" fillId="6" borderId="0" xfId="0" applyFill="1"/>
    <xf numFmtId="0" fontId="0" fillId="6" borderId="22" xfId="0" applyFill="1" applyBorder="1"/>
    <xf numFmtId="0" fontId="0" fillId="0" borderId="22" xfId="0" applyBorder="1"/>
    <xf numFmtId="0" fontId="0" fillId="0" borderId="23" xfId="0" applyBorder="1"/>
    <xf numFmtId="0" fontId="0" fillId="0" borderId="2" xfId="0" applyBorder="1"/>
    <xf numFmtId="0" fontId="0" fillId="6" borderId="20" xfId="0" applyFill="1" applyBorder="1"/>
    <xf numFmtId="0" fontId="0" fillId="6" borderId="23" xfId="0" applyFill="1" applyBorder="1"/>
    <xf numFmtId="0" fontId="0" fillId="0" borderId="22" xfId="0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4" xfId="0" applyBorder="1"/>
    <xf numFmtId="0" fontId="0" fillId="0" borderId="33" xfId="0" applyBorder="1"/>
    <xf numFmtId="0" fontId="0" fillId="0" borderId="34" xfId="0" applyBorder="1"/>
    <xf numFmtId="0" fontId="0" fillId="0" borderId="27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7" fillId="0" borderId="25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9" fontId="0" fillId="0" borderId="0" xfId="2" applyFon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7" fillId="0" borderId="20" xfId="0" applyFont="1" applyBorder="1" applyAlignment="1">
      <alignment horizontal="center"/>
    </xf>
    <xf numFmtId="9" fontId="0" fillId="0" borderId="20" xfId="2" applyFont="1" applyBorder="1" applyAlignment="1">
      <alignment horizontal="center"/>
    </xf>
    <xf numFmtId="43" fontId="0" fillId="0" borderId="14" xfId="1" applyFont="1" applyBorder="1"/>
    <xf numFmtId="9" fontId="0" fillId="0" borderId="16" xfId="0" applyNumberFormat="1" applyBorder="1"/>
    <xf numFmtId="10" fontId="0" fillId="0" borderId="16" xfId="0" applyNumberFormat="1" applyBorder="1"/>
    <xf numFmtId="10" fontId="0" fillId="0" borderId="13" xfId="0" applyNumberFormat="1" applyBorder="1"/>
    <xf numFmtId="0" fontId="0" fillId="0" borderId="15" xfId="0" applyBorder="1" applyAlignment="1">
      <alignment horizontal="left"/>
    </xf>
    <xf numFmtId="0" fontId="3" fillId="0" borderId="16" xfId="0" applyFont="1" applyBorder="1"/>
    <xf numFmtId="0" fontId="0" fillId="0" borderId="11" xfId="0" applyBorder="1" applyAlignment="1">
      <alignment horizontal="left"/>
    </xf>
    <xf numFmtId="0" fontId="3" fillId="0" borderId="13" xfId="0" applyFont="1" applyBorder="1"/>
    <xf numFmtId="10" fontId="0" fillId="0" borderId="0" xfId="0" applyNumberFormat="1"/>
    <xf numFmtId="10" fontId="0" fillId="0" borderId="12" xfId="0" applyNumberFormat="1" applyBorder="1"/>
    <xf numFmtId="0" fontId="1" fillId="0" borderId="17" xfId="0" applyFont="1" applyBorder="1"/>
    <xf numFmtId="0" fontId="0" fillId="0" borderId="10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0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9" fontId="0" fillId="0" borderId="6" xfId="0" applyNumberFormat="1" applyBorder="1"/>
    <xf numFmtId="10" fontId="0" fillId="0" borderId="10" xfId="0" applyNumberFormat="1" applyBorder="1"/>
    <xf numFmtId="9" fontId="0" fillId="0" borderId="10" xfId="0" applyNumberFormat="1" applyBorder="1"/>
    <xf numFmtId="10" fontId="0" fillId="0" borderId="14" xfId="0" applyNumberFormat="1" applyBorder="1"/>
    <xf numFmtId="0" fontId="1" fillId="0" borderId="6" xfId="0" applyFont="1" applyBorder="1"/>
    <xf numFmtId="0" fontId="1" fillId="0" borderId="10" xfId="0" applyFont="1" applyBorder="1"/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5" xfId="0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7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5" xfId="0" applyFont="1" applyBorder="1"/>
    <xf numFmtId="0" fontId="0" fillId="0" borderId="0" xfId="0" applyBorder="1"/>
    <xf numFmtId="2" fontId="0" fillId="0" borderId="0" xfId="0" applyNumberFormat="1" applyBorder="1"/>
    <xf numFmtId="2" fontId="0" fillId="0" borderId="0" xfId="1" applyNumberFormat="1" applyFont="1" applyBorder="1"/>
    <xf numFmtId="0" fontId="1" fillId="0" borderId="11" xfId="0" applyFont="1" applyBorder="1"/>
    <xf numFmtId="2" fontId="0" fillId="0" borderId="12" xfId="0" applyNumberFormat="1" applyBorder="1"/>
    <xf numFmtId="0" fontId="1" fillId="0" borderId="0" xfId="0" applyFont="1" applyBorder="1"/>
    <xf numFmtId="0" fontId="1" fillId="0" borderId="21" xfId="0" applyFont="1" applyBorder="1"/>
    <xf numFmtId="0" fontId="1" fillId="0" borderId="14" xfId="0" applyFont="1" applyBorder="1"/>
    <xf numFmtId="0" fontId="0" fillId="0" borderId="39" xfId="0" applyBorder="1"/>
    <xf numFmtId="0" fontId="0" fillId="0" borderId="40" xfId="0" applyBorder="1"/>
    <xf numFmtId="2" fontId="0" fillId="0" borderId="40" xfId="0" applyNumberFormat="1" applyBorder="1"/>
    <xf numFmtId="2" fontId="0" fillId="0" borderId="4" xfId="0" applyNumberFormat="1" applyBorder="1"/>
    <xf numFmtId="2" fontId="0" fillId="0" borderId="33" xfId="0" applyNumberFormat="1" applyBorder="1"/>
    <xf numFmtId="0" fontId="0" fillId="0" borderId="41" xfId="0" applyBorder="1"/>
    <xf numFmtId="0" fontId="0" fillId="0" borderId="43" xfId="0" applyBorder="1"/>
    <xf numFmtId="0" fontId="0" fillId="0" borderId="12" xfId="1" applyNumberFormat="1" applyFont="1" applyBorder="1"/>
    <xf numFmtId="8" fontId="0" fillId="0" borderId="12" xfId="0" applyNumberFormat="1" applyBorder="1"/>
    <xf numFmtId="2" fontId="0" fillId="0" borderId="13" xfId="0" applyNumberFormat="1" applyBorder="1"/>
    <xf numFmtId="9" fontId="4" fillId="0" borderId="36" xfId="0" applyNumberFormat="1" applyFont="1" applyBorder="1"/>
    <xf numFmtId="10" fontId="0" fillId="0" borderId="36" xfId="0" applyNumberFormat="1" applyBorder="1"/>
    <xf numFmtId="9" fontId="0" fillId="0" borderId="36" xfId="0" applyNumberFormat="1" applyBorder="1"/>
    <xf numFmtId="0" fontId="1" fillId="0" borderId="16" xfId="0" applyFont="1" applyBorder="1"/>
    <xf numFmtId="175" fontId="0" fillId="0" borderId="0" xfId="2" applyNumberFormat="1" applyFont="1"/>
    <xf numFmtId="0" fontId="1" fillId="0" borderId="43" xfId="0" applyFont="1" applyBorder="1"/>
    <xf numFmtId="0" fontId="1" fillId="0" borderId="30" xfId="0" applyFont="1" applyBorder="1"/>
    <xf numFmtId="0" fontId="1" fillId="0" borderId="31" xfId="0" applyFont="1" applyBorder="1"/>
    <xf numFmtId="0" fontId="9" fillId="0" borderId="30" xfId="0" applyFont="1" applyBorder="1"/>
    <xf numFmtId="0" fontId="9" fillId="0" borderId="31" xfId="0" applyFont="1" applyBorder="1"/>
    <xf numFmtId="0" fontId="1" fillId="0" borderId="42" xfId="0" applyFont="1" applyBorder="1"/>
    <xf numFmtId="0" fontId="9" fillId="0" borderId="15" xfId="0" applyFont="1" applyBorder="1"/>
    <xf numFmtId="0" fontId="9" fillId="0" borderId="11" xfId="0" applyFont="1" applyBorder="1"/>
    <xf numFmtId="0" fontId="0" fillId="0" borderId="43" xfId="0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9" fillId="0" borderId="43" xfId="0" applyFont="1" applyBorder="1"/>
    <xf numFmtId="0" fontId="1" fillId="0" borderId="11" xfId="0" applyFont="1" applyFill="1" applyBorder="1"/>
    <xf numFmtId="2" fontId="0" fillId="0" borderId="44" xfId="0" applyNumberFormat="1" applyBorder="1"/>
    <xf numFmtId="43" fontId="0" fillId="0" borderId="44" xfId="0" applyNumberFormat="1" applyBorder="1"/>
    <xf numFmtId="43" fontId="0" fillId="0" borderId="45" xfId="1" applyFont="1" applyBorder="1"/>
    <xf numFmtId="0" fontId="0" fillId="0" borderId="12" xfId="0" applyNumberFormat="1" applyBorder="1"/>
    <xf numFmtId="0" fontId="0" fillId="0" borderId="0" xfId="0" applyNumberFormat="1"/>
    <xf numFmtId="0" fontId="0" fillId="0" borderId="13" xfId="0" applyNumberFormat="1" applyBorder="1"/>
  </cellXfs>
  <cellStyles count="3">
    <cellStyle name="Comma" xfId="1" builtinId="3"/>
    <cellStyle name="Normal" xfId="0" builtinId="0"/>
    <cellStyle name="Percent" xfId="2" builtinId="5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72</xdr:row>
      <xdr:rowOff>0</xdr:rowOff>
    </xdr:from>
    <xdr:to>
      <xdr:col>1</xdr:col>
      <xdr:colOff>304800</xdr:colOff>
      <xdr:row>73</xdr:row>
      <xdr:rowOff>123825</xdr:rowOff>
    </xdr:to>
    <xdr:sp macro="" textlink="">
      <xdr:nvSpPr>
        <xdr:cNvPr id="2" name="AutoShape 6">
          <a:extLst>
            <a:ext uri="{FF2B5EF4-FFF2-40B4-BE49-F238E27FC236}">
              <a16:creationId xmlns:a16="http://schemas.microsoft.com/office/drawing/2014/main" id="{1144AD21-5458-4FDE-850B-DA93F8415BEA}"/>
            </a:ext>
          </a:extLst>
        </xdr:cNvPr>
        <xdr:cNvSpPr>
          <a:spLocks noChangeAspect="1" noChangeArrowheads="1"/>
        </xdr:cNvSpPr>
      </xdr:nvSpPr>
      <xdr:spPr bwMode="auto">
        <a:xfrm>
          <a:off x="590550" y="13782675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8</xdr:col>
      <xdr:colOff>0</xdr:colOff>
      <xdr:row>72</xdr:row>
      <xdr:rowOff>0</xdr:rowOff>
    </xdr:from>
    <xdr:ext cx="304800" cy="314325"/>
    <xdr:sp macro="" textlink="">
      <xdr:nvSpPr>
        <xdr:cNvPr id="3" name="AutoShape 6">
          <a:extLst>
            <a:ext uri="{FF2B5EF4-FFF2-40B4-BE49-F238E27FC236}">
              <a16:creationId xmlns:a16="http://schemas.microsoft.com/office/drawing/2014/main" id="{D2B37391-884F-4948-ACE6-6A8EAE969901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3782675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14</xdr:col>
      <xdr:colOff>600075</xdr:colOff>
      <xdr:row>72</xdr:row>
      <xdr:rowOff>28575</xdr:rowOff>
    </xdr:from>
    <xdr:ext cx="304800" cy="314325"/>
    <xdr:sp macro="" textlink="">
      <xdr:nvSpPr>
        <xdr:cNvPr id="4" name="AutoShape 6">
          <a:extLst>
            <a:ext uri="{FF2B5EF4-FFF2-40B4-BE49-F238E27FC236}">
              <a16:creationId xmlns:a16="http://schemas.microsoft.com/office/drawing/2014/main" id="{7BC7E0CF-B1F0-4296-BB0C-E7B6A815D68E}"/>
            </a:ext>
          </a:extLst>
        </xdr:cNvPr>
        <xdr:cNvSpPr>
          <a:spLocks noChangeAspect="1" noChangeArrowheads="1"/>
        </xdr:cNvSpPr>
      </xdr:nvSpPr>
      <xdr:spPr bwMode="auto">
        <a:xfrm>
          <a:off x="15020925" y="13811250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CF0C2A-69FA-49B2-BCB7-6547BA4F10C1}" name="mort_1" displayName="mort_1" ref="A1:CQ97" totalsRowShown="0" headerRowDxfId="1">
  <autoFilter ref="A1:CQ97" xr:uid="{35CF0C2A-69FA-49B2-BCB7-6547BA4F10C1}"/>
  <tableColumns count="95">
    <tableColumn id="1" xr3:uid="{32AB731E-2877-4573-A612-4FAB0D04AF7A}" name="Age"/>
    <tableColumn id="2" xr3:uid="{4CA5340F-1E8D-4447-8A5D-55F2402E169C}" name="2024"/>
    <tableColumn id="3" xr3:uid="{9B757FC0-E776-43FA-988E-94683DD5BDF0}" name="2025"/>
    <tableColumn id="4" xr3:uid="{B5B53F6B-A53E-43C9-819C-B868E6951D39}" name="2026"/>
    <tableColumn id="5" xr3:uid="{9DC8D7D7-21B8-43C1-BC16-CFA91DDDCE75}" name="2027"/>
    <tableColumn id="6" xr3:uid="{3001269E-2D07-46D0-9C6E-363590279FBA}" name="2028"/>
    <tableColumn id="7" xr3:uid="{79DF0D03-95AC-4D4A-9901-4B1BF1276FEE}" name="2029"/>
    <tableColumn id="8" xr3:uid="{552EE8B8-94A5-4555-AD6F-E31DFF6B05DB}" name="2030"/>
    <tableColumn id="9" xr3:uid="{5880FFFF-8F9A-4DF7-A218-A27B25A23417}" name="2031"/>
    <tableColumn id="10" xr3:uid="{C0838C0E-69E1-44C9-896A-A1CF862E6A07}" name="2032"/>
    <tableColumn id="11" xr3:uid="{41E5F882-B5F5-402F-9FFD-1DE561E59F0B}" name="2033"/>
    <tableColumn id="12" xr3:uid="{B377C92D-1931-4430-96A2-19C3924F47DC}" name="2034"/>
    <tableColumn id="13" xr3:uid="{BBA4E9A3-16EE-45EE-A21A-CEE31A3BBBA3}" name="2035"/>
    <tableColumn id="14" xr3:uid="{FE835197-0DC8-49E0-AD59-58C918392605}" name="2036"/>
    <tableColumn id="15" xr3:uid="{45D9274D-F8E1-4130-87FA-3ADC9144FE31}" name="2037"/>
    <tableColumn id="16" xr3:uid="{61C343ED-E871-4392-8541-26E9CFCDD300}" name="2038"/>
    <tableColumn id="17" xr3:uid="{208A36A9-C635-4923-87FF-8549677BB635}" name="2039"/>
    <tableColumn id="18" xr3:uid="{84EDEB42-2D45-42D8-9A42-7FD0C41248ED}" name="2040"/>
    <tableColumn id="19" xr3:uid="{8FD8A4EF-FAE9-4829-B076-D3CFE55B6EA3}" name="2041"/>
    <tableColumn id="20" xr3:uid="{EE1A84A2-3402-45FF-AB62-D989BA119815}" name="2042"/>
    <tableColumn id="21" xr3:uid="{BEB325AA-AE8B-440D-A4B1-602F362AF639}" name="2043"/>
    <tableColumn id="22" xr3:uid="{FDA063CC-E09E-46FB-A459-CA22566B3F02}" name="2044"/>
    <tableColumn id="23" xr3:uid="{A03C004E-0053-4B41-8D31-5B05EC5A74C5}" name="2045"/>
    <tableColumn id="24" xr3:uid="{DB230F76-3FFA-4D97-B49F-FED7FDFC1E77}" name="2046"/>
    <tableColumn id="25" xr3:uid="{055FD775-C108-4D0D-A2BA-9F2B3DD0934C}" name="2047"/>
    <tableColumn id="26" xr3:uid="{6DA89324-4480-46C2-9B4C-30EEA0141A60}" name="2048"/>
    <tableColumn id="27" xr3:uid="{A0E077EF-1EF2-42FF-8EB9-AD60B3A46A83}" name="2049"/>
    <tableColumn id="28" xr3:uid="{C29D7B86-E420-4461-B949-FB92B9F4FD73}" name="2050"/>
    <tableColumn id="29" xr3:uid="{E104C022-7D4D-4637-9A43-1727652004F6}" name="2051"/>
    <tableColumn id="30" xr3:uid="{297CAC21-4805-429B-9B2A-34BE2CDDB140}" name="2052"/>
    <tableColumn id="31" xr3:uid="{5F2B1818-B3CA-420A-A8CD-04A46729F9DA}" name="2053"/>
    <tableColumn id="32" xr3:uid="{050E6BBE-5334-46CC-9F81-635002840DCC}" name="2054"/>
    <tableColumn id="33" xr3:uid="{BBD62CA1-5FE7-4921-BCD9-B65725485B38}" name="2055"/>
    <tableColumn id="34" xr3:uid="{DD453207-3C87-478B-AC3C-F90E71D05366}" name="2056"/>
    <tableColumn id="35" xr3:uid="{F699C2C1-EF42-49EE-94EA-268ED62BA85D}" name="2057"/>
    <tableColumn id="36" xr3:uid="{94ECE06B-40DE-4191-9648-3E02C558E887}" name="2058"/>
    <tableColumn id="37" xr3:uid="{4B06216B-8476-48B6-B9E0-AB05FD1B5897}" name="2059"/>
    <tableColumn id="38" xr3:uid="{1AA4592A-FE05-4732-8361-9121725A7F50}" name="2060"/>
    <tableColumn id="39" xr3:uid="{3488D4F3-1EA8-4E21-BFC8-24A90731E59E}" name="2061"/>
    <tableColumn id="40" xr3:uid="{5D1A429C-E450-4ADA-9FED-ECF853446FD5}" name="2062"/>
    <tableColumn id="41" xr3:uid="{07C2AC57-AED1-4985-BC4D-C5F43A7E6FBC}" name="2063"/>
    <tableColumn id="42" xr3:uid="{7B9F5431-C9BB-4F94-8FCD-B7E82650A45E}" name="2064"/>
    <tableColumn id="43" xr3:uid="{B98CAA4E-30A1-41E1-9FE5-D159176FB2A5}" name="2065"/>
    <tableColumn id="44" xr3:uid="{1C9E6AA3-3A4A-41BB-AFD8-91D1F734E89D}" name="2066"/>
    <tableColumn id="45" xr3:uid="{DE08093A-0E28-41EE-A3F0-DE3638F39CC3}" name="2067"/>
    <tableColumn id="46" xr3:uid="{E53CB8BC-237F-4673-A0CD-FFA79BCC6FAB}" name="2068"/>
    <tableColumn id="47" xr3:uid="{6F7CD824-B268-4908-BFBB-68FE1465B9AD}" name="2069"/>
    <tableColumn id="48" xr3:uid="{2F51664A-FE6D-4802-BAC7-A2F1A23C6F1E}" name="2070"/>
    <tableColumn id="49" xr3:uid="{0F6EC10C-E628-4BE0-BFD8-84405180C85A}" name="2071"/>
    <tableColumn id="50" xr3:uid="{2D0A6E43-44F0-41C1-88A8-2C965E1BB153}" name="2072"/>
    <tableColumn id="51" xr3:uid="{EAB9A869-7648-4883-8E18-DAB9FC17A000}" name="2073"/>
    <tableColumn id="52" xr3:uid="{F54F1DC7-74D7-4C10-8291-32B64C006D00}" name="2074"/>
    <tableColumn id="53" xr3:uid="{6807218E-817A-4DE8-BC9A-AE487813D3F9}" name="2075"/>
    <tableColumn id="54" xr3:uid="{70DE19E9-E0BA-48F5-BEB3-E60AD3754327}" name="2076"/>
    <tableColumn id="55" xr3:uid="{E7D89135-8BAC-47AC-9668-3C9D83440EE7}" name="2077"/>
    <tableColumn id="56" xr3:uid="{7EAFEED7-0373-4EA1-BEA1-5E1A2CD4F091}" name="2078"/>
    <tableColumn id="57" xr3:uid="{58427827-7328-4913-AFA5-AC7BF3839E75}" name="2079"/>
    <tableColumn id="58" xr3:uid="{A30201B0-3BA4-4C8A-83E6-0C2F20E36AB0}" name="2080"/>
    <tableColumn id="59" xr3:uid="{29F926A4-F2D8-492C-A7BE-89A4407FE81E}" name="2081"/>
    <tableColumn id="60" xr3:uid="{0322B4F0-E256-43E2-AE57-72AD4D90C5BF}" name="2082"/>
    <tableColumn id="61" xr3:uid="{33D9EE09-08AB-435F-A340-33237216784E}" name="2083"/>
    <tableColumn id="62" xr3:uid="{FEDEEE4D-681C-4E62-8AE0-2F72C68260B3}" name="2084"/>
    <tableColumn id="63" xr3:uid="{7F025BD1-0C95-494F-83BA-2ED75F4D6C84}" name="2085"/>
    <tableColumn id="64" xr3:uid="{A3B066B7-8E98-4B11-84C4-9514A6B44BD4}" name="2086"/>
    <tableColumn id="65" xr3:uid="{8D2C1608-E779-4ADE-B4E9-10811B024A91}" name="2087"/>
    <tableColumn id="66" xr3:uid="{DE7A7F78-1D93-4D42-B5FE-EF1DAD0612A7}" name="2088"/>
    <tableColumn id="67" xr3:uid="{AF77CF2B-7817-453B-88EC-4ADFACFCAEAE}" name="2089"/>
    <tableColumn id="68" xr3:uid="{88D7F892-CDD7-4486-96B4-0A35688E7DAF}" name="2090"/>
    <tableColumn id="69" xr3:uid="{300EB95E-E7AB-4B25-8D57-05BCF929FAE2}" name="2091"/>
    <tableColumn id="70" xr3:uid="{0E43C749-8565-4986-88CF-B345E35D28CA}" name="2092"/>
    <tableColumn id="71" xr3:uid="{35564FAF-4F7C-405A-BF35-C6E6B6019A20}" name="2093"/>
    <tableColumn id="72" xr3:uid="{27C54438-B8CA-43CC-8B89-2223D11D1D94}" name="2094"/>
    <tableColumn id="73" xr3:uid="{F211B803-01D0-49EE-A73C-28712F16BD67}" name="2095"/>
    <tableColumn id="74" xr3:uid="{9B3291B9-C4AE-4A63-BC46-FF4BD07AC5AC}" name="2096"/>
    <tableColumn id="75" xr3:uid="{F5AC3EA9-6B52-47A4-9C1A-905D747B21A6}" name="2097"/>
    <tableColumn id="76" xr3:uid="{58078DC9-FE8B-409E-B729-B9AFDC2829DC}" name="2098"/>
    <tableColumn id="77" xr3:uid="{A335B025-1283-43BD-8C86-895E504A5000}" name="2099"/>
    <tableColumn id="78" xr3:uid="{FD7DCB85-EEF7-480D-90BA-53CDA40F3380}" name="2100"/>
    <tableColumn id="79" xr3:uid="{713D219E-8BA6-4479-8B5C-A2D90CF8A26E}" name="2101"/>
    <tableColumn id="80" xr3:uid="{34D7E976-1AEB-4D1F-A197-FC55DC5BDA4F}" name="2102"/>
    <tableColumn id="81" xr3:uid="{64763995-146B-4F6A-B2A2-B0D2F02918AB}" name="2103"/>
    <tableColumn id="82" xr3:uid="{39FCE20A-2D5F-45E4-A050-0F66512D0B7E}" name="2104"/>
    <tableColumn id="83" xr3:uid="{3BFF0B84-8970-45A6-8288-C18175930DB6}" name="2105"/>
    <tableColumn id="84" xr3:uid="{D952BC55-BC8C-4499-9F63-3B249659D29A}" name="2106"/>
    <tableColumn id="85" xr3:uid="{4C5CB351-24D0-4AFE-BABD-302790BB6F0B}" name="2107"/>
    <tableColumn id="86" xr3:uid="{68C7EFE9-A2F9-4724-A93D-7CB4624F88C3}" name="2108"/>
    <tableColumn id="87" xr3:uid="{98BAC82D-C011-4C5F-9F9F-728B86DFACB8}" name="2109"/>
    <tableColumn id="88" xr3:uid="{41A2828F-A6C4-4A55-A3B4-75704CAF4990}" name="2110"/>
    <tableColumn id="89" xr3:uid="{C3707D98-C357-4DB8-819F-DD79FBE68B9B}" name="2111"/>
    <tableColumn id="90" xr3:uid="{1F8E6266-2E53-42AC-87BB-F73974591A91}" name="2112"/>
    <tableColumn id="91" xr3:uid="{013EDEE6-CE13-41D2-8B4F-559A916B4C0C}" name="2113"/>
    <tableColumn id="92" xr3:uid="{C6311D93-9E34-4565-BD9A-DCCDFF1D0832}" name="2114"/>
    <tableColumn id="93" xr3:uid="{4D1AFAAF-7177-4640-92AE-1742BE1B7AF7}" name="2115"/>
    <tableColumn id="94" xr3:uid="{2465F89D-32A0-467D-81D2-CFDE54193336}" name="2116"/>
    <tableColumn id="95" xr3:uid="{CF4EBBA4-9370-472B-A74E-1A7FB1001ADC}" name="211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3857491-78CB-4E9B-A772-C159D53936C9}" name="mort_0" displayName="mort_0" ref="A1:CQ97" totalsRowShown="0" headerRowDxfId="0">
  <autoFilter ref="A1:CQ97" xr:uid="{63857491-78CB-4E9B-A772-C159D53936C9}"/>
  <tableColumns count="95">
    <tableColumn id="1" xr3:uid="{719B6BAF-B0C3-4CA6-BB67-C4CBF120D8E1}" name="Age"/>
    <tableColumn id="2" xr3:uid="{86FA2CB5-182F-4915-8922-9DD389F5D43F}" name="2024"/>
    <tableColumn id="3" xr3:uid="{B993E73E-9D84-45A4-B8AE-5DF4CA0CC23F}" name="2025"/>
    <tableColumn id="4" xr3:uid="{6EE9E245-AC84-480B-9807-115A436D7A67}" name="2026"/>
    <tableColumn id="5" xr3:uid="{2E1D6457-33B9-4FED-82D6-24405E3A9678}" name="2027"/>
    <tableColumn id="6" xr3:uid="{01608CCB-D01F-434C-9094-21E1D28DA767}" name="2028"/>
    <tableColumn id="7" xr3:uid="{6F3D22A3-1D55-4944-A79F-EB4FBA189CC0}" name="2029"/>
    <tableColumn id="8" xr3:uid="{D58E7CAD-42B7-4C5E-85A2-71F13B200FC2}" name="2030"/>
    <tableColumn id="9" xr3:uid="{92B217D6-23CD-4F3F-BA03-4713C4A22690}" name="2031"/>
    <tableColumn id="10" xr3:uid="{BEEA6D9D-54FC-497F-9B50-575B3999DFDA}" name="2032"/>
    <tableColumn id="11" xr3:uid="{00ECD223-E1AB-4AFB-9BCD-9238310A73EC}" name="2033"/>
    <tableColumn id="12" xr3:uid="{E5DF1C83-5D63-49CD-B579-5A16F0145DA3}" name="2034"/>
    <tableColumn id="13" xr3:uid="{0D5D2D95-45F7-4F89-9553-FA8BA313E5A1}" name="2035"/>
    <tableColumn id="14" xr3:uid="{91E2D55A-3B76-4047-A26D-85A2FAD33307}" name="2036"/>
    <tableColumn id="15" xr3:uid="{5D784BBB-5CD0-4CEB-88F6-04557F9259E9}" name="2037"/>
    <tableColumn id="16" xr3:uid="{E28ACB80-42F4-4671-9EC7-83452106BD75}" name="2038"/>
    <tableColumn id="17" xr3:uid="{C22830F7-694A-4E52-81CF-3E423315CDCB}" name="2039"/>
    <tableColumn id="18" xr3:uid="{32E0828A-C8FC-42C6-B3A2-8A133A79D8D2}" name="2040"/>
    <tableColumn id="19" xr3:uid="{9A525480-554A-483B-B362-AFB190C7115A}" name="2041"/>
    <tableColumn id="20" xr3:uid="{292A1ECD-6E51-4D36-874E-34B54485B254}" name="2042"/>
    <tableColumn id="21" xr3:uid="{7C7A0177-1CB2-4619-8D40-B201B9974D1C}" name="2043"/>
    <tableColumn id="22" xr3:uid="{92277971-8FF0-48FE-8BE1-36B471D2BA5A}" name="2044"/>
    <tableColumn id="23" xr3:uid="{E5668222-1D1A-4EE4-8D4F-1BA5D8635B97}" name="2045"/>
    <tableColumn id="24" xr3:uid="{16B03E61-B7B7-44E8-B36E-052CFCFB8E9E}" name="2046"/>
    <tableColumn id="25" xr3:uid="{134C1E53-F093-4528-A8E3-AD2AD3123505}" name="2047"/>
    <tableColumn id="26" xr3:uid="{4F486409-45A0-49FE-A3F9-5FF3B98309B9}" name="2048"/>
    <tableColumn id="27" xr3:uid="{A9AA6599-4DD5-424E-86E2-77168AD56266}" name="2049"/>
    <tableColumn id="28" xr3:uid="{AEA36699-6C01-46D7-AC07-6E17B5ED990A}" name="2050"/>
    <tableColumn id="29" xr3:uid="{8A093618-62A8-4A98-9897-42B5F063C1CA}" name="2051"/>
    <tableColumn id="30" xr3:uid="{86F8965B-3673-4818-9C83-2888B16E151A}" name="2052"/>
    <tableColumn id="31" xr3:uid="{0AE16706-BAD5-4B3C-AA42-E30BD46DD9B8}" name="2053"/>
    <tableColumn id="32" xr3:uid="{2638E17E-8A9D-45EE-AA94-738D0EA5C7D7}" name="2054"/>
    <tableColumn id="33" xr3:uid="{1FF8CDFA-8CFE-48B2-AC94-132D487FC8ED}" name="2055"/>
    <tableColumn id="34" xr3:uid="{18461B49-D152-42B5-8ACC-A7311D6EA61D}" name="2056"/>
    <tableColumn id="35" xr3:uid="{858702F4-9727-488B-AA51-66486DE17D0F}" name="2057"/>
    <tableColumn id="36" xr3:uid="{A6D3152D-16AA-497E-A5A9-BD7FB1A4C059}" name="2058"/>
    <tableColumn id="37" xr3:uid="{48F41872-6C6E-412F-B46D-FE107ED9D478}" name="2059"/>
    <tableColumn id="38" xr3:uid="{6410E5C7-4542-4D80-A7A8-135AE4825B25}" name="2060"/>
    <tableColumn id="39" xr3:uid="{1C53E50A-2F5B-42A2-B98E-5E5032795ED9}" name="2061"/>
    <tableColumn id="40" xr3:uid="{E2538498-C439-4CC9-B5FA-070E373835CC}" name="2062"/>
    <tableColumn id="41" xr3:uid="{1B70DCB1-00C1-400D-B886-02F9380553BB}" name="2063"/>
    <tableColumn id="42" xr3:uid="{6B51672F-EF12-45F9-98F2-429462ED82F8}" name="2064"/>
    <tableColumn id="43" xr3:uid="{D6262D4C-DD8C-408F-8CA0-1CD1B562F45C}" name="2065"/>
    <tableColumn id="44" xr3:uid="{757EE1EF-57E8-4D4C-871A-FDD24672D5F9}" name="2066"/>
    <tableColumn id="45" xr3:uid="{06AEF2E9-2ED0-4D75-B2DF-2447A1481E21}" name="2067"/>
    <tableColumn id="46" xr3:uid="{51BD3DDF-A51C-4085-A4DC-5552D3E3E49B}" name="2068"/>
    <tableColumn id="47" xr3:uid="{96057198-98E4-4746-8EB3-384BB2C05D79}" name="2069"/>
    <tableColumn id="48" xr3:uid="{444ABB95-651F-408D-9F1D-93E4F6D6347C}" name="2070"/>
    <tableColumn id="49" xr3:uid="{F5993A18-7038-40C9-A0B5-6FE7D683BEC0}" name="2071"/>
    <tableColumn id="50" xr3:uid="{B9AA5AFF-32FC-4F06-832C-7CAFD5F7CC2C}" name="2072"/>
    <tableColumn id="51" xr3:uid="{DB66870B-01CA-4E4E-AA17-2797CD0B98FB}" name="2073"/>
    <tableColumn id="52" xr3:uid="{4D200595-2692-4519-843D-A3F12F16950C}" name="2074"/>
    <tableColumn id="53" xr3:uid="{4023FB8E-FC4C-4695-B2D9-D73A0C8A768B}" name="2075"/>
    <tableColumn id="54" xr3:uid="{B253DDAA-E5F5-441D-95B6-2A7D8D082BED}" name="2076"/>
    <tableColumn id="55" xr3:uid="{8BA45F56-BAB0-4600-9C59-2594BFF5FC65}" name="2077"/>
    <tableColumn id="56" xr3:uid="{C7EA541C-D322-426E-A284-4096A49BBF58}" name="2078"/>
    <tableColumn id="57" xr3:uid="{8F811CE6-3D21-45DD-AE77-88D67E60D588}" name="2079"/>
    <tableColumn id="58" xr3:uid="{05CDBBB5-AAB5-4820-B19D-A8698A3023C4}" name="2080"/>
    <tableColumn id="59" xr3:uid="{FB82B3E3-AC27-4865-89E1-475C24D5CE7D}" name="2081"/>
    <tableColumn id="60" xr3:uid="{4F1936B7-A38C-448A-B708-25CBBB278252}" name="2082"/>
    <tableColumn id="61" xr3:uid="{EA49019E-5636-4876-A20B-BFE2CF2ADED5}" name="2083"/>
    <tableColumn id="62" xr3:uid="{61C4AEDA-C105-4EB7-A5CD-F1178BFB0491}" name="2084"/>
    <tableColumn id="63" xr3:uid="{556F8FE6-F363-40B0-8668-E4F5A1923509}" name="2085"/>
    <tableColumn id="64" xr3:uid="{979B6F3F-5970-4744-BD46-B70D2108056C}" name="2086"/>
    <tableColumn id="65" xr3:uid="{EDAAE57D-E970-47A4-BBEA-70E56253D3FF}" name="2087"/>
    <tableColumn id="66" xr3:uid="{21228B7C-D1E0-487A-B73D-360F142FD865}" name="2088"/>
    <tableColumn id="67" xr3:uid="{D68DDDD7-30B2-435F-89A9-604153EE381E}" name="2089"/>
    <tableColumn id="68" xr3:uid="{78B673E9-0F52-4A09-9908-31DE731EE5E5}" name="2090"/>
    <tableColumn id="69" xr3:uid="{A0E707AD-959A-4BCC-A071-A6849E952795}" name="2091"/>
    <tableColumn id="70" xr3:uid="{1DBBF663-BE1B-4376-AEBF-CCE6027BFE2A}" name="2092"/>
    <tableColumn id="71" xr3:uid="{4290C023-3EE8-457B-98FF-A04630863C3A}" name="2093"/>
    <tableColumn id="72" xr3:uid="{C08AB2F0-A687-48C4-B428-4C6AFEFD3068}" name="2094"/>
    <tableColumn id="73" xr3:uid="{29A09BA7-EBF5-4577-859C-7D76555CA07A}" name="2095"/>
    <tableColumn id="74" xr3:uid="{299A445A-8DEA-4D96-B9FE-08DD0BA9BC4E}" name="2096"/>
    <tableColumn id="75" xr3:uid="{F8F2A0B6-7A29-4261-9440-32C2673128FB}" name="2097"/>
    <tableColumn id="76" xr3:uid="{CB82FE6F-AC21-4B14-B7C7-2DF23728E43D}" name="2098"/>
    <tableColumn id="77" xr3:uid="{37174921-94C8-4DE8-A29B-AC0E73FBCC46}" name="2099"/>
    <tableColumn id="78" xr3:uid="{9460E3A5-0042-4E49-BC8A-D0C0B569B215}" name="2100"/>
    <tableColumn id="79" xr3:uid="{E694B985-F8B3-4705-8384-6C7416013E5B}" name="2101"/>
    <tableColumn id="80" xr3:uid="{44F763E8-7926-4470-ABA1-EC1593EF67FC}" name="2102"/>
    <tableColumn id="81" xr3:uid="{6801C84C-4D95-4070-9938-77F1B2F2924D}" name="2103"/>
    <tableColumn id="82" xr3:uid="{C9BD448F-532F-4D26-BDEE-60BD8492F5E0}" name="2104"/>
    <tableColumn id="83" xr3:uid="{6BCB891E-594E-4E0E-8829-82C40263AECE}" name="2105"/>
    <tableColumn id="84" xr3:uid="{93030F39-CAFD-4F5F-BD99-4520C76AB67F}" name="2106"/>
    <tableColumn id="85" xr3:uid="{BBB9FDF3-AD9D-4B5A-8A87-37321276B42F}" name="2107"/>
    <tableColumn id="86" xr3:uid="{0B05DB00-A58B-4D36-81DE-20B378B92628}" name="2108"/>
    <tableColumn id="87" xr3:uid="{F70CD9C2-BD28-4E7D-A701-F866FA4D4B48}" name="2109"/>
    <tableColumn id="88" xr3:uid="{9086F675-788E-4FFC-8A8A-F6A57FBE33D0}" name="2110"/>
    <tableColumn id="89" xr3:uid="{47B3D817-569E-4A4E-AF86-75A891625185}" name="2111"/>
    <tableColumn id="90" xr3:uid="{7DE7958F-084F-4049-B883-CD03287E0584}" name="2112"/>
    <tableColumn id="91" xr3:uid="{143192BB-5CE7-461E-AEA8-78741E43DE90}" name="2113"/>
    <tableColumn id="92" xr3:uid="{9B3495C5-680A-4191-B341-96C50A6CF223}" name="2114"/>
    <tableColumn id="93" xr3:uid="{6549816D-4B8C-4F0A-91A8-57063E8A8735}" name="2115"/>
    <tableColumn id="94" xr3:uid="{D76D629B-587B-492D-A77D-9A605BAD8B07}" name="2116"/>
    <tableColumn id="95" xr3:uid="{F7A54DC8-0FCB-4900-BF3A-07830490A8B6}" name="2117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146484-4D59-48C5-AD82-BADE89E1418F}" name="smoking_1" displayName="smoking_1" ref="A1:C97" totalsRowShown="0">
  <autoFilter ref="A1:C97" xr:uid="{7B146484-4D59-48C5-AD82-BADE89E1418F}"/>
  <tableColumns count="3">
    <tableColumn id="1" xr3:uid="{A4B0E87F-675A-4DFD-ADE9-5B9918B9155D}" name="Age"/>
    <tableColumn id="2" xr3:uid="{484AB7D2-ACFB-4A49-9D1D-56FE21E67D4F}" name="1"/>
    <tableColumn id="3" xr3:uid="{70D551A3-8940-4364-9863-856D2740F8A2}" name="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D2F0EB4-6ED8-44B7-BFFA-7DE3392D4135}" name="Non_smoker_plan" displayName="Non_smoker_plan" ref="A1:F97" totalsRowShown="0">
  <autoFilter ref="A1:F97" xr:uid="{BD2F0EB4-6ED8-44B7-BFFA-7DE3392D4135}"/>
  <tableColumns count="6">
    <tableColumn id="1" xr3:uid="{103B3750-05FA-4994-812A-B58C4050CB00}" name="Age "/>
    <tableColumn id="2" xr3:uid="{FCE80F14-6A6F-41A6-B2F7-08A2B075D35C}" name="Annual Health Check-ups"/>
    <tableColumn id="3" xr3:uid="{993D22DD-7D01-4E57-B95E-7CD7176FB035}" name="Weight Management Programs"/>
    <tableColumn id="4" xr3:uid="{B2EFC869-0514-40FA-8E77-B12C0FEFCACA}" name="Cancer Prevention Initiatives"/>
    <tableColumn id="5" xr3:uid="{C9B89F41-B8D4-4C6A-B542-EAC7D0EF858A}" name="Sun Safety Awareness"/>
    <tableColumn id="6" xr3:uid="{748927ED-734A-470D-B913-5642969351A0}" name="Incentives for Preventive Screenings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9CF349-06F9-4BCC-8A57-71927795E0F4}" name="Smoker_plan" displayName="Smoker_plan" ref="A1:F97" totalsRowShown="0">
  <autoFilter ref="A1:F97" xr:uid="{759CF349-06F9-4BCC-8A57-71927795E0F4}"/>
  <tableColumns count="6">
    <tableColumn id="1" xr3:uid="{70F052F0-E73E-4DA1-B4AF-AA15F243A737}" name="Age"/>
    <tableColumn id="2" xr3:uid="{45052E13-8DB3-496C-87FD-330B8C44E7B7}" name="Annual Health Check-ups"/>
    <tableColumn id="3" xr3:uid="{4E527B8B-A951-40EF-AC5E-868742BBFCBD}" name="Weight Management Programs"/>
    <tableColumn id="4" xr3:uid="{EA42DF6C-6BF6-40FA-9D5D-B53EAC51AFC4}" name="Cancer Prevention Initiatives"/>
    <tableColumn id="5" xr3:uid="{65BE00EA-245A-44F4-91A2-91ED6655B1E6}" name="Smoking Cessation Programs"/>
    <tableColumn id="6" xr3:uid="{691D3FF3-C93F-4731-B139-60F81A1D0832}" name="Heart Health Screening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AB46C-822D-4942-90AD-3487C83F025E}">
  <sheetPr codeName="Sheet1">
    <tabColor theme="4" tint="0.79998168889431442"/>
  </sheetPr>
  <dimension ref="B2:X102"/>
  <sheetViews>
    <sheetView showGridLines="0" tabSelected="1" topLeftCell="G12" zoomScaleNormal="100" workbookViewId="0">
      <selection activeCell="R37" sqref="R37"/>
    </sheetView>
  </sheetViews>
  <sheetFormatPr defaultColWidth="8.85546875" defaultRowHeight="15" x14ac:dyDescent="0.25"/>
  <cols>
    <col min="2" max="2" width="22.85546875" customWidth="1"/>
    <col min="3" max="3" width="16.28515625" customWidth="1"/>
    <col min="5" max="5" width="20.42578125" customWidth="1"/>
    <col min="6" max="6" width="14.5703125" customWidth="1"/>
    <col min="7" max="7" width="10.42578125" customWidth="1"/>
    <col min="10" max="10" width="19.28515625" customWidth="1"/>
    <col min="11" max="11" width="13.7109375" customWidth="1"/>
    <col min="12" max="12" width="11.85546875" bestFit="1" customWidth="1"/>
    <col min="13" max="13" width="14.42578125" bestFit="1" customWidth="1"/>
    <col min="14" max="15" width="12.7109375" bestFit="1" customWidth="1"/>
    <col min="16" max="16" width="27.85546875" bestFit="1" customWidth="1"/>
    <col min="17" max="17" width="21.28515625" bestFit="1" customWidth="1"/>
    <col min="18" max="18" width="12.7109375" bestFit="1" customWidth="1"/>
    <col min="19" max="19" width="18.28515625" customWidth="1"/>
    <col min="20" max="21" width="18.42578125" bestFit="1" customWidth="1"/>
    <col min="22" max="22" width="13" bestFit="1" customWidth="1"/>
    <col min="23" max="23" width="12.7109375" bestFit="1" customWidth="1"/>
    <col min="24" max="25" width="11.85546875" bestFit="1" customWidth="1"/>
  </cols>
  <sheetData>
    <row r="2" spans="2:23" x14ac:dyDescent="0.25">
      <c r="B2" s="5" t="s">
        <v>123</v>
      </c>
      <c r="J2" s="5" t="s">
        <v>124</v>
      </c>
    </row>
    <row r="3" spans="2:23" ht="15.75" thickBot="1" x14ac:dyDescent="0.3"/>
    <row r="4" spans="2:23" x14ac:dyDescent="0.25">
      <c r="B4" s="145" t="s">
        <v>50</v>
      </c>
      <c r="C4" s="41">
        <f ca="1">OFFSET($B$73, 29, 0)</f>
        <v>55</v>
      </c>
      <c r="E4" s="92" t="s">
        <v>53</v>
      </c>
      <c r="F4" s="130">
        <f>2024+G4</f>
        <v>2024</v>
      </c>
      <c r="G4" s="41">
        <v>0</v>
      </c>
      <c r="J4" t="s">
        <v>127</v>
      </c>
      <c r="K4">
        <v>51474.554634619577</v>
      </c>
    </row>
    <row r="5" spans="2:23" x14ac:dyDescent="0.25">
      <c r="B5" s="146" t="s">
        <v>128</v>
      </c>
      <c r="C5" s="83">
        <f>'Total Program Profit'!D5</f>
        <v>0.17249999999999999</v>
      </c>
      <c r="E5" s="121" t="s">
        <v>125</v>
      </c>
      <c r="F5" s="44">
        <v>1</v>
      </c>
      <c r="G5" s="37" t="s">
        <v>126</v>
      </c>
      <c r="J5" t="s">
        <v>129</v>
      </c>
      <c r="K5">
        <v>2000000</v>
      </c>
    </row>
    <row r="6" spans="2:23" ht="15.75" thickBot="1" x14ac:dyDescent="0.3">
      <c r="B6" s="146" t="s">
        <v>130</v>
      </c>
      <c r="C6" s="84">
        <f>'Total Program Profit'!D6</f>
        <v>0.03</v>
      </c>
      <c r="E6" s="121" t="s">
        <v>51</v>
      </c>
      <c r="F6" s="44">
        <v>1</v>
      </c>
      <c r="G6" s="37" t="s">
        <v>235</v>
      </c>
    </row>
    <row r="7" spans="2:23" ht="15.75" thickBot="1" x14ac:dyDescent="0.3">
      <c r="B7" s="146" t="s">
        <v>133</v>
      </c>
      <c r="C7" s="83">
        <f>'Total Program Profit'!D7</f>
        <v>0.04</v>
      </c>
      <c r="E7" s="125" t="s">
        <v>131</v>
      </c>
      <c r="F7" s="68">
        <v>1</v>
      </c>
      <c r="G7" s="34" t="s">
        <v>132</v>
      </c>
      <c r="J7" s="128" t="s">
        <v>53</v>
      </c>
      <c r="K7" s="119" t="s">
        <v>127</v>
      </c>
      <c r="L7" s="119" t="s">
        <v>135</v>
      </c>
      <c r="M7" s="119" t="s">
        <v>136</v>
      </c>
      <c r="N7" s="119" t="s">
        <v>137</v>
      </c>
      <c r="O7" s="119" t="s">
        <v>138</v>
      </c>
      <c r="P7" s="119" t="s">
        <v>146</v>
      </c>
      <c r="Q7" s="119" t="s">
        <v>139</v>
      </c>
      <c r="R7" s="119" t="s">
        <v>140</v>
      </c>
      <c r="S7" s="119" t="s">
        <v>141</v>
      </c>
      <c r="T7" s="119" t="s">
        <v>142</v>
      </c>
      <c r="U7" s="119" t="s">
        <v>143</v>
      </c>
      <c r="V7" s="119" t="s">
        <v>144</v>
      </c>
      <c r="W7" s="120" t="s">
        <v>145</v>
      </c>
    </row>
    <row r="8" spans="2:23" ht="15.75" thickBot="1" x14ac:dyDescent="0.3">
      <c r="B8" s="147" t="s">
        <v>147</v>
      </c>
      <c r="C8" s="85">
        <f>'Total Program Profit'!D8</f>
        <v>2.75E-2</v>
      </c>
      <c r="J8" s="101">
        <v>0</v>
      </c>
      <c r="K8" s="40"/>
      <c r="L8" s="131"/>
      <c r="M8" s="40"/>
      <c r="N8" s="131"/>
      <c r="O8" s="40">
        <v>1</v>
      </c>
      <c r="P8" s="131"/>
      <c r="Q8" s="40"/>
      <c r="R8" s="131"/>
      <c r="S8" s="40">
        <f ca="1">NPV($C$6,Q9:$Q$28)</f>
        <v>-518914.53811636224</v>
      </c>
      <c r="T8" s="131"/>
      <c r="U8" s="40">
        <f t="shared" ref="U8:U28" ca="1" si="0">S8-R8</f>
        <v>-518914.53811636224</v>
      </c>
      <c r="V8" s="131"/>
      <c r="W8" s="41">
        <f ca="1">SUM(T8:V8)</f>
        <v>-518914.53811636224</v>
      </c>
    </row>
    <row r="9" spans="2:23" ht="15.75" thickBot="1" x14ac:dyDescent="0.3">
      <c r="E9" s="108" t="s">
        <v>240</v>
      </c>
      <c r="F9" s="110"/>
      <c r="J9" s="102">
        <v>1</v>
      </c>
      <c r="K9" s="122">
        <f t="shared" ref="K9:K28" si="1">IF($F$5=1,$K$4 + 200,$K$4)</f>
        <v>51674.554634619577</v>
      </c>
      <c r="L9" s="66">
        <f t="shared" ref="L9:L28" si="2">-IF($F$5=0,K9*$C$5,IF($F$7=0,IF(J9=1,$K$9*$C$5+$F$11,MOD(J9,2)*$F$12+$C$5*K9+(MOD(J9,2)+1)*$F$13),IF(J9=1, $F$17+K9*$C$5,MOD(J9,2)*$F$18+K9*$C$5)))</f>
        <v>-11901.280674471876</v>
      </c>
      <c r="M9" s="122">
        <f t="shared" ref="M9:M28" ca="1" si="3">-$K$5*E23</f>
        <v>-15045.996263040597</v>
      </c>
      <c r="N9" s="66">
        <v>1</v>
      </c>
      <c r="O9" s="122">
        <f ca="1">G23</f>
        <v>0.9825522318497949</v>
      </c>
      <c r="P9" s="66">
        <f>L9*N9</f>
        <v>-11901.280674471876</v>
      </c>
      <c r="Q9" s="122">
        <f ca="1">N9*M9</f>
        <v>-15045.996263040597</v>
      </c>
      <c r="R9" s="66">
        <f ca="1">NPV($C$6,Q9:Q28)</f>
        <v>-518914.53811636224</v>
      </c>
      <c r="S9" s="122">
        <f ca="1">NPV($C$6,Q10:$Q$28)</f>
        <v>-519435.97799681232</v>
      </c>
      <c r="T9" s="66">
        <f ca="1">N9*SUM(K9:M9)</f>
        <v>24727.277697107103</v>
      </c>
      <c r="U9" s="122">
        <f t="shared" ca="1" si="0"/>
        <v>-521.43988045008155</v>
      </c>
      <c r="V9" s="66">
        <f ca="1">$C$7*SUM(K9:L9,-R9)*N9</f>
        <v>22347.512483060396</v>
      </c>
      <c r="W9" s="37">
        <f t="shared" ref="W9:W28" ca="1" si="4">SUM(T9:V9)*(1-$C$8)</f>
        <v>45273.133166475192</v>
      </c>
    </row>
    <row r="10" spans="2:23" ht="15.75" thickBot="1" x14ac:dyDescent="0.3">
      <c r="E10" s="121" t="s">
        <v>53</v>
      </c>
      <c r="F10" s="143" t="s">
        <v>148</v>
      </c>
      <c r="J10" s="102">
        <f t="shared" ref="J10:J28" si="5">J9+1</f>
        <v>2</v>
      </c>
      <c r="K10" s="122">
        <f t="shared" si="1"/>
        <v>51674.554634619577</v>
      </c>
      <c r="L10" s="66">
        <f t="shared" si="2"/>
        <v>-8913.8606744718763</v>
      </c>
      <c r="M10" s="122">
        <f t="shared" ca="1" si="3"/>
        <v>-16743.788435651739</v>
      </c>
      <c r="N10" s="66">
        <f ca="1">O9</f>
        <v>0.9825522318497949</v>
      </c>
      <c r="O10" s="122">
        <f t="shared" ref="O10:O28" ca="1" si="6">N10*G24</f>
        <v>0.96458314441624704</v>
      </c>
      <c r="P10" s="66">
        <f ca="1">L10*N10</f>
        <v>-8758.3337001004602</v>
      </c>
      <c r="Q10" s="122">
        <f ca="1">N10*M10</f>
        <v>-16451.646697070402</v>
      </c>
      <c r="R10" s="66">
        <f ca="1">S9</f>
        <v>-519435.97799681232</v>
      </c>
      <c r="S10" s="122">
        <f ca="1">NPV($C$6,Q11:$Q$28)</f>
        <v>-518567.41063964646</v>
      </c>
      <c r="T10" s="66">
        <f ca="1">N10*SUM(K10:M10)</f>
        <v>25562.968588918764</v>
      </c>
      <c r="U10" s="122">
        <f t="shared" ca="1" si="0"/>
        <v>868.56735716585536</v>
      </c>
      <c r="V10" s="66">
        <f ca="1">$C$7*SUM(K10:L10,-R10)*N10</f>
        <v>22095.503790793522</v>
      </c>
      <c r="W10" s="37">
        <f t="shared" ca="1" si="4"/>
        <v>47192.546144113992</v>
      </c>
    </row>
    <row r="11" spans="2:23" ht="15.75" thickBot="1" x14ac:dyDescent="0.3">
      <c r="B11" s="150" t="s">
        <v>150</v>
      </c>
      <c r="C11" s="120" t="s">
        <v>151</v>
      </c>
      <c r="E11" s="86">
        <v>1</v>
      </c>
      <c r="F11" s="87">
        <f>'Total Program Profit'!G6</f>
        <v>667.42</v>
      </c>
      <c r="J11" s="102">
        <f t="shared" si="5"/>
        <v>3</v>
      </c>
      <c r="K11" s="122">
        <f t="shared" si="1"/>
        <v>51674.554634619577</v>
      </c>
      <c r="L11" s="66">
        <f t="shared" si="2"/>
        <v>-9653.8606744718763</v>
      </c>
      <c r="M11" s="122">
        <f t="shared" ca="1" si="3"/>
        <v>-18638.649175972227</v>
      </c>
      <c r="N11" s="66">
        <f ca="1">O10</f>
        <v>0.96458314441624704</v>
      </c>
      <c r="O11" s="122">
        <f t="shared" ca="1" si="6"/>
        <v>0.94603794219131843</v>
      </c>
      <c r="P11" s="66">
        <f ca="1">L11*N11</f>
        <v>-9311.9512851384334</v>
      </c>
      <c r="Q11" s="122">
        <f ca="1">N11*M11</f>
        <v>-17978.526829830582</v>
      </c>
      <c r="R11" s="66">
        <f t="shared" ref="R11:R28" ca="1" si="7">S10</f>
        <v>-518567.41063964646</v>
      </c>
      <c r="S11" s="122">
        <f ca="1">NPV($C$6,Q12:$Q$28)</f>
        <v>-516145.90612900525</v>
      </c>
      <c r="T11" s="66">
        <f ca="1">N11*SUM(K11:M11)</f>
        <v>22553.926280801486</v>
      </c>
      <c r="U11" s="122">
        <f t="shared" ca="1" si="0"/>
        <v>2421.5045106412144</v>
      </c>
      <c r="V11" s="66">
        <f ca="1">$C$7*SUM(K11:L11,-R11)*N11</f>
        <v>21629.353466288536</v>
      </c>
      <c r="W11" s="37">
        <f t="shared" ca="1" si="4"/>
        <v>45323.152690643634</v>
      </c>
    </row>
    <row r="12" spans="2:23" x14ac:dyDescent="0.25">
      <c r="B12" s="148" t="s">
        <v>153</v>
      </c>
      <c r="C12" s="83">
        <v>0.01</v>
      </c>
      <c r="E12" s="86" t="s">
        <v>149</v>
      </c>
      <c r="F12" s="87">
        <f>'Total Program Profit'!G7</f>
        <v>575</v>
      </c>
      <c r="J12" s="102">
        <f t="shared" si="5"/>
        <v>4</v>
      </c>
      <c r="K12" s="122">
        <f t="shared" si="1"/>
        <v>51674.554634619577</v>
      </c>
      <c r="L12" s="66">
        <f t="shared" si="2"/>
        <v>-8913.8606744718763</v>
      </c>
      <c r="M12" s="122">
        <f t="shared" ca="1" si="3"/>
        <v>-20754.290240576389</v>
      </c>
      <c r="N12" s="66">
        <f t="shared" ref="N12:N28" ca="1" si="8">O11</f>
        <v>0.94603794219131843</v>
      </c>
      <c r="O12" s="122">
        <f t="shared" ca="1" si="6"/>
        <v>0.92826289263790518</v>
      </c>
      <c r="P12" s="66">
        <f ca="1">L12*N12</f>
        <v>-8432.850409457491</v>
      </c>
      <c r="Q12" s="122">
        <f ca="1">N12*M12</f>
        <v>-19634.346030836248</v>
      </c>
      <c r="R12" s="66">
        <f t="shared" ca="1" si="7"/>
        <v>-516145.90612900525</v>
      </c>
      <c r="S12" s="122">
        <f ca="1">NPV($C$6,Q13:$Q$28)</f>
        <v>-511995.93728203914</v>
      </c>
      <c r="T12" s="66">
        <f ca="1">N12*SUM(K12:M12)</f>
        <v>20818.892889894618</v>
      </c>
      <c r="U12" s="122">
        <f t="shared" ca="1" si="0"/>
        <v>4149.968846966105</v>
      </c>
      <c r="V12" s="66">
        <f ca="1">$C$7*SUM(K12:L12,-R12)*N12</f>
        <v>21149.873993019537</v>
      </c>
      <c r="W12" s="37">
        <f t="shared" ca="1" si="4"/>
        <v>44850.470497308554</v>
      </c>
    </row>
    <row r="13" spans="2:23" ht="15.75" thickBot="1" x14ac:dyDescent="0.3">
      <c r="B13" s="148" t="s">
        <v>154</v>
      </c>
      <c r="C13" s="84">
        <v>8.5000000000000006E-3</v>
      </c>
      <c r="E13" s="88" t="s">
        <v>152</v>
      </c>
      <c r="F13" s="89">
        <f>'Total Program Profit'!G8</f>
        <v>52.5</v>
      </c>
      <c r="J13" s="102">
        <f t="shared" si="5"/>
        <v>5</v>
      </c>
      <c r="K13" s="122">
        <f t="shared" si="1"/>
        <v>51674.554634619577</v>
      </c>
      <c r="L13" s="66">
        <f t="shared" si="2"/>
        <v>-9653.8606744718763</v>
      </c>
      <c r="M13" s="122">
        <f t="shared" ca="1" si="3"/>
        <v>-23117.382273583771</v>
      </c>
      <c r="N13" s="66">
        <f t="shared" ca="1" si="8"/>
        <v>0.92826289263790518</v>
      </c>
      <c r="O13" s="122">
        <f t="shared" ca="1" si="6"/>
        <v>0.90973435476532927</v>
      </c>
      <c r="P13" s="66">
        <f ca="1">L13*N13</f>
        <v>-8961.3206348085823</v>
      </c>
      <c r="Q13" s="122">
        <f ca="1">N13*M13</f>
        <v>-21459.008139493104</v>
      </c>
      <c r="R13" s="66">
        <f t="shared" ca="1" si="7"/>
        <v>-511995.93728203914</v>
      </c>
      <c r="S13" s="122">
        <f ca="1">NPV($C$6,Q14:$Q$28)</f>
        <v>-505896.80726100726</v>
      </c>
      <c r="T13" s="66">
        <f ca="1">N13*SUM(K13:M13)</f>
        <v>17547.242786605748</v>
      </c>
      <c r="U13" s="122">
        <f t="shared" ca="1" si="0"/>
        <v>6099.1300210318877</v>
      </c>
      <c r="V13" s="66">
        <f ca="1">$C$7*SUM(K13:L13,-R13)*N13</f>
        <v>20570.923227455201</v>
      </c>
      <c r="W13" s="37">
        <f t="shared" ca="1" si="4"/>
        <v>43001.320394127782</v>
      </c>
    </row>
    <row r="14" spans="2:23" ht="15.75" thickBot="1" x14ac:dyDescent="0.3">
      <c r="B14" s="148" t="s">
        <v>156</v>
      </c>
      <c r="C14" s="84">
        <v>5.7999999999999996E-3</v>
      </c>
      <c r="J14" s="102">
        <f t="shared" si="5"/>
        <v>6</v>
      </c>
      <c r="K14" s="122">
        <f t="shared" si="1"/>
        <v>51674.554634619577</v>
      </c>
      <c r="L14" s="66">
        <f t="shared" si="2"/>
        <v>-8913.8606744718763</v>
      </c>
      <c r="M14" s="122">
        <f t="shared" ca="1" si="3"/>
        <v>-25757.937240919335</v>
      </c>
      <c r="N14" s="66">
        <f t="shared" ca="1" si="8"/>
        <v>0.90973435476532927</v>
      </c>
      <c r="O14" s="122">
        <f t="shared" ca="1" si="6"/>
        <v>0.89038476228361496</v>
      </c>
      <c r="P14" s="66">
        <f ca="1">L14*N14</f>
        <v>-8109.2452891587154</v>
      </c>
      <c r="Q14" s="122">
        <f ca="1">N14*M14</f>
        <v>-23432.880415953598</v>
      </c>
      <c r="R14" s="66">
        <f t="shared" ca="1" si="7"/>
        <v>-505896.80726100726</v>
      </c>
      <c r="S14" s="122">
        <f ca="1">NPV($C$6,Q15:$Q$28)</f>
        <v>-497640.8310628839</v>
      </c>
      <c r="T14" s="66">
        <f ca="1">N14*SUM(K14:M14)</f>
        <v>15467.991913199083</v>
      </c>
      <c r="U14" s="122">
        <f t="shared" ca="1" si="0"/>
        <v>8255.9761981233605</v>
      </c>
      <c r="V14" s="66">
        <f ca="1">$C$7*SUM(K14:L14,-R14)*N14</f>
        <v>19965.303114423412</v>
      </c>
      <c r="W14" s="37">
        <f t="shared" ca="1" si="4"/>
        <v>42487.816267037844</v>
      </c>
    </row>
    <row r="15" spans="2:23" ht="15.75" thickBot="1" x14ac:dyDescent="0.3">
      <c r="B15" s="148" t="s">
        <v>157</v>
      </c>
      <c r="C15" s="84">
        <v>2.7000000000000001E-3</v>
      </c>
      <c r="E15" s="108" t="s">
        <v>241</v>
      </c>
      <c r="F15" s="110"/>
      <c r="J15" s="102">
        <f t="shared" si="5"/>
        <v>7</v>
      </c>
      <c r="K15" s="122">
        <f t="shared" si="1"/>
        <v>51674.554634619577</v>
      </c>
      <c r="L15" s="66">
        <f t="shared" si="2"/>
        <v>-9653.8606744718763</v>
      </c>
      <c r="M15" s="122">
        <f t="shared" ca="1" si="3"/>
        <v>-28709.741972007625</v>
      </c>
      <c r="N15" s="66">
        <f t="shared" ca="1" si="8"/>
        <v>0.89038476228361496</v>
      </c>
      <c r="O15" s="122">
        <f t="shared" ca="1" si="6"/>
        <v>0.87251330415054984</v>
      </c>
      <c r="P15" s="66">
        <f ca="1">L15*N15</f>
        <v>-8595.6504417587803</v>
      </c>
      <c r="Q15" s="122">
        <f ca="1">N15*M15</f>
        <v>-25562.716780969931</v>
      </c>
      <c r="R15" s="66">
        <f t="shared" ca="1" si="7"/>
        <v>-497640.8310628839</v>
      </c>
      <c r="S15" s="122">
        <f ca="1">NPV($C$6,Q16:$Q$28)</f>
        <v>-487007.33921380062</v>
      </c>
      <c r="T15" s="66">
        <f ca="1">N15*SUM(K15:M15)</f>
        <v>11851.868821728711</v>
      </c>
      <c r="U15" s="122">
        <f t="shared" ca="1" si="0"/>
        <v>10633.491849083279</v>
      </c>
      <c r="V15" s="66">
        <f ca="1">$C$7*SUM(K15:L15,-R15)*N15</f>
        <v>19220.255946849808</v>
      </c>
      <c r="W15" s="37">
        <f t="shared" ca="1" si="4"/>
        <v>40558.712160676099</v>
      </c>
    </row>
    <row r="16" spans="2:23" ht="15.75" thickBot="1" x14ac:dyDescent="0.3">
      <c r="B16" s="149" t="s">
        <v>158</v>
      </c>
      <c r="C16" s="85">
        <v>0.1106</v>
      </c>
      <c r="E16" s="36" t="s">
        <v>53</v>
      </c>
      <c r="F16" s="37" t="s">
        <v>148</v>
      </c>
      <c r="J16" s="102">
        <f t="shared" si="5"/>
        <v>8</v>
      </c>
      <c r="K16" s="122">
        <f t="shared" si="1"/>
        <v>51674.554634619577</v>
      </c>
      <c r="L16" s="66">
        <f t="shared" si="2"/>
        <v>-8913.8606744718763</v>
      </c>
      <c r="M16" s="122">
        <f t="shared" ca="1" si="3"/>
        <v>-32010.849857773734</v>
      </c>
      <c r="N16" s="66">
        <f t="shared" ca="1" si="8"/>
        <v>0.87251330415054984</v>
      </c>
      <c r="O16" s="122">
        <f t="shared" ca="1" si="6"/>
        <v>0.85356877748533644</v>
      </c>
      <c r="P16" s="66">
        <f ca="1">L16*N16</f>
        <v>-7777.4620298211057</v>
      </c>
      <c r="Q16" s="122">
        <f ca="1">N16*M16</f>
        <v>-27929.89237807332</v>
      </c>
      <c r="R16" s="66">
        <f t="shared" ca="1" si="7"/>
        <v>-487007.33921380062</v>
      </c>
      <c r="S16" s="122">
        <f ca="1">NPV($C$6,Q17:$Q$28)</f>
        <v>-473687.66701214126</v>
      </c>
      <c r="T16" s="66">
        <f ca="1">N16*SUM(K16:M16)</f>
        <v>9379.3819968656098</v>
      </c>
      <c r="U16" s="122">
        <f t="shared" ca="1" si="0"/>
        <v>13319.672201659356</v>
      </c>
      <c r="V16" s="66">
        <f ca="1">$C$7*SUM(K16:L16,-R16)*N16</f>
        <v>18489.186282317591</v>
      </c>
      <c r="W16" s="37">
        <f t="shared" ca="1" si="4"/>
        <v>40055.563867619385</v>
      </c>
    </row>
    <row r="17" spans="2:23" x14ac:dyDescent="0.25">
      <c r="E17" s="86">
        <v>1</v>
      </c>
      <c r="F17" s="87">
        <f>'Total Program Profit'!J6</f>
        <v>2987.42</v>
      </c>
      <c r="J17" s="102">
        <f t="shared" si="5"/>
        <v>9</v>
      </c>
      <c r="K17" s="122">
        <f t="shared" si="1"/>
        <v>51674.554634619577</v>
      </c>
      <c r="L17" s="66">
        <f t="shared" si="2"/>
        <v>-9653.8606744718763</v>
      </c>
      <c r="M17" s="122">
        <f t="shared" ca="1" si="3"/>
        <v>-35704.138755458844</v>
      </c>
      <c r="N17" s="66">
        <f t="shared" ca="1" si="8"/>
        <v>0.85356877748533644</v>
      </c>
      <c r="O17" s="122">
        <f t="shared" ca="1" si="6"/>
        <v>0.83346848976198862</v>
      </c>
      <c r="P17" s="66">
        <f ca="1">L17*N17</f>
        <v>-8240.2340539227243</v>
      </c>
      <c r="Q17" s="122">
        <f ca="1">N17*M17</f>
        <v>-30475.938068663825</v>
      </c>
      <c r="R17" s="66">
        <f t="shared" ca="1" si="7"/>
        <v>-473687.66701214126</v>
      </c>
      <c r="S17" s="122">
        <f ca="1">NPV($C$6,Q18:$Q$28)</f>
        <v>-457422.35895384167</v>
      </c>
      <c r="T17" s="66">
        <f ca="1">N17*SUM(K17:M17)</f>
        <v>5391.6143039849048</v>
      </c>
      <c r="U17" s="122">
        <f t="shared" ca="1" si="0"/>
        <v>16265.30805829959</v>
      </c>
      <c r="V17" s="66">
        <f ca="1">$C$7*SUM(K17:L17,-R17)*N17</f>
        <v>17607.702208563329</v>
      </c>
      <c r="W17" s="37">
        <f t="shared" ca="1" si="4"/>
        <v>38184.847395149511</v>
      </c>
    </row>
    <row r="18" spans="2:23" ht="15.75" thickBot="1" x14ac:dyDescent="0.3">
      <c r="E18" s="88" t="s">
        <v>149</v>
      </c>
      <c r="F18" s="89">
        <f>'Total Program Profit'!J7</f>
        <v>740</v>
      </c>
      <c r="J18" s="102">
        <f t="shared" si="5"/>
        <v>10</v>
      </c>
      <c r="K18" s="122">
        <f t="shared" si="1"/>
        <v>51674.554634619577</v>
      </c>
      <c r="L18" s="66">
        <f t="shared" si="2"/>
        <v>-8913.8606744718763</v>
      </c>
      <c r="M18" s="122">
        <f t="shared" ca="1" si="3"/>
        <v>-39837.944298798291</v>
      </c>
      <c r="N18" s="66">
        <f t="shared" ca="1" si="8"/>
        <v>0.83346848976198862</v>
      </c>
      <c r="O18" s="122">
        <f t="shared" ca="1" si="6"/>
        <v>0.81212882753308113</v>
      </c>
      <c r="P18" s="66">
        <f ca="1">L18*N18</f>
        <v>-7429.4219943008557</v>
      </c>
      <c r="Q18" s="122">
        <f ca="1">N18*M18</f>
        <v>-33203.671269941638</v>
      </c>
      <c r="R18" s="66">
        <f t="shared" ca="1" si="7"/>
        <v>-457422.35895384167</v>
      </c>
      <c r="S18" s="122">
        <f ca="1">NPV($C$6,Q19:$Q$28)</f>
        <v>-437941.35845251527</v>
      </c>
      <c r="T18" s="66">
        <f ca="1">N18*SUM(K18:M18)</f>
        <v>2436.0197461972543</v>
      </c>
      <c r="U18" s="122">
        <f t="shared" ca="1" si="0"/>
        <v>19481.000501326402</v>
      </c>
      <c r="V18" s="66">
        <f ca="1">$C$7*SUM(K18:L18,-R18)*N18</f>
        <v>16675.472548670543</v>
      </c>
      <c r="W18" s="37">
        <f t="shared" ca="1" si="4"/>
        <v>37531.199244298863</v>
      </c>
    </row>
    <row r="19" spans="2:23" x14ac:dyDescent="0.25">
      <c r="J19" s="102">
        <f t="shared" si="5"/>
        <v>11</v>
      </c>
      <c r="K19" s="122">
        <f t="shared" si="1"/>
        <v>51674.554634619577</v>
      </c>
      <c r="L19" s="66">
        <f t="shared" si="2"/>
        <v>-9653.8606744718763</v>
      </c>
      <c r="M19" s="122">
        <f t="shared" ca="1" si="3"/>
        <v>-44466.779128535512</v>
      </c>
      <c r="N19" s="66">
        <f t="shared" ca="1" si="8"/>
        <v>0.81212882753308113</v>
      </c>
      <c r="O19" s="122">
        <f t="shared" ca="1" si="6"/>
        <v>0.7919284553166438</v>
      </c>
      <c r="P19" s="66">
        <f ca="1">L19*N19</f>
        <v>-7840.1785507265649</v>
      </c>
      <c r="Q19" s="122">
        <f ca="1">N19*M19</f>
        <v>-36112.753197830032</v>
      </c>
      <c r="R19" s="66">
        <f t="shared" ca="1" si="7"/>
        <v>-437941.35845251527</v>
      </c>
      <c r="S19" s="122">
        <f ca="1">NPV($C$6,Q20:$Q$28)</f>
        <v>-414966.84600826073</v>
      </c>
      <c r="T19" s="66">
        <f ca="1">N19*SUM(K19:M19)</f>
        <v>-1986.5362798488543</v>
      </c>
      <c r="U19" s="122">
        <f t="shared" ca="1" si="0"/>
        <v>22974.512444254535</v>
      </c>
      <c r="V19" s="66">
        <f ca="1">$C$7*SUM(K19:L19,-R19)*N19</f>
        <v>15591.64075545069</v>
      </c>
      <c r="W19" s="37">
        <f t="shared" ca="1" si="4"/>
        <v>35573.677454560326</v>
      </c>
    </row>
    <row r="20" spans="2:23" ht="15.75" thickBot="1" x14ac:dyDescent="0.3">
      <c r="J20" s="102">
        <f t="shared" si="5"/>
        <v>12</v>
      </c>
      <c r="K20" s="122">
        <f t="shared" si="1"/>
        <v>51674.554634619577</v>
      </c>
      <c r="L20" s="66">
        <f t="shared" si="2"/>
        <v>-8913.8606744718763</v>
      </c>
      <c r="M20" s="122">
        <f t="shared" ca="1" si="3"/>
        <v>-49652.150068419891</v>
      </c>
      <c r="N20" s="66">
        <f t="shared" ca="1" si="8"/>
        <v>0.7919284553166438</v>
      </c>
      <c r="O20" s="122">
        <f t="shared" ca="1" si="6"/>
        <v>0.77018285651705609</v>
      </c>
      <c r="P20" s="66">
        <f ca="1">L20*N20</f>
        <v>-7059.1399148422897</v>
      </c>
      <c r="Q20" s="122">
        <f ca="1">N20*M20</f>
        <v>-39320.950506833957</v>
      </c>
      <c r="R20" s="66">
        <f t="shared" ca="1" si="7"/>
        <v>-414966.84600826073</v>
      </c>
      <c r="S20" s="122">
        <f ca="1">NPV($C$6,Q21:$Q$28)</f>
        <v>-388094.90088167455</v>
      </c>
      <c r="T20" s="66">
        <f ca="1">N20*SUM(K20:M20)</f>
        <v>-5457.540190706447</v>
      </c>
      <c r="U20" s="122">
        <f t="shared" ca="1" si="0"/>
        <v>26871.945126586186</v>
      </c>
      <c r="V20" s="66">
        <f ca="1">$C$7*SUM(K20:L20,-R20)*N20</f>
        <v>14499.498547322759</v>
      </c>
      <c r="W20" s="37">
        <f t="shared" ca="1" si="4"/>
        <v>34926.271137414435</v>
      </c>
    </row>
    <row r="21" spans="2:23" ht="15.75" thickBot="1" x14ac:dyDescent="0.3">
      <c r="B21" s="108" t="s">
        <v>159</v>
      </c>
      <c r="C21" s="109"/>
      <c r="D21" s="109"/>
      <c r="E21" s="109"/>
      <c r="F21" s="109"/>
      <c r="G21" s="110"/>
      <c r="J21" s="102">
        <f t="shared" si="5"/>
        <v>13</v>
      </c>
      <c r="K21" s="122">
        <f t="shared" si="1"/>
        <v>51674.554634619577</v>
      </c>
      <c r="L21" s="66">
        <f t="shared" si="2"/>
        <v>-9653.8606744718763</v>
      </c>
      <c r="M21" s="122">
        <f t="shared" ca="1" si="3"/>
        <v>-55463.487005044088</v>
      </c>
      <c r="N21" s="66">
        <f t="shared" ca="1" si="8"/>
        <v>0.77018285651705609</v>
      </c>
      <c r="O21" s="122">
        <f t="shared" ca="1" si="6"/>
        <v>0.74680251736374215</v>
      </c>
      <c r="P21" s="66">
        <f ca="1">L21*N21</f>
        <v>-7435.2379906824235</v>
      </c>
      <c r="Q21" s="122">
        <f ca="1">N21*M21</f>
        <v>-42717.026853941476</v>
      </c>
      <c r="R21" s="66">
        <f t="shared" ca="1" si="7"/>
        <v>-388094.90088167455</v>
      </c>
      <c r="S21" s="122">
        <f ca="1">NPV($C$6,Q22:$Q$28)</f>
        <v>-357020.72105418338</v>
      </c>
      <c r="T21" s="66">
        <f ca="1">N21*SUM(K21:M21)</f>
        <v>-10353.408746885914</v>
      </c>
      <c r="U21" s="122">
        <f t="shared" ca="1" si="0"/>
        <v>31074.179827491171</v>
      </c>
      <c r="V21" s="66">
        <f ca="1">$C$7*SUM(K21:L21,-R21)*N21</f>
        <v>13250.706298712297</v>
      </c>
      <c r="W21" s="37">
        <f t="shared" ca="1" si="4"/>
        <v>33037.261751386322</v>
      </c>
    </row>
    <row r="22" spans="2:23" ht="15.75" thickBot="1" x14ac:dyDescent="0.3">
      <c r="B22" s="118" t="s">
        <v>50</v>
      </c>
      <c r="C22" s="119" t="s">
        <v>160</v>
      </c>
      <c r="D22" s="119" t="s">
        <v>161</v>
      </c>
      <c r="E22" s="119" t="s">
        <v>162</v>
      </c>
      <c r="F22" s="119" t="s">
        <v>163</v>
      </c>
      <c r="G22" s="120" t="s">
        <v>164</v>
      </c>
      <c r="J22" s="102">
        <f t="shared" si="5"/>
        <v>14</v>
      </c>
      <c r="K22" s="122">
        <f t="shared" si="1"/>
        <v>51674.554634619577</v>
      </c>
      <c r="L22" s="66">
        <f t="shared" si="2"/>
        <v>-8913.8606744718763</v>
      </c>
      <c r="M22" s="122">
        <f t="shared" ca="1" si="3"/>
        <v>-61979.199219939088</v>
      </c>
      <c r="N22" s="66">
        <f t="shared" ca="1" si="8"/>
        <v>0.74680251736374215</v>
      </c>
      <c r="O22" s="122">
        <f t="shared" ca="1" si="6"/>
        <v>0.72170552596574256</v>
      </c>
      <c r="P22" s="66">
        <f ca="1">L22*N22</f>
        <v>-6656.893591125262</v>
      </c>
      <c r="Q22" s="122">
        <f ca="1">N22*M22</f>
        <v>-46286.222001639391</v>
      </c>
      <c r="R22" s="66">
        <f t="shared" ca="1" si="7"/>
        <v>-357020.72105418338</v>
      </c>
      <c r="S22" s="122">
        <f ca="1">NPV($C$6,Q23:$Q$28)</f>
        <v>-321445.12068416947</v>
      </c>
      <c r="T22" s="66">
        <f ca="1">N22*SUM(K22:M22)</f>
        <v>-14352.428107980528</v>
      </c>
      <c r="U22" s="122">
        <f t="shared" ca="1" si="0"/>
        <v>35575.600370013912</v>
      </c>
      <c r="V22" s="66">
        <f ca="1">$C$7*SUM(K22:L22,-R22)*N22</f>
        <v>11942.310685117654</v>
      </c>
      <c r="W22" s="37">
        <f t="shared" ca="1" si="4"/>
        <v>32253.432166104387</v>
      </c>
    </row>
    <row r="23" spans="2:23" x14ac:dyDescent="0.25">
      <c r="B23" s="151">
        <f ca="1">C4</f>
        <v>55</v>
      </c>
      <c r="C23">
        <f ca="1">INDEX('T20 Calculation'!$C$8:$K$27,MATCH('T20'!B23,_xlfn.ANCHORARRAY('T20 Calculation'!$C$8)),9)</f>
        <v>7.5229981315202985E-3</v>
      </c>
      <c r="D23" s="8">
        <f>$C$12</f>
        <v>0.01</v>
      </c>
      <c r="E23">
        <f ca="1">C23</f>
        <v>7.5229981315202985E-3</v>
      </c>
      <c r="F23">
        <f ca="1">(1-E23)*D23</f>
        <v>9.9247700186847962E-3</v>
      </c>
      <c r="G23" s="37">
        <f ca="1">1-(F23+E23)</f>
        <v>0.9825522318497949</v>
      </c>
      <c r="J23" s="102">
        <f t="shared" si="5"/>
        <v>15</v>
      </c>
      <c r="K23" s="122">
        <f t="shared" si="1"/>
        <v>51674.554634619577</v>
      </c>
      <c r="L23" s="66">
        <f t="shared" si="2"/>
        <v>-9653.8606744718763</v>
      </c>
      <c r="M23" s="122">
        <f t="shared" ca="1" si="3"/>
        <v>-69287.877208346588</v>
      </c>
      <c r="N23" s="66">
        <f t="shared" ca="1" si="8"/>
        <v>0.72170552596574256</v>
      </c>
      <c r="O23" s="122">
        <f t="shared" ca="1" si="6"/>
        <v>0.69482170646300123</v>
      </c>
      <c r="P23" s="66">
        <f ca="1">L23*N23</f>
        <v>-6967.2445956697238</v>
      </c>
      <c r="Q23" s="122">
        <f ca="1">N23*M23</f>
        <v>-50005.443863699562</v>
      </c>
      <c r="R23" s="66">
        <f t="shared" ca="1" si="7"/>
        <v>-321445.12068416947</v>
      </c>
      <c r="S23" s="122">
        <f ca="1">NPV($C$6,Q24:$Q$28)</f>
        <v>-281083.030440995</v>
      </c>
      <c r="T23" s="66">
        <f ca="1">N23*SUM(K23:M23)</f>
        <v>-19678.876827745666</v>
      </c>
      <c r="U23" s="122">
        <f t="shared" ca="1" si="0"/>
        <v>40362.090243174462</v>
      </c>
      <c r="V23" s="66">
        <f ca="1">$C$7*SUM(K23:L23,-R23)*N23</f>
        <v>10492.61147713776</v>
      </c>
      <c r="W23" s="37">
        <f t="shared" ca="1" si="4"/>
        <v>30318.489708020974</v>
      </c>
    </row>
    <row r="24" spans="2:23" x14ac:dyDescent="0.25">
      <c r="B24" s="151">
        <f ca="1">B23+1</f>
        <v>56</v>
      </c>
      <c r="C24">
        <f ca="1">INDEX('T20 Calculation'!$C$8:$K$27,MATCH('T20'!B24,_xlfn.ANCHORARRAY('T20 Calculation'!$C$8)),9)</f>
        <v>8.3718942178258697E-3</v>
      </c>
      <c r="D24" s="8">
        <f t="shared" ref="D24:D25" si="9">$C$12</f>
        <v>0.01</v>
      </c>
      <c r="E24">
        <f t="shared" ref="E24:E42" ca="1" si="10">C24</f>
        <v>8.3718942178258697E-3</v>
      </c>
      <c r="F24">
        <f t="shared" ref="F24:F42" ca="1" si="11">(1-E24)*D24</f>
        <v>9.9162810578217412E-3</v>
      </c>
      <c r="G24" s="37">
        <f t="shared" ref="G24:G42" ca="1" si="12">1-(F24+E24)</f>
        <v>0.98171182472435237</v>
      </c>
      <c r="J24" s="102">
        <f t="shared" si="5"/>
        <v>16</v>
      </c>
      <c r="K24" s="122">
        <f t="shared" si="1"/>
        <v>51674.554634619577</v>
      </c>
      <c r="L24" s="66">
        <f t="shared" si="2"/>
        <v>-8913.8606744718763</v>
      </c>
      <c r="M24" s="122">
        <f t="shared" ca="1" si="3"/>
        <v>-77489.660646204051</v>
      </c>
      <c r="N24" s="66">
        <f t="shared" ca="1" si="8"/>
        <v>0.69482170646300123</v>
      </c>
      <c r="O24" s="122">
        <f t="shared" ca="1" si="6"/>
        <v>0.66609762475646261</v>
      </c>
      <c r="P24" s="66">
        <f ca="1">L24*N24</f>
        <v>-6193.5438850099881</v>
      </c>
      <c r="Q24" s="122">
        <f ca="1">N24*M24</f>
        <v>-53841.498243434369</v>
      </c>
      <c r="R24" s="66">
        <f t="shared" ca="1" si="7"/>
        <v>-281083.030440995</v>
      </c>
      <c r="S24" s="122">
        <f ca="1">NPV($C$6,Q25:$Q$28)</f>
        <v>-235674.0231107905</v>
      </c>
      <c r="T24" s="66">
        <f ca="1">N24*SUM(K24:M24)</f>
        <v>-24130.439896502394</v>
      </c>
      <c r="U24" s="122">
        <f t="shared" ca="1" si="0"/>
        <v>45409.007330204506</v>
      </c>
      <c r="V24" s="66">
        <f ca="1">$C$7*SUM(K24:L24,-R24)*N24</f>
        <v>9000.5459686294344</v>
      </c>
      <c r="W24" s="37">
        <f t="shared" ca="1" si="4"/>
        <v>29446.437783767429</v>
      </c>
    </row>
    <row r="25" spans="2:23" x14ac:dyDescent="0.25">
      <c r="B25" s="151">
        <f t="shared" ref="B25:B42" ca="1" si="13">B24+1</f>
        <v>57</v>
      </c>
      <c r="C25">
        <f ca="1">INDEX('T20 Calculation'!$C$8:$K$27,MATCH('T20'!B25,_xlfn.ANCHORARRAY('T20 Calculation'!$C$8)),9)</f>
        <v>9.3193245879861133E-3</v>
      </c>
      <c r="D25" s="8">
        <f t="shared" si="9"/>
        <v>0.01</v>
      </c>
      <c r="E25">
        <f t="shared" ca="1" si="10"/>
        <v>9.3193245879861133E-3</v>
      </c>
      <c r="F25">
        <f t="shared" ca="1" si="11"/>
        <v>9.9068067541201385E-3</v>
      </c>
      <c r="G25" s="37">
        <f t="shared" ca="1" si="12"/>
        <v>0.98077386865789373</v>
      </c>
      <c r="J25" s="102">
        <f t="shared" si="5"/>
        <v>17</v>
      </c>
      <c r="K25" s="122">
        <f t="shared" si="1"/>
        <v>51674.554634619577</v>
      </c>
      <c r="L25" s="66">
        <f t="shared" si="2"/>
        <v>-9653.8606744718763</v>
      </c>
      <c r="M25" s="122">
        <f t="shared" ca="1" si="3"/>
        <v>-86697.79618736569</v>
      </c>
      <c r="N25" s="66">
        <f t="shared" ca="1" si="8"/>
        <v>0.66609762475646261</v>
      </c>
      <c r="O25" s="122">
        <f t="shared" ca="1" si="6"/>
        <v>0.63550252452835931</v>
      </c>
      <c r="P25" s="66">
        <f ca="1">L25*N25</f>
        <v>-6430.413664995539</v>
      </c>
      <c r="Q25" s="122">
        <f ca="1">N25*M25</f>
        <v>-57749.196112024183</v>
      </c>
      <c r="R25" s="66">
        <f t="shared" ca="1" si="7"/>
        <v>-235674.0231107905</v>
      </c>
      <c r="S25" s="122">
        <f ca="1">NPV($C$6,Q26:$Q$28)</f>
        <v>-184995.04769209001</v>
      </c>
      <c r="T25" s="66">
        <f ca="1">N25*SUM(K25:M25)</f>
        <v>-29759.311674551569</v>
      </c>
      <c r="U25" s="122">
        <f t="shared" ca="1" si="0"/>
        <v>50678.975418700487</v>
      </c>
      <c r="V25" s="66">
        <f ca="1">$C$7*SUM(K25:L25,-R25)*N25</f>
        <v>7398.8716579347938</v>
      </c>
      <c r="W25" s="37">
        <f t="shared" ca="1" si="4"/>
        <v>27539.77567852641</v>
      </c>
    </row>
    <row r="26" spans="2:23" x14ac:dyDescent="0.25">
      <c r="B26" s="151">
        <f t="shared" ca="1" si="13"/>
        <v>58</v>
      </c>
      <c r="C26">
        <f ca="1">INDEX('T20 Calculation'!$C$8:$K$27,MATCH('T20'!B26,_xlfn.ANCHORARRAY('T20 Calculation'!$C$8)),9)</f>
        <v>1.0377145120288195E-2</v>
      </c>
      <c r="D26" s="90">
        <f>$C$13</f>
        <v>8.5000000000000006E-3</v>
      </c>
      <c r="E26">
        <f t="shared" ca="1" si="10"/>
        <v>1.0377145120288195E-2</v>
      </c>
      <c r="F26">
        <f t="shared" ca="1" si="11"/>
        <v>8.4117942664775503E-3</v>
      </c>
      <c r="G26" s="37">
        <f t="shared" ca="1" si="12"/>
        <v>0.98121106061323426</v>
      </c>
      <c r="J26" s="102">
        <f t="shared" si="5"/>
        <v>18</v>
      </c>
      <c r="K26" s="122">
        <f t="shared" si="1"/>
        <v>51674.554634619577</v>
      </c>
      <c r="L26" s="66">
        <f t="shared" si="2"/>
        <v>-8913.8606744718763</v>
      </c>
      <c r="M26" s="122">
        <f t="shared" ca="1" si="3"/>
        <v>-97040.412247392116</v>
      </c>
      <c r="N26" s="66">
        <f t="shared" ca="1" si="8"/>
        <v>0.63550252452835931</v>
      </c>
      <c r="O26" s="122">
        <f t="shared" ca="1" si="6"/>
        <v>0.60303520795628962</v>
      </c>
      <c r="P26" s="66">
        <f ca="1">L26*N26</f>
        <v>-5664.7809619209411</v>
      </c>
      <c r="Q26" s="122">
        <f ca="1">N26*M26</f>
        <v>-61669.426964490405</v>
      </c>
      <c r="R26" s="66">
        <f t="shared" ca="1" si="7"/>
        <v>-184995.04769209001</v>
      </c>
      <c r="S26" s="122">
        <f ca="1">NPV($C$6,Q27:$Q$28)</f>
        <v>-128875.47215836233</v>
      </c>
      <c r="T26" s="66">
        <f ca="1">N26*SUM(K26:M26)</f>
        <v>-34494.898002231981</v>
      </c>
      <c r="U26" s="122">
        <f t="shared" ca="1" si="0"/>
        <v>56119.575533727679</v>
      </c>
      <c r="V26" s="66">
        <f ca="1">$C$7*SUM(K26:L26,-R26)*N26</f>
        <v>5789.5739518330347</v>
      </c>
      <c r="W26" s="37">
        <f t="shared" ca="1" si="4"/>
        <v>26660.359567537191</v>
      </c>
    </row>
    <row r="27" spans="2:23" x14ac:dyDescent="0.25">
      <c r="B27" s="151">
        <f t="shared" ca="1" si="13"/>
        <v>59</v>
      </c>
      <c r="C27">
        <f ca="1">INDEX('T20 Calculation'!$C$8:$K$27,MATCH('T20'!B27,_xlfn.ANCHORARRAY('T20 Calculation'!$C$8)),9)</f>
        <v>1.1558691136791886E-2</v>
      </c>
      <c r="D27" s="90">
        <f t="shared" ref="D27:D28" si="14">$C$13</f>
        <v>8.5000000000000006E-3</v>
      </c>
      <c r="E27">
        <f t="shared" ca="1" si="10"/>
        <v>1.1558691136791886E-2</v>
      </c>
      <c r="F27">
        <f t="shared" ca="1" si="11"/>
        <v>8.401751125337269E-3</v>
      </c>
      <c r="G27" s="37">
        <f t="shared" ca="1" si="12"/>
        <v>0.98003955773787088</v>
      </c>
      <c r="J27" s="102">
        <f t="shared" si="5"/>
        <v>19</v>
      </c>
      <c r="K27" s="122">
        <f t="shared" si="1"/>
        <v>51674.554634619577</v>
      </c>
      <c r="L27" s="66">
        <f t="shared" si="2"/>
        <v>-9653.8606744718763</v>
      </c>
      <c r="M27" s="122">
        <f t="shared" ca="1" si="3"/>
        <v>-108662.54192836104</v>
      </c>
      <c r="N27" s="66">
        <f t="shared" ca="1" si="8"/>
        <v>0.60303520795628962</v>
      </c>
      <c r="O27" s="122">
        <f t="shared" ca="1" si="6"/>
        <v>0.56873180551746139</v>
      </c>
      <c r="P27" s="66">
        <f ca="1">L27*N27</f>
        <v>-5821.6178794111947</v>
      </c>
      <c r="Q27" s="122">
        <f ca="1">N27*M27</f>
        <v>-65527.338568828236</v>
      </c>
      <c r="R27" s="66">
        <f t="shared" ca="1" si="7"/>
        <v>-128875.47215836233</v>
      </c>
      <c r="S27" s="122">
        <f ca="1">NPV($C$6,Q28:$Q$28)</f>
        <v>-67214.397754284961</v>
      </c>
      <c r="T27" s="66">
        <f ca="1">N27*SUM(K27:M27)</f>
        <v>-40187.380648102975</v>
      </c>
      <c r="U27" s="122">
        <f t="shared" ca="1" si="0"/>
        <v>61661.074404077372</v>
      </c>
      <c r="V27" s="66">
        <f ca="1">$C$7*SUM(K27:L27,-R27)*N27</f>
        <v>4122.2562029683331</v>
      </c>
      <c r="W27" s="37">
        <f t="shared" ca="1" si="4"/>
        <v>24892.061335071805</v>
      </c>
    </row>
    <row r="28" spans="2:23" ht="15.75" thickBot="1" x14ac:dyDescent="0.3">
      <c r="B28" s="151">
        <f t="shared" ca="1" si="13"/>
        <v>60</v>
      </c>
      <c r="C28">
        <f ca="1">INDEX('T20 Calculation'!$C$8:$K$27,MATCH('T20'!B28,_xlfn.ANCHORARRAY('T20 Calculation'!$C$8)),9)</f>
        <v>1.2878968620459667E-2</v>
      </c>
      <c r="D28" s="90">
        <f t="shared" si="14"/>
        <v>8.5000000000000006E-3</v>
      </c>
      <c r="E28">
        <f t="shared" ca="1" si="10"/>
        <v>1.2878968620459667E-2</v>
      </c>
      <c r="F28">
        <f t="shared" ca="1" si="11"/>
        <v>8.3905287667260936E-3</v>
      </c>
      <c r="G28" s="37">
        <f t="shared" ca="1" si="12"/>
        <v>0.97873050261281425</v>
      </c>
      <c r="J28" s="129">
        <f t="shared" si="5"/>
        <v>20</v>
      </c>
      <c r="K28" s="33">
        <f t="shared" si="1"/>
        <v>51674.554634619577</v>
      </c>
      <c r="L28" s="67">
        <f t="shared" si="2"/>
        <v>-8913.8606744718763</v>
      </c>
      <c r="M28" s="33">
        <f t="shared" ca="1" si="3"/>
        <v>-121728.4298421182</v>
      </c>
      <c r="N28" s="67">
        <f t="shared" ca="1" si="8"/>
        <v>0.56873180551746139</v>
      </c>
      <c r="O28" s="33">
        <f t="shared" ca="1" si="6"/>
        <v>0.47504311786545972</v>
      </c>
      <c r="P28" s="67">
        <f ca="1">L28*N28</f>
        <v>-5069.5960755234864</v>
      </c>
      <c r="Q28" s="33">
        <f ca="1">N28*M28</f>
        <v>-69230.829686913508</v>
      </c>
      <c r="R28" s="67">
        <f t="shared" ca="1" si="7"/>
        <v>-67214.397754284961</v>
      </c>
      <c r="S28" s="138">
        <f>NPV($C$6,Q$29:$Q29)</f>
        <v>0</v>
      </c>
      <c r="T28" s="67">
        <f ca="1">N28*SUM(K28:M28)</f>
        <v>-44911.4630057791</v>
      </c>
      <c r="U28" s="33">
        <f t="shared" ca="1" si="0"/>
        <v>67214.397754284961</v>
      </c>
      <c r="V28" s="67">
        <f ca="1">$C$7*SUM(K28:L28,-R28)*N28</f>
        <v>2501.8532989079081</v>
      </c>
      <c r="W28" s="34">
        <f t="shared" ca="1" si="4"/>
        <v>24122.656376109888</v>
      </c>
    </row>
    <row r="29" spans="2:23" ht="15.75" thickBot="1" x14ac:dyDescent="0.3">
      <c r="B29" s="151">
        <f t="shared" ca="1" si="13"/>
        <v>61</v>
      </c>
      <c r="C29">
        <f ca="1">INDEX('T20 Calculation'!$C$8:$K$27,MATCH('T20'!B29,_xlfn.ANCHORARRAY('T20 Calculation'!$C$8)),9)</f>
        <v>1.4354870986003812E-2</v>
      </c>
      <c r="D29" s="90">
        <f>$C$14</f>
        <v>5.7999999999999996E-3</v>
      </c>
      <c r="E29">
        <f t="shared" ca="1" si="10"/>
        <v>1.4354870986003812E-2</v>
      </c>
      <c r="F29">
        <f t="shared" ca="1" si="11"/>
        <v>5.7167417482811775E-3</v>
      </c>
      <c r="G29" s="37">
        <f t="shared" ca="1" si="12"/>
        <v>0.97992838726571496</v>
      </c>
    </row>
    <row r="30" spans="2:23" ht="15.75" thickBot="1" x14ac:dyDescent="0.3">
      <c r="B30" s="151">
        <f t="shared" ca="1" si="13"/>
        <v>62</v>
      </c>
      <c r="C30">
        <f ca="1">INDEX('T20 Calculation'!$C$8:$K$27,MATCH('T20'!B30,_xlfn.ANCHORARRAY('T20 Calculation'!$C$8)),9)</f>
        <v>1.6005424928886867E-2</v>
      </c>
      <c r="D30" s="90">
        <f>$C$14</f>
        <v>5.7999999999999996E-3</v>
      </c>
      <c r="E30">
        <f t="shared" ca="1" si="10"/>
        <v>1.6005424928886867E-2</v>
      </c>
      <c r="F30">
        <f t="shared" ca="1" si="11"/>
        <v>5.707168535412456E-3</v>
      </c>
      <c r="G30" s="37">
        <f t="shared" ca="1" si="12"/>
        <v>0.97828740653570068</v>
      </c>
      <c r="J30" s="27"/>
      <c r="K30" s="119" t="s">
        <v>127</v>
      </c>
      <c r="L30" s="119" t="s">
        <v>135</v>
      </c>
      <c r="M30" s="119" t="s">
        <v>136</v>
      </c>
      <c r="N30" s="119" t="s">
        <v>137</v>
      </c>
      <c r="O30" s="119" t="s">
        <v>138</v>
      </c>
      <c r="P30" s="119" t="s">
        <v>146</v>
      </c>
      <c r="Q30" s="119" t="s">
        <v>139</v>
      </c>
      <c r="R30" s="119" t="s">
        <v>140</v>
      </c>
      <c r="S30" s="119" t="s">
        <v>141</v>
      </c>
      <c r="T30" s="119" t="s">
        <v>142</v>
      </c>
      <c r="U30" s="119" t="s">
        <v>143</v>
      </c>
      <c r="V30" s="119" t="s">
        <v>144</v>
      </c>
      <c r="W30" s="120" t="s">
        <v>145</v>
      </c>
    </row>
    <row r="31" spans="2:23" x14ac:dyDescent="0.25">
      <c r="B31" s="151">
        <f t="shared" ca="1" si="13"/>
        <v>63</v>
      </c>
      <c r="C31">
        <f ca="1">INDEX('T20 Calculation'!$C$8:$K$27,MATCH('T20'!B31,_xlfn.ANCHORARRAY('T20 Calculation'!$C$8)),9)</f>
        <v>1.7852069377729422E-2</v>
      </c>
      <c r="D31" s="90">
        <f>$C$14</f>
        <v>5.7999999999999996E-3</v>
      </c>
      <c r="E31">
        <f t="shared" ca="1" si="10"/>
        <v>1.7852069377729422E-2</v>
      </c>
      <c r="F31">
        <f t="shared" ca="1" si="11"/>
        <v>5.6964579976091691E-3</v>
      </c>
      <c r="G31" s="37">
        <f t="shared" ca="1" si="12"/>
        <v>0.97645147262466137</v>
      </c>
      <c r="J31" s="102" t="s">
        <v>165</v>
      </c>
      <c r="K31" s="122">
        <f>SUM(K8:K28)</f>
        <v>1033491.0926923918</v>
      </c>
      <c r="L31" s="122">
        <f>SUM(L8:L28)</f>
        <v>-187924.63348943755</v>
      </c>
      <c r="M31" s="122">
        <f ca="1">SUM(M8:M28)</f>
        <v>-1028789.0519955087</v>
      </c>
      <c r="N31" s="122">
        <f t="shared" ref="N31:S31" ca="1" si="15">SUM(N8:N28)</f>
        <v>16.192042951459925</v>
      </c>
      <c r="O31" s="122">
        <f t="shared" ca="1" si="15"/>
        <v>16.667086069325386</v>
      </c>
      <c r="P31" s="122">
        <f t="shared" ca="1" si="15"/>
        <v>-152656.39762284645</v>
      </c>
      <c r="Q31" s="122">
        <f t="shared" ca="1" si="15"/>
        <v>-753635.30887350836</v>
      </c>
      <c r="R31" s="122">
        <f t="shared" ca="1" si="15"/>
        <v>-7824025.6919048671</v>
      </c>
      <c r="S31" s="122">
        <f t="shared" ca="1" si="15"/>
        <v>-7824025.6919048671</v>
      </c>
      <c r="T31" s="122">
        <f ca="1">SUM(T8:T28)</f>
        <v>-69575.098355032154</v>
      </c>
      <c r="U31" s="122">
        <f ca="1">SUM(U8:U28)</f>
        <v>0</v>
      </c>
      <c r="V31" s="122">
        <f ca="1">SUM(V8:V28)</f>
        <v>294340.95590545656</v>
      </c>
      <c r="W31" s="37">
        <f ca="1">SUM(W8:W28)</f>
        <v>204314.64666958776</v>
      </c>
    </row>
    <row r="32" spans="2:23" ht="15.75" thickBot="1" x14ac:dyDescent="0.3">
      <c r="B32" s="151">
        <f t="shared" ca="1" si="13"/>
        <v>64</v>
      </c>
      <c r="C32">
        <f ca="1">INDEX('T20 Calculation'!$C$8:$K$27,MATCH('T20'!B32,_xlfn.ANCHORARRAY('T20 Calculation'!$C$8)),9)</f>
        <v>1.9918972149399146E-2</v>
      </c>
      <c r="D32" s="90">
        <f>$C$14</f>
        <v>5.7999999999999996E-3</v>
      </c>
      <c r="E32">
        <f t="shared" ca="1" si="10"/>
        <v>1.9918972149399146E-2</v>
      </c>
      <c r="F32">
        <f t="shared" ca="1" si="11"/>
        <v>5.6844699615334841E-3</v>
      </c>
      <c r="G32" s="37">
        <f t="shared" ca="1" si="12"/>
        <v>0.97439655788906743</v>
      </c>
      <c r="J32" s="129" t="s">
        <v>166</v>
      </c>
      <c r="K32" s="161">
        <f>NPV(C6,K10:K28)+150</f>
        <v>740325.93949222134</v>
      </c>
      <c r="L32" s="161">
        <f>NPV($C$6,L9:L28)</f>
        <v>-140383.71469686012</v>
      </c>
      <c r="M32" s="161"/>
      <c r="N32" s="161"/>
      <c r="O32" s="161"/>
      <c r="P32" s="161">
        <f ca="1">NPV(C6,P9:P28)</f>
        <v>-117073.77994070822</v>
      </c>
      <c r="Q32" s="161">
        <f ca="1">NPV($C$6,Q9:Q28)</f>
        <v>-518914.53811636224</v>
      </c>
      <c r="R32" s="161"/>
      <c r="S32" s="161"/>
      <c r="T32" s="161"/>
      <c r="U32" s="161"/>
      <c r="V32" s="161"/>
      <c r="W32" s="163">
        <f ca="1">NPV($C$6,W9:W28)+W8</f>
        <v>37016.31780834595</v>
      </c>
    </row>
    <row r="33" spans="2:24" x14ac:dyDescent="0.25">
      <c r="B33" s="151">
        <f t="shared" ca="1" si="13"/>
        <v>65</v>
      </c>
      <c r="C33">
        <f ca="1">INDEX('T20 Calculation'!$C$8:$K$27,MATCH('T20'!B33,_xlfn.ANCHORARRAY('T20 Calculation'!$C$8)),9)</f>
        <v>2.2233389564267757E-2</v>
      </c>
      <c r="D33" s="90">
        <f>$C$15</f>
        <v>2.7000000000000001E-3</v>
      </c>
      <c r="E33">
        <f t="shared" ca="1" si="10"/>
        <v>2.2233389564267757E-2</v>
      </c>
      <c r="F33">
        <f t="shared" ca="1" si="11"/>
        <v>2.6399698481764772E-3</v>
      </c>
      <c r="G33" s="37">
        <f t="shared" ca="1" si="12"/>
        <v>0.97512664058755572</v>
      </c>
    </row>
    <row r="34" spans="2:24" x14ac:dyDescent="0.25">
      <c r="B34" s="151">
        <f t="shared" ca="1" si="13"/>
        <v>66</v>
      </c>
      <c r="C34">
        <f ca="1">INDEX('T20 Calculation'!$C$8:$K$27,MATCH('T20'!B34,_xlfn.ANCHORARRAY('T20 Calculation'!$C$8)),9)</f>
        <v>2.4826075034209947E-2</v>
      </c>
      <c r="D34" s="90">
        <f t="shared" ref="D34:D41" si="16">$C$15</f>
        <v>2.7000000000000001E-3</v>
      </c>
      <c r="E34">
        <f t="shared" ca="1" si="10"/>
        <v>2.4826075034209947E-2</v>
      </c>
      <c r="F34">
        <f t="shared" ca="1" si="11"/>
        <v>2.6329695974076331E-3</v>
      </c>
      <c r="G34" s="37">
        <f t="shared" ca="1" si="12"/>
        <v>0.97254095536838236</v>
      </c>
      <c r="J34" t="s">
        <v>168</v>
      </c>
      <c r="K34" s="144">
        <f ca="1">W32/K32</f>
        <v>5.0000028141300702E-2</v>
      </c>
      <c r="P34" t="s">
        <v>169</v>
      </c>
      <c r="Q34" s="162">
        <f ca="1">Q32+P32</f>
        <v>-635988.31805707049</v>
      </c>
      <c r="S34" s="5" t="s">
        <v>167</v>
      </c>
      <c r="T34" s="8">
        <f ca="1">IRR(W8:W28)</f>
        <v>3.8558810429163426E-2</v>
      </c>
    </row>
    <row r="35" spans="2:24" x14ac:dyDescent="0.25">
      <c r="B35" s="151">
        <f t="shared" ca="1" si="13"/>
        <v>67</v>
      </c>
      <c r="C35">
        <f ca="1">INDEX('T20 Calculation'!$C$8:$K$27,MATCH('T20'!B35,_xlfn.ANCHORARRAY('T20 Calculation'!$C$8)),9)</f>
        <v>2.7731743502522044E-2</v>
      </c>
      <c r="D35" s="90">
        <f t="shared" si="16"/>
        <v>2.7000000000000001E-3</v>
      </c>
      <c r="E35">
        <f t="shared" ca="1" si="10"/>
        <v>2.7731743502522044E-2</v>
      </c>
      <c r="F35">
        <f t="shared" ca="1" si="11"/>
        <v>2.6251242925431906E-3</v>
      </c>
      <c r="G35" s="37">
        <f t="shared" ca="1" si="12"/>
        <v>0.96964313220493481</v>
      </c>
    </row>
    <row r="36" spans="2:24" x14ac:dyDescent="0.25">
      <c r="B36" s="151">
        <f t="shared" ca="1" si="13"/>
        <v>68</v>
      </c>
      <c r="C36">
        <f ca="1">INDEX('T20 Calculation'!$C$8:$K$27,MATCH('T20'!B36,_xlfn.ANCHORARRAY('T20 Calculation'!$C$8)),9)</f>
        <v>3.0989599609969543E-2</v>
      </c>
      <c r="D36" s="90">
        <f t="shared" si="16"/>
        <v>2.7000000000000001E-3</v>
      </c>
      <c r="E36">
        <f t="shared" ca="1" si="10"/>
        <v>3.0989599609969543E-2</v>
      </c>
      <c r="F36">
        <f t="shared" ca="1" si="11"/>
        <v>2.6163280810530824E-3</v>
      </c>
      <c r="G36" s="37">
        <f t="shared" ca="1" si="12"/>
        <v>0.96639407230897734</v>
      </c>
    </row>
    <row r="37" spans="2:24" x14ac:dyDescent="0.25">
      <c r="B37" s="151">
        <f t="shared" ca="1" si="13"/>
        <v>69</v>
      </c>
      <c r="C37">
        <f ca="1">INDEX('T20 Calculation'!$C$8:$K$27,MATCH('T20'!B37,_xlfn.ANCHORARRAY('T20 Calculation'!$C$8)),9)</f>
        <v>3.4643938604173294E-2</v>
      </c>
      <c r="D37" s="90">
        <f t="shared" si="16"/>
        <v>2.7000000000000001E-3</v>
      </c>
      <c r="E37">
        <f t="shared" ca="1" si="10"/>
        <v>3.4643938604173294E-2</v>
      </c>
      <c r="F37">
        <f t="shared" ca="1" si="11"/>
        <v>2.6064613657687322E-3</v>
      </c>
      <c r="G37" s="37">
        <f t="shared" ca="1" si="12"/>
        <v>0.96274960003005794</v>
      </c>
    </row>
    <row r="38" spans="2:24" x14ac:dyDescent="0.25">
      <c r="B38" s="151">
        <f t="shared" ca="1" si="13"/>
        <v>70</v>
      </c>
      <c r="C38">
        <f ca="1">INDEX('T20 Calculation'!$C$8:$K$27,MATCH('T20'!B38,_xlfn.ANCHORARRAY('T20 Calculation'!$C$8)),9)</f>
        <v>3.8744830323102025E-2</v>
      </c>
      <c r="D38" s="90">
        <f t="shared" si="16"/>
        <v>2.7000000000000001E-3</v>
      </c>
      <c r="E38">
        <f t="shared" ca="1" si="10"/>
        <v>3.8744830323102025E-2</v>
      </c>
      <c r="F38">
        <f t="shared" ca="1" si="11"/>
        <v>2.5953889581276247E-3</v>
      </c>
      <c r="G38" s="37">
        <f t="shared" ca="1" si="12"/>
        <v>0.95865978071877034</v>
      </c>
    </row>
    <row r="39" spans="2:24" x14ac:dyDescent="0.25">
      <c r="B39" s="151">
        <f t="shared" ca="1" si="13"/>
        <v>71</v>
      </c>
      <c r="C39">
        <f ca="1">INDEX('T20 Calculation'!$C$8:$K$27,MATCH('T20'!B39,_xlfn.ANCHORARRAY('T20 Calculation'!$C$8)),9)</f>
        <v>4.3348898093682843E-2</v>
      </c>
      <c r="D39" s="90">
        <f t="shared" si="16"/>
        <v>2.7000000000000001E-3</v>
      </c>
      <c r="E39">
        <f t="shared" ca="1" si="10"/>
        <v>4.3348898093682843E-2</v>
      </c>
      <c r="F39">
        <f t="shared" ca="1" si="11"/>
        <v>2.5829579751470567E-3</v>
      </c>
      <c r="G39" s="37">
        <f t="shared" ca="1" si="12"/>
        <v>0.95406814393117012</v>
      </c>
    </row>
    <row r="40" spans="2:24" x14ac:dyDescent="0.25">
      <c r="B40" s="151">
        <f t="shared" ca="1" si="13"/>
        <v>72</v>
      </c>
      <c r="C40">
        <f ca="1">INDEX('T20 Calculation'!$C$8:$K$27,MATCH('T20'!B40,_xlfn.ANCHORARRAY('T20 Calculation'!$C$8)),9)</f>
        <v>4.8520206123696057E-2</v>
      </c>
      <c r="D40" s="90">
        <f t="shared" si="16"/>
        <v>2.7000000000000001E-3</v>
      </c>
      <c r="E40">
        <f t="shared" ca="1" si="10"/>
        <v>4.8520206123696057E-2</v>
      </c>
      <c r="F40">
        <f t="shared" ca="1" si="11"/>
        <v>2.568995443466021E-3</v>
      </c>
      <c r="G40" s="37">
        <f t="shared" ca="1" si="12"/>
        <v>0.94891079843283788</v>
      </c>
      <c r="X40" s="12"/>
    </row>
    <row r="41" spans="2:24" x14ac:dyDescent="0.25">
      <c r="B41" s="151">
        <f t="shared" ca="1" si="13"/>
        <v>73</v>
      </c>
      <c r="C41">
        <f ca="1">INDEX('T20 Calculation'!$C$8:$K$27,MATCH('T20'!B41,_xlfn.ANCHORARRAY('T20 Calculation'!$C$8)),9)</f>
        <v>5.4331270964180521E-2</v>
      </c>
      <c r="D41" s="90">
        <f t="shared" si="16"/>
        <v>2.7000000000000001E-3</v>
      </c>
      <c r="E41">
        <f t="shared" ca="1" si="10"/>
        <v>5.4331270964180521E-2</v>
      </c>
      <c r="F41">
        <f t="shared" ca="1" si="11"/>
        <v>2.5533055683967126E-3</v>
      </c>
      <c r="G41" s="37">
        <f t="shared" ca="1" si="12"/>
        <v>0.94311542346742272</v>
      </c>
    </row>
    <row r="42" spans="2:24" ht="15.75" thickBot="1" x14ac:dyDescent="0.3">
      <c r="B42" s="152">
        <f t="shared" ca="1" si="13"/>
        <v>74</v>
      </c>
      <c r="C42" s="33">
        <f ca="1">INDEX('T20 Calculation'!$C$8:$K$27,MATCH('T20'!B42,_xlfn.ANCHORARRAY('T20 Calculation'!$C$8)),9)</f>
        <v>6.0864214921059104E-2</v>
      </c>
      <c r="D42" s="91">
        <f>$C$16</f>
        <v>0.1106</v>
      </c>
      <c r="E42" s="33">
        <f t="shared" ca="1" si="10"/>
        <v>6.0864214921059104E-2</v>
      </c>
      <c r="F42" s="33">
        <f t="shared" ca="1" si="11"/>
        <v>0.10386841782973087</v>
      </c>
      <c r="G42" s="34">
        <f t="shared" ca="1" si="12"/>
        <v>0.83526736724921002</v>
      </c>
    </row>
    <row r="70" spans="2:24" x14ac:dyDescent="0.25">
      <c r="B70" s="5" t="s">
        <v>236</v>
      </c>
    </row>
    <row r="72" spans="2:24" x14ac:dyDescent="0.25">
      <c r="B72" t="s">
        <v>170</v>
      </c>
      <c r="C72">
        <v>50000</v>
      </c>
      <c r="D72">
        <v>100000</v>
      </c>
      <c r="E72">
        <v>250000</v>
      </c>
      <c r="F72">
        <v>500000</v>
      </c>
      <c r="G72">
        <v>1000000</v>
      </c>
      <c r="H72">
        <v>2000000</v>
      </c>
      <c r="J72" t="s">
        <v>171</v>
      </c>
      <c r="K72">
        <v>50000</v>
      </c>
      <c r="L72">
        <v>100000</v>
      </c>
      <c r="M72">
        <v>250000</v>
      </c>
      <c r="N72">
        <v>500000</v>
      </c>
      <c r="O72">
        <v>1000000</v>
      </c>
      <c r="P72">
        <v>2000000</v>
      </c>
      <c r="R72" t="s">
        <v>167</v>
      </c>
      <c r="S72">
        <v>50000</v>
      </c>
      <c r="T72">
        <v>100000</v>
      </c>
      <c r="U72">
        <v>250000</v>
      </c>
      <c r="V72">
        <v>500000</v>
      </c>
      <c r="W72">
        <v>1000000</v>
      </c>
      <c r="X72">
        <v>2000000</v>
      </c>
    </row>
    <row r="73" spans="2:24" x14ac:dyDescent="0.25">
      <c r="B73">
        <v>26</v>
      </c>
      <c r="C73">
        <v>74.349054392032045</v>
      </c>
      <c r="D73">
        <v>135.11292720124715</v>
      </c>
      <c r="E73">
        <v>317.40460141470226</v>
      </c>
      <c r="F73">
        <v>621.22396393579379</v>
      </c>
      <c r="G73">
        <v>1228.86278975554</v>
      </c>
      <c r="H73">
        <v>2444.1406378630923</v>
      </c>
      <c r="J73">
        <v>26</v>
      </c>
      <c r="K73">
        <v>121.49609188509612</v>
      </c>
      <c r="L73">
        <v>208.5328974531169</v>
      </c>
      <c r="M73">
        <v>469.64397460630516</v>
      </c>
      <c r="N73">
        <v>904.82798439209819</v>
      </c>
      <c r="O73">
        <v>1775.1971970709201</v>
      </c>
      <c r="P73">
        <v>3515.9379484171805</v>
      </c>
      <c r="R73">
        <v>26</v>
      </c>
      <c r="S73">
        <v>4.6608195664773922E-2</v>
      </c>
      <c r="T73">
        <v>4.5369963884897002E-2</v>
      </c>
      <c r="U73">
        <v>4.4530517916294032E-2</v>
      </c>
      <c r="V73">
        <v>4.4232168846704889E-2</v>
      </c>
      <c r="W73">
        <v>4.4079266471093836E-2</v>
      </c>
      <c r="X73">
        <v>4.400186220451241E-2</v>
      </c>
    </row>
    <row r="74" spans="2:24" x14ac:dyDescent="0.25">
      <c r="B74">
        <v>27</v>
      </c>
      <c r="C74">
        <v>79.461119959712505</v>
      </c>
      <c r="D74">
        <v>145.32944381391189</v>
      </c>
      <c r="E74">
        <v>342.93443079328529</v>
      </c>
      <c r="F74">
        <v>672.27607609488871</v>
      </c>
      <c r="G74">
        <v>1330.9593667706545</v>
      </c>
      <c r="H74">
        <v>2648.3259481364103</v>
      </c>
      <c r="J74">
        <v>27</v>
      </c>
      <c r="K74">
        <v>128.81856788038328</v>
      </c>
      <c r="L74">
        <v>223.16700083525552</v>
      </c>
      <c r="M74">
        <v>506.21248212938872</v>
      </c>
      <c r="N74">
        <v>977.95495492866849</v>
      </c>
      <c r="O74">
        <v>1921.4399013858292</v>
      </c>
      <c r="P74">
        <v>3808.4097944684654</v>
      </c>
      <c r="R74">
        <v>27</v>
      </c>
      <c r="S74">
        <v>4.6439884103468332E-2</v>
      </c>
      <c r="T74">
        <v>4.5276754177161926E-2</v>
      </c>
      <c r="U74">
        <v>4.4494972432407298E-2</v>
      </c>
      <c r="V74">
        <v>4.4218441938348896E-2</v>
      </c>
      <c r="W74">
        <v>4.4076977981857057E-2</v>
      </c>
      <c r="X74">
        <v>4.400542429702714E-2</v>
      </c>
    </row>
    <row r="75" spans="2:24" x14ac:dyDescent="0.25">
      <c r="B75">
        <v>28</v>
      </c>
      <c r="C75">
        <v>84.94329979023604</v>
      </c>
      <c r="D75">
        <v>156.28572012082495</v>
      </c>
      <c r="E75">
        <v>370.31299833671073</v>
      </c>
      <c r="F75">
        <v>727.02512905358253</v>
      </c>
      <c r="G75">
        <v>1440.4493905865381</v>
      </c>
      <c r="H75">
        <v>2867.2979136873478</v>
      </c>
      <c r="J75">
        <v>28</v>
      </c>
      <c r="K75">
        <v>136.6711392589674</v>
      </c>
      <c r="L75">
        <v>238.8605531941962</v>
      </c>
      <c r="M75">
        <v>545.42899870957081</v>
      </c>
      <c r="N75">
        <v>1056.3764121248369</v>
      </c>
      <c r="O75">
        <v>2078.2712401287536</v>
      </c>
      <c r="P75">
        <v>4122.0608965493084</v>
      </c>
      <c r="R75">
        <v>28</v>
      </c>
      <c r="S75">
        <v>4.6284033317782081E-2</v>
      </c>
      <c r="T75">
        <v>4.5191931186355117E-2</v>
      </c>
      <c r="U75">
        <v>4.4463721967064274E-2</v>
      </c>
      <c r="V75">
        <v>4.4207257100519426E-2</v>
      </c>
      <c r="W75">
        <v>4.4076282892907992E-2</v>
      </c>
      <c r="X75">
        <v>4.4010092899095854E-2</v>
      </c>
    </row>
    <row r="76" spans="2:24" x14ac:dyDescent="0.25">
      <c r="B76">
        <v>29</v>
      </c>
      <c r="C76">
        <v>91.068961528435253</v>
      </c>
      <c r="D76">
        <v>168.52810524865177</v>
      </c>
      <c r="E76">
        <v>400.90553719263863</v>
      </c>
      <c r="F76">
        <v>788.20125722778323</v>
      </c>
      <c r="G76">
        <v>1562.7926972656489</v>
      </c>
      <c r="H76">
        <v>3111.9755772987442</v>
      </c>
      <c r="J76">
        <v>29</v>
      </c>
      <c r="K76">
        <v>145.44536099895799</v>
      </c>
      <c r="L76">
        <v>256.39630747592469</v>
      </c>
      <c r="M76">
        <v>589.24915616600265</v>
      </c>
      <c r="N76">
        <v>1144.0039055016896</v>
      </c>
      <c r="O76">
        <v>2253.5134037898169</v>
      </c>
      <c r="P76">
        <v>4472.5323998620806</v>
      </c>
      <c r="R76">
        <v>29</v>
      </c>
      <c r="S76">
        <v>4.6134597101318064E-2</v>
      </c>
      <c r="T76">
        <v>4.511222827667738E-2</v>
      </c>
      <c r="U76">
        <v>4.4435724761495932E-2</v>
      </c>
      <c r="V76">
        <v>4.4198457401805502E-2</v>
      </c>
      <c r="W76">
        <v>4.4077485035745934E-2</v>
      </c>
      <c r="X76">
        <v>4.4016400463508187E-2</v>
      </c>
    </row>
    <row r="77" spans="2:24" x14ac:dyDescent="0.25">
      <c r="B77">
        <v>30</v>
      </c>
      <c r="C77">
        <v>96.256810023131607</v>
      </c>
      <c r="D77">
        <v>178.89635601308896</v>
      </c>
      <c r="E77">
        <v>426.81496914990311</v>
      </c>
      <c r="F77">
        <v>840.0126708808217</v>
      </c>
      <c r="G77">
        <v>1666.4080745264607</v>
      </c>
      <c r="H77">
        <v>3319.1988819190487</v>
      </c>
      <c r="J77">
        <v>30</v>
      </c>
      <c r="K77">
        <v>152.87634056689888</v>
      </c>
      <c r="L77">
        <v>271.24763557626352</v>
      </c>
      <c r="M77">
        <v>626.36122721459287</v>
      </c>
      <c r="N77">
        <v>1218.2173688700477</v>
      </c>
      <c r="O77">
        <v>2401.929654352487</v>
      </c>
      <c r="P77">
        <v>4769.3542265142896</v>
      </c>
      <c r="R77">
        <v>30</v>
      </c>
      <c r="S77">
        <v>4.6024039074870071E-2</v>
      </c>
      <c r="T77">
        <v>4.505409009014083E-2</v>
      </c>
      <c r="U77">
        <v>4.4415899025139094E-2</v>
      </c>
      <c r="V77">
        <v>4.4192753552997344E-2</v>
      </c>
      <c r="W77">
        <v>4.4079117619245434E-2</v>
      </c>
      <c r="X77">
        <v>4.402177250421091E-2</v>
      </c>
    </row>
    <row r="78" spans="2:24" x14ac:dyDescent="0.25">
      <c r="B78">
        <v>31</v>
      </c>
      <c r="C78">
        <v>112.69801383355819</v>
      </c>
      <c r="D78">
        <v>211.75391948722773</v>
      </c>
      <c r="E78">
        <v>508.92162599563028</v>
      </c>
      <c r="F78">
        <v>1004.2011316263397</v>
      </c>
      <c r="G78">
        <v>1994.7602014215993</v>
      </c>
      <c r="H78">
        <v>3975.8782475264493</v>
      </c>
      <c r="J78">
        <v>31</v>
      </c>
      <c r="K78">
        <v>176.42637697431724</v>
      </c>
      <c r="L78">
        <v>318.31212498735931</v>
      </c>
      <c r="M78">
        <v>743.96924573197248</v>
      </c>
      <c r="N78">
        <v>1453.3977187731834</v>
      </c>
      <c r="O78">
        <v>2872.2553552960162</v>
      </c>
      <c r="P78">
        <v>5709.969525624314</v>
      </c>
      <c r="R78">
        <v>31</v>
      </c>
      <c r="S78">
        <v>4.5763150669637209E-2</v>
      </c>
      <c r="T78">
        <v>4.4928325752439546E-2</v>
      </c>
      <c r="U78">
        <v>4.4386803152409948E-2</v>
      </c>
      <c r="V78">
        <v>4.4198889640359784E-2</v>
      </c>
      <c r="W78">
        <v>4.410348216832416E-2</v>
      </c>
      <c r="X78">
        <v>4.4055405617497323E-2</v>
      </c>
    </row>
    <row r="79" spans="2:24" x14ac:dyDescent="0.25">
      <c r="B79">
        <v>32</v>
      </c>
      <c r="C79">
        <v>112.98775166024699</v>
      </c>
      <c r="D79">
        <v>212.33376292393274</v>
      </c>
      <c r="E79">
        <v>510.37179679526753</v>
      </c>
      <c r="F79">
        <v>1007.1018532833826</v>
      </c>
      <c r="G79">
        <v>2000.5619662749637</v>
      </c>
      <c r="H79">
        <v>3987.482192266908</v>
      </c>
      <c r="J79">
        <v>32</v>
      </c>
      <c r="K79">
        <v>176.84138854607227</v>
      </c>
      <c r="L79">
        <v>319.14262382126981</v>
      </c>
      <c r="M79">
        <v>746.04633059380558</v>
      </c>
      <c r="N79">
        <v>1457.5525089713865</v>
      </c>
      <c r="O79">
        <v>2880.5648659076251</v>
      </c>
      <c r="P79">
        <v>5726.5895798837009</v>
      </c>
      <c r="R79">
        <v>32</v>
      </c>
      <c r="S79">
        <v>4.5752540952808562E-2</v>
      </c>
      <c r="T79">
        <v>4.4919857825295839E-2</v>
      </c>
      <c r="U79">
        <v>4.4379858896768543E-2</v>
      </c>
      <c r="V79">
        <v>4.4192499035991428E-2</v>
      </c>
      <c r="W79">
        <v>4.4097374187936023E-2</v>
      </c>
      <c r="X79">
        <v>4.4049443908205976E-2</v>
      </c>
    </row>
    <row r="80" spans="2:24" x14ac:dyDescent="0.25">
      <c r="B80">
        <v>33</v>
      </c>
      <c r="C80">
        <v>97.310081826664458</v>
      </c>
      <c r="D80">
        <v>181.00335845928097</v>
      </c>
      <c r="E80">
        <v>432.08317327611428</v>
      </c>
      <c r="F80">
        <v>850.54955865371323</v>
      </c>
      <c r="G80">
        <v>1687.4818918466558</v>
      </c>
      <c r="H80">
        <v>3361.3469586898336</v>
      </c>
      <c r="J80">
        <v>33</v>
      </c>
      <c r="K80">
        <v>154.38487064694505</v>
      </c>
      <c r="L80">
        <v>274.26557441270734</v>
      </c>
      <c r="M80">
        <v>633.90750753053817</v>
      </c>
      <c r="N80">
        <v>1233.3110525234588</v>
      </c>
      <c r="O80">
        <v>2432.1129727910557</v>
      </c>
      <c r="P80">
        <v>4829.7215446561386</v>
      </c>
      <c r="R80">
        <v>33</v>
      </c>
      <c r="S80">
        <v>4.5984141576481674E-2</v>
      </c>
      <c r="T80">
        <v>4.5024478176381333E-2</v>
      </c>
      <c r="U80">
        <v>4.4393802710426256E-2</v>
      </c>
      <c r="V80">
        <v>4.417342678516345E-2</v>
      </c>
      <c r="W80">
        <v>4.4061200063472361E-2</v>
      </c>
      <c r="X80">
        <v>4.4004586550380642E-2</v>
      </c>
    </row>
    <row r="81" spans="2:24" x14ac:dyDescent="0.25">
      <c r="B81">
        <v>34</v>
      </c>
      <c r="C81">
        <v>109.24620520769814</v>
      </c>
      <c r="D81">
        <v>204.85802971132887</v>
      </c>
      <c r="E81">
        <v>491.69350321417505</v>
      </c>
      <c r="F81">
        <v>969.75262470552025</v>
      </c>
      <c r="G81">
        <v>1925.8708698632831</v>
      </c>
      <c r="H81">
        <v>3838.1073606558643</v>
      </c>
      <c r="J81">
        <v>34</v>
      </c>
      <c r="K81">
        <v>171.48208232466209</v>
      </c>
      <c r="L81">
        <v>308.43453897479367</v>
      </c>
      <c r="M81">
        <v>719.29190883023148</v>
      </c>
      <c r="N81">
        <v>1404.0541799630519</v>
      </c>
      <c r="O81">
        <v>2773.5787478977109</v>
      </c>
      <c r="P81">
        <v>5512.6278893969793</v>
      </c>
      <c r="R81">
        <v>34</v>
      </c>
      <c r="S81">
        <v>4.5787944823758142E-2</v>
      </c>
      <c r="T81">
        <v>4.492834984359062E-2</v>
      </c>
      <c r="U81">
        <v>4.4369370017276477E-2</v>
      </c>
      <c r="V81">
        <v>4.417514174232795E-2</v>
      </c>
      <c r="W81">
        <v>4.4076473944270278E-2</v>
      </c>
      <c r="X81">
        <v>4.402674422068209E-2</v>
      </c>
    </row>
    <row r="82" spans="2:24" x14ac:dyDescent="0.25">
      <c r="B82">
        <v>35</v>
      </c>
      <c r="C82">
        <v>159.9377609860129</v>
      </c>
      <c r="D82">
        <v>306.16473487575735</v>
      </c>
      <c r="E82">
        <v>744.84552923348133</v>
      </c>
      <c r="F82">
        <v>1475.9805513719577</v>
      </c>
      <c r="G82">
        <v>2938.2503563984442</v>
      </c>
      <c r="H82">
        <v>5862.7899674669097</v>
      </c>
      <c r="J82">
        <v>35</v>
      </c>
      <c r="K82">
        <v>244.09178729166592</v>
      </c>
      <c r="L82">
        <v>453.54442914121955</v>
      </c>
      <c r="M82">
        <v>1081.9008595846954</v>
      </c>
      <c r="N82">
        <v>2129.1658619715417</v>
      </c>
      <c r="O82">
        <v>4223.6930570651675</v>
      </c>
      <c r="P82">
        <v>8412.7474591779755</v>
      </c>
      <c r="R82">
        <v>35</v>
      </c>
      <c r="S82">
        <v>4.5359226830159249E-2</v>
      </c>
      <c r="T82">
        <v>4.4761466568510988E-2</v>
      </c>
      <c r="U82">
        <v>4.4382841543301854E-2</v>
      </c>
      <c r="V82">
        <v>4.4253122908444853E-2</v>
      </c>
      <c r="W82">
        <v>4.4187569827522477E-2</v>
      </c>
      <c r="X82">
        <v>4.4154619984560384E-2</v>
      </c>
    </row>
    <row r="83" spans="2:24" x14ac:dyDescent="0.25">
      <c r="B83">
        <v>36</v>
      </c>
      <c r="C83">
        <v>134.27349631937969</v>
      </c>
      <c r="D83">
        <v>254.87632472707091</v>
      </c>
      <c r="E83">
        <v>616.68484521121707</v>
      </c>
      <c r="F83">
        <v>1219.6990089626379</v>
      </c>
      <c r="G83">
        <v>2425.7273364655071</v>
      </c>
      <c r="H83">
        <v>4837.7839914712076</v>
      </c>
      <c r="J83">
        <v>36</v>
      </c>
      <c r="K83">
        <v>207.33047363979676</v>
      </c>
      <c r="L83">
        <v>380.07949730637256</v>
      </c>
      <c r="M83">
        <v>898.32698346715279</v>
      </c>
      <c r="N83">
        <v>1762.0723574467429</v>
      </c>
      <c r="O83">
        <v>3489.5631054062469</v>
      </c>
      <c r="P83">
        <v>6944.5446013248147</v>
      </c>
      <c r="R83">
        <v>36</v>
      </c>
      <c r="S83">
        <v>4.5510022832093266E-2</v>
      </c>
      <c r="T83">
        <v>4.4804016906394351E-2</v>
      </c>
      <c r="U83">
        <v>4.4352062696333183E-2</v>
      </c>
      <c r="V83">
        <v>4.4196316852681106E-2</v>
      </c>
      <c r="W83">
        <v>4.4117452284167413E-2</v>
      </c>
      <c r="X83">
        <v>4.4077768335117229E-2</v>
      </c>
    </row>
    <row r="84" spans="2:24" x14ac:dyDescent="0.25">
      <c r="B84">
        <v>37</v>
      </c>
      <c r="C84">
        <v>159.61515320829815</v>
      </c>
      <c r="D84">
        <v>305.52240814203208</v>
      </c>
      <c r="E84">
        <v>743.2442045612886</v>
      </c>
      <c r="F84">
        <v>1472.7804711333088</v>
      </c>
      <c r="G84">
        <v>2931.853064173562</v>
      </c>
      <c r="H84">
        <v>5849.9982517810131</v>
      </c>
      <c r="J84">
        <v>37</v>
      </c>
      <c r="K84">
        <v>243.62957554896934</v>
      </c>
      <c r="L84">
        <v>452.62421209471131</v>
      </c>
      <c r="M84">
        <v>1079.608493112697</v>
      </c>
      <c r="N84">
        <v>2124.5815807394247</v>
      </c>
      <c r="O84">
        <v>4214.5284595244884</v>
      </c>
      <c r="P84">
        <v>8394.4222350298514</v>
      </c>
      <c r="R84">
        <v>37</v>
      </c>
      <c r="S84">
        <v>4.5346066201584767E-2</v>
      </c>
      <c r="T84">
        <v>4.474737569416809E-2</v>
      </c>
      <c r="U84">
        <v>4.4368162177649717E-2</v>
      </c>
      <c r="V84">
        <v>4.4238205208771086E-2</v>
      </c>
      <c r="W84">
        <v>4.4172542346377464E-2</v>
      </c>
      <c r="X84">
        <v>4.413953712595009E-2</v>
      </c>
    </row>
    <row r="85" spans="2:24" x14ac:dyDescent="0.25">
      <c r="B85">
        <v>38</v>
      </c>
      <c r="C85">
        <v>174.84821800566993</v>
      </c>
      <c r="D85">
        <v>335.96686001624198</v>
      </c>
      <c r="E85">
        <v>819.32280447027949</v>
      </c>
      <c r="F85">
        <v>1624.9159975690327</v>
      </c>
      <c r="G85">
        <v>3236.1024258208904</v>
      </c>
      <c r="H85">
        <v>6458.4752825953083</v>
      </c>
      <c r="J85">
        <v>38</v>
      </c>
      <c r="K85">
        <v>265.4491034922919</v>
      </c>
      <c r="L85">
        <v>496.23221978587071</v>
      </c>
      <c r="M85">
        <v>1188.5817847523358</v>
      </c>
      <c r="N85">
        <v>2342.4971673560067</v>
      </c>
      <c r="O85">
        <v>4650.3284258424028</v>
      </c>
      <c r="P85">
        <v>9265.9909459904156</v>
      </c>
      <c r="R85">
        <v>38</v>
      </c>
      <c r="S85">
        <v>4.5277478367553581E-2</v>
      </c>
      <c r="T85">
        <v>4.4728620085572324E-2</v>
      </c>
      <c r="U85">
        <v>4.4382647523148799E-2</v>
      </c>
      <c r="V85">
        <v>4.4264381653793983E-2</v>
      </c>
      <c r="W85">
        <v>4.4204683109345666E-2</v>
      </c>
      <c r="X85">
        <v>4.4174690461721511E-2</v>
      </c>
    </row>
    <row r="86" spans="2:24" x14ac:dyDescent="0.25">
      <c r="B86">
        <v>39</v>
      </c>
      <c r="C86">
        <v>148.1137827686477</v>
      </c>
      <c r="D86">
        <v>282.53916146310053</v>
      </c>
      <c r="E86">
        <v>685.81541872868252</v>
      </c>
      <c r="F86">
        <v>1357.9424609821556</v>
      </c>
      <c r="G86">
        <v>2702.1965427647569</v>
      </c>
      <c r="H86">
        <v>5390.7047048436034</v>
      </c>
      <c r="J86">
        <v>39</v>
      </c>
      <c r="K86">
        <v>227.15526326794111</v>
      </c>
      <c r="L86">
        <v>419.70304647553576</v>
      </c>
      <c r="M86">
        <v>997.34782126988648</v>
      </c>
      <c r="N86">
        <v>1960.0884870591181</v>
      </c>
      <c r="O86">
        <v>3885.5697865977563</v>
      </c>
      <c r="P86">
        <v>7736.5323681946174</v>
      </c>
      <c r="R86">
        <v>39</v>
      </c>
      <c r="S86">
        <v>4.5392756890145769E-2</v>
      </c>
      <c r="T86">
        <v>4.4750068866110215E-2</v>
      </c>
      <c r="U86">
        <v>4.434125803815947E-2</v>
      </c>
      <c r="V86">
        <v>4.4200845393991495E-2</v>
      </c>
      <c r="W86">
        <v>4.4129836009543455E-2</v>
      </c>
      <c r="X86">
        <v>4.4094127819844564E-2</v>
      </c>
    </row>
    <row r="87" spans="2:24" x14ac:dyDescent="0.25">
      <c r="B87">
        <v>40</v>
      </c>
      <c r="C87">
        <v>179.51284033503302</v>
      </c>
      <c r="D87">
        <v>345.29178844819864</v>
      </c>
      <c r="E87">
        <v>842.62868958223589</v>
      </c>
      <c r="F87">
        <v>1671.5233779751527</v>
      </c>
      <c r="G87">
        <v>3329.3128769160048</v>
      </c>
      <c r="H87">
        <v>6644.8918756906578</v>
      </c>
      <c r="J87">
        <v>40</v>
      </c>
      <c r="K87">
        <v>272.13064454481878</v>
      </c>
      <c r="L87">
        <v>509.58908116694465</v>
      </c>
      <c r="M87">
        <v>1221.9650570246686</v>
      </c>
      <c r="N87">
        <v>2409.2566283386768</v>
      </c>
      <c r="O87">
        <v>4783.8412033963905</v>
      </c>
      <c r="P87">
        <v>9533.0103639827867</v>
      </c>
      <c r="R87">
        <v>40</v>
      </c>
      <c r="S87">
        <v>4.5247464671448467E-2</v>
      </c>
      <c r="T87">
        <v>4.4712383211508389E-2</v>
      </c>
      <c r="U87">
        <v>4.4375554941676221E-2</v>
      </c>
      <c r="V87">
        <v>4.4260488935283115E-2</v>
      </c>
      <c r="W87">
        <v>4.4202423948100922E-2</v>
      </c>
      <c r="X87">
        <v>4.4173255967207448E-2</v>
      </c>
    </row>
    <row r="88" spans="2:24" x14ac:dyDescent="0.25">
      <c r="B88">
        <v>41</v>
      </c>
      <c r="C88">
        <v>182.25823007275162</v>
      </c>
      <c r="D88">
        <v>350.77985786178726</v>
      </c>
      <c r="E88">
        <v>856.34474155739326</v>
      </c>
      <c r="F88">
        <v>1698.9528811851073</v>
      </c>
      <c r="G88">
        <v>3384.1691604956577</v>
      </c>
      <c r="H88">
        <v>6754.6017191473929</v>
      </c>
      <c r="J88">
        <v>41</v>
      </c>
      <c r="K88">
        <v>276.06304831367856</v>
      </c>
      <c r="L88">
        <v>517.45007276538718</v>
      </c>
      <c r="M88">
        <v>1241.6111499719354</v>
      </c>
      <c r="N88">
        <v>2448.5462802327347</v>
      </c>
      <c r="O88">
        <v>4862.4165414005765</v>
      </c>
      <c r="P88">
        <v>9690.1570640954887</v>
      </c>
      <c r="R88">
        <v>41</v>
      </c>
      <c r="S88">
        <v>4.5231772739451559E-2</v>
      </c>
      <c r="T88">
        <v>4.4704462809699086E-2</v>
      </c>
      <c r="U88">
        <v>4.4372770361068348E-2</v>
      </c>
      <c r="V88">
        <v>4.4259513087947067E-2</v>
      </c>
      <c r="W88">
        <v>4.4202365376161179E-2</v>
      </c>
      <c r="X88">
        <v>4.4173660338058029E-2</v>
      </c>
    </row>
    <row r="89" spans="2:24" x14ac:dyDescent="0.25">
      <c r="B89">
        <v>42</v>
      </c>
      <c r="C89">
        <v>217.52636825192869</v>
      </c>
      <c r="D89">
        <v>421.26557401324021</v>
      </c>
      <c r="E89">
        <v>1032.4832216051668</v>
      </c>
      <c r="F89">
        <v>2051.179202905927</v>
      </c>
      <c r="G89">
        <v>4088.5712575015359</v>
      </c>
      <c r="H89">
        <v>8163.3553677770742</v>
      </c>
      <c r="J89">
        <v>42</v>
      </c>
      <c r="K89">
        <v>326.58043995214985</v>
      </c>
      <c r="L89">
        <v>618.41246458644855</v>
      </c>
      <c r="M89">
        <v>1493.9088926851109</v>
      </c>
      <c r="N89">
        <v>2953.0684606778887</v>
      </c>
      <c r="O89">
        <v>5871.3886717566493</v>
      </c>
      <c r="P89">
        <v>11708.029106586167</v>
      </c>
      <c r="R89">
        <v>42</v>
      </c>
      <c r="S89">
        <v>4.51557665804736E-2</v>
      </c>
      <c r="T89">
        <v>4.4709976869214518E-2</v>
      </c>
      <c r="U89">
        <v>4.4431730118445589E-2</v>
      </c>
      <c r="V89">
        <v>4.433709658244589E-2</v>
      </c>
      <c r="W89">
        <v>4.4289421790927763E-2</v>
      </c>
      <c r="X89">
        <v>4.4265493458124583E-2</v>
      </c>
    </row>
    <row r="90" spans="2:24" x14ac:dyDescent="0.25">
      <c r="B90">
        <v>43</v>
      </c>
      <c r="C90">
        <v>232.787351963558</v>
      </c>
      <c r="D90">
        <v>451.76679330819809</v>
      </c>
      <c r="E90">
        <v>1108.7051179343362</v>
      </c>
      <c r="F90">
        <v>2203.6023258687128</v>
      </c>
      <c r="G90">
        <v>4393.396741826492</v>
      </c>
      <c r="H90">
        <v>8772.9855737875059</v>
      </c>
      <c r="J90">
        <v>43</v>
      </c>
      <c r="K90">
        <v>348.43995829620326</v>
      </c>
      <c r="L90">
        <v>662.1017616249319</v>
      </c>
      <c r="M90">
        <v>1603.0871785229738</v>
      </c>
      <c r="N90">
        <v>3171.3962093024275</v>
      </c>
      <c r="O90">
        <v>6308.0142719003634</v>
      </c>
      <c r="P90">
        <v>12581.250397626747</v>
      </c>
      <c r="R90">
        <v>43</v>
      </c>
      <c r="S90">
        <v>4.5134774240576991E-2</v>
      </c>
      <c r="T90">
        <v>4.4716744085418592E-2</v>
      </c>
      <c r="U90">
        <v>4.445650149406899E-2</v>
      </c>
      <c r="V90">
        <v>4.4368115370443606E-2</v>
      </c>
      <c r="W90">
        <v>4.4323608416686477E-2</v>
      </c>
      <c r="X90">
        <v>4.4301275804680573E-2</v>
      </c>
    </row>
    <row r="91" spans="2:24" x14ac:dyDescent="0.25">
      <c r="B91">
        <v>44</v>
      </c>
      <c r="C91">
        <v>244.87668511453566</v>
      </c>
      <c r="D91">
        <v>475.92953450461368</v>
      </c>
      <c r="E91">
        <v>1169.088126504688</v>
      </c>
      <c r="F91">
        <v>2324.352447039762</v>
      </c>
      <c r="G91">
        <v>4634.8810883303759</v>
      </c>
      <c r="H91">
        <v>9255.93837102623</v>
      </c>
      <c r="J91">
        <v>44</v>
      </c>
      <c r="K91">
        <v>365.75660397623869</v>
      </c>
      <c r="L91">
        <v>696.711965514658</v>
      </c>
      <c r="M91">
        <v>1689.5785611580213</v>
      </c>
      <c r="N91">
        <v>3344.3562268008027</v>
      </c>
      <c r="O91">
        <v>6653.9115606568666</v>
      </c>
      <c r="P91">
        <v>13273.022229705472</v>
      </c>
      <c r="R91">
        <v>44</v>
      </c>
      <c r="S91">
        <v>4.5121574002590981E-2</v>
      </c>
      <c r="T91">
        <v>4.4723122722547748E-2</v>
      </c>
      <c r="U91">
        <v>4.4475527825061478E-2</v>
      </c>
      <c r="V91">
        <v>4.4391516574644241E-2</v>
      </c>
      <c r="W91">
        <v>4.4349227817801484E-2</v>
      </c>
      <c r="X91">
        <v>4.4328012089749347E-2</v>
      </c>
    </row>
    <row r="92" spans="2:24" x14ac:dyDescent="0.25">
      <c r="B92">
        <v>45</v>
      </c>
      <c r="C92">
        <v>274.80517844813039</v>
      </c>
      <c r="D92">
        <v>535.74485623904332</v>
      </c>
      <c r="E92">
        <v>1318.563900908259</v>
      </c>
      <c r="F92">
        <v>2623.2623089063136</v>
      </c>
      <c r="G92">
        <v>5232.6591249940866</v>
      </c>
      <c r="H92">
        <v>10451.45275721798</v>
      </c>
      <c r="J92">
        <v>45</v>
      </c>
      <c r="K92">
        <v>408.62546271238443</v>
      </c>
      <c r="L92">
        <v>782.3901967181182</v>
      </c>
      <c r="M92">
        <v>1903.6845300977493</v>
      </c>
      <c r="N92">
        <v>3772.5084215759089</v>
      </c>
      <c r="O92">
        <v>7510.1562055981849</v>
      </c>
      <c r="P92">
        <v>14985.451774204921</v>
      </c>
      <c r="R92">
        <v>45</v>
      </c>
      <c r="S92">
        <v>4.5116110685215149E-2</v>
      </c>
      <c r="T92">
        <v>4.475867284787638E-2</v>
      </c>
      <c r="U92">
        <v>4.45374046277216E-2</v>
      </c>
      <c r="V92">
        <v>4.4462472794294827E-2</v>
      </c>
      <c r="W92">
        <v>4.4424782393449824E-2</v>
      </c>
      <c r="X92">
        <v>4.4405880672589548E-2</v>
      </c>
    </row>
    <row r="93" spans="2:24" x14ac:dyDescent="0.25">
      <c r="B93">
        <v>46</v>
      </c>
      <c r="C93">
        <v>309.21945890199817</v>
      </c>
      <c r="D93">
        <v>604.52560289667622</v>
      </c>
      <c r="E93">
        <v>1490.4440354138051</v>
      </c>
      <c r="F93">
        <v>2966.9747564954741</v>
      </c>
      <c r="G93">
        <v>5920.0361987504994</v>
      </c>
      <c r="H93">
        <v>11826.159083308501</v>
      </c>
      <c r="J93">
        <v>46</v>
      </c>
      <c r="K93">
        <v>457.9197544251997</v>
      </c>
      <c r="L93">
        <v>880.91036744333087</v>
      </c>
      <c r="M93">
        <v>2149.882212678207</v>
      </c>
      <c r="N93">
        <v>4264.8352906177752</v>
      </c>
      <c r="O93">
        <v>8494.7414475599362</v>
      </c>
      <c r="P93">
        <v>16954.553762000083</v>
      </c>
      <c r="R93">
        <v>46</v>
      </c>
      <c r="S93">
        <v>4.5131586987352978E-2</v>
      </c>
      <c r="T93">
        <v>4.4811557912975086E-2</v>
      </c>
      <c r="U93">
        <v>4.4614127478635801E-2</v>
      </c>
      <c r="V93">
        <v>4.4547385965600039E-2</v>
      </c>
      <c r="W93">
        <v>4.4513837744508233E-2</v>
      </c>
      <c r="X93">
        <v>4.4497018987590176E-2</v>
      </c>
    </row>
    <row r="94" spans="2:24" x14ac:dyDescent="0.25">
      <c r="B94">
        <v>47</v>
      </c>
      <c r="C94">
        <v>343.36899879119619</v>
      </c>
      <c r="D94">
        <v>672.77763666140788</v>
      </c>
      <c r="E94">
        <v>1661.0035749390786</v>
      </c>
      <c r="F94">
        <v>3308.0468057242033</v>
      </c>
      <c r="G94">
        <v>6602.1332674281266</v>
      </c>
      <c r="H94">
        <v>13190.306190904976</v>
      </c>
      <c r="J94">
        <v>47</v>
      </c>
      <c r="K94">
        <v>506.83495451636327</v>
      </c>
      <c r="L94">
        <v>978.67322534638424</v>
      </c>
      <c r="M94">
        <v>2394.1883229711493</v>
      </c>
      <c r="N94">
        <v>4753.3801560717984</v>
      </c>
      <c r="O94">
        <v>9471.7638238182699</v>
      </c>
      <c r="P94">
        <v>18908.531160108803</v>
      </c>
      <c r="R94">
        <v>47</v>
      </c>
      <c r="S94">
        <v>4.5162271462145798E-2</v>
      </c>
      <c r="T94">
        <v>4.4871999669572116E-2</v>
      </c>
      <c r="U94">
        <v>4.4693415221138233E-2</v>
      </c>
      <c r="V94">
        <v>4.4633128419074408E-2</v>
      </c>
      <c r="W94">
        <v>4.4602840692905099E-2</v>
      </c>
      <c r="X94">
        <v>4.4587660543358609E-2</v>
      </c>
    </row>
    <row r="95" spans="2:24" x14ac:dyDescent="0.25">
      <c r="B95">
        <v>48</v>
      </c>
      <c r="C95">
        <v>352.64897191594304</v>
      </c>
      <c r="D95">
        <v>691.32683383417282</v>
      </c>
      <c r="E95">
        <v>1707.3604203147815</v>
      </c>
      <c r="F95">
        <v>3400.74973137903</v>
      </c>
      <c r="G95">
        <v>6787.5283536129227</v>
      </c>
      <c r="H95">
        <v>13561.085598129226</v>
      </c>
      <c r="J95">
        <v>48</v>
      </c>
      <c r="K95">
        <v>520.12756787573835</v>
      </c>
      <c r="L95">
        <v>1005.2432475917885</v>
      </c>
      <c r="M95">
        <v>2460.5902951254284</v>
      </c>
      <c r="N95">
        <v>4886.1687107222388</v>
      </c>
      <c r="O95">
        <v>9737.3255431333673</v>
      </c>
      <c r="P95">
        <v>19439.639208516048</v>
      </c>
      <c r="R95">
        <v>48</v>
      </c>
      <c r="S95">
        <v>4.5166095672564799E-2</v>
      </c>
      <c r="T95">
        <v>4.4882996269428377E-2</v>
      </c>
      <c r="U95">
        <v>4.470893719659319E-2</v>
      </c>
      <c r="V95">
        <v>4.4650197737213349E-2</v>
      </c>
      <c r="W95">
        <v>4.4620691132025492E-2</v>
      </c>
      <c r="X95">
        <v>4.4605903421100823E-2</v>
      </c>
    </row>
    <row r="96" spans="2:24" x14ac:dyDescent="0.25">
      <c r="B96">
        <v>49</v>
      </c>
      <c r="C96">
        <v>408.77100123313801</v>
      </c>
      <c r="D96">
        <v>803.49295578235547</v>
      </c>
      <c r="E96">
        <v>1987.6588197202743</v>
      </c>
      <c r="F96">
        <v>3961.2685930530733</v>
      </c>
      <c r="G96">
        <v>7908.4881397581421</v>
      </c>
      <c r="H96">
        <v>15802.927233188093</v>
      </c>
      <c r="J96">
        <v>49</v>
      </c>
      <c r="K96">
        <v>600.51539772727483</v>
      </c>
      <c r="L96">
        <v>1165.9072356361412</v>
      </c>
      <c r="M96">
        <v>2862.0827526994581</v>
      </c>
      <c r="N96">
        <v>5689.0419489882843</v>
      </c>
      <c r="O96">
        <v>11342.960342019607</v>
      </c>
      <c r="P96">
        <v>22650.797128310078</v>
      </c>
      <c r="R96">
        <v>49</v>
      </c>
      <c r="S96">
        <v>4.5248737549164364E-2</v>
      </c>
      <c r="T96">
        <v>4.5001673320090418E-2</v>
      </c>
      <c r="U96">
        <v>4.4850265167725167E-2</v>
      </c>
      <c r="V96">
        <v>4.4799254552045475E-2</v>
      </c>
      <c r="W96">
        <v>4.4773646516033105E-2</v>
      </c>
      <c r="X96">
        <v>4.4760816693121486E-2</v>
      </c>
    </row>
    <row r="97" spans="2:24" x14ac:dyDescent="0.25">
      <c r="B97">
        <v>50</v>
      </c>
      <c r="C97">
        <v>442.47278951903587</v>
      </c>
      <c r="D97">
        <v>870.85131183160149</v>
      </c>
      <c r="E97">
        <v>2155.9868787425867</v>
      </c>
      <c r="F97">
        <v>4297.8794902294812</v>
      </c>
      <c r="G97">
        <v>8581.6647131865138</v>
      </c>
      <c r="H97">
        <v>17149.235159091168</v>
      </c>
      <c r="J97">
        <v>50</v>
      </c>
      <c r="K97">
        <v>648.78926237250289</v>
      </c>
      <c r="L97">
        <v>1262.390201123153</v>
      </c>
      <c r="M97">
        <v>3103.1930170689011</v>
      </c>
      <c r="N97">
        <v>6171.1977099517317</v>
      </c>
      <c r="O97">
        <v>12307.207095525315</v>
      </c>
      <c r="P97">
        <v>24579.22586656455</v>
      </c>
      <c r="R97">
        <v>50</v>
      </c>
      <c r="S97">
        <v>4.5303692432312692E-2</v>
      </c>
      <c r="T97">
        <v>4.507393136197102E-2</v>
      </c>
      <c r="U97">
        <v>4.4933346772584981E-2</v>
      </c>
      <c r="V97">
        <v>4.4886020260887172E-2</v>
      </c>
      <c r="W97">
        <v>4.4862268829443774E-2</v>
      </c>
      <c r="X97">
        <v>4.4850370972251641E-2</v>
      </c>
    </row>
    <row r="98" spans="2:24" x14ac:dyDescent="0.25">
      <c r="B98">
        <v>51</v>
      </c>
      <c r="C98">
        <v>479.79343693215947</v>
      </c>
      <c r="D98">
        <v>945.44258072070386</v>
      </c>
      <c r="E98">
        <v>2342.3900119084483</v>
      </c>
      <c r="F98">
        <v>4670.6357304670883</v>
      </c>
      <c r="G98">
        <v>9327.1271675444332</v>
      </c>
      <c r="H98">
        <v>18640.110041679876</v>
      </c>
      <c r="J98">
        <v>51</v>
      </c>
      <c r="K98">
        <v>702.24662533975697</v>
      </c>
      <c r="L98">
        <v>1369.2332679168157</v>
      </c>
      <c r="M98">
        <v>3370.1931936151341</v>
      </c>
      <c r="N98">
        <v>6705.1264021112438</v>
      </c>
      <c r="O98">
        <v>13374.992818647181</v>
      </c>
      <c r="P98">
        <v>26714.725651499029</v>
      </c>
      <c r="R98">
        <v>51</v>
      </c>
      <c r="S98">
        <v>4.5371332866020353E-2</v>
      </c>
      <c r="T98">
        <v>4.5157901832145741E-2</v>
      </c>
      <c r="U98">
        <v>4.5027500813251242E-2</v>
      </c>
      <c r="V98">
        <v>4.4983635213502682E-2</v>
      </c>
      <c r="W98">
        <v>4.4961626891868667E-2</v>
      </c>
      <c r="X98">
        <v>4.4950603773396214E-2</v>
      </c>
    </row>
    <row r="99" spans="2:24" x14ac:dyDescent="0.25">
      <c r="B99">
        <v>52</v>
      </c>
      <c r="C99">
        <v>528.97864247535938</v>
      </c>
      <c r="D99">
        <v>1043.7463787277968</v>
      </c>
      <c r="E99">
        <v>2588.0496301807711</v>
      </c>
      <c r="F99">
        <v>5161.8883830824407</v>
      </c>
      <c r="G99">
        <v>10309.565889077441</v>
      </c>
      <c r="H99">
        <v>20604.920901165617</v>
      </c>
      <c r="J99">
        <v>52</v>
      </c>
      <c r="K99">
        <v>772.69854693746038</v>
      </c>
      <c r="L99">
        <v>1510.041446623467</v>
      </c>
      <c r="M99">
        <v>3722.0706315924654</v>
      </c>
      <c r="N99">
        <v>7408.7859453374695</v>
      </c>
      <c r="O99">
        <v>14782.216575008686</v>
      </c>
      <c r="P99">
        <v>29529.077835468517</v>
      </c>
      <c r="R99">
        <v>52</v>
      </c>
      <c r="S99">
        <v>4.5470981987679071E-2</v>
      </c>
      <c r="T99">
        <v>4.5275537264843013E-2</v>
      </c>
      <c r="U99">
        <v>4.5156319727986949E-2</v>
      </c>
      <c r="V99">
        <v>4.5116248911723389E-2</v>
      </c>
      <c r="W99">
        <v>4.509615072701223E-2</v>
      </c>
      <c r="X99">
        <v>4.5086085882111826E-2</v>
      </c>
    </row>
    <row r="100" spans="2:24" x14ac:dyDescent="0.25">
      <c r="B100">
        <v>53</v>
      </c>
      <c r="C100">
        <v>585.81264583473114</v>
      </c>
      <c r="D100">
        <v>1157.3373441030578</v>
      </c>
      <c r="E100">
        <v>2871.9114405409973</v>
      </c>
      <c r="F100">
        <v>5729.5349352093435</v>
      </c>
      <c r="G100">
        <v>11444.781924784738</v>
      </c>
      <c r="H100">
        <v>22875.275904059541</v>
      </c>
      <c r="J100">
        <v>53</v>
      </c>
      <c r="K100">
        <v>854.10638011401443</v>
      </c>
      <c r="L100">
        <v>1672.7470611814588</v>
      </c>
      <c r="M100">
        <v>4128.6691228805503</v>
      </c>
      <c r="N100">
        <v>8221.8725658999174</v>
      </c>
      <c r="O100">
        <v>16408.279454642528</v>
      </c>
      <c r="P100">
        <v>32781.093233532272</v>
      </c>
      <c r="R100">
        <v>53</v>
      </c>
      <c r="S100">
        <v>4.5595802910964878E-2</v>
      </c>
      <c r="T100">
        <v>4.5417383066886252E-2</v>
      </c>
      <c r="U100">
        <v>4.5308714086676583E-2</v>
      </c>
      <c r="V100">
        <v>4.5272216912076502E-2</v>
      </c>
      <c r="W100">
        <v>4.5253916469958355E-2</v>
      </c>
      <c r="X100">
        <v>4.5244753241456603E-2</v>
      </c>
    </row>
    <row r="101" spans="2:24" x14ac:dyDescent="0.25">
      <c r="B101">
        <v>54</v>
      </c>
      <c r="C101">
        <v>648.4446180383726</v>
      </c>
      <c r="D101">
        <v>1282.5163779401098</v>
      </c>
      <c r="E101">
        <v>3184.7316590688633</v>
      </c>
      <c r="F101">
        <v>6355.0904614724732</v>
      </c>
      <c r="G101">
        <v>12695.808066485177</v>
      </c>
      <c r="H101">
        <v>25377.243276616049</v>
      </c>
      <c r="J101">
        <v>54</v>
      </c>
      <c r="K101">
        <v>943.81916057762828</v>
      </c>
      <c r="L101">
        <v>1852.05099463642</v>
      </c>
      <c r="M101">
        <v>4576.7465128542535</v>
      </c>
      <c r="N101">
        <v>9117.90571577019</v>
      </c>
      <c r="O101">
        <v>18200.224123917666</v>
      </c>
      <c r="P101">
        <v>36364.860941400984</v>
      </c>
      <c r="R101">
        <v>54</v>
      </c>
      <c r="S101">
        <v>4.5742128464884457E-2</v>
      </c>
      <c r="T101">
        <v>4.5579007252292802E-2</v>
      </c>
      <c r="U101">
        <v>4.54797914637739E-2</v>
      </c>
      <c r="V101">
        <v>4.5446492168183861E-2</v>
      </c>
      <c r="W101">
        <v>4.5429799553435846E-2</v>
      </c>
      <c r="X101">
        <v>4.5421442471402784E-2</v>
      </c>
    </row>
    <row r="102" spans="2:24" x14ac:dyDescent="0.25">
      <c r="B102">
        <v>55</v>
      </c>
      <c r="C102">
        <v>710.23528784531504</v>
      </c>
      <c r="D102">
        <v>1406.014427281799</v>
      </c>
      <c r="E102">
        <v>3493.3518441279271</v>
      </c>
      <c r="F102">
        <v>6972.2475383231522</v>
      </c>
      <c r="G102">
        <v>13930.038926495405</v>
      </c>
      <c r="H102">
        <v>27845.621702728433</v>
      </c>
      <c r="J102">
        <v>55</v>
      </c>
      <c r="K102">
        <v>1032.3269032312719</v>
      </c>
      <c r="L102">
        <v>2028.9470713506762</v>
      </c>
      <c r="M102">
        <v>5018.8075593020621</v>
      </c>
      <c r="N102">
        <v>10001.908366406569</v>
      </c>
      <c r="O102">
        <v>19968.109978169145</v>
      </c>
      <c r="P102">
        <v>39900.513200444519</v>
      </c>
      <c r="R102">
        <v>55</v>
      </c>
      <c r="S102">
        <v>4.5892381653154679E-2</v>
      </c>
      <c r="T102">
        <v>4.574171087224399E-2</v>
      </c>
      <c r="U102">
        <v>4.5650169207662961E-2</v>
      </c>
      <c r="V102">
        <v>4.5619462708248015E-2</v>
      </c>
      <c r="W102">
        <v>4.5604073082573526E-2</v>
      </c>
      <c r="X102">
        <v>4.5596369150137539E-2</v>
      </c>
    </row>
  </sheetData>
  <mergeCells count="3">
    <mergeCell ref="E9:F9"/>
    <mergeCell ref="E15:F15"/>
    <mergeCell ref="B21:G21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4D830-1EC9-4777-85CF-51DE03E811F1}">
  <sheetPr codeName="Sheet2">
    <tabColor theme="4" tint="0.79998168889431442"/>
  </sheetPr>
  <dimension ref="B2:AA183"/>
  <sheetViews>
    <sheetView showGridLines="0" topLeftCell="A72" workbookViewId="0">
      <selection activeCell="N103" sqref="N103"/>
    </sheetView>
  </sheetViews>
  <sheetFormatPr defaultColWidth="8.85546875" defaultRowHeight="15" x14ac:dyDescent="0.25"/>
  <cols>
    <col min="2" max="2" width="23.7109375" bestFit="1" customWidth="1"/>
    <col min="5" max="5" width="18" customWidth="1"/>
    <col min="6" max="6" width="13.28515625" customWidth="1"/>
    <col min="7" max="7" width="9.140625" customWidth="1"/>
    <col min="8" max="8" width="13.5703125" customWidth="1"/>
    <col min="9" max="9" width="11.140625" customWidth="1"/>
    <col min="10" max="11" width="13.28515625" bestFit="1" customWidth="1"/>
    <col min="12" max="12" width="14.42578125" customWidth="1"/>
    <col min="13" max="13" width="14.42578125" bestFit="1" customWidth="1"/>
    <col min="14" max="14" width="23.140625" customWidth="1"/>
    <col min="15" max="15" width="15.140625" customWidth="1"/>
    <col min="16" max="16" width="15.28515625" customWidth="1"/>
    <col min="17" max="17" width="12" customWidth="1"/>
    <col min="18" max="18" width="18.7109375" customWidth="1"/>
    <col min="23" max="23" width="10.85546875" bestFit="1" customWidth="1"/>
    <col min="25" max="25" width="28" bestFit="1" customWidth="1"/>
  </cols>
  <sheetData>
    <row r="2" spans="2:27" x14ac:dyDescent="0.25">
      <c r="B2" s="5" t="s">
        <v>123</v>
      </c>
      <c r="H2" s="5" t="s">
        <v>124</v>
      </c>
    </row>
    <row r="3" spans="2:27" ht="15.75" thickBot="1" x14ac:dyDescent="0.3"/>
    <row r="4" spans="2:27" ht="15.75" thickBot="1" x14ac:dyDescent="0.3">
      <c r="B4" s="92" t="s">
        <v>50</v>
      </c>
      <c r="C4" s="135">
        <v>35</v>
      </c>
      <c r="E4" s="108" t="s">
        <v>134</v>
      </c>
      <c r="F4" s="110"/>
      <c r="H4" s="5" t="s">
        <v>127</v>
      </c>
      <c r="I4">
        <v>22782.632227084367</v>
      </c>
    </row>
    <row r="5" spans="2:27" x14ac:dyDescent="0.25">
      <c r="B5" s="121" t="s">
        <v>172</v>
      </c>
      <c r="C5" s="140">
        <f>'Total Program Profit'!D5</f>
        <v>0.17249999999999999</v>
      </c>
      <c r="E5" s="136" t="s">
        <v>53</v>
      </c>
      <c r="F5" s="37" t="s">
        <v>148</v>
      </c>
      <c r="H5" s="5" t="s">
        <v>129</v>
      </c>
      <c r="I5">
        <v>100000</v>
      </c>
    </row>
    <row r="6" spans="2:27" ht="15.75" thickBot="1" x14ac:dyDescent="0.3">
      <c r="B6" s="121" t="s">
        <v>130</v>
      </c>
      <c r="C6" s="141">
        <f>'Total Program Profit'!D6</f>
        <v>0.03</v>
      </c>
      <c r="E6" s="154">
        <v>1</v>
      </c>
      <c r="F6" s="87">
        <f>'Total Program Profit'!G6</f>
        <v>667.42</v>
      </c>
    </row>
    <row r="7" spans="2:27" ht="15.75" thickBot="1" x14ac:dyDescent="0.3">
      <c r="B7" s="121" t="s">
        <v>133</v>
      </c>
      <c r="C7" s="142">
        <f>'Total Program Profit'!D7</f>
        <v>0.04</v>
      </c>
      <c r="E7" s="154" t="s">
        <v>149</v>
      </c>
      <c r="F7" s="87">
        <f>'Total Program Profit'!G7</f>
        <v>575</v>
      </c>
      <c r="H7" s="128" t="s">
        <v>53</v>
      </c>
      <c r="I7" s="119" t="s">
        <v>127</v>
      </c>
      <c r="J7" s="119" t="s">
        <v>135</v>
      </c>
      <c r="K7" s="119" t="s">
        <v>173</v>
      </c>
      <c r="L7" s="119" t="s">
        <v>174</v>
      </c>
      <c r="M7" s="119" t="s">
        <v>175</v>
      </c>
      <c r="N7" s="119" t="s">
        <v>176</v>
      </c>
      <c r="O7" s="119" t="s">
        <v>177</v>
      </c>
      <c r="P7" s="119" t="s">
        <v>178</v>
      </c>
      <c r="Q7" s="119" t="s">
        <v>142</v>
      </c>
      <c r="R7" s="119" t="s">
        <v>143</v>
      </c>
      <c r="S7" s="119" t="s">
        <v>144</v>
      </c>
      <c r="T7" s="120" t="s">
        <v>145</v>
      </c>
      <c r="U7" s="127"/>
      <c r="V7" s="118" t="s">
        <v>50</v>
      </c>
      <c r="W7" s="120" t="s">
        <v>179</v>
      </c>
      <c r="X7" s="127"/>
      <c r="Y7" s="127"/>
    </row>
    <row r="8" spans="2:27" ht="15.75" thickBot="1" x14ac:dyDescent="0.3">
      <c r="B8" s="121" t="s">
        <v>147</v>
      </c>
      <c r="C8" s="141">
        <f>'Total Program Profit'!D8</f>
        <v>2.75E-2</v>
      </c>
      <c r="E8" s="155" t="s">
        <v>152</v>
      </c>
      <c r="F8" s="89">
        <f>'Total Program Profit'!G8</f>
        <v>52.5</v>
      </c>
      <c r="H8" s="102">
        <v>0</v>
      </c>
      <c r="I8" s="122"/>
      <c r="J8" s="131"/>
      <c r="K8" s="122"/>
      <c r="L8" s="131"/>
      <c r="M8" s="122">
        <v>1</v>
      </c>
      <c r="N8" s="131"/>
      <c r="O8" s="122"/>
      <c r="P8" s="132">
        <f ca="1">NPV($C$6,N9:$N$94)</f>
        <v>-38210.867187562821</v>
      </c>
      <c r="Q8" s="122"/>
      <c r="R8" s="132">
        <f ca="1">P8-O8</f>
        <v>-38210.867187562821</v>
      </c>
      <c r="S8" s="122"/>
      <c r="T8" s="135">
        <f ca="1">SUM(Q8:S8)</f>
        <v>-38210.867187562821</v>
      </c>
      <c r="V8" s="36"/>
      <c r="W8" s="37">
        <f ca="1">T8</f>
        <v>-38210.867187562821</v>
      </c>
    </row>
    <row r="9" spans="2:27" ht="15.75" thickBot="1" x14ac:dyDescent="0.3">
      <c r="B9" s="121" t="s">
        <v>66</v>
      </c>
      <c r="C9" s="71">
        <v>0</v>
      </c>
      <c r="H9" s="102" cm="1">
        <f t="array" ref="H9:H94">_xlfn.SEQUENCE(120-C4+1)</f>
        <v>1</v>
      </c>
      <c r="I9" s="122">
        <f>$I$4</f>
        <v>22782.632227084367</v>
      </c>
      <c r="J9" s="66">
        <f t="shared" ref="J9:J40" si="0">-IF($C$9=0,IF(H9=1,$C$5*I9,0),IF($C$11=0,IF(H9=1,$F$6+I9*$C$5,MOD(H9,2)*$F$7+(MOD(H9,2)+1)*$F$8),IF(H9=1,$F$12+I9*$C$5,MOD(H9,2)*$F$13)))</f>
        <v>-3930.0040591720531</v>
      </c>
      <c r="K9" s="122">
        <f ca="1">-C16*$I$5</f>
        <v>-106.882184200585</v>
      </c>
      <c r="L9" s="66">
        <v>1</v>
      </c>
      <c r="M9" s="122">
        <f ca="1">IF(L9*(1-C16)&lt;0, 0, L9*(1-C16))</f>
        <v>0.99893117815799415</v>
      </c>
      <c r="N9" s="66">
        <f ca="1">L9*K9</f>
        <v>-106.882184200585</v>
      </c>
      <c r="O9" s="123">
        <f ca="1">P8</f>
        <v>-38210.867187562821</v>
      </c>
      <c r="P9" s="133">
        <f ca="1">NPV($C$6,N10:$N$94)</f>
        <v>-39250.31101898913</v>
      </c>
      <c r="Q9" s="122">
        <f ca="1">SUM(I9:K9)*L9</f>
        <v>18745.745983711728</v>
      </c>
      <c r="R9" s="133">
        <f t="shared" ref="R9:R72" ca="1" si="1">P9-O9</f>
        <v>-1039.4438314263098</v>
      </c>
      <c r="S9" s="122">
        <f t="shared" ref="S9:S40" ca="1" si="2">IF(O9=0,0,$C$7*SUM($I$9:$J$9,-O9)*L9)</f>
        <v>2282.5398142190056</v>
      </c>
      <c r="T9" s="71">
        <f t="shared" ref="T9:T72" ca="1" si="3">SUM(Q9:S9)*(1-$C$8)</f>
        <v>19439.148812425552</v>
      </c>
      <c r="V9" s="36">
        <f>B16</f>
        <v>35</v>
      </c>
      <c r="W9" s="37">
        <f t="shared" ref="W9:W72" ca="1" si="4">T9+W8</f>
        <v>-18771.718375137269</v>
      </c>
      <c r="AA9" s="11"/>
    </row>
    <row r="10" spans="2:27" ht="15.75" thickBot="1" x14ac:dyDescent="0.3">
      <c r="B10" s="121" t="s">
        <v>51</v>
      </c>
      <c r="C10" s="71">
        <v>0</v>
      </c>
      <c r="E10" s="108" t="s">
        <v>155</v>
      </c>
      <c r="F10" s="110"/>
      <c r="H10" s="102">
        <v>2</v>
      </c>
      <c r="I10" s="122"/>
      <c r="J10" s="66">
        <f t="shared" si="0"/>
        <v>0</v>
      </c>
      <c r="K10" s="122">
        <f ca="1">-C17*$I$5</f>
        <v>-115.78324221722691</v>
      </c>
      <c r="L10" s="66">
        <f ca="1">M9</f>
        <v>0.99893117815799415</v>
      </c>
      <c r="M10" s="122">
        <f ca="1">IF(L10*(1-C17)&lt;0, 0, L10*(1-C17))</f>
        <v>0.99777458325240409</v>
      </c>
      <c r="N10" s="66">
        <f ca="1">L10*K10</f>
        <v>-115.65949055900688</v>
      </c>
      <c r="O10" s="124">
        <f ca="1">P9</f>
        <v>-39250.31101898913</v>
      </c>
      <c r="P10" s="133">
        <f ca="1">NPV($C$6,N11:$N$94)</f>
        <v>-40312.160858999792</v>
      </c>
      <c r="Q10" s="122">
        <f t="shared" ref="Q10:Q73" ca="1" si="5">SUM(I10:K10)*L10</f>
        <v>-115.65949055900688</v>
      </c>
      <c r="R10" s="133">
        <f t="shared" ca="1" si="1"/>
        <v>-1061.8498400106619</v>
      </c>
      <c r="S10" s="122">
        <f t="shared" ca="1" si="2"/>
        <v>2321.6334998565499</v>
      </c>
      <c r="T10" s="71">
        <f t="shared" ca="1" si="3"/>
        <v>1112.660754631492</v>
      </c>
      <c r="V10" s="36">
        <f>B17</f>
        <v>36</v>
      </c>
      <c r="W10" s="37">
        <f t="shared" ca="1" si="4"/>
        <v>-17659.057620505777</v>
      </c>
    </row>
    <row r="11" spans="2:27" x14ac:dyDescent="0.25">
      <c r="B11" s="121" t="s">
        <v>131</v>
      </c>
      <c r="C11" s="71">
        <v>0</v>
      </c>
      <c r="E11" s="153" t="s">
        <v>53</v>
      </c>
      <c r="F11" s="37" t="s">
        <v>148</v>
      </c>
      <c r="H11" s="102">
        <v>3</v>
      </c>
      <c r="I11" s="122"/>
      <c r="J11" s="66">
        <f t="shared" si="0"/>
        <v>0</v>
      </c>
      <c r="K11" s="122">
        <f ca="1">-C18*$I$5</f>
        <v>-125.8656435988691</v>
      </c>
      <c r="L11" s="66">
        <f t="shared" ref="L11:L74" ca="1" si="6">M10</f>
        <v>0.99777458325240409</v>
      </c>
      <c r="M11" s="122">
        <f ca="1">IF(L11*(1-C18)&lt;0, 0, L11*(1-C18))</f>
        <v>0.99651872785152751</v>
      </c>
      <c r="N11" s="66">
        <f t="shared" ref="N11:N74" ca="1" si="7">L11*K11</f>
        <v>-125.58554008765724</v>
      </c>
      <c r="O11" s="123">
        <f t="shared" ref="O11:O74" ca="1" si="8">P10</f>
        <v>-40312.160858999792</v>
      </c>
      <c r="P11" s="133">
        <f ca="1">NPV($C$6,N12:$N$94)</f>
        <v>-41395.940144682136</v>
      </c>
      <c r="Q11" s="122">
        <f t="shared" ca="1" si="5"/>
        <v>-125.58554008765724</v>
      </c>
      <c r="R11" s="133">
        <f t="shared" ca="1" si="1"/>
        <v>-1083.7792856823435</v>
      </c>
      <c r="S11" s="122">
        <f t="shared" ca="1" si="2"/>
        <v>2361.3249085817456</v>
      </c>
      <c r="T11" s="71">
        <f t="shared" ca="1" si="3"/>
        <v>1120.281180534422</v>
      </c>
      <c r="V11" s="36">
        <f>B18</f>
        <v>37</v>
      </c>
      <c r="W11" s="37">
        <f t="shared" ca="1" si="4"/>
        <v>-16538.776439971356</v>
      </c>
    </row>
    <row r="12" spans="2:27" x14ac:dyDescent="0.25">
      <c r="B12" s="121" t="s">
        <v>53</v>
      </c>
      <c r="C12" s="71">
        <f>2024+C13</f>
        <v>2033</v>
      </c>
      <c r="E12" s="154">
        <v>1</v>
      </c>
      <c r="F12" s="87">
        <f>'Total Program Profit'!J6</f>
        <v>2987.42</v>
      </c>
      <c r="H12" s="102">
        <v>4</v>
      </c>
      <c r="I12" s="122"/>
      <c r="J12" s="66">
        <f t="shared" si="0"/>
        <v>0</v>
      </c>
      <c r="K12" s="122">
        <f ca="1">-C19*$I$5</f>
        <v>-137.30609081981191</v>
      </c>
      <c r="L12" s="66">
        <f t="shared" ca="1" si="6"/>
        <v>0.99651872785152751</v>
      </c>
      <c r="M12" s="122">
        <f ca="1">IF(L12*(1-C19)&lt;0, 0, L12*(1-C19))</f>
        <v>0.99515044694202726</v>
      </c>
      <c r="N12" s="66">
        <f t="shared" ca="1" si="7"/>
        <v>-136.82809095002526</v>
      </c>
      <c r="O12" s="123">
        <f t="shared" ca="1" si="8"/>
        <v>-41395.940144682136</v>
      </c>
      <c r="P12" s="133">
        <f ca="1">NPV($C$6,N13:$N$94)</f>
        <v>-42500.99025807259</v>
      </c>
      <c r="Q12" s="122">
        <f t="shared" ca="1" si="5"/>
        <v>-136.82809095002526</v>
      </c>
      <c r="R12" s="133">
        <f t="shared" ca="1" si="1"/>
        <v>-1105.0501133904545</v>
      </c>
      <c r="S12" s="122">
        <f t="shared" ca="1" si="2"/>
        <v>2401.553065989699</v>
      </c>
      <c r="T12" s="71">
        <f t="shared" ca="1" si="3"/>
        <v>1127.7838029538659</v>
      </c>
      <c r="V12" s="36">
        <f>B19</f>
        <v>38</v>
      </c>
      <c r="W12" s="37">
        <f t="shared" ca="1" si="4"/>
        <v>-15410.992637017491</v>
      </c>
    </row>
    <row r="13" spans="2:27" ht="15.75" thickBot="1" x14ac:dyDescent="0.3">
      <c r="B13" s="157" t="s">
        <v>239</v>
      </c>
      <c r="C13" s="72">
        <v>9</v>
      </c>
      <c r="E13" s="155" t="s">
        <v>149</v>
      </c>
      <c r="F13" s="89">
        <f>'Total Program Profit'!J7</f>
        <v>740</v>
      </c>
      <c r="H13" s="102">
        <v>5</v>
      </c>
      <c r="I13" s="122"/>
      <c r="J13" s="66">
        <f t="shared" si="0"/>
        <v>0</v>
      </c>
      <c r="K13" s="122">
        <f ca="1">-C20*$I$5</f>
        <v>-150.31195115416659</v>
      </c>
      <c r="L13" s="66">
        <f t="shared" ca="1" si="6"/>
        <v>0.99515044694202726</v>
      </c>
      <c r="M13" s="122">
        <f ca="1">IF(L13*(1-C20)&lt;0, 0, L13*(1-C20))</f>
        <v>0.99365461688830925</v>
      </c>
      <c r="N13" s="66">
        <f t="shared" ca="1" si="7"/>
        <v>-149.58300537179704</v>
      </c>
      <c r="O13" s="123">
        <f t="shared" ca="1" si="8"/>
        <v>-42500.99025807259</v>
      </c>
      <c r="P13" s="133">
        <f ca="1">NPV($C$6,N14:$N$94)</f>
        <v>-43626.436960442967</v>
      </c>
      <c r="Q13" s="122">
        <f t="shared" ca="1" si="5"/>
        <v>-149.58300537179704</v>
      </c>
      <c r="R13" s="133">
        <f t="shared" ca="1" si="1"/>
        <v>-1125.4467023703764</v>
      </c>
      <c r="S13" s="122">
        <f t="shared" ca="1" si="2"/>
        <v>2442.2432319251789</v>
      </c>
      <c r="T13" s="71">
        <f t="shared" ca="1" si="3"/>
        <v>1135.1151522679727</v>
      </c>
      <c r="V13" s="36">
        <f>B20</f>
        <v>39</v>
      </c>
      <c r="W13" s="37">
        <f t="shared" ca="1" si="4"/>
        <v>-14275.877484749519</v>
      </c>
    </row>
    <row r="14" spans="2:27" ht="15.75" thickBot="1" x14ac:dyDescent="0.3">
      <c r="H14" s="102">
        <v>6</v>
      </c>
      <c r="I14" s="122"/>
      <c r="J14" s="66">
        <f t="shared" si="0"/>
        <v>0</v>
      </c>
      <c r="K14" s="122">
        <f ca="1">-C21*$I$5</f>
        <v>-165.1270907870703</v>
      </c>
      <c r="L14" s="66">
        <f t="shared" ca="1" si="6"/>
        <v>0.99365461688830925</v>
      </c>
      <c r="M14" s="122">
        <f ca="1">IF(L14*(1-C21)&lt;0, 0, L14*(1-C21))</f>
        <v>0.99201382392697024</v>
      </c>
      <c r="N14" s="66">
        <f t="shared" ca="1" si="7"/>
        <v>-164.07929613390741</v>
      </c>
      <c r="O14" s="123">
        <f t="shared" ca="1" si="8"/>
        <v>-43626.436960442967</v>
      </c>
      <c r="P14" s="133">
        <f ca="1">NPV($C$6,N15:$N$94)</f>
        <v>-44771.150773122325</v>
      </c>
      <c r="Q14" s="122">
        <f t="shared" ca="1" si="5"/>
        <v>-164.07929613390741</v>
      </c>
      <c r="R14" s="133">
        <f t="shared" ca="1" si="1"/>
        <v>-1144.7138126793579</v>
      </c>
      <c r="S14" s="122">
        <f t="shared" ca="1" si="2"/>
        <v>2483.3044609462236</v>
      </c>
      <c r="T14" s="71">
        <f t="shared" ca="1" si="3"/>
        <v>1142.2122899493017</v>
      </c>
      <c r="V14" s="36">
        <f>B21</f>
        <v>40</v>
      </c>
      <c r="W14" s="37">
        <f t="shared" ca="1" si="4"/>
        <v>-13133.665194800216</v>
      </c>
    </row>
    <row r="15" spans="2:27" ht="15.75" thickBot="1" x14ac:dyDescent="0.3">
      <c r="B15" s="118" t="s">
        <v>180</v>
      </c>
      <c r="C15" s="120" t="s">
        <v>160</v>
      </c>
      <c r="H15" s="102">
        <v>7</v>
      </c>
      <c r="I15" s="122"/>
      <c r="J15" s="66">
        <f t="shared" si="0"/>
        <v>0</v>
      </c>
      <c r="K15" s="122">
        <f ca="1">-C22*$I$5</f>
        <v>-182.03892179381731</v>
      </c>
      <c r="L15" s="66">
        <f t="shared" ca="1" si="6"/>
        <v>0.99201382392697024</v>
      </c>
      <c r="M15" s="122">
        <f ca="1">IF(L15*(1-C22)&lt;0, 0, L15*(1-C22))</f>
        <v>0.99020797265784799</v>
      </c>
      <c r="N15" s="66">
        <f t="shared" ca="1" si="7"/>
        <v>-180.58512691222739</v>
      </c>
      <c r="O15" s="123">
        <f t="shared" ca="1" si="8"/>
        <v>-44771.150773122325</v>
      </c>
      <c r="P15" s="133">
        <f ca="1">NPV($C$6,N16:$N$94)</f>
        <v>-45933.700169403775</v>
      </c>
      <c r="Q15" s="122">
        <f t="shared" ca="1" si="5"/>
        <v>-180.58512691222739</v>
      </c>
      <c r="R15" s="133">
        <f t="shared" ca="1" si="1"/>
        <v>-1162.5493962814508</v>
      </c>
      <c r="S15" s="122">
        <f t="shared" ca="1" si="2"/>
        <v>2524.6267295992006</v>
      </c>
      <c r="T15" s="71">
        <f t="shared" ca="1" si="3"/>
        <v>1149.0011707293706</v>
      </c>
      <c r="V15" s="36">
        <f>B22</f>
        <v>41</v>
      </c>
      <c r="W15" s="37">
        <f t="shared" ca="1" si="4"/>
        <v>-11984.664024070846</v>
      </c>
    </row>
    <row r="16" spans="2:27" x14ac:dyDescent="0.25">
      <c r="B16" s="156">
        <f>C4</f>
        <v>35</v>
      </c>
      <c r="C16" s="37">
        <f ca="1">_xlfn.IFNA(IF(B16&lt;121,INDEX('SPWL Calculation'!$C$8:$K$93,MATCH(B16,_xlfn.ANCHORARRAY('SPWL Calculation'!$C$8)),9),0),0)</f>
        <v>1.06882184200585E-3</v>
      </c>
      <c r="H16" s="102">
        <v>8</v>
      </c>
      <c r="I16" s="122"/>
      <c r="J16" s="66">
        <f t="shared" si="0"/>
        <v>0</v>
      </c>
      <c r="K16" s="122">
        <f ca="1">-C23*$I$5</f>
        <v>-201.38693268399359</v>
      </c>
      <c r="L16" s="66">
        <f t="shared" ca="1" si="6"/>
        <v>0.99020797265784799</v>
      </c>
      <c r="M16" s="122">
        <f ca="1">IF(L16*(1-C23)&lt;0, 0, L16*(1-C23))</f>
        <v>0.98821382319452</v>
      </c>
      <c r="N16" s="66">
        <f t="shared" ca="1" si="7"/>
        <v>-199.41494633279981</v>
      </c>
      <c r="O16" s="123">
        <f t="shared" ca="1" si="8"/>
        <v>-45933.700169403775</v>
      </c>
      <c r="P16" s="133">
        <f ca="1">NPV($C$6,N17:$N$94)</f>
        <v>-47112.296228153114</v>
      </c>
      <c r="Q16" s="122">
        <f t="shared" ca="1" si="5"/>
        <v>-199.41494633279981</v>
      </c>
      <c r="R16" s="133">
        <f t="shared" ca="1" si="1"/>
        <v>-1178.5960587493391</v>
      </c>
      <c r="S16" s="122">
        <f t="shared" ca="1" si="2"/>
        <v>2566.0775535535781</v>
      </c>
      <c r="T16" s="71">
        <f t="shared" ca="1" si="3"/>
        <v>1155.3947183884745</v>
      </c>
      <c r="V16" s="36">
        <f>B23</f>
        <v>42</v>
      </c>
      <c r="W16" s="37">
        <f t="shared" ca="1" si="4"/>
        <v>-10829.269305682372</v>
      </c>
    </row>
    <row r="17" spans="2:23" x14ac:dyDescent="0.25">
      <c r="B17" s="148">
        <f>B16+1</f>
        <v>36</v>
      </c>
      <c r="C17" s="37">
        <f ca="1">_xlfn.IFNA(IF(B17&lt;121,INDEX('SPWL Calculation'!$C$8:$K$93,MATCH(B17,_xlfn.ANCHORARRAY('SPWL Calculation'!$C$8)),9),0),0)</f>
        <v>1.1578324221722691E-3</v>
      </c>
      <c r="H17" s="102">
        <v>9</v>
      </c>
      <c r="I17" s="122"/>
      <c r="J17" s="66">
        <f t="shared" si="0"/>
        <v>0</v>
      </c>
      <c r="K17" s="122">
        <f ca="1">-C24*$I$5</f>
        <v>-223.5730376986462</v>
      </c>
      <c r="L17" s="66">
        <f t="shared" ca="1" si="6"/>
        <v>0.98821382319452</v>
      </c>
      <c r="M17" s="122">
        <f ca="1">IF(L17*(1-C24)&lt;0, 0, L17*(1-C24))</f>
        <v>0.9860044435310461</v>
      </c>
      <c r="N17" s="66">
        <f t="shared" ca="1" si="7"/>
        <v>-220.93796634739172</v>
      </c>
      <c r="O17" s="123">
        <f t="shared" ca="1" si="8"/>
        <v>-47112.296228153114</v>
      </c>
      <c r="P17" s="133">
        <f ca="1">NPV($C$6,N18:$N$94)</f>
        <v>-48304.727148650294</v>
      </c>
      <c r="Q17" s="122">
        <f t="shared" ca="1" si="5"/>
        <v>-220.93796634739172</v>
      </c>
      <c r="R17" s="133">
        <f t="shared" ca="1" si="1"/>
        <v>-1192.4309204971796</v>
      </c>
      <c r="S17" s="122">
        <f t="shared" ca="1" si="2"/>
        <v>2607.4980053669315</v>
      </c>
      <c r="T17" s="71">
        <f t="shared" ca="1" si="3"/>
        <v>1161.2905677629954</v>
      </c>
      <c r="V17" s="36">
        <f>B24</f>
        <v>43</v>
      </c>
      <c r="W17" s="37">
        <f t="shared" ca="1" si="4"/>
        <v>-9667.9787379193767</v>
      </c>
    </row>
    <row r="18" spans="2:23" x14ac:dyDescent="0.25">
      <c r="B18" s="148">
        <f t="shared" ref="B18:B81" si="9">B17+1</f>
        <v>37</v>
      </c>
      <c r="C18" s="37">
        <f ca="1">_xlfn.IFNA(IF(B18&lt;121,INDEX('SPWL Calculation'!$C$8:$K$93,MATCH(B18,_xlfn.ANCHORARRAY('SPWL Calculation'!$C$8)),9),0),0)</f>
        <v>1.258656435988691E-3</v>
      </c>
      <c r="H18" s="102">
        <v>10</v>
      </c>
      <c r="I18" s="122"/>
      <c r="J18" s="66">
        <f t="shared" si="0"/>
        <v>0</v>
      </c>
      <c r="K18" s="122">
        <f ca="1">-C25*$I$5</f>
        <v>-249.07416080909567</v>
      </c>
      <c r="L18" s="66">
        <f t="shared" ca="1" si="6"/>
        <v>0.9860044435310461</v>
      </c>
      <c r="M18" s="122">
        <f ca="1">IF(L18*(1-C25)&lt;0, 0, L18*(1-C25))</f>
        <v>0.98354856123778078</v>
      </c>
      <c r="N18" s="66">
        <f t="shared" ca="1" si="7"/>
        <v>-245.58822932653467</v>
      </c>
      <c r="O18" s="123">
        <f t="shared" ca="1" si="8"/>
        <v>-48304.727148650294</v>
      </c>
      <c r="P18" s="133">
        <f ca="1">NPV($C$6,N19:$N$94)</f>
        <v>-49508.280733783278</v>
      </c>
      <c r="Q18" s="122">
        <f t="shared" ca="1" si="5"/>
        <v>-245.58822932653467</v>
      </c>
      <c r="R18" s="133">
        <f t="shared" ca="1" si="1"/>
        <v>-1203.5535851329842</v>
      </c>
      <c r="S18" s="122">
        <f t="shared" ca="1" si="2"/>
        <v>2648.6980303169621</v>
      </c>
      <c r="T18" s="71">
        <f t="shared" ca="1" si="3"/>
        <v>1166.5684199213636</v>
      </c>
      <c r="V18" s="36">
        <f>B25</f>
        <v>44</v>
      </c>
      <c r="W18" s="37">
        <f t="shared" ca="1" si="4"/>
        <v>-8501.4103179980139</v>
      </c>
    </row>
    <row r="19" spans="2:23" x14ac:dyDescent="0.25">
      <c r="B19" s="148">
        <f t="shared" si="9"/>
        <v>38</v>
      </c>
      <c r="C19" s="37">
        <f ca="1">_xlfn.IFNA(IF(B19&lt;121,INDEX('SPWL Calculation'!$C$8:$K$93,MATCH(B19,_xlfn.ANCHORARRAY('SPWL Calculation'!$C$8)),9),0),0)</f>
        <v>1.3730609081981191E-3</v>
      </c>
      <c r="H19" s="102">
        <v>11</v>
      </c>
      <c r="I19" s="122"/>
      <c r="J19" s="66">
        <f t="shared" si="0"/>
        <v>0</v>
      </c>
      <c r="K19" s="122">
        <f ca="1">-C26*$I$5</f>
        <v>-278.45757172245129</v>
      </c>
      <c r="L19" s="66">
        <f t="shared" ca="1" si="6"/>
        <v>0.98354856123778078</v>
      </c>
      <c r="M19" s="122">
        <f ca="1">IF(L19*(1-C26)&lt;0, 0, L19*(1-C26))</f>
        <v>0.98080979579744698</v>
      </c>
      <c r="N19" s="66">
        <f t="shared" ca="1" si="7"/>
        <v>-273.87654403338314</v>
      </c>
      <c r="O19" s="123">
        <f t="shared" ca="1" si="8"/>
        <v>-49508.280733783278</v>
      </c>
      <c r="P19" s="133">
        <f ca="1">NPV($C$6,N20:$N$94)</f>
        <v>-50719.652611763369</v>
      </c>
      <c r="Q19" s="122">
        <f t="shared" ca="1" si="5"/>
        <v>-273.87654403338314</v>
      </c>
      <c r="R19" s="133">
        <f t="shared" ca="1" si="1"/>
        <v>-1211.3718779800911</v>
      </c>
      <c r="S19" s="122">
        <f t="shared" ca="1" si="2"/>
        <v>2689.450943806788</v>
      </c>
      <c r="T19" s="71">
        <f t="shared" ca="1" si="3"/>
        <v>1171.0869524439977</v>
      </c>
      <c r="V19" s="36">
        <f>B26</f>
        <v>45</v>
      </c>
      <c r="W19" s="37">
        <f t="shared" ca="1" si="4"/>
        <v>-7330.3233655540162</v>
      </c>
    </row>
    <row r="20" spans="2:23" x14ac:dyDescent="0.25">
      <c r="B20" s="148">
        <f t="shared" si="9"/>
        <v>39</v>
      </c>
      <c r="C20" s="37">
        <f ca="1">_xlfn.IFNA(IF(B20&lt;121,INDEX('SPWL Calculation'!$C$8:$K$93,MATCH(B20,_xlfn.ANCHORARRAY('SPWL Calculation'!$C$8)),9),0),0)</f>
        <v>1.503119511541666E-3</v>
      </c>
      <c r="H20" s="102">
        <v>12</v>
      </c>
      <c r="I20" s="122"/>
      <c r="J20" s="66">
        <f t="shared" si="0"/>
        <v>0</v>
      </c>
      <c r="K20" s="122">
        <f ca="1">-C27*$I$5</f>
        <v>-312.39961868442208</v>
      </c>
      <c r="L20" s="66">
        <f t="shared" ca="1" si="6"/>
        <v>0.98080979579744698</v>
      </c>
      <c r="M20" s="122">
        <f ca="1">IF(L20*(1-C27)&lt;0, 0, L20*(1-C27))</f>
        <v>0.97774574973535633</v>
      </c>
      <c r="N20" s="66">
        <f t="shared" ca="1" si="7"/>
        <v>-306.40460620906833</v>
      </c>
      <c r="O20" s="123">
        <f t="shared" ca="1" si="8"/>
        <v>-50719.652611763369</v>
      </c>
      <c r="P20" s="133">
        <f ca="1">NPV($C$6,N21:$N$94)</f>
        <v>-51934.837583907232</v>
      </c>
      <c r="Q20" s="122">
        <f t="shared" ca="1" si="5"/>
        <v>-306.40460620906833</v>
      </c>
      <c r="R20" s="133">
        <f t="shared" ca="1" si="1"/>
        <v>-1215.184972143863</v>
      </c>
      <c r="S20" s="122">
        <f t="shared" ca="1" si="2"/>
        <v>2729.4869801870541</v>
      </c>
      <c r="T20" s="71">
        <f t="shared" ca="1" si="3"/>
        <v>1174.6802232836844</v>
      </c>
      <c r="V20" s="36">
        <f>B27</f>
        <v>46</v>
      </c>
      <c r="W20" s="37">
        <f t="shared" ca="1" si="4"/>
        <v>-6155.6431422703317</v>
      </c>
    </row>
    <row r="21" spans="2:23" x14ac:dyDescent="0.25">
      <c r="B21" s="148">
        <f t="shared" si="9"/>
        <v>40</v>
      </c>
      <c r="C21" s="37">
        <f ca="1">_xlfn.IFNA(IF(B21&lt;121,INDEX('SPWL Calculation'!$C$8:$K$93,MATCH(B21,_xlfn.ANCHORARRAY('SPWL Calculation'!$C$8)),9),0),0)</f>
        <v>1.6512709078707029E-3</v>
      </c>
      <c r="H21" s="102">
        <v>13</v>
      </c>
      <c r="I21" s="122"/>
      <c r="J21" s="66">
        <f t="shared" si="0"/>
        <v>0</v>
      </c>
      <c r="K21" s="122">
        <f ca="1">-C28*$I$5</f>
        <v>-351.70866357675908</v>
      </c>
      <c r="L21" s="66">
        <f t="shared" ca="1" si="6"/>
        <v>0.97774574973535633</v>
      </c>
      <c r="M21" s="122">
        <f ca="1">IF(L21*(1-C28)&lt;0, 0, L21*(1-C28))</f>
        <v>0.97430693322578354</v>
      </c>
      <c r="N21" s="66">
        <f t="shared" ca="1" si="7"/>
        <v>-343.88165095727851</v>
      </c>
      <c r="O21" s="123">
        <f t="shared" ca="1" si="8"/>
        <v>-51934.837583907232</v>
      </c>
      <c r="P21" s="133">
        <f ca="1">NPV($C$6,N22:$N$94)</f>
        <v>-53149.00106046717</v>
      </c>
      <c r="Q21" s="122">
        <f t="shared" ca="1" si="5"/>
        <v>-343.88165095727851</v>
      </c>
      <c r="R21" s="133">
        <f t="shared" ca="1" si="1"/>
        <v>-1214.1634765599374</v>
      </c>
      <c r="S21" s="122">
        <f t="shared" ca="1" si="2"/>
        <v>2768.4857509351464</v>
      </c>
      <c r="T21" s="71">
        <f t="shared" ca="1" si="3"/>
        <v>1177.1535062739374</v>
      </c>
      <c r="V21" s="36">
        <f>B28</f>
        <v>47</v>
      </c>
      <c r="W21" s="37">
        <f t="shared" ca="1" si="4"/>
        <v>-4978.4896359963941</v>
      </c>
    </row>
    <row r="22" spans="2:23" x14ac:dyDescent="0.25">
      <c r="B22" s="148">
        <f t="shared" si="9"/>
        <v>41</v>
      </c>
      <c r="C22" s="37">
        <f ca="1">_xlfn.IFNA(IF(B22&lt;121,INDEX('SPWL Calculation'!$C$8:$K$93,MATCH(B22,_xlfn.ANCHORARRAY('SPWL Calculation'!$C$8)),9),0),0)</f>
        <v>1.8203892179381731E-3</v>
      </c>
      <c r="H22" s="102">
        <v>14</v>
      </c>
      <c r="I22" s="122"/>
      <c r="J22" s="66">
        <f t="shared" si="0"/>
        <v>0</v>
      </c>
      <c r="K22" s="122">
        <f ca="1">-C29*$I$5</f>
        <v>-397.35322784479524</v>
      </c>
      <c r="L22" s="66">
        <f t="shared" ca="1" si="6"/>
        <v>0.97430693322578354</v>
      </c>
      <c r="M22" s="122">
        <f ca="1">IF(L22*(1-C29)&lt;0, 0, L22*(1-C29))</f>
        <v>0.97043549317749522</v>
      </c>
      <c r="N22" s="66">
        <f t="shared" ca="1" si="7"/>
        <v>-387.14400482882849</v>
      </c>
      <c r="O22" s="123">
        <f t="shared" ca="1" si="8"/>
        <v>-53149.00106046717</v>
      </c>
      <c r="P22" s="133">
        <f ca="1">NPV($C$6,N23:$N$94)</f>
        <v>-54356.327087452351</v>
      </c>
      <c r="Q22" s="122">
        <f t="shared" ca="1" si="5"/>
        <v>-387.14400482882849</v>
      </c>
      <c r="R22" s="133">
        <f t="shared" ca="1" si="1"/>
        <v>-1207.3260269851817</v>
      </c>
      <c r="S22" s="122">
        <f t="shared" ca="1" si="2"/>
        <v>2806.0674624304943</v>
      </c>
      <c r="T22" s="71">
        <f t="shared" ca="1" si="3"/>
        <v>1178.278501274531</v>
      </c>
      <c r="V22" s="36">
        <f>B29</f>
        <v>48</v>
      </c>
      <c r="W22" s="37">
        <f t="shared" ca="1" si="4"/>
        <v>-3800.2111347218633</v>
      </c>
    </row>
    <row r="23" spans="2:23" x14ac:dyDescent="0.25">
      <c r="B23" s="148">
        <f t="shared" si="9"/>
        <v>42</v>
      </c>
      <c r="C23" s="37">
        <f ca="1">_xlfn.IFNA(IF(B23&lt;121,INDEX('SPWL Calculation'!$C$8:$K$93,MATCH(B23,_xlfn.ANCHORARRAY('SPWL Calculation'!$C$8)),9),0),0)</f>
        <v>2.0138693268399359E-3</v>
      </c>
      <c r="H23" s="102">
        <v>15</v>
      </c>
      <c r="I23" s="122"/>
      <c r="J23" s="66">
        <f t="shared" si="0"/>
        <v>0</v>
      </c>
      <c r="K23" s="122">
        <f ca="1">-C30*$I$5</f>
        <v>-450.49661488810887</v>
      </c>
      <c r="L23" s="66">
        <f t="shared" ca="1" si="6"/>
        <v>0.97043549317749522</v>
      </c>
      <c r="M23" s="122">
        <f ca="1">IF(L23*(1-C30)&lt;0, 0, L23*(1-C30))</f>
        <v>0.96606371413105785</v>
      </c>
      <c r="N23" s="66">
        <f t="shared" ca="1" si="7"/>
        <v>-437.17790464373405</v>
      </c>
      <c r="O23" s="123">
        <f t="shared" ca="1" si="8"/>
        <v>-54356.327087452351</v>
      </c>
      <c r="P23" s="133">
        <f ca="1">NPV($C$6,N24:$N$94)</f>
        <v>-55549.838995432219</v>
      </c>
      <c r="Q23" s="122">
        <f t="shared" ca="1" si="5"/>
        <v>-437.17790464373405</v>
      </c>
      <c r="R23" s="133">
        <f t="shared" ca="1" si="1"/>
        <v>-1193.5119079798678</v>
      </c>
      <c r="S23" s="122">
        <f t="shared" ca="1" si="2"/>
        <v>2841.7827439299595</v>
      </c>
      <c r="T23" s="71">
        <f t="shared" ca="1" si="3"/>
        <v>1177.7878756954328</v>
      </c>
      <c r="V23" s="36">
        <f>B30</f>
        <v>49</v>
      </c>
      <c r="W23" s="37">
        <f t="shared" ca="1" si="4"/>
        <v>-2622.4232590264305</v>
      </c>
    </row>
    <row r="24" spans="2:23" x14ac:dyDescent="0.25">
      <c r="B24" s="148">
        <f t="shared" si="9"/>
        <v>43</v>
      </c>
      <c r="C24" s="37">
        <f ca="1">_xlfn.IFNA(IF(B24&lt;121,INDEX('SPWL Calculation'!$C$8:$K$93,MATCH(B24,_xlfn.ANCHORARRAY('SPWL Calculation'!$C$8)),9),0),0)</f>
        <v>2.235730376986462E-3</v>
      </c>
      <c r="H24" s="102">
        <v>16</v>
      </c>
      <c r="I24" s="122"/>
      <c r="J24" s="66">
        <f t="shared" si="0"/>
        <v>0</v>
      </c>
      <c r="K24" s="122">
        <f ca="1">-C31*$I$5</f>
        <v>-512.53960083592517</v>
      </c>
      <c r="L24" s="66">
        <f t="shared" ca="1" si="6"/>
        <v>0.96606371413105785</v>
      </c>
      <c r="M24" s="122">
        <f ca="1">IF(L24*(1-C31)&lt;0, 0, L24*(1-C31))</f>
        <v>0.96111225502682984</v>
      </c>
      <c r="N24" s="66">
        <f t="shared" ca="1" si="7"/>
        <v>-495.14591042280369</v>
      </c>
      <c r="O24" s="123">
        <f t="shared" ca="1" si="8"/>
        <v>-55549.838995432219</v>
      </c>
      <c r="P24" s="133">
        <f ca="1">NPV($C$6,N25:$N$94)</f>
        <v>-56721.188254872359</v>
      </c>
      <c r="Q24" s="122">
        <f t="shared" ca="1" si="5"/>
        <v>-495.14591042280369</v>
      </c>
      <c r="R24" s="133">
        <f t="shared" ca="1" si="1"/>
        <v>-1171.3492594401396</v>
      </c>
      <c r="S24" s="122">
        <f t="shared" ca="1" si="2"/>
        <v>2875.1009507333874</v>
      </c>
      <c r="T24" s="71">
        <f t="shared" ca="1" si="3"/>
        <v>1175.3691218965068</v>
      </c>
      <c r="V24" s="36">
        <f>B31</f>
        <v>50</v>
      </c>
      <c r="W24" s="37">
        <f t="shared" ca="1" si="4"/>
        <v>-1447.0541371299237</v>
      </c>
    </row>
    <row r="25" spans="2:23" x14ac:dyDescent="0.25">
      <c r="B25" s="148">
        <f t="shared" si="9"/>
        <v>44</v>
      </c>
      <c r="C25" s="37">
        <f ca="1">_xlfn.IFNA(IF(B25&lt;121,INDEX('SPWL Calculation'!$C$8:$K$93,MATCH(B25,_xlfn.ANCHORARRAY('SPWL Calculation'!$C$8)),9),0),0)</f>
        <v>2.4907416080909568E-3</v>
      </c>
      <c r="H25" s="102">
        <v>17</v>
      </c>
      <c r="I25" s="122"/>
      <c r="J25" s="66">
        <f t="shared" si="0"/>
        <v>0</v>
      </c>
      <c r="K25" s="122">
        <f ca="1">-C32*$I$5</f>
        <v>-585.17320067475123</v>
      </c>
      <c r="L25" s="66">
        <f t="shared" ca="1" si="6"/>
        <v>0.96111225502682984</v>
      </c>
      <c r="M25" s="122">
        <f ca="1">IF(L25*(1-C32)&lt;0, 0, L25*(1-C32))</f>
        <v>0.9554880836820121</v>
      </c>
      <c r="N25" s="66">
        <f t="shared" ca="1" si="7"/>
        <v>-562.41713448177779</v>
      </c>
      <c r="O25" s="123">
        <f t="shared" ca="1" si="8"/>
        <v>-56721.188254872359</v>
      </c>
      <c r="P25" s="133">
        <f ca="1">NPV($C$6,N26:$N$94)</f>
        <v>-57860.406768036744</v>
      </c>
      <c r="Q25" s="122">
        <f t="shared" ca="1" si="5"/>
        <v>-562.41713448177779</v>
      </c>
      <c r="R25" s="133">
        <f t="shared" ca="1" si="1"/>
        <v>-1139.2185131643855</v>
      </c>
      <c r="S25" s="122">
        <f t="shared" ca="1" si="2"/>
        <v>2905.3968449234499</v>
      </c>
      <c r="T25" s="71">
        <f t="shared" ca="1" si="3"/>
        <v>1170.6577643521612</v>
      </c>
      <c r="V25" s="36">
        <f>B32</f>
        <v>51</v>
      </c>
      <c r="W25" s="37">
        <f t="shared" ca="1" si="4"/>
        <v>-276.39637277776251</v>
      </c>
    </row>
    <row r="26" spans="2:23" x14ac:dyDescent="0.25">
      <c r="B26" s="148">
        <f t="shared" si="9"/>
        <v>45</v>
      </c>
      <c r="C26" s="37">
        <f ca="1">_xlfn.IFNA(IF(B26&lt;121,INDEX('SPWL Calculation'!$C$8:$K$93,MATCH(B26,_xlfn.ANCHORARRAY('SPWL Calculation'!$C$8)),9),0),0)</f>
        <v>2.7845757172245129E-3</v>
      </c>
      <c r="H26" s="102">
        <v>18</v>
      </c>
      <c r="I26" s="122"/>
      <c r="J26" s="66">
        <f t="shared" si="0"/>
        <v>0</v>
      </c>
      <c r="K26" s="122">
        <f ca="1">-C33*$I$5</f>
        <v>-670.44404585616064</v>
      </c>
      <c r="L26" s="66">
        <f t="shared" ca="1" si="6"/>
        <v>0.9554880836820121</v>
      </c>
      <c r="M26" s="122">
        <f ca="1">IF(L26*(1-C33)&lt;0, 0, L26*(1-C33))</f>
        <v>0.94908207071610096</v>
      </c>
      <c r="N26" s="66">
        <f t="shared" ca="1" si="7"/>
        <v>-640.60129659111794</v>
      </c>
      <c r="O26" s="123">
        <f t="shared" ca="1" si="8"/>
        <v>-57860.406768036744</v>
      </c>
      <c r="P26" s="133">
        <f ca="1">NPV($C$6,N27:$N$94)</f>
        <v>-58955.617674486741</v>
      </c>
      <c r="Q26" s="122">
        <f t="shared" ca="1" si="5"/>
        <v>-640.60129659111794</v>
      </c>
      <c r="R26" s="133">
        <f t="shared" ca="1" si="1"/>
        <v>-1095.2109064499964</v>
      </c>
      <c r="S26" s="122">
        <f t="shared" ca="1" si="2"/>
        <v>2931.9356297752483</v>
      </c>
      <c r="T26" s="71">
        <f t="shared" ca="1" si="3"/>
        <v>1163.2300324989453</v>
      </c>
      <c r="V26" s="36">
        <f>B33</f>
        <v>52</v>
      </c>
      <c r="W26" s="37">
        <f t="shared" ca="1" si="4"/>
        <v>886.83365972118281</v>
      </c>
    </row>
    <row r="27" spans="2:23" x14ac:dyDescent="0.25">
      <c r="B27" s="148">
        <f t="shared" si="9"/>
        <v>46</v>
      </c>
      <c r="C27" s="37">
        <f ca="1">_xlfn.IFNA(IF(B27&lt;121,INDEX('SPWL Calculation'!$C$8:$K$93,MATCH(B27,_xlfn.ANCHORARRAY('SPWL Calculation'!$C$8)),9),0),0)</f>
        <v>3.1239961868442211E-3</v>
      </c>
      <c r="H27" s="102">
        <v>19</v>
      </c>
      <c r="I27" s="122"/>
      <c r="J27" s="66">
        <f t="shared" si="0"/>
        <v>0</v>
      </c>
      <c r="K27" s="122">
        <f ca="1">-C34*$I$5</f>
        <v>-770.83558572374716</v>
      </c>
      <c r="L27" s="66">
        <f t="shared" ca="1" si="6"/>
        <v>0.94908207071610096</v>
      </c>
      <c r="M27" s="122">
        <f ca="1">IF(L27*(1-C34)&lt;0, 0, L27*(1-C34))</f>
        <v>0.94176620837729741</v>
      </c>
      <c r="N27" s="66">
        <f t="shared" ca="1" si="7"/>
        <v>-731.58623388035255</v>
      </c>
      <c r="O27" s="123">
        <f t="shared" ca="1" si="8"/>
        <v>-58955.617674486741</v>
      </c>
      <c r="P27" s="133">
        <f ca="1">NPV($C$6,N28:$N$94)</f>
        <v>-59992.699970840978</v>
      </c>
      <c r="Q27" s="122">
        <f t="shared" ca="1" si="5"/>
        <v>-731.58623388035255</v>
      </c>
      <c r="R27" s="133">
        <f t="shared" ca="1" si="1"/>
        <v>-1037.0822963542378</v>
      </c>
      <c r="S27" s="122">
        <f t="shared" ca="1" si="2"/>
        <v>2953.8564433156616</v>
      </c>
      <c r="T27" s="71">
        <f t="shared" ca="1" si="3"/>
        <v>1152.5952454713417</v>
      </c>
      <c r="V27" s="36">
        <f>B34</f>
        <v>53</v>
      </c>
      <c r="W27" s="37">
        <f t="shared" ca="1" si="4"/>
        <v>2039.4289051925246</v>
      </c>
    </row>
    <row r="28" spans="2:23" x14ac:dyDescent="0.25">
      <c r="B28" s="148">
        <f t="shared" si="9"/>
        <v>47</v>
      </c>
      <c r="C28" s="37">
        <f ca="1">_xlfn.IFNA(IF(B28&lt;121,INDEX('SPWL Calculation'!$C$8:$K$93,MATCH(B28,_xlfn.ANCHORARRAY('SPWL Calculation'!$C$8)),9),0),0)</f>
        <v>3.5170866357675909E-3</v>
      </c>
      <c r="H28" s="102">
        <v>20</v>
      </c>
      <c r="I28" s="122"/>
      <c r="J28" s="66">
        <f t="shared" si="0"/>
        <v>0</v>
      </c>
      <c r="K28" s="122">
        <f ca="1">-C35*$I$5</f>
        <v>-889.36919123745736</v>
      </c>
      <c r="L28" s="66">
        <f t="shared" ca="1" si="6"/>
        <v>0.94176620837729741</v>
      </c>
      <c r="M28" s="122">
        <f ca="1">IF(L28*(1-C35)&lt;0, 0, L28*(1-C35))</f>
        <v>0.93339042986650456</v>
      </c>
      <c r="N28" s="66">
        <f t="shared" ca="1" si="7"/>
        <v>-837.57785107928373</v>
      </c>
      <c r="O28" s="123">
        <f t="shared" ca="1" si="8"/>
        <v>-59992.699970840978</v>
      </c>
      <c r="P28" s="133">
        <f ca="1">NPV($C$6,N29:$N$94)</f>
        <v>-60954.903118886941</v>
      </c>
      <c r="Q28" s="122">
        <f t="shared" ca="1" si="5"/>
        <v>-837.57785107928373</v>
      </c>
      <c r="R28" s="133">
        <f t="shared" ca="1" si="1"/>
        <v>-962.20314804596273</v>
      </c>
      <c r="S28" s="122">
        <f t="shared" ca="1" si="2"/>
        <v>2970.1546291799009</v>
      </c>
      <c r="T28" s="71">
        <f t="shared" ca="1" si="3"/>
        <v>1138.1883552281513</v>
      </c>
      <c r="V28" s="36">
        <f>B35</f>
        <v>54</v>
      </c>
      <c r="W28" s="37">
        <f t="shared" ca="1" si="4"/>
        <v>3177.6172604206758</v>
      </c>
    </row>
    <row r="29" spans="2:23" x14ac:dyDescent="0.25">
      <c r="B29" s="148">
        <f t="shared" si="9"/>
        <v>48</v>
      </c>
      <c r="C29" s="37">
        <f ca="1">_xlfn.IFNA(IF(B29&lt;121,INDEX('SPWL Calculation'!$C$8:$K$93,MATCH(B29,_xlfn.ANCHORARRAY('SPWL Calculation'!$C$8)),9),0),0)</f>
        <v>3.9735322784479523E-3</v>
      </c>
      <c r="H29" s="102">
        <v>21</v>
      </c>
      <c r="I29" s="122"/>
      <c r="J29" s="66">
        <f t="shared" si="0"/>
        <v>0</v>
      </c>
      <c r="K29" s="122">
        <f ca="1">-C36*$I$5</f>
        <v>-1029.7303514870159</v>
      </c>
      <c r="L29" s="66">
        <f t="shared" ca="1" si="6"/>
        <v>0.93339042986650456</v>
      </c>
      <c r="M29" s="122">
        <f ca="1">IF(L29*(1-C36)&lt;0, 0, L29*(1-C36))</f>
        <v>0.92377902531229406</v>
      </c>
      <c r="N29" s="66">
        <f t="shared" ca="1" si="7"/>
        <v>-961.14045542105259</v>
      </c>
      <c r="O29" s="123">
        <f t="shared" ca="1" si="8"/>
        <v>-60954.903118886941</v>
      </c>
      <c r="P29" s="133">
        <f ca="1">NPV($C$6,N30:$N$94)</f>
        <v>-61822.409757032503</v>
      </c>
      <c r="Q29" s="122">
        <f t="shared" ca="1" si="5"/>
        <v>-961.14045542105259</v>
      </c>
      <c r="R29" s="133">
        <f t="shared" ca="1" si="1"/>
        <v>-867.50663814556174</v>
      </c>
      <c r="S29" s="122">
        <f t="shared" ca="1" si="2"/>
        <v>2979.6634373748029</v>
      </c>
      <c r="T29" s="71">
        <f t="shared" ca="1" si="3"/>
        <v>1119.3633943534635</v>
      </c>
      <c r="V29" s="36">
        <f>B36</f>
        <v>55</v>
      </c>
      <c r="W29" s="37">
        <f t="shared" ca="1" si="4"/>
        <v>4296.9806547741391</v>
      </c>
    </row>
    <row r="30" spans="2:23" x14ac:dyDescent="0.25">
      <c r="B30" s="148">
        <f t="shared" si="9"/>
        <v>49</v>
      </c>
      <c r="C30" s="37">
        <f ca="1">_xlfn.IFNA(IF(B30&lt;121,INDEX('SPWL Calculation'!$C$8:$K$93,MATCH(B30,_xlfn.ANCHORARRAY('SPWL Calculation'!$C$8)),9),0),0)</f>
        <v>4.5049661488810889E-3</v>
      </c>
      <c r="H30" s="102">
        <v>22</v>
      </c>
      <c r="I30" s="122"/>
      <c r="J30" s="66">
        <f t="shared" si="0"/>
        <v>0</v>
      </c>
      <c r="K30" s="122">
        <f ca="1">-C37*$I$5</f>
        <v>-1196.4265845405459</v>
      </c>
      <c r="L30" s="66">
        <f t="shared" ca="1" si="6"/>
        <v>0.92377902531229406</v>
      </c>
      <c r="M30" s="122">
        <f ca="1">IF(L30*(1-C37)&lt;0, 0, L30*(1-C37))</f>
        <v>0.91272668747104824</v>
      </c>
      <c r="N30" s="66">
        <f t="shared" ca="1" si="7"/>
        <v>-1105.2337841245826</v>
      </c>
      <c r="O30" s="123">
        <f t="shared" ca="1" si="8"/>
        <v>-61822.409757032503</v>
      </c>
      <c r="P30" s="133">
        <f ca="1">NPV($C$6,N31:$N$94)</f>
        <v>-62571.848265618886</v>
      </c>
      <c r="Q30" s="122">
        <f t="shared" ca="1" si="5"/>
        <v>-1105.2337841245826</v>
      </c>
      <c r="R30" s="133">
        <f t="shared" ca="1" si="1"/>
        <v>-749.43850858638325</v>
      </c>
      <c r="S30" s="122">
        <f t="shared" ca="1" si="2"/>
        <v>2981.0363160535153</v>
      </c>
      <c r="T30" s="71">
        <f t="shared" ca="1" si="3"/>
        <v>1095.3890127006293</v>
      </c>
      <c r="V30" s="36">
        <f>B37</f>
        <v>56</v>
      </c>
      <c r="W30" s="37">
        <f t="shared" ca="1" si="4"/>
        <v>5392.369667474768</v>
      </c>
    </row>
    <row r="31" spans="2:23" x14ac:dyDescent="0.25">
      <c r="B31" s="148">
        <f t="shared" si="9"/>
        <v>50</v>
      </c>
      <c r="C31" s="37">
        <f ca="1">_xlfn.IFNA(IF(B31&lt;121,INDEX('SPWL Calculation'!$C$8:$K$93,MATCH(B31,_xlfn.ANCHORARRAY('SPWL Calculation'!$C$8)),9),0),0)</f>
        <v>5.1253960083592516E-3</v>
      </c>
      <c r="H31" s="102">
        <v>23</v>
      </c>
      <c r="I31" s="122"/>
      <c r="J31" s="66">
        <f t="shared" si="0"/>
        <v>0</v>
      </c>
      <c r="K31" s="122">
        <f ca="1">-C38*$I$5</f>
        <v>-1394.9855301772041</v>
      </c>
      <c r="L31" s="66">
        <f t="shared" ca="1" si="6"/>
        <v>0.91272668747104824</v>
      </c>
      <c r="M31" s="122">
        <f ca="1">IF(L31*(1-C38)&lt;0, 0, L31*(1-C38))</f>
        <v>0.89999428225076139</v>
      </c>
      <c r="N31" s="66">
        <f t="shared" ca="1" si="7"/>
        <v>-1273.2405220286835</v>
      </c>
      <c r="O31" s="123">
        <f t="shared" ca="1" si="8"/>
        <v>-62571.848265618886</v>
      </c>
      <c r="P31" s="133">
        <f ca="1">NPV($C$6,N32:$N$94)</f>
        <v>-63175.763191558792</v>
      </c>
      <c r="Q31" s="122">
        <f t="shared" ca="1" si="5"/>
        <v>-1273.2405220286835</v>
      </c>
      <c r="R31" s="133">
        <f t="shared" ca="1" si="1"/>
        <v>-603.91492593990552</v>
      </c>
      <c r="S31" s="122">
        <f t="shared" ca="1" si="2"/>
        <v>2972.7317061696549</v>
      </c>
      <c r="T31" s="71">
        <f t="shared" ca="1" si="3"/>
        <v>1065.4479111005367</v>
      </c>
      <c r="V31" s="36">
        <f>B38</f>
        <v>57</v>
      </c>
      <c r="W31" s="37">
        <f t="shared" ca="1" si="4"/>
        <v>6457.8175785753047</v>
      </c>
    </row>
    <row r="32" spans="2:23" x14ac:dyDescent="0.25">
      <c r="B32" s="148">
        <f t="shared" si="9"/>
        <v>51</v>
      </c>
      <c r="C32" s="37">
        <f ca="1">_xlfn.IFNA(IF(B32&lt;121,INDEX('SPWL Calculation'!$C$8:$K$93,MATCH(B32,_xlfn.ANCHORARRAY('SPWL Calculation'!$C$8)),9),0),0)</f>
        <v>5.8517320067475124E-3</v>
      </c>
      <c r="H32" s="102">
        <v>24</v>
      </c>
      <c r="I32" s="122"/>
      <c r="J32" s="66">
        <f t="shared" si="0"/>
        <v>0</v>
      </c>
      <c r="K32" s="122">
        <f ca="1">-C39*$I$5</f>
        <v>-1632.2040790131289</v>
      </c>
      <c r="L32" s="66">
        <f t="shared" ca="1" si="6"/>
        <v>0.89999428225076139</v>
      </c>
      <c r="M32" s="122">
        <f ca="1">IF(L32*(1-C39)&lt;0, 0, L32*(1-C39))</f>
        <v>0.88530453886497951</v>
      </c>
      <c r="N32" s="66">
        <f t="shared" ca="1" si="7"/>
        <v>-1468.974338578186</v>
      </c>
      <c r="O32" s="123">
        <f t="shared" ca="1" si="8"/>
        <v>-63175.763191558792</v>
      </c>
      <c r="P32" s="133">
        <f ca="1">NPV($C$6,N33:$N$94)</f>
        <v>-63602.061748727378</v>
      </c>
      <c r="Q32" s="122">
        <f t="shared" ca="1" si="5"/>
        <v>-1468.974338578186</v>
      </c>
      <c r="R32" s="133">
        <f t="shared" ca="1" si="1"/>
        <v>-426.29855716858583</v>
      </c>
      <c r="S32" s="122">
        <f t="shared" ca="1" si="2"/>
        <v>2953.0033282300701</v>
      </c>
      <c r="T32" s="71">
        <f t="shared" ca="1" si="3"/>
        <v>1028.6428455900077</v>
      </c>
      <c r="V32" s="36">
        <f>B39</f>
        <v>58</v>
      </c>
      <c r="W32" s="37">
        <f t="shared" ca="1" si="4"/>
        <v>7486.4604241653124</v>
      </c>
    </row>
    <row r="33" spans="2:23" x14ac:dyDescent="0.25">
      <c r="B33" s="148">
        <f t="shared" si="9"/>
        <v>52</v>
      </c>
      <c r="C33" s="37">
        <f ca="1">_xlfn.IFNA(IF(B33&lt;121,INDEX('SPWL Calculation'!$C$8:$K$93,MATCH(B33,_xlfn.ANCHORARRAY('SPWL Calculation'!$C$8)),9),0),0)</f>
        <v>6.7044404585616061E-3</v>
      </c>
      <c r="H33" s="102">
        <v>25</v>
      </c>
      <c r="I33" s="122"/>
      <c r="J33" s="66">
        <f t="shared" si="0"/>
        <v>0</v>
      </c>
      <c r="K33" s="122">
        <f ca="1">-C40*$I$5</f>
        <v>-1916.4624863938561</v>
      </c>
      <c r="L33" s="66">
        <f t="shared" ca="1" si="6"/>
        <v>0.88530453886497951</v>
      </c>
      <c r="M33" s="122">
        <f ca="1">IF(L33*(1-C40)&lt;0, 0, L33*(1-C40))</f>
        <v>0.86833800948729012</v>
      </c>
      <c r="N33" s="66">
        <f t="shared" ca="1" si="7"/>
        <v>-1696.6529377689449</v>
      </c>
      <c r="O33" s="123">
        <f t="shared" ca="1" si="8"/>
        <v>-63602.061748727378</v>
      </c>
      <c r="P33" s="133">
        <f ca="1">NPV($C$6,N34:$N$94)</f>
        <v>-63813.47066342023</v>
      </c>
      <c r="Q33" s="122">
        <f t="shared" ca="1" si="5"/>
        <v>-1696.6529377689449</v>
      </c>
      <c r="R33" s="133">
        <f t="shared" ca="1" si="1"/>
        <v>-211.4089146928527</v>
      </c>
      <c r="S33" s="122">
        <f t="shared" ca="1" si="2"/>
        <v>2919.9004493562229</v>
      </c>
      <c r="T33" s="71">
        <f t="shared" ca="1" si="3"/>
        <v>984.01303547982866</v>
      </c>
      <c r="V33" s="36">
        <f>B40</f>
        <v>59</v>
      </c>
      <c r="W33" s="37">
        <f t="shared" ca="1" si="4"/>
        <v>8470.4734596451417</v>
      </c>
    </row>
    <row r="34" spans="2:23" x14ac:dyDescent="0.25">
      <c r="B34" s="148">
        <f t="shared" si="9"/>
        <v>53</v>
      </c>
      <c r="C34" s="37">
        <f ca="1">_xlfn.IFNA(IF(B34&lt;121,INDEX('SPWL Calculation'!$C$8:$K$93,MATCH(B34,_xlfn.ANCHORARRAY('SPWL Calculation'!$C$8)),9),0),0)</f>
        <v>7.708355857237472E-3</v>
      </c>
      <c r="H34" s="102">
        <v>26</v>
      </c>
      <c r="I34" s="122"/>
      <c r="J34" s="66">
        <f t="shared" si="0"/>
        <v>0</v>
      </c>
      <c r="K34" s="122">
        <f ca="1">-C41*$I$5</f>
        <v>-2258.1214392464658</v>
      </c>
      <c r="L34" s="66">
        <f t="shared" ca="1" si="6"/>
        <v>0.86833800948729012</v>
      </c>
      <c r="M34" s="122">
        <f ca="1">IF(L34*(1-C41)&lt;0, 0, L34*(1-C41))</f>
        <v>0.84872988272993166</v>
      </c>
      <c r="N34" s="66">
        <f t="shared" ca="1" si="7"/>
        <v>-1960.8126757358509</v>
      </c>
      <c r="O34" s="123">
        <f t="shared" ca="1" si="8"/>
        <v>-63813.47066342023</v>
      </c>
      <c r="P34" s="133">
        <f ca="1">NPV($C$6,N35:$N$94)</f>
        <v>-63767.062107586971</v>
      </c>
      <c r="Q34" s="122">
        <f t="shared" ca="1" si="5"/>
        <v>-1960.8126757358509</v>
      </c>
      <c r="R34" s="133">
        <f t="shared" ca="1" si="1"/>
        <v>46.408555833259015</v>
      </c>
      <c r="S34" s="122">
        <f t="shared" ca="1" si="2"/>
        <v>2871.2846284511565</v>
      </c>
      <c r="T34" s="71">
        <f t="shared" ca="1" si="3"/>
        <v>930.56629456347912</v>
      </c>
      <c r="V34" s="36">
        <f>B41</f>
        <v>60</v>
      </c>
      <c r="W34" s="37">
        <f t="shared" ca="1" si="4"/>
        <v>9401.0397542086212</v>
      </c>
    </row>
    <row r="35" spans="2:23" x14ac:dyDescent="0.25">
      <c r="B35" s="148">
        <f t="shared" si="9"/>
        <v>54</v>
      </c>
      <c r="C35" s="37">
        <f ca="1">_xlfn.IFNA(IF(B35&lt;121,INDEX('SPWL Calculation'!$C$8:$K$93,MATCH(B35,_xlfn.ANCHORARRAY('SPWL Calculation'!$C$8)),9),0),0)</f>
        <v>8.8936919123745739E-3</v>
      </c>
      <c r="H35" s="102">
        <v>27</v>
      </c>
      <c r="I35" s="122"/>
      <c r="J35" s="66">
        <f t="shared" si="0"/>
        <v>0</v>
      </c>
      <c r="K35" s="122">
        <f ca="1">-C42*$I$5</f>
        <v>-2670.0252797009061</v>
      </c>
      <c r="L35" s="66">
        <f t="shared" ca="1" si="6"/>
        <v>0.84872988272993166</v>
      </c>
      <c r="M35" s="122">
        <f ca="1">IF(L35*(1-C42)&lt;0, 0, L35*(1-C42))</f>
        <v>0.82606858030466668</v>
      </c>
      <c r="N35" s="66">
        <f t="shared" ca="1" si="7"/>
        <v>-2266.130242526503</v>
      </c>
      <c r="O35" s="123">
        <f t="shared" ca="1" si="8"/>
        <v>-63767.062107586971</v>
      </c>
      <c r="P35" s="133">
        <f ca="1">NPV($C$6,N36:$N$94)</f>
        <v>-63413.943728288112</v>
      </c>
      <c r="Q35" s="122">
        <f t="shared" ca="1" si="5"/>
        <v>-2266.130242526503</v>
      </c>
      <c r="R35" s="133">
        <f t="shared" ca="1" si="1"/>
        <v>353.11837929885951</v>
      </c>
      <c r="S35" s="122">
        <f t="shared" ca="1" si="2"/>
        <v>2804.8720015483113</v>
      </c>
      <c r="T35" s="71">
        <f t="shared" ca="1" si="3"/>
        <v>867.33398451684945</v>
      </c>
      <c r="V35" s="36">
        <f>B42</f>
        <v>61</v>
      </c>
      <c r="W35" s="37">
        <f t="shared" ca="1" si="4"/>
        <v>10268.373738725471</v>
      </c>
    </row>
    <row r="36" spans="2:23" x14ac:dyDescent="0.25">
      <c r="B36" s="148">
        <f t="shared" si="9"/>
        <v>55</v>
      </c>
      <c r="C36" s="37">
        <f ca="1">_xlfn.IFNA(IF(B36&lt;121,INDEX('SPWL Calculation'!$C$8:$K$93,MATCH(B36,_xlfn.ANCHORARRAY('SPWL Calculation'!$C$8)),9),0),0)</f>
        <v>1.0297303514870159E-2</v>
      </c>
      <c r="H36" s="102">
        <v>28</v>
      </c>
      <c r="I36" s="122"/>
      <c r="J36" s="66">
        <f t="shared" si="0"/>
        <v>0</v>
      </c>
      <c r="K36" s="122">
        <f ca="1">-C43*$I$5</f>
        <v>-3168.1414251154888</v>
      </c>
      <c r="L36" s="66">
        <f t="shared" ca="1" si="6"/>
        <v>0.82606858030466668</v>
      </c>
      <c r="M36" s="122">
        <f ca="1">IF(L36*(1-C43)&lt;0, 0, L36*(1-C43))</f>
        <v>0.79989755941217111</v>
      </c>
      <c r="N36" s="66">
        <f t="shared" ca="1" si="7"/>
        <v>-2617.1020892495553</v>
      </c>
      <c r="O36" s="123">
        <f t="shared" ca="1" si="8"/>
        <v>-63413.943728288112</v>
      </c>
      <c r="P36" s="133">
        <f ca="1">NPV($C$6,N37:$N$94)</f>
        <v>-62699.259950887179</v>
      </c>
      <c r="Q36" s="122">
        <f t="shared" ca="1" si="5"/>
        <v>-2617.1020892495553</v>
      </c>
      <c r="R36" s="133">
        <f t="shared" ca="1" si="1"/>
        <v>714.68377740093274</v>
      </c>
      <c r="S36" s="122">
        <f t="shared" ca="1" si="2"/>
        <v>2718.3132101130432</v>
      </c>
      <c r="T36" s="71">
        <f t="shared" ca="1" si="3"/>
        <v>793.45778856214906</v>
      </c>
      <c r="V36" s="36">
        <f>B43</f>
        <v>62</v>
      </c>
      <c r="W36" s="37">
        <f t="shared" ca="1" si="4"/>
        <v>11061.831527287621</v>
      </c>
    </row>
    <row r="37" spans="2:23" x14ac:dyDescent="0.25">
      <c r="B37" s="148">
        <f t="shared" si="9"/>
        <v>56</v>
      </c>
      <c r="C37" s="37">
        <f ca="1">_xlfn.IFNA(IF(B37&lt;121,INDEX('SPWL Calculation'!$C$8:$K$93,MATCH(B37,_xlfn.ANCHORARRAY('SPWL Calculation'!$C$8)),9),0),0)</f>
        <v>1.1964265845405459E-2</v>
      </c>
      <c r="H37" s="102">
        <v>29</v>
      </c>
      <c r="I37" s="122"/>
      <c r="J37" s="66">
        <f t="shared" si="0"/>
        <v>0</v>
      </c>
      <c r="K37" s="122">
        <f ca="1">-C44*$I$5</f>
        <v>-3772.374971241748</v>
      </c>
      <c r="L37" s="66">
        <f t="shared" ca="1" si="6"/>
        <v>0.79989755941217111</v>
      </c>
      <c r="M37" s="122">
        <f ca="1">IF(L37*(1-C44)&lt;0, 0, L37*(1-C44))</f>
        <v>0.76972242408533287</v>
      </c>
      <c r="N37" s="66">
        <f t="shared" ca="1" si="7"/>
        <v>-3017.5135326838335</v>
      </c>
      <c r="O37" s="123">
        <f t="shared" ca="1" si="8"/>
        <v>-62699.259950887179</v>
      </c>
      <c r="P37" s="133">
        <f ca="1">NPV($C$6,N38:$N$94)</f>
        <v>-61562.724216729985</v>
      </c>
      <c r="Q37" s="122">
        <f t="shared" ca="1" si="5"/>
        <v>-3017.5135326838335</v>
      </c>
      <c r="R37" s="133">
        <f t="shared" ca="1" si="1"/>
        <v>1136.5357341571944</v>
      </c>
      <c r="S37" s="122">
        <f t="shared" ca="1" si="2"/>
        <v>2609.326250867286</v>
      </c>
      <c r="T37" s="71">
        <f t="shared" ca="1" si="3"/>
        <v>708.31886990127907</v>
      </c>
      <c r="V37" s="36">
        <f>B44</f>
        <v>63</v>
      </c>
      <c r="W37" s="37">
        <f t="shared" ca="1" si="4"/>
        <v>11770.1503971889</v>
      </c>
    </row>
    <row r="38" spans="2:23" x14ac:dyDescent="0.25">
      <c r="B38" s="148">
        <f t="shared" si="9"/>
        <v>57</v>
      </c>
      <c r="C38" s="37">
        <f ca="1">_xlfn.IFNA(IF(B38&lt;121,INDEX('SPWL Calculation'!$C$8:$K$93,MATCH(B38,_xlfn.ANCHORARRAY('SPWL Calculation'!$C$8)),9),0),0)</f>
        <v>1.394985530177204E-2</v>
      </c>
      <c r="H38" s="102">
        <v>30</v>
      </c>
      <c r="I38" s="122"/>
      <c r="J38" s="66">
        <f t="shared" si="0"/>
        <v>0</v>
      </c>
      <c r="K38" s="122">
        <f ca="1">-C45*$I$5</f>
        <v>-4507.6092047181246</v>
      </c>
      <c r="L38" s="66">
        <f t="shared" ca="1" si="6"/>
        <v>0.76972242408533287</v>
      </c>
      <c r="M38" s="122">
        <f ca="1">IF(L38*(1-C45)&lt;0, 0, L38*(1-C45))</f>
        <v>0.73502634524648292</v>
      </c>
      <c r="N38" s="66">
        <f t="shared" ca="1" si="7"/>
        <v>-3469.6078838849944</v>
      </c>
      <c r="O38" s="123">
        <f t="shared" ca="1" si="8"/>
        <v>-61562.724216729985</v>
      </c>
      <c r="P38" s="133">
        <f ca="1">NPV($C$6,N39:$N$94)</f>
        <v>-59939.998059346886</v>
      </c>
      <c r="Q38" s="122">
        <f t="shared" ca="1" si="5"/>
        <v>-3469.6078838849944</v>
      </c>
      <c r="R38" s="133">
        <f t="shared" ca="1" si="1"/>
        <v>1622.7261573830983</v>
      </c>
      <c r="S38" s="122">
        <f t="shared" ca="1" si="2"/>
        <v>2475.8999988473247</v>
      </c>
      <c r="T38" s="71">
        <f t="shared" ca="1" si="3"/>
        <v>611.72026985592936</v>
      </c>
      <c r="V38" s="36">
        <f>B45</f>
        <v>64</v>
      </c>
      <c r="W38" s="37">
        <f t="shared" ca="1" si="4"/>
        <v>12381.870667044828</v>
      </c>
    </row>
    <row r="39" spans="2:23" x14ac:dyDescent="0.25">
      <c r="B39" s="148">
        <f t="shared" si="9"/>
        <v>58</v>
      </c>
      <c r="C39" s="37">
        <f ca="1">_xlfn.IFNA(IF(B39&lt;121,INDEX('SPWL Calculation'!$C$8:$K$93,MATCH(B39,_xlfn.ANCHORARRAY('SPWL Calculation'!$C$8)),9),0),0)</f>
        <v>1.632204079013129E-2</v>
      </c>
      <c r="H39" s="102">
        <v>31</v>
      </c>
      <c r="I39" s="122"/>
      <c r="J39" s="66">
        <f t="shared" si="0"/>
        <v>0</v>
      </c>
      <c r="K39" s="122">
        <f ca="1">-C46*$I$5</f>
        <v>-5405.0381927357239</v>
      </c>
      <c r="L39" s="66">
        <f t="shared" ca="1" si="6"/>
        <v>0.73502634524648292</v>
      </c>
      <c r="M39" s="122">
        <f ca="1">IF(L39*(1-C46)&lt;0, 0, L39*(1-C46))</f>
        <v>0.69529789055924096</v>
      </c>
      <c r="N39" s="66">
        <f t="shared" ca="1" si="7"/>
        <v>-3972.8454687241942</v>
      </c>
      <c r="O39" s="123">
        <f t="shared" ca="1" si="8"/>
        <v>-59939.998059346886</v>
      </c>
      <c r="P39" s="133">
        <f ca="1">NPV($C$6,N40:$N$94)</f>
        <v>-57765.352532403114</v>
      </c>
      <c r="Q39" s="122">
        <f t="shared" ca="1" si="5"/>
        <v>-3972.8454687241942</v>
      </c>
      <c r="R39" s="133">
        <f t="shared" ca="1" si="1"/>
        <v>2174.645526943772</v>
      </c>
      <c r="S39" s="122">
        <f t="shared" ca="1" si="2"/>
        <v>2316.5862435277804</v>
      </c>
      <c r="T39" s="71">
        <f t="shared" ca="1" si="3"/>
        <v>504.13067844930583</v>
      </c>
      <c r="V39" s="36">
        <f>B46</f>
        <v>65</v>
      </c>
      <c r="W39" s="37">
        <f t="shared" ca="1" si="4"/>
        <v>12886.001345494135</v>
      </c>
    </row>
    <row r="40" spans="2:23" x14ac:dyDescent="0.25">
      <c r="B40" s="148">
        <f t="shared" si="9"/>
        <v>59</v>
      </c>
      <c r="C40" s="37">
        <f ca="1">_xlfn.IFNA(IF(B40&lt;121,INDEX('SPWL Calculation'!$C$8:$K$93,MATCH(B40,_xlfn.ANCHORARRAY('SPWL Calculation'!$C$8)),9),0),0)</f>
        <v>1.9164624863938561E-2</v>
      </c>
      <c r="H40" s="102">
        <v>32</v>
      </c>
      <c r="I40" s="122"/>
      <c r="J40" s="66">
        <f t="shared" si="0"/>
        <v>0</v>
      </c>
      <c r="K40" s="122">
        <f ca="1">-C47*$I$5</f>
        <v>-6503.8779799802369</v>
      </c>
      <c r="L40" s="66">
        <f t="shared" ca="1" si="6"/>
        <v>0.69529789055924096</v>
      </c>
      <c r="M40" s="122">
        <f ca="1">IF(L40*(1-C47)&lt;0, 0, L40*(1-C47))</f>
        <v>0.65007656415989146</v>
      </c>
      <c r="N40" s="66">
        <f t="shared" ca="1" si="7"/>
        <v>-4522.1326399349555</v>
      </c>
      <c r="O40" s="123">
        <f t="shared" ca="1" si="8"/>
        <v>-57765.352532403114</v>
      </c>
      <c r="P40" s="133">
        <f ca="1">NPV($C$6,N41:$N$94)</f>
        <v>-54976.180468440267</v>
      </c>
      <c r="Q40" s="122">
        <f t="shared" ca="1" si="5"/>
        <v>-4522.1326399349555</v>
      </c>
      <c r="R40" s="133">
        <f t="shared" ca="1" si="1"/>
        <v>2789.1720639628475</v>
      </c>
      <c r="S40" s="122">
        <f t="shared" ca="1" si="2"/>
        <v>2130.8928143935182</v>
      </c>
      <c r="T40" s="71">
        <f t="shared" ca="1" si="3"/>
        <v>386.98910186482141</v>
      </c>
      <c r="V40" s="36">
        <f>B47</f>
        <v>66</v>
      </c>
      <c r="W40" s="37">
        <f t="shared" ca="1" si="4"/>
        <v>13272.990447358956</v>
      </c>
    </row>
    <row r="41" spans="2:23" x14ac:dyDescent="0.25">
      <c r="B41" s="148">
        <f t="shared" si="9"/>
        <v>60</v>
      </c>
      <c r="C41" s="37">
        <f ca="1">_xlfn.IFNA(IF(B41&lt;121,INDEX('SPWL Calculation'!$C$8:$K$93,MATCH(B41,_xlfn.ANCHORARRAY('SPWL Calculation'!$C$8)),9),0),0)</f>
        <v>2.258121439246466E-2</v>
      </c>
      <c r="H41" s="102">
        <v>33</v>
      </c>
      <c r="I41" s="122"/>
      <c r="J41" s="66">
        <f t="shared" ref="J41:J72" si="10">-IF($C$9=0,IF(H41=1,$C$5*I41,0),IF($C$11=0,IF(H41=1,$F$6+I41*$C$5,MOD(H41,2)*$F$7+(MOD(H41,2)+1)*$F$8),IF(H41=1,$F$12+I41*$C$5,MOD(H41,2)*$F$13)))</f>
        <v>0</v>
      </c>
      <c r="K41" s="122">
        <f ca="1">-C48*$I$5</f>
        <v>-7853.5698414228336</v>
      </c>
      <c r="L41" s="66">
        <f t="shared" ca="1" si="6"/>
        <v>0.65007656415989146</v>
      </c>
      <c r="M41" s="122">
        <f ca="1">IF(L41*(1-C48)&lt;0, 0, L41*(1-C48))</f>
        <v>0.59902234717087244</v>
      </c>
      <c r="N41" s="66">
        <f t="shared" ca="1" si="7"/>
        <v>-5105.4216989018996</v>
      </c>
      <c r="O41" s="123">
        <f t="shared" ca="1" si="8"/>
        <v>-54976.180468440267</v>
      </c>
      <c r="P41" s="133">
        <f ca="1">NPV($C$6,N42:$N$94)</f>
        <v>-51520.044183591548</v>
      </c>
      <c r="Q41" s="122">
        <f t="shared" ca="1" si="5"/>
        <v>-5105.4216989018996</v>
      </c>
      <c r="R41" s="133">
        <f t="shared" ca="1" si="1"/>
        <v>3456.1362848487188</v>
      </c>
      <c r="S41" s="122">
        <f t="shared" ref="S41:S72" ca="1" si="11">IF(O41=0,0,$C$7*SUM($I$9:$J$9,-O41)*L41)</f>
        <v>1919.7751301735284</v>
      </c>
      <c r="T41" s="71">
        <f t="shared" ca="1" si="3"/>
        <v>263.05124892703799</v>
      </c>
      <c r="V41" s="36">
        <f>B48</f>
        <v>67</v>
      </c>
      <c r="W41" s="37">
        <f t="shared" ca="1" si="4"/>
        <v>13536.041696285994</v>
      </c>
    </row>
    <row r="42" spans="2:23" x14ac:dyDescent="0.25">
      <c r="B42" s="148">
        <f t="shared" si="9"/>
        <v>61</v>
      </c>
      <c r="C42" s="37">
        <f ca="1">_xlfn.IFNA(IF(B42&lt;121,INDEX('SPWL Calculation'!$C$8:$K$93,MATCH(B42,_xlfn.ANCHORARRAY('SPWL Calculation'!$C$8)),9),0),0)</f>
        <v>2.670025279700906E-2</v>
      </c>
      <c r="H42" s="102">
        <v>34</v>
      </c>
      <c r="I42" s="122"/>
      <c r="J42" s="66">
        <f t="shared" si="10"/>
        <v>0</v>
      </c>
      <c r="K42" s="122">
        <f ca="1">-C49*$I$5</f>
        <v>-9516.6247152505239</v>
      </c>
      <c r="L42" s="66">
        <f t="shared" ca="1" si="6"/>
        <v>0.59902234717087244</v>
      </c>
      <c r="M42" s="122">
        <f ca="1">IF(L42*(1-C49)&lt;0, 0, L42*(1-C49))</f>
        <v>0.54201563843013545</v>
      </c>
      <c r="N42" s="66">
        <f t="shared" ca="1" si="7"/>
        <v>-5700.670874073704</v>
      </c>
      <c r="O42" s="123">
        <f t="shared" ca="1" si="8"/>
        <v>-51520.044183591548</v>
      </c>
      <c r="P42" s="133">
        <f ca="1">NPV($C$6,N43:$N$94)</f>
        <v>-47364.97463502561</v>
      </c>
      <c r="Q42" s="122">
        <f t="shared" ca="1" si="5"/>
        <v>-5700.670874073704</v>
      </c>
      <c r="R42" s="133">
        <f t="shared" ca="1" si="1"/>
        <v>4155.069548565938</v>
      </c>
      <c r="S42" s="122">
        <f t="shared" ca="1" si="11"/>
        <v>1686.1921347473842</v>
      </c>
      <c r="T42" s="71">
        <f t="shared" ca="1" si="3"/>
        <v>136.72456198552874</v>
      </c>
      <c r="V42" s="36">
        <f>B49</f>
        <v>68</v>
      </c>
      <c r="W42" s="37">
        <f t="shared" ca="1" si="4"/>
        <v>13672.766258271524</v>
      </c>
    </row>
    <row r="43" spans="2:23" x14ac:dyDescent="0.25">
      <c r="B43" s="148">
        <f t="shared" si="9"/>
        <v>62</v>
      </c>
      <c r="C43" s="37">
        <f ca="1">_xlfn.IFNA(IF(B43&lt;121,INDEX('SPWL Calculation'!$C$8:$K$93,MATCH(B43,_xlfn.ANCHORARRAY('SPWL Calculation'!$C$8)),9),0),0)</f>
        <v>3.1681414251154887E-2</v>
      </c>
      <c r="H43" s="102">
        <v>35</v>
      </c>
      <c r="I43" s="122"/>
      <c r="J43" s="66">
        <f t="shared" si="10"/>
        <v>0</v>
      </c>
      <c r="K43" s="122">
        <f ca="1">-C50*$I$5</f>
        <v>-11572.305342465359</v>
      </c>
      <c r="L43" s="66">
        <f t="shared" ca="1" si="6"/>
        <v>0.54201563843013545</v>
      </c>
      <c r="M43" s="122">
        <f ca="1">IF(L43*(1-C50)&lt;0, 0, L43*(1-C50))</f>
        <v>0.47929193374708717</v>
      </c>
      <c r="N43" s="66">
        <f t="shared" ca="1" si="7"/>
        <v>-6272.370468304829</v>
      </c>
      <c r="O43" s="123">
        <f t="shared" ca="1" si="8"/>
        <v>-47364.97463502561</v>
      </c>
      <c r="P43" s="133">
        <f ca="1">NPV($C$6,N44:$N$94)</f>
        <v>-42513.553405771534</v>
      </c>
      <c r="Q43" s="122">
        <f t="shared" ca="1" si="5"/>
        <v>-6272.370468304829</v>
      </c>
      <c r="R43" s="133">
        <f t="shared" ca="1" si="1"/>
        <v>4851.421229254076</v>
      </c>
      <c r="S43" s="122">
        <f t="shared" ca="1" si="11"/>
        <v>1435.6390503419011</v>
      </c>
      <c r="T43" s="71">
        <f t="shared" ca="1" si="3"/>
        <v>14.285841480641517</v>
      </c>
      <c r="V43" s="36">
        <f>B50</f>
        <v>69</v>
      </c>
      <c r="W43" s="37">
        <f t="shared" ca="1" si="4"/>
        <v>13687.052099752165</v>
      </c>
    </row>
    <row r="44" spans="2:23" x14ac:dyDescent="0.25">
      <c r="B44" s="148">
        <f t="shared" si="9"/>
        <v>63</v>
      </c>
      <c r="C44" s="37">
        <f ca="1">_xlfn.IFNA(IF(B44&lt;121,INDEX('SPWL Calculation'!$C$8:$K$93,MATCH(B44,_xlfn.ANCHORARRAY('SPWL Calculation'!$C$8)),9),0),0)</f>
        <v>3.772374971241748E-2</v>
      </c>
      <c r="H44" s="102">
        <v>36</v>
      </c>
      <c r="I44" s="122"/>
      <c r="J44" s="66">
        <f t="shared" si="10"/>
        <v>0</v>
      </c>
      <c r="K44" s="122">
        <f ca="1">-C51*$I$5</f>
        <v>-14121.405784025121</v>
      </c>
      <c r="L44" s="66">
        <f t="shared" ca="1" si="6"/>
        <v>0.47929193374708717</v>
      </c>
      <c r="M44" s="122">
        <f ca="1">IF(L44*(1-C51)&lt;0, 0, L44*(1-C51))</f>
        <v>0.41160917489256016</v>
      </c>
      <c r="N44" s="66">
        <f t="shared" ca="1" si="7"/>
        <v>-6768.2758854527019</v>
      </c>
      <c r="O44" s="123">
        <f t="shared" ca="1" si="8"/>
        <v>-42513.553405771534</v>
      </c>
      <c r="P44" s="133">
        <f ca="1">NPV($C$6,N45:$N$94)</f>
        <v>-37020.684122491977</v>
      </c>
      <c r="Q44" s="122">
        <f t="shared" ca="1" si="5"/>
        <v>-6768.2758854527019</v>
      </c>
      <c r="R44" s="133">
        <f t="shared" ca="1" si="1"/>
        <v>5492.8692832795568</v>
      </c>
      <c r="S44" s="122">
        <f t="shared" ca="1" si="11"/>
        <v>1176.4926333250319</v>
      </c>
      <c r="T44" s="71">
        <f t="shared" ca="1" si="3"/>
        <v>-96.193834704790092</v>
      </c>
      <c r="V44" s="36">
        <f>B51</f>
        <v>70</v>
      </c>
      <c r="W44" s="37">
        <f t="shared" ca="1" si="4"/>
        <v>13590.858265047375</v>
      </c>
    </row>
    <row r="45" spans="2:23" x14ac:dyDescent="0.25">
      <c r="B45" s="148">
        <f t="shared" si="9"/>
        <v>64</v>
      </c>
      <c r="C45" s="37">
        <f ca="1">_xlfn.IFNA(IF(B45&lt;121,INDEX('SPWL Calculation'!$C$8:$K$93,MATCH(B45,_xlfn.ANCHORARRAY('SPWL Calculation'!$C$8)),9),0),0)</f>
        <v>4.5076092047181243E-2</v>
      </c>
      <c r="H45" s="102">
        <v>37</v>
      </c>
      <c r="I45" s="122"/>
      <c r="J45" s="66">
        <f t="shared" si="10"/>
        <v>0</v>
      </c>
      <c r="K45" s="122">
        <f ca="1">-C52*$I$5</f>
        <v>-17292.472316988231</v>
      </c>
      <c r="L45" s="66">
        <f t="shared" ca="1" si="6"/>
        <v>0.41160917489256016</v>
      </c>
      <c r="M45" s="122">
        <f ca="1">IF(L45*(1-C52)&lt;0, 0, L45*(1-C52))</f>
        <v>0.34043177227008053</v>
      </c>
      <c r="N45" s="66">
        <f t="shared" ca="1" si="7"/>
        <v>-7117.740262247964</v>
      </c>
      <c r="O45" s="123">
        <f t="shared" ca="1" si="8"/>
        <v>-37020.684122491977</v>
      </c>
      <c r="P45" s="133">
        <f ca="1">NPV($C$6,N46:$N$94)</f>
        <v>-31013.564383918776</v>
      </c>
      <c r="Q45" s="122">
        <f t="shared" ca="1" si="5"/>
        <v>-7117.740262247964</v>
      </c>
      <c r="R45" s="133">
        <f t="shared" ca="1" si="1"/>
        <v>6007.1197385732012</v>
      </c>
      <c r="S45" s="122">
        <f t="shared" ca="1" si="11"/>
        <v>919.91871881470604</v>
      </c>
      <c r="T45" s="71">
        <f t="shared" ca="1" si="3"/>
        <v>-185.4575052264052</v>
      </c>
      <c r="V45" s="36">
        <f>B52</f>
        <v>71</v>
      </c>
      <c r="W45" s="37">
        <f t="shared" ca="1" si="4"/>
        <v>13405.40075982097</v>
      </c>
    </row>
    <row r="46" spans="2:23" x14ac:dyDescent="0.25">
      <c r="B46" s="148">
        <f t="shared" si="9"/>
        <v>65</v>
      </c>
      <c r="C46" s="37">
        <f ca="1">_xlfn.IFNA(IF(B46&lt;121,INDEX('SPWL Calculation'!$C$8:$K$93,MATCH(B46,_xlfn.ANCHORARRAY('SPWL Calculation'!$C$8)),9),0),0)</f>
        <v>5.4050381927357241E-2</v>
      </c>
      <c r="H46" s="102">
        <v>38</v>
      </c>
      <c r="I46" s="122"/>
      <c r="J46" s="66">
        <f t="shared" si="10"/>
        <v>0</v>
      </c>
      <c r="K46" s="122">
        <f ca="1">-C53*$I$5</f>
        <v>-21249.922627380449</v>
      </c>
      <c r="L46" s="66">
        <f t="shared" ca="1" si="6"/>
        <v>0.34043177227008053</v>
      </c>
      <c r="M46" s="122">
        <f ca="1">IF(L46*(1-C53)&lt;0, 0, L46*(1-C53))</f>
        <v>0.26809028406366842</v>
      </c>
      <c r="N46" s="66">
        <f t="shared" ca="1" si="7"/>
        <v>-7234.1488206412123</v>
      </c>
      <c r="O46" s="123">
        <f t="shared" ca="1" si="8"/>
        <v>-31013.564383918776</v>
      </c>
      <c r="P46" s="133">
        <f ca="1">NPV($C$6,N47:$N$94)</f>
        <v>-24709.822494795131</v>
      </c>
      <c r="Q46" s="122">
        <f t="shared" ca="1" si="5"/>
        <v>-7234.1488206412123</v>
      </c>
      <c r="R46" s="133">
        <f t="shared" ca="1" si="1"/>
        <v>6303.7418891236448</v>
      </c>
      <c r="S46" s="122">
        <f t="shared" ca="1" si="11"/>
        <v>679.04145227123797</v>
      </c>
      <c r="T46" s="71">
        <f t="shared" ca="1" si="3"/>
        <v>-244.45292856705547</v>
      </c>
      <c r="V46" s="36">
        <f>B53</f>
        <v>72</v>
      </c>
      <c r="W46" s="37">
        <f t="shared" ca="1" si="4"/>
        <v>13160.947831253914</v>
      </c>
    </row>
    <row r="47" spans="2:23" x14ac:dyDescent="0.25">
      <c r="B47" s="148">
        <f t="shared" si="9"/>
        <v>66</v>
      </c>
      <c r="C47" s="37">
        <f ca="1">_xlfn.IFNA(IF(B47&lt;121,INDEX('SPWL Calculation'!$C$8:$K$93,MATCH(B47,_xlfn.ANCHORARRAY('SPWL Calculation'!$C$8)),9),0),0)</f>
        <v>6.5038779799802368E-2</v>
      </c>
      <c r="H47" s="102">
        <v>39</v>
      </c>
      <c r="I47" s="122"/>
      <c r="J47" s="66">
        <f t="shared" si="10"/>
        <v>0</v>
      </c>
      <c r="K47" s="122">
        <f ca="1">-C54*$I$5</f>
        <v>-26204.671801693457</v>
      </c>
      <c r="L47" s="66">
        <f t="shared" ca="1" si="6"/>
        <v>0.26809028406366842</v>
      </c>
      <c r="M47" s="122">
        <f ca="1">IF(L47*(1-C54)&lt;0, 0, L47*(1-C54))</f>
        <v>0.19783810499255641</v>
      </c>
      <c r="N47" s="66">
        <f t="shared" ca="1" si="7"/>
        <v>-7025.2179071112005</v>
      </c>
      <c r="O47" s="123">
        <f t="shared" ca="1" si="8"/>
        <v>-24709.822494795131</v>
      </c>
      <c r="P47" s="133">
        <f ca="1">NPV($C$6,N48:$N$94)</f>
        <v>-18425.899262527782</v>
      </c>
      <c r="Q47" s="122">
        <f t="shared" ca="1" si="5"/>
        <v>-7025.2179071112005</v>
      </c>
      <c r="R47" s="133">
        <f t="shared" ca="1" si="1"/>
        <v>6283.9232322673488</v>
      </c>
      <c r="S47" s="122">
        <f t="shared" ca="1" si="11"/>
        <v>467.14679090699116</v>
      </c>
      <c r="T47" s="71">
        <f t="shared" ca="1" si="3"/>
        <v>-266.60881712859685</v>
      </c>
      <c r="V47" s="36">
        <f>B54</f>
        <v>73</v>
      </c>
      <c r="W47" s="37">
        <f t="shared" ca="1" si="4"/>
        <v>12894.339014125317</v>
      </c>
    </row>
    <row r="48" spans="2:23" x14ac:dyDescent="0.25">
      <c r="B48" s="148">
        <f t="shared" si="9"/>
        <v>67</v>
      </c>
      <c r="C48" s="37">
        <f ca="1">_xlfn.IFNA(IF(B48&lt;121,INDEX('SPWL Calculation'!$C$8:$K$93,MATCH(B48,_xlfn.ANCHORARRAY('SPWL Calculation'!$C$8)),9),0),0)</f>
        <v>7.8535698414228333E-2</v>
      </c>
      <c r="H48" s="102">
        <v>40</v>
      </c>
      <c r="I48" s="122"/>
      <c r="J48" s="66">
        <f t="shared" si="10"/>
        <v>0</v>
      </c>
      <c r="K48" s="122">
        <f ca="1">-C55*$I$5</f>
        <v>-32428.077643699409</v>
      </c>
      <c r="L48" s="66">
        <f t="shared" ca="1" si="6"/>
        <v>0.19783810499255641</v>
      </c>
      <c r="M48" s="122">
        <f ca="1">IF(L48*(1-C55)&lt;0, 0, L48*(1-C55))</f>
        <v>0.13368301069674665</v>
      </c>
      <c r="N48" s="66">
        <f t="shared" ca="1" si="7"/>
        <v>-6415.5094295809749</v>
      </c>
      <c r="O48" s="123">
        <f t="shared" ca="1" si="8"/>
        <v>-18425.899262527782</v>
      </c>
      <c r="P48" s="133">
        <f ca="1">NPV($C$6,N49:$N$94)</f>
        <v>-12563.16681082264</v>
      </c>
      <c r="Q48" s="122">
        <f t="shared" ca="1" si="5"/>
        <v>-6415.5094295809749</v>
      </c>
      <c r="R48" s="133">
        <f t="shared" ca="1" si="1"/>
        <v>5862.732451705142</v>
      </c>
      <c r="S48" s="122">
        <f t="shared" ca="1" si="11"/>
        <v>295.00452895005208</v>
      </c>
      <c r="T48" s="71">
        <f t="shared" ca="1" si="3"/>
        <v>-250.68370658032188</v>
      </c>
      <c r="V48" s="36">
        <f>B55</f>
        <v>74</v>
      </c>
      <c r="W48" s="37">
        <f t="shared" ca="1" si="4"/>
        <v>12643.655307544996</v>
      </c>
    </row>
    <row r="49" spans="2:23" x14ac:dyDescent="0.25">
      <c r="B49" s="148">
        <f t="shared" si="9"/>
        <v>68</v>
      </c>
      <c r="C49" s="37">
        <f ca="1">_xlfn.IFNA(IF(B49&lt;121,INDEX('SPWL Calculation'!$C$8:$K$93,MATCH(B49,_xlfn.ANCHORARRAY('SPWL Calculation'!$C$8)),9),0),0)</f>
        <v>9.516624715250524E-2</v>
      </c>
      <c r="H49" s="102">
        <v>41</v>
      </c>
      <c r="I49" s="122"/>
      <c r="J49" s="66">
        <f t="shared" si="10"/>
        <v>0</v>
      </c>
      <c r="K49" s="122">
        <f ca="1">-C56*$I$5</f>
        <v>-40270.293170248187</v>
      </c>
      <c r="L49" s="66">
        <f t="shared" ca="1" si="6"/>
        <v>0.13368301069674665</v>
      </c>
      <c r="M49" s="122">
        <f ca="1">IF(L49*(1-C56)&lt;0, 0, L49*(1-C56))</f>
        <v>7.9848470370352517E-2</v>
      </c>
      <c r="N49" s="66">
        <f t="shared" ca="1" si="7"/>
        <v>-5383.4540326394117</v>
      </c>
      <c r="O49" s="123">
        <f t="shared" ca="1" si="8"/>
        <v>-12563.16681082264</v>
      </c>
      <c r="P49" s="133">
        <f ca="1">NPV($C$6,N50:$N$94)</f>
        <v>-7556.6077825079101</v>
      </c>
      <c r="Q49" s="122">
        <f t="shared" ca="1" si="5"/>
        <v>-5383.4540326394117</v>
      </c>
      <c r="R49" s="133">
        <f t="shared" ca="1" si="1"/>
        <v>5006.5590283147303</v>
      </c>
      <c r="S49" s="122">
        <f t="shared" ca="1" si="11"/>
        <v>167.99032224756098</v>
      </c>
      <c r="T49" s="71">
        <f t="shared" ca="1" si="3"/>
        <v>-203.15980331999961</v>
      </c>
      <c r="V49" s="36">
        <f>B56</f>
        <v>75</v>
      </c>
      <c r="W49" s="37">
        <f t="shared" ca="1" si="4"/>
        <v>12440.495504224997</v>
      </c>
    </row>
    <row r="50" spans="2:23" x14ac:dyDescent="0.25">
      <c r="B50" s="148">
        <f t="shared" si="9"/>
        <v>69</v>
      </c>
      <c r="C50" s="37">
        <f ca="1">_xlfn.IFNA(IF(B50&lt;121,INDEX('SPWL Calculation'!$C$8:$K$93,MATCH(B50,_xlfn.ANCHORARRAY('SPWL Calculation'!$C$8)),9),0),0)</f>
        <v>0.1157230534246536</v>
      </c>
      <c r="H50" s="102">
        <v>42</v>
      </c>
      <c r="I50" s="122"/>
      <c r="J50" s="66">
        <f t="shared" si="10"/>
        <v>0</v>
      </c>
      <c r="K50" s="122">
        <f ca="1">-C57*$I$5</f>
        <v>-47005.172466414893</v>
      </c>
      <c r="L50" s="66">
        <f t="shared" ca="1" si="6"/>
        <v>7.9848470370352517E-2</v>
      </c>
      <c r="M50" s="122">
        <f ca="1">IF(L50*(1-C57)&lt;0, 0, L50*(1-C57))</f>
        <v>4.2315559160974126E-2</v>
      </c>
      <c r="N50" s="66">
        <f t="shared" ca="1" si="7"/>
        <v>-3753.2911209378394</v>
      </c>
      <c r="O50" s="123">
        <f t="shared" ca="1" si="8"/>
        <v>-7556.6077825079101</v>
      </c>
      <c r="P50" s="133">
        <f ca="1">NPV($C$6,N51:$N$94)</f>
        <v>-4030.0148950453095</v>
      </c>
      <c r="Q50" s="122">
        <f t="shared" ca="1" si="5"/>
        <v>-3753.2911209378394</v>
      </c>
      <c r="R50" s="133">
        <f t="shared" ca="1" si="1"/>
        <v>3526.5928874626006</v>
      </c>
      <c r="S50" s="122">
        <f t="shared" ca="1" si="11"/>
        <v>84.349483771631114</v>
      </c>
      <c r="T50" s="71">
        <f t="shared" ca="1" si="3"/>
        <v>-138.43415908675846</v>
      </c>
      <c r="V50" s="36">
        <f>B57</f>
        <v>76</v>
      </c>
      <c r="W50" s="37">
        <f t="shared" ca="1" si="4"/>
        <v>12302.061345138238</v>
      </c>
    </row>
    <row r="51" spans="2:23" x14ac:dyDescent="0.25">
      <c r="B51" s="148">
        <f t="shared" si="9"/>
        <v>70</v>
      </c>
      <c r="C51" s="37">
        <f ca="1">_xlfn.IFNA(IF(B51&lt;121,INDEX('SPWL Calculation'!$C$8:$K$93,MATCH(B51,_xlfn.ANCHORARRAY('SPWL Calculation'!$C$8)),9),0),0)</f>
        <v>0.14121405784025121</v>
      </c>
      <c r="H51" s="102">
        <v>43</v>
      </c>
      <c r="I51" s="122"/>
      <c r="J51" s="66">
        <f t="shared" si="10"/>
        <v>0</v>
      </c>
      <c r="K51" s="122">
        <f ca="1">-C58*$I$5</f>
        <v>-54866.595984084823</v>
      </c>
      <c r="L51" s="66">
        <f t="shared" ca="1" si="6"/>
        <v>4.2315559160974126E-2</v>
      </c>
      <c r="M51" s="122">
        <f ca="1">IF(L51*(1-C58)&lt;0, 0, L51*(1-C58))</f>
        <v>1.909845227771606E-2</v>
      </c>
      <c r="N51" s="66">
        <f t="shared" ca="1" si="7"/>
        <v>-2321.7106883258066</v>
      </c>
      <c r="O51" s="123">
        <f t="shared" ca="1" si="8"/>
        <v>-4030.0148950453095</v>
      </c>
      <c r="P51" s="133">
        <f ca="1">NPV($C$6,N52:$N$94)</f>
        <v>-1829.2046535708619</v>
      </c>
      <c r="Q51" s="122">
        <f t="shared" ca="1" si="5"/>
        <v>-2321.7106883258066</v>
      </c>
      <c r="R51" s="133">
        <f t="shared" ca="1" si="1"/>
        <v>2200.8102414744476</v>
      </c>
      <c r="S51" s="122">
        <f t="shared" ca="1" si="11"/>
        <v>38.731673451601495</v>
      </c>
      <c r="T51" s="71">
        <f t="shared" ca="1" si="3"/>
        <v>-79.909132131264172</v>
      </c>
      <c r="V51" s="36">
        <f>B58</f>
        <v>77</v>
      </c>
      <c r="W51" s="37">
        <f t="shared" ca="1" si="4"/>
        <v>12222.152213006973</v>
      </c>
    </row>
    <row r="52" spans="2:23" x14ac:dyDescent="0.25">
      <c r="B52" s="148">
        <f t="shared" si="9"/>
        <v>71</v>
      </c>
      <c r="C52" s="37">
        <f ca="1">_xlfn.IFNA(IF(B52&lt;121,INDEX('SPWL Calculation'!$C$8:$K$93,MATCH(B52,_xlfn.ANCHORARRAY('SPWL Calculation'!$C$8)),9),0),0)</f>
        <v>0.17292472316988231</v>
      </c>
      <c r="H52" s="102">
        <v>44</v>
      </c>
      <c r="I52" s="122"/>
      <c r="J52" s="66">
        <f t="shared" si="10"/>
        <v>0</v>
      </c>
      <c r="K52" s="122">
        <f ca="1">-C59*$I$5</f>
        <v>-64037.895868426043</v>
      </c>
      <c r="L52" s="66">
        <f t="shared" ca="1" si="6"/>
        <v>1.909845227771606E-2</v>
      </c>
      <c r="M52" s="122">
        <f ca="1">IF(L52*(1-C59)&lt;0, 0, L52*(1-C59))</f>
        <v>6.8682052956312084E-3</v>
      </c>
      <c r="N52" s="66">
        <f t="shared" ca="1" si="7"/>
        <v>-1223.0246982084852</v>
      </c>
      <c r="O52" s="123">
        <f t="shared" ca="1" si="8"/>
        <v>-1829.2046535708619</v>
      </c>
      <c r="P52" s="133">
        <f ca="1">NPV($C$6,N53:$N$94)</f>
        <v>-661.0560949695024</v>
      </c>
      <c r="Q52" s="122">
        <f t="shared" ca="1" si="5"/>
        <v>-1223.0246982084852</v>
      </c>
      <c r="R52" s="133">
        <f t="shared" ca="1" si="1"/>
        <v>1168.1485586013596</v>
      </c>
      <c r="S52" s="122">
        <f t="shared" ca="1" si="11"/>
        <v>15.799639886271924</v>
      </c>
      <c r="T52" s="71">
        <f t="shared" ca="1" si="3"/>
        <v>-38.00189597853025</v>
      </c>
      <c r="V52" s="36">
        <f>B59</f>
        <v>78</v>
      </c>
      <c r="W52" s="37">
        <f t="shared" ca="1" si="4"/>
        <v>12184.150317028443</v>
      </c>
    </row>
    <row r="53" spans="2:23" x14ac:dyDescent="0.25">
      <c r="B53" s="148">
        <f t="shared" si="9"/>
        <v>72</v>
      </c>
      <c r="C53" s="37">
        <f ca="1">_xlfn.IFNA(IF(B53&lt;121,INDEX('SPWL Calculation'!$C$8:$K$93,MATCH(B53,_xlfn.ANCHORARRAY('SPWL Calculation'!$C$8)),9),0),0)</f>
        <v>0.21249922627380449</v>
      </c>
      <c r="H53" s="102">
        <v>45</v>
      </c>
      <c r="I53" s="122"/>
      <c r="J53" s="66">
        <f t="shared" si="10"/>
        <v>0</v>
      </c>
      <c r="K53" s="122">
        <f ca="1">-C60*$I$5</f>
        <v>-74869.202728915989</v>
      </c>
      <c r="L53" s="66">
        <f t="shared" ca="1" si="6"/>
        <v>6.8682052956312084E-3</v>
      </c>
      <c r="M53" s="122">
        <f ca="1">IF(L53*(1-C60)&lt;0, 0, L53*(1-C60))</f>
        <v>1.7260347490069348E-3</v>
      </c>
      <c r="N53" s="66">
        <f t="shared" ca="1" si="7"/>
        <v>-514.21705466242736</v>
      </c>
      <c r="O53" s="123">
        <f t="shared" ca="1" si="8"/>
        <v>-661.0560949695024</v>
      </c>
      <c r="P53" s="133">
        <f ca="1">NPV($C$6,N54:$N$94)</f>
        <v>-166.67072315615982</v>
      </c>
      <c r="Q53" s="122">
        <f t="shared" ca="1" si="5"/>
        <v>-514.21705466242736</v>
      </c>
      <c r="R53" s="133">
        <f t="shared" ca="1" si="1"/>
        <v>494.38537181334254</v>
      </c>
      <c r="S53" s="122">
        <f t="shared" ca="1" si="11"/>
        <v>5.3609595836640107</v>
      </c>
      <c r="T53" s="71">
        <f t="shared" ca="1" si="3"/>
        <v>-14.072778375621731</v>
      </c>
      <c r="V53" s="36">
        <f>B60</f>
        <v>79</v>
      </c>
      <c r="W53" s="37">
        <f t="shared" ca="1" si="4"/>
        <v>12170.077538652822</v>
      </c>
    </row>
    <row r="54" spans="2:23" x14ac:dyDescent="0.25">
      <c r="B54" s="148">
        <f t="shared" si="9"/>
        <v>73</v>
      </c>
      <c r="C54" s="37">
        <f ca="1">_xlfn.IFNA(IF(B54&lt;121,INDEX('SPWL Calculation'!$C$8:$K$93,MATCH(B54,_xlfn.ANCHORARRAY('SPWL Calculation'!$C$8)),9),0),0)</f>
        <v>0.26204671801693458</v>
      </c>
      <c r="H54" s="102">
        <v>46</v>
      </c>
      <c r="I54" s="122"/>
      <c r="J54" s="66">
        <f t="shared" si="10"/>
        <v>0</v>
      </c>
      <c r="K54" s="122">
        <f ca="1">-C61*$I$5</f>
        <v>-84307.669008287194</v>
      </c>
      <c r="L54" s="66">
        <f t="shared" ca="1" si="6"/>
        <v>1.7260347490069348E-3</v>
      </c>
      <c r="M54" s="122">
        <f ca="1">IF(L54*(1-C61)&lt;0, 0, L54*(1-C61))</f>
        <v>2.7085508584614749E-4</v>
      </c>
      <c r="N54" s="66">
        <f t="shared" ca="1" si="7"/>
        <v>-145.51796631607871</v>
      </c>
      <c r="O54" s="123">
        <f t="shared" ca="1" si="8"/>
        <v>-166.67072315615982</v>
      </c>
      <c r="P54" s="133">
        <f ca="1">NPV($C$6,N55:$N$94)</f>
        <v>-26.152878534765929</v>
      </c>
      <c r="Q54" s="122">
        <f t="shared" ca="1" si="5"/>
        <v>-145.51796631607871</v>
      </c>
      <c r="R54" s="133">
        <f t="shared" ca="1" si="1"/>
        <v>140.51784462139389</v>
      </c>
      <c r="S54" s="122">
        <f t="shared" ca="1" si="11"/>
        <v>1.3131188315093298</v>
      </c>
      <c r="T54" s="71">
        <f t="shared" ca="1" si="3"/>
        <v>-3.5856102844381659</v>
      </c>
      <c r="V54" s="36">
        <f>B61</f>
        <v>80</v>
      </c>
      <c r="W54" s="37">
        <f t="shared" ca="1" si="4"/>
        <v>12166.491928368385</v>
      </c>
    </row>
    <row r="55" spans="2:23" x14ac:dyDescent="0.25">
      <c r="B55" s="148">
        <f t="shared" si="9"/>
        <v>74</v>
      </c>
      <c r="C55" s="37">
        <f ca="1">_xlfn.IFNA(IF(B55&lt;121,INDEX('SPWL Calculation'!$C$8:$K$93,MATCH(B55,_xlfn.ANCHORARRAY('SPWL Calculation'!$C$8)),9),0),0)</f>
        <v>0.3242807764369941</v>
      </c>
      <c r="H55" s="102">
        <v>47</v>
      </c>
      <c r="I55" s="122"/>
      <c r="J55" s="66">
        <f t="shared" si="10"/>
        <v>0</v>
      </c>
      <c r="K55" s="122">
        <f ca="1">-C62*$I$5</f>
        <v>-85629.940007052835</v>
      </c>
      <c r="L55" s="66">
        <f t="shared" ca="1" si="6"/>
        <v>2.7085508584614749E-4</v>
      </c>
      <c r="M55" s="122">
        <f ca="1">IF(L55*(1-C62)&lt;0, 0, L55*(1-C62))</f>
        <v>3.8922038330039952E-5</v>
      </c>
      <c r="N55" s="66">
        <f t="shared" ca="1" si="7"/>
        <v>-23.193304751610754</v>
      </c>
      <c r="O55" s="123">
        <f t="shared" ca="1" si="8"/>
        <v>-26.152878534765929</v>
      </c>
      <c r="P55" s="133">
        <f ca="1">NPV($C$6,N56:$N$94)</f>
        <v>-3.7441601391981565</v>
      </c>
      <c r="Q55" s="122">
        <f t="shared" ca="1" si="5"/>
        <v>-23.193304751610754</v>
      </c>
      <c r="R55" s="133">
        <f t="shared" ca="1" si="1"/>
        <v>22.408718395567771</v>
      </c>
      <c r="S55" s="122">
        <f t="shared" ca="1" si="11"/>
        <v>0.20453655444024182</v>
      </c>
      <c r="T55" s="71">
        <f t="shared" ca="1" si="3"/>
        <v>-0.5640984320586655</v>
      </c>
      <c r="V55" s="36">
        <f>B62</f>
        <v>81</v>
      </c>
      <c r="W55" s="37">
        <f t="shared" ca="1" si="4"/>
        <v>12165.927829936327</v>
      </c>
    </row>
    <row r="56" spans="2:23" x14ac:dyDescent="0.25">
      <c r="B56" s="148">
        <f t="shared" si="9"/>
        <v>75</v>
      </c>
      <c r="C56" s="37">
        <f ca="1">_xlfn.IFNA(IF(B56&lt;121,INDEX('SPWL Calculation'!$C$8:$K$93,MATCH(B56,_xlfn.ANCHORARRAY('SPWL Calculation'!$C$8)),9),0),0)</f>
        <v>0.40270293170248189</v>
      </c>
      <c r="H56" s="102">
        <v>48</v>
      </c>
      <c r="I56" s="122"/>
      <c r="J56" s="66">
        <f t="shared" si="10"/>
        <v>0</v>
      </c>
      <c r="K56" s="122">
        <f ca="1">-C63*$I$5</f>
        <v>-75126.310429667938</v>
      </c>
      <c r="L56" s="66">
        <f t="shared" ca="1" si="6"/>
        <v>3.8922038330039952E-5</v>
      </c>
      <c r="M56" s="122">
        <f ca="1">IF(L56*(1-C63)&lt;0, 0, L56*(1-C63))</f>
        <v>9.6813469886597977E-6</v>
      </c>
      <c r="N56" s="66">
        <f t="shared" ca="1" si="7"/>
        <v>-2.9240691341380156</v>
      </c>
      <c r="O56" s="123">
        <f t="shared" ca="1" si="8"/>
        <v>-3.7441601391981565</v>
      </c>
      <c r="P56" s="133">
        <f ca="1">NPV($C$6,N57:$N$94)</f>
        <v>-0.93241580923608491</v>
      </c>
      <c r="Q56" s="122">
        <f t="shared" ca="1" si="5"/>
        <v>-2.9240691341380156</v>
      </c>
      <c r="R56" s="133">
        <f t="shared" ca="1" si="1"/>
        <v>2.8117443299620715</v>
      </c>
      <c r="S56" s="122">
        <f t="shared" ca="1" si="11"/>
        <v>2.9357137860717024E-2</v>
      </c>
      <c r="T56" s="71">
        <f t="shared" ca="1" si="3"/>
        <v>-8.068605549155837E-2</v>
      </c>
      <c r="V56" s="36">
        <f>B63</f>
        <v>82</v>
      </c>
      <c r="W56" s="37">
        <f t="shared" ca="1" si="4"/>
        <v>12165.847143880836</v>
      </c>
    </row>
    <row r="57" spans="2:23" x14ac:dyDescent="0.25">
      <c r="B57" s="148">
        <f t="shared" si="9"/>
        <v>76</v>
      </c>
      <c r="C57" s="37">
        <f ca="1">_xlfn.IFNA(IF(B57&lt;121,INDEX('SPWL Calculation'!$C$8:$K$93,MATCH(B57,_xlfn.ANCHORARRAY('SPWL Calculation'!$C$8)),9),0),0)</f>
        <v>0.47005172466414891</v>
      </c>
      <c r="H57" s="102">
        <v>49</v>
      </c>
      <c r="I57" s="122"/>
      <c r="J57" s="66">
        <f t="shared" si="10"/>
        <v>0</v>
      </c>
      <c r="K57" s="122">
        <f ca="1">-C64*$I$5</f>
        <v>-77660.725262917214</v>
      </c>
      <c r="L57" s="66">
        <f t="shared" ca="1" si="6"/>
        <v>9.6813469886597977E-6</v>
      </c>
      <c r="M57" s="122">
        <f ca="1">IF(L57*(1-C64)&lt;0, 0, L57*(1-C64))</f>
        <v>2.1627427020470029E-6</v>
      </c>
      <c r="N57" s="66">
        <f t="shared" ca="1" si="7"/>
        <v>-0.75186042866127945</v>
      </c>
      <c r="O57" s="123">
        <f t="shared" ca="1" si="8"/>
        <v>-0.93241580923608491</v>
      </c>
      <c r="P57" s="133">
        <f ca="1">NPV($C$6,N58:$N$94)</f>
        <v>-0.20852785485188799</v>
      </c>
      <c r="Q57" s="122">
        <f t="shared" ca="1" si="5"/>
        <v>-0.75186042866127945</v>
      </c>
      <c r="R57" s="133">
        <f t="shared" ca="1" si="1"/>
        <v>0.72388795438419695</v>
      </c>
      <c r="S57" s="122">
        <f t="shared" ca="1" si="11"/>
        <v>7.3011144793091072E-3</v>
      </c>
      <c r="T57" s="71">
        <f t="shared" ca="1" si="3"/>
        <v>-2.0102897403334617E-2</v>
      </c>
      <c r="V57" s="36">
        <f>B64</f>
        <v>83</v>
      </c>
      <c r="W57" s="37">
        <f t="shared" ca="1" si="4"/>
        <v>12165.827040983433</v>
      </c>
    </row>
    <row r="58" spans="2:23" x14ac:dyDescent="0.25">
      <c r="B58" s="148">
        <f t="shared" si="9"/>
        <v>77</v>
      </c>
      <c r="C58" s="37">
        <f ca="1">_xlfn.IFNA(IF(B58&lt;121,INDEX('SPWL Calculation'!$C$8:$K$93,MATCH(B58,_xlfn.ANCHORARRAY('SPWL Calculation'!$C$8)),9),0),0)</f>
        <v>0.54866595984084821</v>
      </c>
      <c r="H58" s="102">
        <v>50</v>
      </c>
      <c r="I58" s="122"/>
      <c r="J58" s="66">
        <f t="shared" si="10"/>
        <v>0</v>
      </c>
      <c r="K58" s="122">
        <f ca="1">-C65*$I$5</f>
        <v>-80195.14009616652</v>
      </c>
      <c r="L58" s="66">
        <f t="shared" ca="1" si="6"/>
        <v>2.1627427020470029E-6</v>
      </c>
      <c r="M58" s="122">
        <f ca="1">IF(L58*(1-C65)&lt;0, 0, L58*(1-C65))</f>
        <v>4.2832816222079171E-7</v>
      </c>
      <c r="N58" s="66">
        <f t="shared" ca="1" si="7"/>
        <v>-0.17344145398262112</v>
      </c>
      <c r="O58" s="123">
        <f t="shared" ca="1" si="8"/>
        <v>-0.20852785485188799</v>
      </c>
      <c r="P58" s="133">
        <f ca="1">NPV($C$6,N59:$N$94)</f>
        <v>-4.1342236514823556E-2</v>
      </c>
      <c r="Q58" s="122">
        <f t="shared" ca="1" si="5"/>
        <v>-0.17344145398262112</v>
      </c>
      <c r="R58" s="133">
        <f t="shared" ca="1" si="1"/>
        <v>0.16718561833706444</v>
      </c>
      <c r="S58" s="122">
        <f t="shared" ca="1" si="11"/>
        <v>1.6309533990661745E-3</v>
      </c>
      <c r="T58" s="71">
        <f t="shared" ca="1" si="3"/>
        <v>-4.4976979847120161E-3</v>
      </c>
      <c r="V58" s="36">
        <f>B65</f>
        <v>84</v>
      </c>
      <c r="W58" s="37">
        <f t="shared" ca="1" si="4"/>
        <v>12165.822543285449</v>
      </c>
    </row>
    <row r="59" spans="2:23" x14ac:dyDescent="0.25">
      <c r="B59" s="148">
        <f t="shared" si="9"/>
        <v>78</v>
      </c>
      <c r="C59" s="37">
        <f ca="1">_xlfn.IFNA(IF(B59&lt;121,INDEX('SPWL Calculation'!$C$8:$K$93,MATCH(B59,_xlfn.ANCHORARRAY('SPWL Calculation'!$C$8)),9),0),0)</f>
        <v>0.64037895868426042</v>
      </c>
      <c r="H59" s="102">
        <v>51</v>
      </c>
      <c r="I59" s="122"/>
      <c r="J59" s="66">
        <f t="shared" si="10"/>
        <v>0</v>
      </c>
      <c r="K59" s="122">
        <f ca="1">-C66*$I$5</f>
        <v>-82729.554929415812</v>
      </c>
      <c r="L59" s="66">
        <f t="shared" ca="1" si="6"/>
        <v>4.2832816222079171E-7</v>
      </c>
      <c r="M59" s="122">
        <f ca="1">IF(L59*(1-C66)&lt;0, 0, L59*(1-C66))</f>
        <v>7.397417997818455E-8</v>
      </c>
      <c r="N59" s="66">
        <f t="shared" ca="1" si="7"/>
        <v>-3.5435398224260714E-2</v>
      </c>
      <c r="O59" s="123">
        <f t="shared" ca="1" si="8"/>
        <v>-4.1342236514823556E-2</v>
      </c>
      <c r="P59" s="133">
        <f ca="1">NPV($C$6,N60:$N$94)</f>
        <v>-7.1471053860075514E-3</v>
      </c>
      <c r="Q59" s="122">
        <f t="shared" ca="1" si="5"/>
        <v>-3.5435398224260714E-2</v>
      </c>
      <c r="R59" s="133">
        <f t="shared" ca="1" si="1"/>
        <v>3.4195131128816003E-2</v>
      </c>
      <c r="S59" s="122">
        <f t="shared" ca="1" si="11"/>
        <v>3.2300517136952004E-4</v>
      </c>
      <c r="T59" s="71">
        <f t="shared" ca="1" si="3"/>
        <v>-8.9203722116312312E-4</v>
      </c>
      <c r="V59" s="36">
        <f>B66</f>
        <v>85</v>
      </c>
      <c r="W59" s="37">
        <f t="shared" ca="1" si="4"/>
        <v>12165.821651248227</v>
      </c>
    </row>
    <row r="60" spans="2:23" x14ac:dyDescent="0.25">
      <c r="B60" s="148">
        <f t="shared" si="9"/>
        <v>79</v>
      </c>
      <c r="C60" s="37">
        <f ca="1">_xlfn.IFNA(IF(B60&lt;121,INDEX('SPWL Calculation'!$C$8:$K$93,MATCH(B60,_xlfn.ANCHORARRAY('SPWL Calculation'!$C$8)),9),0),0)</f>
        <v>0.74869202728915996</v>
      </c>
      <c r="H60" s="102">
        <v>52</v>
      </c>
      <c r="I60" s="122"/>
      <c r="J60" s="66">
        <f t="shared" si="10"/>
        <v>0</v>
      </c>
      <c r="K60" s="122">
        <f ca="1">-C67*$I$5</f>
        <v>-85263.969762665103</v>
      </c>
      <c r="L60" s="66">
        <f t="shared" ca="1" si="6"/>
        <v>7.397417997818455E-8</v>
      </c>
      <c r="M60" s="122">
        <f ca="1">IF(L60*(1-C67)&lt;0, 0, L60*(1-C67))</f>
        <v>1.0900857529405811E-8</v>
      </c>
      <c r="N60" s="66">
        <f t="shared" ca="1" si="7"/>
        <v>-6.3073322448778738E-3</v>
      </c>
      <c r="O60" s="123">
        <f t="shared" ca="1" si="8"/>
        <v>-7.1471053860075514E-3</v>
      </c>
      <c r="P60" s="133">
        <f ca="1">NPV($C$6,N61:$N$94)</f>
        <v>-1.0541863027099055E-3</v>
      </c>
      <c r="Q60" s="122">
        <f t="shared" ca="1" si="5"/>
        <v>-6.3073322448778738E-3</v>
      </c>
      <c r="R60" s="133">
        <f t="shared" ca="1" si="1"/>
        <v>6.0929190832976462E-3</v>
      </c>
      <c r="S60" s="122">
        <f t="shared" ca="1" si="11"/>
        <v>5.5784329514247892E-5</v>
      </c>
      <c r="T60" s="71">
        <f t="shared" ca="1" si="3"/>
        <v>-1.5426653918416527E-4</v>
      </c>
      <c r="V60" s="36">
        <f>B67</f>
        <v>86</v>
      </c>
      <c r="W60" s="37">
        <f t="shared" ca="1" si="4"/>
        <v>12165.821496981687</v>
      </c>
    </row>
    <row r="61" spans="2:23" x14ac:dyDescent="0.25">
      <c r="B61" s="148">
        <f t="shared" si="9"/>
        <v>80</v>
      </c>
      <c r="C61" s="37">
        <f ca="1">_xlfn.IFNA(IF(B61&lt;121,INDEX('SPWL Calculation'!$C$8:$K$93,MATCH(B61,_xlfn.ANCHORARRAY('SPWL Calculation'!$C$8)),9),0),0)</f>
        <v>0.843076690082872</v>
      </c>
      <c r="H61" s="102">
        <v>53</v>
      </c>
      <c r="I61" s="122"/>
      <c r="J61" s="66">
        <f t="shared" si="10"/>
        <v>0</v>
      </c>
      <c r="K61" s="122">
        <f ca="1">-C68*$I$5</f>
        <v>-87798.384595914409</v>
      </c>
      <c r="L61" s="66">
        <f t="shared" ca="1" si="6"/>
        <v>1.0900857529405811E-8</v>
      </c>
      <c r="M61" s="122">
        <f ca="1">IF(L61*(1-C68)&lt;0, 0, L61*(1-C68))</f>
        <v>1.3300807114854041E-9</v>
      </c>
      <c r="N61" s="66">
        <f t="shared" ca="1" si="7"/>
        <v>-9.5707768179204076E-4</v>
      </c>
      <c r="O61" s="123">
        <f t="shared" ca="1" si="8"/>
        <v>-1.0541863027099055E-3</v>
      </c>
      <c r="P61" s="133">
        <f ca="1">NPV($C$6,N62:$N$94)</f>
        <v>-1.2873420999916203E-4</v>
      </c>
      <c r="Q61" s="122">
        <f t="shared" ca="1" si="5"/>
        <v>-9.5707768179204076E-4</v>
      </c>
      <c r="R61" s="133">
        <f t="shared" ca="1" si="1"/>
        <v>9.2545209271074338E-4</v>
      </c>
      <c r="S61" s="122">
        <f t="shared" ca="1" si="11"/>
        <v>8.2203930081923884E-6</v>
      </c>
      <c r="T61" s="71">
        <f t="shared" ca="1" si="3"/>
        <v>-2.2761553181094608E-5</v>
      </c>
      <c r="V61" s="36">
        <f>B68</f>
        <v>87</v>
      </c>
      <c r="W61" s="37">
        <f t="shared" ca="1" si="4"/>
        <v>12165.821474220134</v>
      </c>
    </row>
    <row r="62" spans="2:23" x14ac:dyDescent="0.25">
      <c r="B62" s="148">
        <f>B61+1</f>
        <v>81</v>
      </c>
      <c r="C62" s="37">
        <f ca="1">_xlfn.IFNA(IF(B62&lt;121,INDEX('SPWL Calculation'!$C$8:$K$93,MATCH(B62,_xlfn.ANCHORARRAY('SPWL Calculation'!$C$8)),9),0),0)</f>
        <v>0.85629940007052829</v>
      </c>
      <c r="H62" s="102">
        <v>54</v>
      </c>
      <c r="I62" s="122"/>
      <c r="J62" s="66">
        <f t="shared" si="10"/>
        <v>0</v>
      </c>
      <c r="K62" s="122">
        <f ca="1">-C69*$I$5</f>
        <v>-90332.799429163701</v>
      </c>
      <c r="L62" s="66">
        <f t="shared" ca="1" si="6"/>
        <v>1.3300807114854041E-9</v>
      </c>
      <c r="M62" s="122">
        <f ca="1">IF(L62*(1-C69)&lt;0, 0, L62*(1-C69))</f>
        <v>1.2858157013330049E-10</v>
      </c>
      <c r="N62" s="66">
        <f t="shared" ca="1" si="7"/>
        <v>-1.2014991413521036E-4</v>
      </c>
      <c r="O62" s="123">
        <f t="shared" ca="1" si="8"/>
        <v>-1.2873420999916203E-4</v>
      </c>
      <c r="P62" s="133">
        <f ca="1">NPV($C$6,N63:$N$94)</f>
        <v>-1.2446322163926481E-5</v>
      </c>
      <c r="Q62" s="122">
        <f t="shared" ca="1" si="5"/>
        <v>-1.2014991413521036E-4</v>
      </c>
      <c r="R62" s="133">
        <f t="shared" ca="1" si="1"/>
        <v>1.1628788783523554E-4</v>
      </c>
      <c r="S62" s="122">
        <f t="shared" ca="1" si="11"/>
        <v>1.0030206903269387E-6</v>
      </c>
      <c r="T62" s="71">
        <f t="shared" ca="1" si="3"/>
        <v>-2.7803829553825681E-6</v>
      </c>
      <c r="V62" s="36">
        <f>B69</f>
        <v>88</v>
      </c>
      <c r="W62" s="37">
        <f t="shared" ca="1" si="4"/>
        <v>12165.821471439751</v>
      </c>
    </row>
    <row r="63" spans="2:23" x14ac:dyDescent="0.25">
      <c r="B63" s="148">
        <f t="shared" si="9"/>
        <v>82</v>
      </c>
      <c r="C63" s="37">
        <f ca="1">_xlfn.IFNA(IF(B63&lt;121,INDEX('SPWL Calculation'!$C$8:$K$93,MATCH(B63,_xlfn.ANCHORARRAY('SPWL Calculation'!$C$8)),9),0),0)</f>
        <v>0.75126310429667931</v>
      </c>
      <c r="H63" s="102">
        <v>55</v>
      </c>
      <c r="I63" s="122"/>
      <c r="J63" s="66">
        <f t="shared" si="10"/>
        <v>0</v>
      </c>
      <c r="K63" s="122">
        <f ca="1">-C70*$I$5</f>
        <v>-90634.899447002332</v>
      </c>
      <c r="L63" s="66">
        <f t="shared" ca="1" si="6"/>
        <v>1.2858157013330049E-10</v>
      </c>
      <c r="M63" s="122">
        <f ca="1">IF(L63*(1-C70)&lt;0, 0, L63*(1-C70))</f>
        <v>1.2041793335606801E-11</v>
      </c>
      <c r="N63" s="66">
        <f t="shared" ca="1" si="7"/>
        <v>-1.1653977679769367E-5</v>
      </c>
      <c r="O63" s="123">
        <f t="shared" ca="1" si="8"/>
        <v>-1.2446322163926481E-5</v>
      </c>
      <c r="P63" s="133">
        <f ca="1">NPV($C$6,N64:$N$94)</f>
        <v>-1.1657341490749069E-6</v>
      </c>
      <c r="Q63" s="122">
        <f t="shared" ca="1" si="5"/>
        <v>-1.1653977679769367E-5</v>
      </c>
      <c r="R63" s="133">
        <f t="shared" ca="1" si="1"/>
        <v>1.1280588014851575E-5</v>
      </c>
      <c r="S63" s="122">
        <f t="shared" ca="1" si="11"/>
        <v>9.6964021302792842E-8</v>
      </c>
      <c r="T63" s="71">
        <f t="shared" ca="1" si="3"/>
        <v>-2.6882393841558733E-7</v>
      </c>
      <c r="V63" s="36">
        <f>B70</f>
        <v>89</v>
      </c>
      <c r="W63" s="37">
        <f t="shared" ca="1" si="4"/>
        <v>12165.821471170926</v>
      </c>
    </row>
    <row r="64" spans="2:23" x14ac:dyDescent="0.25">
      <c r="B64" s="148">
        <f t="shared" si="9"/>
        <v>83</v>
      </c>
      <c r="C64" s="37">
        <f ca="1">_xlfn.IFNA(IF(B64&lt;121,INDEX('SPWL Calculation'!$C$8:$K$93,MATCH(B64,_xlfn.ANCHORARRAY('SPWL Calculation'!$C$8)),9),0),0)</f>
        <v>0.77660725262917218</v>
      </c>
      <c r="H64" s="102">
        <v>56</v>
      </c>
      <c r="I64" s="122"/>
      <c r="J64" s="66">
        <f t="shared" si="10"/>
        <v>0</v>
      </c>
      <c r="K64" s="122">
        <f ca="1">-C71*$I$5</f>
        <v>-90936.999464840977</v>
      </c>
      <c r="L64" s="66">
        <f t="shared" ca="1" si="6"/>
        <v>1.2041793335606801E-11</v>
      </c>
      <c r="M64" s="122">
        <f ca="1">IF(L64*(1-C71)&lt;0, 0, L64*(1-C71))</f>
        <v>1.0913477944487884E-12</v>
      </c>
      <c r="N64" s="66">
        <f t="shared" ca="1" si="7"/>
        <v>-1.0950445541158014E-6</v>
      </c>
      <c r="O64" s="123">
        <f t="shared" ca="1" si="8"/>
        <v>-1.1657341490749069E-6</v>
      </c>
      <c r="P64" s="133">
        <f ca="1">NPV($C$6,N65:$N$94)</f>
        <v>-1.0566161943135245E-7</v>
      </c>
      <c r="Q64" s="122">
        <f t="shared" ca="1" si="5"/>
        <v>-1.0950445541158014E-6</v>
      </c>
      <c r="R64" s="133">
        <f t="shared" ca="1" si="1"/>
        <v>1.0600725296435545E-6</v>
      </c>
      <c r="S64" s="122">
        <f t="shared" ca="1" si="11"/>
        <v>9.080778089803084E-9</v>
      </c>
      <c r="T64" s="71">
        <f t="shared" ca="1" si="3"/>
        <v>-2.5179237106926663E-8</v>
      </c>
      <c r="V64" s="36">
        <f>B71</f>
        <v>90</v>
      </c>
      <c r="W64" s="37">
        <f t="shared" ca="1" si="4"/>
        <v>12165.821471145748</v>
      </c>
    </row>
    <row r="65" spans="2:23" x14ac:dyDescent="0.25">
      <c r="B65" s="148">
        <f t="shared" si="9"/>
        <v>84</v>
      </c>
      <c r="C65" s="37">
        <f ca="1">_xlfn.IFNA(IF(B65&lt;121,INDEX('SPWL Calculation'!$C$8:$K$93,MATCH(B65,_xlfn.ANCHORARRAY('SPWL Calculation'!$C$8)),9),0),0)</f>
        <v>0.80195140096166517</v>
      </c>
      <c r="H65" s="102">
        <v>57</v>
      </c>
      <c r="I65" s="122"/>
      <c r="J65" s="66">
        <f t="shared" si="10"/>
        <v>0</v>
      </c>
      <c r="K65" s="122">
        <f ca="1">-C72*$I$5</f>
        <v>-91239.099482679594</v>
      </c>
      <c r="L65" s="66">
        <f t="shared" ca="1" si="6"/>
        <v>1.0913477944487884E-12</v>
      </c>
      <c r="M65" s="122">
        <f ca="1">IF(L65*(1-C72)&lt;0, 0, L65*(1-C72))</f>
        <v>9.5611894569628706E-14</v>
      </c>
      <c r="N65" s="66">
        <f t="shared" ca="1" si="7"/>
        <v>-9.9573589987915974E-8</v>
      </c>
      <c r="O65" s="123">
        <f t="shared" ca="1" si="8"/>
        <v>-1.0566161943135245E-7</v>
      </c>
      <c r="P65" s="133">
        <f ca="1">NPV($C$6,N66:$N$94)</f>
        <v>-9.2578780263770544E-9</v>
      </c>
      <c r="Q65" s="122">
        <f t="shared" ca="1" si="5"/>
        <v>-9.9573589987915974E-8</v>
      </c>
      <c r="R65" s="133">
        <f t="shared" ca="1" si="1"/>
        <v>9.6403741404975393E-8</v>
      </c>
      <c r="S65" s="122">
        <f t="shared" ca="1" si="11"/>
        <v>8.2299096682918081E-10</v>
      </c>
      <c r="T65" s="71">
        <f t="shared" ca="1" si="3"/>
        <v>-2.2823190316683361E-9</v>
      </c>
      <c r="V65" s="36">
        <f>B72</f>
        <v>91</v>
      </c>
      <c r="W65" s="37">
        <f t="shared" ca="1" si="4"/>
        <v>12165.821471143465</v>
      </c>
    </row>
    <row r="66" spans="2:23" x14ac:dyDescent="0.25">
      <c r="B66" s="148">
        <f t="shared" si="9"/>
        <v>85</v>
      </c>
      <c r="C66" s="37">
        <f ca="1">_xlfn.IFNA(IF(B66&lt;121,INDEX('SPWL Calculation'!$C$8:$K$93,MATCH(B66,_xlfn.ANCHORARRAY('SPWL Calculation'!$C$8)),9),0),0)</f>
        <v>0.82729554929415816</v>
      </c>
      <c r="H66" s="102">
        <v>58</v>
      </c>
      <c r="I66" s="122"/>
      <c r="J66" s="66">
        <f t="shared" si="10"/>
        <v>0</v>
      </c>
      <c r="K66" s="122">
        <f ca="1">-C73*$I$5</f>
        <v>-91541.19950051824</v>
      </c>
      <c r="L66" s="66">
        <f t="shared" ca="1" si="6"/>
        <v>9.5611894569628706E-14</v>
      </c>
      <c r="M66" s="122">
        <f ca="1">IF(L66*(1-C73)&lt;0, 0, L66*(1-C73))</f>
        <v>8.0876194154197327E-15</v>
      </c>
      <c r="N66" s="66">
        <f t="shared" ca="1" si="7"/>
        <v>-8.7524275154208984E-9</v>
      </c>
      <c r="O66" s="123">
        <f t="shared" ca="1" si="8"/>
        <v>-9.2578780263770544E-9</v>
      </c>
      <c r="P66" s="133">
        <f ca="1">NPV($C$6,N67:$N$94)</f>
        <v>-7.8318685174746763E-10</v>
      </c>
      <c r="Q66" s="122">
        <f t="shared" ca="1" si="5"/>
        <v>-8.7524275154208984E-9</v>
      </c>
      <c r="R66" s="133">
        <f t="shared" ca="1" si="1"/>
        <v>8.4746911746295871E-9</v>
      </c>
      <c r="S66" s="122">
        <f t="shared" ca="1" si="11"/>
        <v>7.2101419870069191E-11</v>
      </c>
      <c r="T66" s="71">
        <f t="shared" ca="1" si="3"/>
        <v>-1.9997996059590796E-10</v>
      </c>
      <c r="V66" s="36">
        <f>B73</f>
        <v>92</v>
      </c>
      <c r="W66" s="37">
        <f t="shared" ca="1" si="4"/>
        <v>12165.821471143265</v>
      </c>
    </row>
    <row r="67" spans="2:23" x14ac:dyDescent="0.25">
      <c r="B67" s="148">
        <f t="shared" si="9"/>
        <v>86</v>
      </c>
      <c r="C67" s="37">
        <f ca="1">_xlfn.IFNA(IF(B67&lt;121,INDEX('SPWL Calculation'!$C$8:$K$93,MATCH(B67,_xlfn.ANCHORARRAY('SPWL Calculation'!$C$8)),9),0),0)</f>
        <v>0.85263969762665104</v>
      </c>
      <c r="H67" s="102">
        <v>59</v>
      </c>
      <c r="I67" s="122"/>
      <c r="J67" s="66">
        <f t="shared" si="10"/>
        <v>0</v>
      </c>
      <c r="K67" s="122">
        <f ca="1">-C74*$I$5</f>
        <v>-91843.299518356871</v>
      </c>
      <c r="L67" s="66">
        <f t="shared" ca="1" si="6"/>
        <v>8.0876194154197327E-15</v>
      </c>
      <c r="M67" s="122">
        <f ca="1">IF(L67*(1-C74)&lt;0, 0, L67*(1-C74))</f>
        <v>6.5968289181100472E-16</v>
      </c>
      <c r="N67" s="66">
        <f t="shared" ca="1" si="7"/>
        <v>-7.4279365236087283E-10</v>
      </c>
      <c r="O67" s="123">
        <f t="shared" ca="1" si="8"/>
        <v>-7.8318685174746763E-10</v>
      </c>
      <c r="P67" s="133">
        <f ca="1">NPV($C$6,N68:$N$94)</f>
        <v>-6.3888804939018992E-11</v>
      </c>
      <c r="Q67" s="122">
        <f t="shared" ca="1" si="5"/>
        <v>-7.4279365236087283E-10</v>
      </c>
      <c r="R67" s="133">
        <f t="shared" ca="1" si="1"/>
        <v>7.192980468084486E-10</v>
      </c>
      <c r="S67" s="122">
        <f t="shared" ca="1" si="11"/>
        <v>6.098915264100116E-12</v>
      </c>
      <c r="T67" s="71">
        <f t="shared" ca="1" si="3"/>
        <v>-1.6918281305395206E-11</v>
      </c>
      <c r="V67" s="36">
        <f>B74</f>
        <v>93</v>
      </c>
      <c r="W67" s="37">
        <f t="shared" ca="1" si="4"/>
        <v>12165.821471143248</v>
      </c>
    </row>
    <row r="68" spans="2:23" x14ac:dyDescent="0.25">
      <c r="B68" s="148">
        <f t="shared" si="9"/>
        <v>87</v>
      </c>
      <c r="C68" s="37">
        <f ca="1">_xlfn.IFNA(IF(B68&lt;121,INDEX('SPWL Calculation'!$C$8:$K$93,MATCH(B68,_xlfn.ANCHORARRAY('SPWL Calculation'!$C$8)),9),0),0)</f>
        <v>0.87798384595914403</v>
      </c>
      <c r="H68" s="102">
        <v>60</v>
      </c>
      <c r="I68" s="122"/>
      <c r="J68" s="66">
        <f t="shared" si="10"/>
        <v>0</v>
      </c>
      <c r="K68" s="122">
        <f ca="1">-C75*$I$5</f>
        <v>-92145.399536195502</v>
      </c>
      <c r="L68" s="66">
        <f t="shared" ca="1" si="6"/>
        <v>6.5968289181100472E-16</v>
      </c>
      <c r="M68" s="122">
        <f ca="1">IF(L68*(1-C75)&lt;0, 0, L68*(1-C75))</f>
        <v>5.1815455479826083E-17</v>
      </c>
      <c r="N68" s="66">
        <f t="shared" ca="1" si="7"/>
        <v>-6.0786743633117867E-11</v>
      </c>
      <c r="O68" s="123">
        <f t="shared" ca="1" si="8"/>
        <v>-6.3888804939018992E-11</v>
      </c>
      <c r="P68" s="133">
        <f ca="1">NPV($C$6,N69:$N$94)</f>
        <v>-5.0187254540716869E-12</v>
      </c>
      <c r="Q68" s="122">
        <f t="shared" ca="1" si="5"/>
        <v>-6.0786743633117867E-11</v>
      </c>
      <c r="R68" s="133">
        <f t="shared" ca="1" si="1"/>
        <v>5.88700794849473E-11</v>
      </c>
      <c r="S68" s="122">
        <f t="shared" ca="1" si="11"/>
        <v>4.9747025072184175E-13</v>
      </c>
      <c r="T68" s="71">
        <f t="shared" ca="1" si="3"/>
        <v>-1.3801660652688856E-12</v>
      </c>
      <c r="V68" s="36">
        <f>B75</f>
        <v>94</v>
      </c>
      <c r="W68" s="37">
        <f t="shared" ca="1" si="4"/>
        <v>12165.821471143247</v>
      </c>
    </row>
    <row r="69" spans="2:23" x14ac:dyDescent="0.25">
      <c r="B69" s="148">
        <f t="shared" si="9"/>
        <v>88</v>
      </c>
      <c r="C69" s="37">
        <f ca="1">_xlfn.IFNA(IF(B69&lt;121,INDEX('SPWL Calculation'!$C$8:$K$93,MATCH(B69,_xlfn.ANCHORARRAY('SPWL Calculation'!$C$8)),9),0),0)</f>
        <v>0.90332799429163702</v>
      </c>
      <c r="H69" s="102">
        <v>61</v>
      </c>
      <c r="I69" s="122"/>
      <c r="J69" s="66">
        <f t="shared" si="10"/>
        <v>0</v>
      </c>
      <c r="K69" s="122">
        <f ca="1">-C76*$I$5</f>
        <v>-92447.499554034133</v>
      </c>
      <c r="L69" s="66">
        <f t="shared" ca="1" si="6"/>
        <v>5.1815455479826083E-17</v>
      </c>
      <c r="M69" s="122">
        <f ca="1">IF(L69*(1-C76)&lt;0, 0, L69*(1-C76))</f>
        <v>3.9133625061931067E-18</v>
      </c>
      <c r="N69" s="66">
        <f t="shared" ca="1" si="7"/>
        <v>-4.7902092973632972E-12</v>
      </c>
      <c r="O69" s="123">
        <f t="shared" ca="1" si="8"/>
        <v>-5.0187254540716869E-12</v>
      </c>
      <c r="P69" s="133">
        <f ca="1">NPV($C$6,N70:$N$94)</f>
        <v>-3.7907792033053929E-13</v>
      </c>
      <c r="Q69" s="122">
        <f t="shared" ca="1" si="5"/>
        <v>-4.7902092973632972E-12</v>
      </c>
      <c r="R69" s="133">
        <f t="shared" ca="1" si="1"/>
        <v>4.6396475337411476E-12</v>
      </c>
      <c r="S69" s="122">
        <f t="shared" ca="1" si="11"/>
        <v>3.9074300620487033E-14</v>
      </c>
      <c r="T69" s="71">
        <f t="shared" ca="1" si="3"/>
        <v>-1.0842155776911685E-13</v>
      </c>
      <c r="V69" s="36">
        <f>B76</f>
        <v>95</v>
      </c>
      <c r="W69" s="37">
        <f t="shared" ca="1" si="4"/>
        <v>12165.821471143247</v>
      </c>
    </row>
    <row r="70" spans="2:23" x14ac:dyDescent="0.25">
      <c r="B70" s="148">
        <f t="shared" si="9"/>
        <v>89</v>
      </c>
      <c r="C70" s="37">
        <f ca="1">_xlfn.IFNA(IF(B70&lt;121,INDEX('SPWL Calculation'!$C$8:$K$93,MATCH(B70,_xlfn.ANCHORARRAY('SPWL Calculation'!$C$8)),9),0),0)</f>
        <v>0.90634899447002337</v>
      </c>
      <c r="H70" s="102">
        <v>62</v>
      </c>
      <c r="I70" s="122"/>
      <c r="J70" s="66">
        <f t="shared" si="10"/>
        <v>0</v>
      </c>
      <c r="K70" s="122">
        <f ca="1">-C77*$I$5</f>
        <v>-92749.599571872779</v>
      </c>
      <c r="L70" s="66">
        <f t="shared" ca="1" si="6"/>
        <v>3.9133625061931067E-18</v>
      </c>
      <c r="M70" s="122">
        <f ca="1">IF(L70*(1-C77)&lt;0, 0, L70*(1-C77))</f>
        <v>2.8373445190319528E-19</v>
      </c>
      <c r="N70" s="66">
        <f t="shared" ca="1" si="7"/>
        <v>-3.6296280542899114E-13</v>
      </c>
      <c r="O70" s="123">
        <f t="shared" ca="1" si="8"/>
        <v>-3.7907792033053929E-13</v>
      </c>
      <c r="P70" s="133">
        <f ca="1">NPV($C$6,N71:$N$94)</f>
        <v>-2.7487452511464351E-14</v>
      </c>
      <c r="Q70" s="122">
        <f t="shared" ca="1" si="5"/>
        <v>-3.6296280542899114E-13</v>
      </c>
      <c r="R70" s="133">
        <f t="shared" ca="1" si="1"/>
        <v>3.5159046781907495E-13</v>
      </c>
      <c r="S70" s="122">
        <f t="shared" ca="1" si="11"/>
        <v>2.9510867286203239E-15</v>
      </c>
      <c r="T70" s="71">
        <f t="shared" ca="1" si="3"/>
        <v>-8.1896664820602249E-15</v>
      </c>
      <c r="V70" s="36">
        <f>B77</f>
        <v>96</v>
      </c>
      <c r="W70" s="37">
        <f t="shared" ca="1" si="4"/>
        <v>12165.821471143247</v>
      </c>
    </row>
    <row r="71" spans="2:23" x14ac:dyDescent="0.25">
      <c r="B71" s="148">
        <f t="shared" si="9"/>
        <v>90</v>
      </c>
      <c r="C71" s="37">
        <f ca="1">_xlfn.IFNA(IF(B71&lt;121,INDEX('SPWL Calculation'!$C$8:$K$93,MATCH(B71,_xlfn.ANCHORARRAY('SPWL Calculation'!$C$8)),9),0),0)</f>
        <v>0.90936999464840973</v>
      </c>
      <c r="H71" s="102">
        <v>63</v>
      </c>
      <c r="I71" s="122"/>
      <c r="J71" s="66">
        <f t="shared" si="10"/>
        <v>0</v>
      </c>
      <c r="K71" s="122">
        <f ca="1">-C78*$I$5</f>
        <v>-93051.69958971141</v>
      </c>
      <c r="L71" s="66">
        <f t="shared" ca="1" si="6"/>
        <v>2.8373445190319528E-19</v>
      </c>
      <c r="M71" s="122">
        <f ca="1">IF(L71*(1-C78)&lt;0, 0, L71*(1-C78))</f>
        <v>1.9714722085719795E-20</v>
      </c>
      <c r="N71" s="66">
        <f t="shared" ca="1" si="7"/>
        <v>-2.6401972981747549E-14</v>
      </c>
      <c r="O71" s="123">
        <f t="shared" ca="1" si="8"/>
        <v>-2.7487452511464351E-14</v>
      </c>
      <c r="P71" s="133">
        <f ca="1">NPV($C$6,N72:$N$94)</f>
        <v>-1.9101031050607279E-15</v>
      </c>
      <c r="Q71" s="122">
        <f t="shared" ca="1" si="5"/>
        <v>-2.6401972981747549E-14</v>
      </c>
      <c r="R71" s="133">
        <f t="shared" ca="1" si="1"/>
        <v>2.5577349406403623E-14</v>
      </c>
      <c r="S71" s="122">
        <f t="shared" ca="1" si="11"/>
        <v>2.1396560480629366E-16</v>
      </c>
      <c r="T71" s="71">
        <f t="shared" ca="1" si="3"/>
        <v>-5.9386487634784721E-16</v>
      </c>
      <c r="V71" s="36">
        <f>B78</f>
        <v>97</v>
      </c>
      <c r="W71" s="37">
        <f t="shared" ca="1" si="4"/>
        <v>12165.821471143247</v>
      </c>
    </row>
    <row r="72" spans="2:23" x14ac:dyDescent="0.25">
      <c r="B72" s="148">
        <f t="shared" si="9"/>
        <v>91</v>
      </c>
      <c r="C72" s="37">
        <f ca="1">_xlfn.IFNA(IF(B72&lt;121,INDEX('SPWL Calculation'!$C$8:$K$93,MATCH(B72,_xlfn.ANCHORARRAY('SPWL Calculation'!$C$8)),9),0),0)</f>
        <v>0.91239099482679598</v>
      </c>
      <c r="H72" s="102">
        <v>64</v>
      </c>
      <c r="I72" s="122"/>
      <c r="J72" s="66">
        <f t="shared" si="10"/>
        <v>0</v>
      </c>
      <c r="K72" s="122">
        <f ca="1">-C79*$I$5</f>
        <v>-93353.799607550041</v>
      </c>
      <c r="L72" s="66">
        <f t="shared" ca="1" si="6"/>
        <v>1.9714722085719795E-20</v>
      </c>
      <c r="M72" s="122">
        <f ca="1">IF(L72*(1-C79)&lt;0, 0, L72*(1-C79))</f>
        <v>1.3102799366315287E-21</v>
      </c>
      <c r="N72" s="66">
        <f t="shared" ca="1" si="7"/>
        <v>-1.8404442149088266E-15</v>
      </c>
      <c r="O72" s="123">
        <f t="shared" ca="1" si="8"/>
        <v>-1.9101031050607279E-15</v>
      </c>
      <c r="P72" s="133">
        <f ca="1">NPV($C$6,N73:$N$94)</f>
        <v>-1.2696198330372308E-16</v>
      </c>
      <c r="Q72" s="122">
        <f t="shared" ca="1" si="5"/>
        <v>-1.8404442149088266E-15</v>
      </c>
      <c r="R72" s="133">
        <f t="shared" ca="1" si="1"/>
        <v>1.7831411217570049E-15</v>
      </c>
      <c r="S72" s="122">
        <f t="shared" ca="1" si="11"/>
        <v>1.4866972996632161E-17</v>
      </c>
      <c r="T72" s="71">
        <f t="shared" ca="1" si="3"/>
        <v>-4.1269126850921888E-17</v>
      </c>
      <c r="V72" s="36">
        <f>B79</f>
        <v>98</v>
      </c>
      <c r="W72" s="37">
        <f t="shared" ca="1" si="4"/>
        <v>12165.821471143247</v>
      </c>
    </row>
    <row r="73" spans="2:23" x14ac:dyDescent="0.25">
      <c r="B73" s="148">
        <f t="shared" si="9"/>
        <v>92</v>
      </c>
      <c r="C73" s="37">
        <f ca="1">_xlfn.IFNA(IF(B73&lt;121,INDEX('SPWL Calculation'!$C$8:$K$93,MATCH(B73,_xlfn.ANCHORARRAY('SPWL Calculation'!$C$8)),9),0),0)</f>
        <v>0.91541199500518233</v>
      </c>
      <c r="H73" s="102">
        <v>65</v>
      </c>
      <c r="I73" s="122"/>
      <c r="J73" s="66">
        <f t="shared" ref="J73:J94" si="12">-IF($C$9=0,IF(H73=1,$C$5*I73,0),IF($C$11=0,IF(H73=1,$F$6+I73*$C$5,MOD(H73,2)*$F$7+(MOD(H73,2)+1)*$F$8),IF(H73=1,$F$12+I73*$C$5,MOD(H73,2)*$F$13)))</f>
        <v>0</v>
      </c>
      <c r="K73" s="122">
        <f ca="1">-C80*$I$5</f>
        <v>-93655.899625388673</v>
      </c>
      <c r="L73" s="66">
        <f t="shared" ca="1" si="6"/>
        <v>1.3102799366315287E-21</v>
      </c>
      <c r="M73" s="122">
        <f ca="1">IF(L73*(1-C80)&lt;0, 0, L73*(1-C80))</f>
        <v>8.3125474368297878E-23</v>
      </c>
      <c r="N73" s="66">
        <f t="shared" ca="1" si="7"/>
        <v>-1.2271544622632309E-16</v>
      </c>
      <c r="O73" s="123">
        <f t="shared" ca="1" si="8"/>
        <v>-1.2696198330372308E-16</v>
      </c>
      <c r="P73" s="133">
        <f ca="1">NPV($C$6,N74:$N$94)</f>
        <v>-8.0553965765117306E-18</v>
      </c>
      <c r="Q73" s="122">
        <f t="shared" ca="1" si="5"/>
        <v>-1.2271544622632309E-16</v>
      </c>
      <c r="R73" s="133">
        <f t="shared" ref="R73:R94" ca="1" si="13">P73-O73</f>
        <v>1.1890658672721134E-16</v>
      </c>
      <c r="S73" s="122">
        <f t="shared" ref="S73:S94" ca="1" si="14">IF(O73=0,0,$C$7*SUM($I$9:$J$9,-O73)*L73)</f>
        <v>9.880888176475968E-19</v>
      </c>
      <c r="T73" s="71">
        <f t="shared" ref="T73:T94" ca="1" si="15">SUM(Q73:S73)*(1-$C$8)</f>
        <v>-2.7431994877238868E-18</v>
      </c>
      <c r="V73" s="36">
        <f>B80</f>
        <v>99</v>
      </c>
      <c r="W73" s="37">
        <f t="shared" ref="W73:W94" ca="1" si="16">T73+W72</f>
        <v>12165.821471143247</v>
      </c>
    </row>
    <row r="74" spans="2:23" x14ac:dyDescent="0.25">
      <c r="B74" s="148">
        <f t="shared" si="9"/>
        <v>93</v>
      </c>
      <c r="C74" s="37">
        <f ca="1">_xlfn.IFNA(IF(B74&lt;121,INDEX('SPWL Calculation'!$C$8:$K$93,MATCH(B74,_xlfn.ANCHORARRAY('SPWL Calculation'!$C$8)),9),0),0)</f>
        <v>0.91843299518356869</v>
      </c>
      <c r="H74" s="102">
        <v>66</v>
      </c>
      <c r="I74" s="122"/>
      <c r="J74" s="66">
        <f t="shared" si="12"/>
        <v>0</v>
      </c>
      <c r="K74" s="122">
        <f ca="1">-C81*$I$5</f>
        <v>-93957.999643227304</v>
      </c>
      <c r="L74" s="66">
        <f t="shared" ca="1" si="6"/>
        <v>8.3125474368297878E-23</v>
      </c>
      <c r="M74" s="122">
        <f ca="1">IF(L74*(1-C81)&lt;0, 0, L74*(1-C81))</f>
        <v>5.02244145790156E-24</v>
      </c>
      <c r="N74" s="66">
        <f t="shared" ca="1" si="7"/>
        <v>-7.810303291039633E-18</v>
      </c>
      <c r="O74" s="123">
        <f t="shared" ca="1" si="8"/>
        <v>-8.0553965765117306E-18</v>
      </c>
      <c r="P74" s="133">
        <f ca="1">NPV($C$6,N75:$N$94)</f>
        <v>-4.8675518276744952E-19</v>
      </c>
      <c r="Q74" s="122">
        <f t="shared" ref="Q74:Q94" ca="1" si="17">SUM(I74:K74)*L74</f>
        <v>-7.810303291039633E-18</v>
      </c>
      <c r="R74" s="133">
        <f t="shared" ca="1" si="13"/>
        <v>7.5686413937442807E-18</v>
      </c>
      <c r="S74" s="122">
        <f t="shared" ca="1" si="14"/>
        <v>6.2685346381873828E-20</v>
      </c>
      <c r="T74" s="71">
        <f t="shared" ca="1" si="15"/>
        <v>-1.7405469576335785E-19</v>
      </c>
      <c r="V74" s="36">
        <f>B81</f>
        <v>100</v>
      </c>
      <c r="W74" s="37">
        <f t="shared" ca="1" si="16"/>
        <v>12165.821471143247</v>
      </c>
    </row>
    <row r="75" spans="2:23" x14ac:dyDescent="0.25">
      <c r="B75" s="148">
        <f t="shared" si="9"/>
        <v>94</v>
      </c>
      <c r="C75" s="37">
        <f ca="1">_xlfn.IFNA(IF(B75&lt;121,INDEX('SPWL Calculation'!$C$8:$K$93,MATCH(B75,_xlfn.ANCHORARRAY('SPWL Calculation'!$C$8)),9),0),0)</f>
        <v>0.92145399536195505</v>
      </c>
      <c r="H75" s="102">
        <v>67</v>
      </c>
      <c r="I75" s="122"/>
      <c r="J75" s="66">
        <f t="shared" si="12"/>
        <v>0</v>
      </c>
      <c r="K75" s="122">
        <f ca="1">-C82*$I$5</f>
        <v>-94260.099661065906</v>
      </c>
      <c r="L75" s="66">
        <f t="shared" ref="L75:L94" ca="1" si="18">M74</f>
        <v>5.02244145790156E-24</v>
      </c>
      <c r="M75" s="122">
        <f ca="1">IF(L75*(1-C82)&lt;0, 0, L75*(1-C82))</f>
        <v>2.8828313426485841E-25</v>
      </c>
      <c r="N75" s="66">
        <f t="shared" ref="N75:N94" ca="1" si="19">L75*K75</f>
        <v>-4.7341583236367023E-19</v>
      </c>
      <c r="O75" s="123">
        <f t="shared" ref="O75:O94" ca="1" si="20">P74</f>
        <v>-4.8675518276744952E-19</v>
      </c>
      <c r="P75" s="133">
        <f ca="1">NPV($C$6,N76:$N$94)</f>
        <v>-2.7942005886802729E-20</v>
      </c>
      <c r="Q75" s="122">
        <f t="shared" ca="1" si="17"/>
        <v>-4.7341583236367023E-19</v>
      </c>
      <c r="R75" s="133">
        <f t="shared" ca="1" si="13"/>
        <v>4.5881317688064678E-19</v>
      </c>
      <c r="S75" s="122">
        <f t="shared" ca="1" si="14"/>
        <v>3.7874488520370219E-21</v>
      </c>
      <c r="T75" s="71">
        <f t="shared" ca="1" si="15"/>
        <v>-1.0517788448634294E-20</v>
      </c>
      <c r="V75" s="36">
        <f>B82</f>
        <v>101</v>
      </c>
      <c r="W75" s="37">
        <f t="shared" ca="1" si="16"/>
        <v>12165.821471143247</v>
      </c>
    </row>
    <row r="76" spans="2:23" x14ac:dyDescent="0.25">
      <c r="B76" s="148">
        <f t="shared" si="9"/>
        <v>95</v>
      </c>
      <c r="C76" s="37">
        <f ca="1">_xlfn.IFNA(IF(B76&lt;121,INDEX('SPWL Calculation'!$C$8:$K$93,MATCH(B76,_xlfn.ANCHORARRAY('SPWL Calculation'!$C$8)),9),0),0)</f>
        <v>0.9244749955403414</v>
      </c>
      <c r="H76" s="102">
        <v>68</v>
      </c>
      <c r="I76" s="122"/>
      <c r="J76" s="66">
        <f t="shared" si="12"/>
        <v>0</v>
      </c>
      <c r="K76" s="122">
        <f ca="1">-C83*$I$5</f>
        <v>-94562.199678904595</v>
      </c>
      <c r="L76" s="66">
        <f t="shared" ca="1" si="18"/>
        <v>2.8828313426485841E-25</v>
      </c>
      <c r="M76" s="122">
        <f ca="1">IF(L76*(1-C83)&lt;0, 0, L76*(1-C83))</f>
        <v>1.5676261200718349E-26</v>
      </c>
      <c r="N76" s="66">
        <f t="shared" ca="1" si="19"/>
        <v>-2.7260687306414004E-20</v>
      </c>
      <c r="O76" s="123">
        <f t="shared" ca="1" si="20"/>
        <v>-2.7942005886802729E-20</v>
      </c>
      <c r="P76" s="133">
        <f ca="1">NPV($C$6,N77:$N$94)</f>
        <v>-1.5195787569927989E-21</v>
      </c>
      <c r="Q76" s="122">
        <f t="shared" ca="1" si="17"/>
        <v>-2.7260687306414004E-20</v>
      </c>
      <c r="R76" s="133">
        <f t="shared" ca="1" si="13"/>
        <v>2.642242712980993E-20</v>
      </c>
      <c r="S76" s="122">
        <f t="shared" ca="1" si="14"/>
        <v>2.1739578949502868E-22</v>
      </c>
      <c r="T76" s="71">
        <f t="shared" ca="1" si="15"/>
        <v>-6.0379061646354735E-22</v>
      </c>
      <c r="V76" s="36">
        <f>B83</f>
        <v>102</v>
      </c>
      <c r="W76" s="37">
        <f t="shared" ca="1" si="16"/>
        <v>12165.821471143247</v>
      </c>
    </row>
    <row r="77" spans="2:23" x14ac:dyDescent="0.25">
      <c r="B77" s="148">
        <f t="shared" si="9"/>
        <v>96</v>
      </c>
      <c r="C77" s="37">
        <f ca="1">_xlfn.IFNA(IF(B77&lt;121,INDEX('SPWL Calculation'!$C$8:$K$93,MATCH(B77,_xlfn.ANCHORARRAY('SPWL Calculation'!$C$8)),9),0),0)</f>
        <v>0.92749599571872776</v>
      </c>
      <c r="H77" s="102">
        <v>69</v>
      </c>
      <c r="I77" s="122"/>
      <c r="J77" s="66">
        <f t="shared" si="12"/>
        <v>0</v>
      </c>
      <c r="K77" s="122">
        <f ca="1">-C84*$I$5</f>
        <v>-94864.299696743197</v>
      </c>
      <c r="L77" s="66">
        <f t="shared" ca="1" si="18"/>
        <v>1.5676261200718349E-26</v>
      </c>
      <c r="M77" s="122">
        <f ca="1">IF(L77*(1-C84)&lt;0, 0, L77*(1-C84))</f>
        <v>8.050857940246197E-28</v>
      </c>
      <c r="N77" s="66">
        <f t="shared" ca="1" si="19"/>
        <v>-1.4871175406693728E-21</v>
      </c>
      <c r="O77" s="123">
        <f t="shared" ca="1" si="20"/>
        <v>-1.5195787569927989E-21</v>
      </c>
      <c r="P77" s="133">
        <f ca="1">NPV($C$6,N78:$N$94)</f>
        <v>-7.8048579033209807E-23</v>
      </c>
      <c r="Q77" s="122">
        <f t="shared" ca="1" si="17"/>
        <v>-1.4871175406693728E-21</v>
      </c>
      <c r="R77" s="133">
        <f t="shared" ca="1" si="13"/>
        <v>1.4415301779595891E-21</v>
      </c>
      <c r="S77" s="122">
        <f t="shared" ca="1" si="14"/>
        <v>1.1821548939208547E-23</v>
      </c>
      <c r="T77" s="71">
        <f t="shared" ca="1" si="15"/>
        <v>-3.28372538918843E-23</v>
      </c>
      <c r="V77" s="36">
        <f>B84</f>
        <v>103</v>
      </c>
      <c r="W77" s="37">
        <f t="shared" ca="1" si="16"/>
        <v>12165.821471143247</v>
      </c>
    </row>
    <row r="78" spans="2:23" x14ac:dyDescent="0.25">
      <c r="B78" s="148">
        <f t="shared" si="9"/>
        <v>97</v>
      </c>
      <c r="C78" s="37">
        <f ca="1">_xlfn.IFNA(IF(B78&lt;121,INDEX('SPWL Calculation'!$C$8:$K$93,MATCH(B78,_xlfn.ANCHORARRAY('SPWL Calculation'!$C$8)),9),0),0)</f>
        <v>0.93051699589711412</v>
      </c>
      <c r="H78" s="102">
        <v>70</v>
      </c>
      <c r="I78" s="122"/>
      <c r="J78" s="66">
        <f t="shared" si="12"/>
        <v>0</v>
      </c>
      <c r="K78" s="122">
        <f ca="1">-C85*$I$5</f>
        <v>-95166.399714581901</v>
      </c>
      <c r="L78" s="66">
        <f t="shared" ca="1" si="18"/>
        <v>8.050857940246197E-28</v>
      </c>
      <c r="M78" s="122">
        <f ca="1">IF(L78*(1-C85)&lt;0, 0, L78*(1-C85))</f>
        <v>3.8914629237834634E-29</v>
      </c>
      <c r="N78" s="66">
        <f t="shared" ca="1" si="19"/>
        <v>-7.6617116478678506E-23</v>
      </c>
      <c r="O78" s="123">
        <f t="shared" ca="1" si="20"/>
        <v>-7.8048579033209807E-23</v>
      </c>
      <c r="P78" s="133">
        <f ca="1">NPV($C$6,N79:$N$94)</f>
        <v>-3.7729199255276041E-24</v>
      </c>
      <c r="Q78" s="122">
        <f t="shared" ca="1" si="17"/>
        <v>-7.6617116478678506E-23</v>
      </c>
      <c r="R78" s="133">
        <f t="shared" ca="1" si="13"/>
        <v>7.4275659107682202E-23</v>
      </c>
      <c r="S78" s="122">
        <f t="shared" ca="1" si="14"/>
        <v>6.0711932472058393E-25</v>
      </c>
      <c r="T78" s="71">
        <f t="shared" ca="1" si="15"/>
        <v>-1.6866437500031372E-24</v>
      </c>
      <c r="V78" s="36">
        <f>B85</f>
        <v>104</v>
      </c>
      <c r="W78" s="37">
        <f t="shared" ca="1" si="16"/>
        <v>12165.821471143247</v>
      </c>
    </row>
    <row r="79" spans="2:23" x14ac:dyDescent="0.25">
      <c r="B79" s="148">
        <f t="shared" si="9"/>
        <v>98</v>
      </c>
      <c r="C79" s="37">
        <f ca="1">_xlfn.IFNA(IF(B79&lt;121,INDEX('SPWL Calculation'!$C$8:$K$93,MATCH(B79,_xlfn.ANCHORARRAY('SPWL Calculation'!$C$8)),9),0),0)</f>
        <v>0.93353799607550036</v>
      </c>
      <c r="H79" s="102">
        <v>71</v>
      </c>
      <c r="I79" s="122"/>
      <c r="J79" s="66">
        <f t="shared" si="12"/>
        <v>0</v>
      </c>
      <c r="K79" s="122">
        <f ca="1">-C86*$I$5</f>
        <v>-95468.499732420503</v>
      </c>
      <c r="L79" s="66">
        <f t="shared" ca="1" si="18"/>
        <v>3.8914629237834634E-29</v>
      </c>
      <c r="M79" s="122">
        <f ca="1">IF(L79*(1-C86)&lt;0, 0, L79*(1-C86))</f>
        <v>1.7634165280400476E-30</v>
      </c>
      <c r="N79" s="66">
        <f t="shared" ca="1" si="19"/>
        <v>-3.7151212709794589E-24</v>
      </c>
      <c r="O79" s="123">
        <f t="shared" ca="1" si="20"/>
        <v>-3.7729199255276041E-24</v>
      </c>
      <c r="P79" s="133">
        <f ca="1">NPV($C$6,N80:$N$94)</f>
        <v>-1.7098625231397401E-25</v>
      </c>
      <c r="Q79" s="122">
        <f t="shared" ca="1" si="17"/>
        <v>-3.7151212709794589E-24</v>
      </c>
      <c r="R79" s="133">
        <f t="shared" ca="1" si="13"/>
        <v>3.6019336732136304E-24</v>
      </c>
      <c r="S79" s="122">
        <f t="shared" ca="1" si="14"/>
        <v>2.9345721412522612E-26</v>
      </c>
      <c r="T79" s="71">
        <f t="shared" ca="1" si="15"/>
        <v>-8.153622475358998E-26</v>
      </c>
      <c r="V79" s="36">
        <f>B86</f>
        <v>105</v>
      </c>
      <c r="W79" s="37">
        <f t="shared" ca="1" si="16"/>
        <v>12165.821471143247</v>
      </c>
    </row>
    <row r="80" spans="2:23" x14ac:dyDescent="0.25">
      <c r="B80" s="148">
        <f t="shared" si="9"/>
        <v>99</v>
      </c>
      <c r="C80" s="37">
        <f ca="1">_xlfn.IFNA(IF(B80&lt;121,INDEX('SPWL Calculation'!$C$8:$K$93,MATCH(B80,_xlfn.ANCHORARRAY('SPWL Calculation'!$C$8)),9),0),0)</f>
        <v>0.93655899625388672</v>
      </c>
      <c r="H80" s="102">
        <v>72</v>
      </c>
      <c r="I80" s="122"/>
      <c r="J80" s="66">
        <f t="shared" si="12"/>
        <v>0</v>
      </c>
      <c r="K80" s="122">
        <f ca="1">-C87*$I$5</f>
        <v>-95770.599750259105</v>
      </c>
      <c r="L80" s="66">
        <f t="shared" ca="1" si="18"/>
        <v>1.7634165280400476E-30</v>
      </c>
      <c r="M80" s="122">
        <f ca="1">IF(L80*(1-C87)&lt;0, 0, L80*(1-C87))</f>
        <v>7.4581943040898082E-32</v>
      </c>
      <c r="N80" s="66">
        <f t="shared" ca="1" si="19"/>
        <v>-1.6888345849991497E-25</v>
      </c>
      <c r="O80" s="123">
        <f t="shared" ca="1" si="20"/>
        <v>-1.7098625231397401E-25</v>
      </c>
      <c r="P80" s="133">
        <f ca="1">NPV($C$6,N81:$N$94)</f>
        <v>-7.2323813834782191E-27</v>
      </c>
      <c r="Q80" s="122">
        <f t="shared" ca="1" si="17"/>
        <v>-1.6888345849991497E-25</v>
      </c>
      <c r="R80" s="133">
        <f t="shared" ca="1" si="13"/>
        <v>1.6375387093049579E-25</v>
      </c>
      <c r="S80" s="122">
        <f t="shared" ca="1" si="14"/>
        <v>1.3298014443315975E-27</v>
      </c>
      <c r="T80" s="71">
        <f t="shared" ca="1" si="15"/>
        <v>-3.6952920066476667E-27</v>
      </c>
      <c r="V80" s="36">
        <f>B87</f>
        <v>106</v>
      </c>
      <c r="W80" s="37">
        <f t="shared" ca="1" si="16"/>
        <v>12165.821471143247</v>
      </c>
    </row>
    <row r="81" spans="2:23" x14ac:dyDescent="0.25">
      <c r="B81" s="148">
        <f t="shared" si="9"/>
        <v>100</v>
      </c>
      <c r="C81" s="37">
        <f ca="1">_xlfn.IFNA(IF(B81&lt;121,INDEX('SPWL Calculation'!$C$8:$K$93,MATCH(B81,_xlfn.ANCHORARRAY('SPWL Calculation'!$C$8)),9),0),0)</f>
        <v>0.93957999643227297</v>
      </c>
      <c r="H81" s="102">
        <v>73</v>
      </c>
      <c r="I81" s="122"/>
      <c r="J81" s="66">
        <f t="shared" si="12"/>
        <v>0</v>
      </c>
      <c r="K81" s="122">
        <f ca="1">-C88*$I$5</f>
        <v>-96072.699768097707</v>
      </c>
      <c r="L81" s="66">
        <f t="shared" ca="1" si="18"/>
        <v>7.4581943040898082E-32</v>
      </c>
      <c r="M81" s="122">
        <f ca="1">IF(L81*(1-C88)&lt;0, 0, L81*(1-C88))</f>
        <v>2.92905682200243E-33</v>
      </c>
      <c r="N81" s="66">
        <f t="shared" ca="1" si="19"/>
        <v>-7.1652886218895651E-27</v>
      </c>
      <c r="O81" s="123">
        <f t="shared" ca="1" si="20"/>
        <v>-7.2323813834782191E-27</v>
      </c>
      <c r="P81" s="133">
        <f ca="1">NPV($C$6,N82:$N$94)</f>
        <v>-2.8406420309300137E-28</v>
      </c>
      <c r="Q81" s="122">
        <f t="shared" ca="1" si="17"/>
        <v>-7.1652886218895651E-27</v>
      </c>
      <c r="R81" s="133">
        <f t="shared" ca="1" si="13"/>
        <v>6.948317180385218E-27</v>
      </c>
      <c r="S81" s="122">
        <f t="shared" ca="1" si="14"/>
        <v>5.624262560761868E-29</v>
      </c>
      <c r="T81" s="71">
        <f t="shared" ca="1" si="15"/>
        <v>-1.5630877345956836E-28</v>
      </c>
      <c r="V81" s="36">
        <f>B88</f>
        <v>107</v>
      </c>
      <c r="W81" s="37">
        <f t="shared" ca="1" si="16"/>
        <v>12165.821471143247</v>
      </c>
    </row>
    <row r="82" spans="2:23" x14ac:dyDescent="0.25">
      <c r="B82" s="148">
        <f t="shared" ref="B82:B101" si="21">B81+1</f>
        <v>101</v>
      </c>
      <c r="C82" s="37">
        <f ca="1">_xlfn.IFNA(IF(B82&lt;121,INDEX('SPWL Calculation'!$C$8:$K$93,MATCH(B82,_xlfn.ANCHORARRAY('SPWL Calculation'!$C$8)),9),0),0)</f>
        <v>0.94260099661065899</v>
      </c>
      <c r="H82" s="102">
        <v>74</v>
      </c>
      <c r="I82" s="122"/>
      <c r="J82" s="66">
        <f t="shared" si="12"/>
        <v>0</v>
      </c>
      <c r="K82" s="122">
        <f ca="1">-C89*$I$5</f>
        <v>-96374.799785936411</v>
      </c>
      <c r="L82" s="66">
        <f t="shared" ca="1" si="18"/>
        <v>2.92905682200243E-33</v>
      </c>
      <c r="M82" s="122">
        <f ca="1">IF(L82*(1-C89)&lt;0, 0, L82*(1-C89))</f>
        <v>1.0618417418127642E-34</v>
      </c>
      <c r="N82" s="66">
        <f t="shared" ca="1" si="19"/>
        <v>-2.8228726478211537E-28</v>
      </c>
      <c r="O82" s="123">
        <f t="shared" ca="1" si="20"/>
        <v>-2.8406420309300137E-28</v>
      </c>
      <c r="P82" s="133">
        <f ca="1">NPV($C$6,N83:$N$94)</f>
        <v>-1.029886440367605E-29</v>
      </c>
      <c r="Q82" s="122">
        <f t="shared" ca="1" si="17"/>
        <v>-2.8228726478211537E-28</v>
      </c>
      <c r="R82" s="133">
        <f t="shared" ca="1" si="13"/>
        <v>2.737653386893253E-28</v>
      </c>
      <c r="S82" s="122">
        <f t="shared" ca="1" si="14"/>
        <v>2.2088167659159494E-30</v>
      </c>
      <c r="T82" s="71">
        <f t="shared" ca="1" si="15"/>
        <v>-6.1394988203850822E-30</v>
      </c>
      <c r="V82" s="36">
        <f>B89</f>
        <v>108</v>
      </c>
      <c r="W82" s="37">
        <f t="shared" ca="1" si="16"/>
        <v>12165.821471143247</v>
      </c>
    </row>
    <row r="83" spans="2:23" x14ac:dyDescent="0.25">
      <c r="B83" s="148">
        <f t="shared" si="21"/>
        <v>102</v>
      </c>
      <c r="C83" s="37">
        <f ca="1">_xlfn.IFNA(IF(B83&lt;121,INDEX('SPWL Calculation'!$C$8:$K$93,MATCH(B83,_xlfn.ANCHORARRAY('SPWL Calculation'!$C$8)),9),0),0)</f>
        <v>0.94562199678904602</v>
      </c>
      <c r="H83" s="102">
        <v>75</v>
      </c>
      <c r="I83" s="122"/>
      <c r="J83" s="66">
        <f t="shared" si="12"/>
        <v>0</v>
      </c>
      <c r="K83" s="122">
        <f ca="1">-C90*$I$5</f>
        <v>-96676.899803774999</v>
      </c>
      <c r="L83" s="66">
        <f t="shared" ca="1" si="18"/>
        <v>1.0618417418127642E-34</v>
      </c>
      <c r="M83" s="122">
        <f ca="1">IF(L83*(1-C90)&lt;0, 0, L83*(1-C90))</f>
        <v>3.5286065005778966E-36</v>
      </c>
      <c r="N83" s="66">
        <f t="shared" ca="1" si="19"/>
        <v>-1.0265556768069853E-29</v>
      </c>
      <c r="O83" s="123">
        <f t="shared" ca="1" si="20"/>
        <v>-1.029886440367605E-29</v>
      </c>
      <c r="P83" s="133">
        <f ca="1">NPV($C$6,N84:$N$94)</f>
        <v>-3.4227356771647925E-31</v>
      </c>
      <c r="Q83" s="122">
        <f t="shared" ca="1" si="17"/>
        <v>-1.0265556768069853E-29</v>
      </c>
      <c r="R83" s="133">
        <f t="shared" ca="1" si="13"/>
        <v>9.956590835959571E-30</v>
      </c>
      <c r="S83" s="122">
        <f t="shared" ca="1" si="14"/>
        <v>8.0074030126257572E-32</v>
      </c>
      <c r="T83" s="71">
        <f t="shared" ca="1" si="15"/>
        <v>-2.2259737467946361E-31</v>
      </c>
      <c r="V83" s="36">
        <f>B90</f>
        <v>109</v>
      </c>
      <c r="W83" s="37">
        <f t="shared" ca="1" si="16"/>
        <v>12165.821471143247</v>
      </c>
    </row>
    <row r="84" spans="2:23" x14ac:dyDescent="0.25">
      <c r="B84" s="148">
        <f t="shared" si="21"/>
        <v>103</v>
      </c>
      <c r="C84" s="37">
        <f ca="1">_xlfn.IFNA(IF(B84&lt;121,INDEX('SPWL Calculation'!$C$8:$K$93,MATCH(B84,_xlfn.ANCHORARRAY('SPWL Calculation'!$C$8)),9),0),0)</f>
        <v>0.94864299696743204</v>
      </c>
      <c r="H84" s="102">
        <v>76</v>
      </c>
      <c r="I84" s="122"/>
      <c r="J84" s="66">
        <f t="shared" si="12"/>
        <v>0</v>
      </c>
      <c r="K84" s="122">
        <f ca="1">-C91*$I$5</f>
        <v>-96978.999821613703</v>
      </c>
      <c r="L84" s="66">
        <f t="shared" ca="1" si="18"/>
        <v>3.5286065005778966E-36</v>
      </c>
      <c r="M84" s="122">
        <f ca="1">IF(L84*(1-C91)&lt;0, 0, L84*(1-C91))</f>
        <v>1.0659920867700888E-37</v>
      </c>
      <c r="N84" s="66">
        <f t="shared" ca="1" si="19"/>
        <v>-3.422007291900888E-31</v>
      </c>
      <c r="O84" s="123">
        <f t="shared" ca="1" si="20"/>
        <v>-3.4227356771647925E-31</v>
      </c>
      <c r="P84" s="133">
        <f ca="1">NPV($C$6,N85:$N$94)</f>
        <v>-1.0341045557884847E-32</v>
      </c>
      <c r="Q84" s="122">
        <f t="shared" ca="1" si="17"/>
        <v>-3.422007291900888E-31</v>
      </c>
      <c r="R84" s="133">
        <f t="shared" ca="1" si="13"/>
        <v>3.3193252215859439E-31</v>
      </c>
      <c r="S84" s="122">
        <f t="shared" ca="1" si="14"/>
        <v>2.6609402522509341E-33</v>
      </c>
      <c r="T84" s="71">
        <f t="shared" ca="1" si="15"/>
        <v>-7.3980669428142735E-33</v>
      </c>
      <c r="V84" s="36">
        <f>B91</f>
        <v>110</v>
      </c>
      <c r="W84" s="37">
        <f t="shared" ca="1" si="16"/>
        <v>12165.821471143247</v>
      </c>
    </row>
    <row r="85" spans="2:23" x14ac:dyDescent="0.25">
      <c r="B85" s="148">
        <f t="shared" si="21"/>
        <v>104</v>
      </c>
      <c r="C85" s="37">
        <f ca="1">_xlfn.IFNA(IF(B85&lt;121,INDEX('SPWL Calculation'!$C$8:$K$93,MATCH(B85,_xlfn.ANCHORARRAY('SPWL Calculation'!$C$8)),9),0),0)</f>
        <v>0.95166399714581895</v>
      </c>
      <c r="H85" s="102">
        <v>77</v>
      </c>
      <c r="I85" s="122"/>
      <c r="J85" s="66">
        <f t="shared" si="12"/>
        <v>0</v>
      </c>
      <c r="K85" s="122">
        <f ca="1">-C92*$I$5</f>
        <v>-97281.099839452305</v>
      </c>
      <c r="L85" s="66">
        <f t="shared" ca="1" si="18"/>
        <v>1.0659920867700888E-37</v>
      </c>
      <c r="M85" s="122">
        <f ca="1">IF(L85*(1-C92)&lt;0, 0, L85*(1-C92))</f>
        <v>2.8983260558617716E-39</v>
      </c>
      <c r="N85" s="66">
        <f t="shared" ca="1" si="19"/>
        <v>-1.0370088262114711E-32</v>
      </c>
      <c r="O85" s="123">
        <f t="shared" ca="1" si="20"/>
        <v>-1.0341045557884847E-32</v>
      </c>
      <c r="P85" s="133">
        <f ca="1">NPV($C$6,N86:$N$94)</f>
        <v>-2.8118866250668129E-34</v>
      </c>
      <c r="Q85" s="122">
        <f t="shared" ca="1" si="17"/>
        <v>-1.0370088262114711E-32</v>
      </c>
      <c r="R85" s="133">
        <f t="shared" ca="1" si="13"/>
        <v>1.0059856895378165E-32</v>
      </c>
      <c r="S85" s="122">
        <f t="shared" ca="1" si="14"/>
        <v>8.0387009767253622E-35</v>
      </c>
      <c r="T85" s="71">
        <f t="shared" ca="1" si="15"/>
        <v>-2.23523637152637E-34</v>
      </c>
      <c r="V85" s="36">
        <f>B92</f>
        <v>111</v>
      </c>
      <c r="W85" s="37">
        <f t="shared" ca="1" si="16"/>
        <v>12165.821471143247</v>
      </c>
    </row>
    <row r="86" spans="2:23" x14ac:dyDescent="0.25">
      <c r="B86" s="148">
        <f t="shared" si="21"/>
        <v>105</v>
      </c>
      <c r="C86" s="37">
        <f ca="1">_xlfn.IFNA(IF(B86&lt;121,INDEX('SPWL Calculation'!$C$8:$K$93,MATCH(B86,_xlfn.ANCHORARRAY('SPWL Calculation'!$C$8)),9),0),0)</f>
        <v>0.95468499732420498</v>
      </c>
      <c r="H86" s="102">
        <v>78</v>
      </c>
      <c r="I86" s="122"/>
      <c r="J86" s="66">
        <f t="shared" si="12"/>
        <v>0</v>
      </c>
      <c r="K86" s="122">
        <f ca="1">-C93*$I$5</f>
        <v>-97583.199857290907</v>
      </c>
      <c r="L86" s="66">
        <f t="shared" ca="1" si="18"/>
        <v>2.8983260558617716E-39</v>
      </c>
      <c r="M86" s="122">
        <f ca="1">IF(L86*(1-C93)&lt;0, 0, L86*(1-C93))</f>
        <v>7.004674825424223E-41</v>
      </c>
      <c r="N86" s="66">
        <f t="shared" ca="1" si="19"/>
        <v>-2.8282793076075296E-34</v>
      </c>
      <c r="O86" s="123">
        <f t="shared" ca="1" si="20"/>
        <v>-2.8118866250668129E-34</v>
      </c>
      <c r="P86" s="133">
        <f ca="1">NPV($C$6,N87:$N$94)</f>
        <v>-6.7963916211287978E-36</v>
      </c>
      <c r="Q86" s="122">
        <f t="shared" ca="1" si="17"/>
        <v>-2.8282793076075296E-34</v>
      </c>
      <c r="R86" s="133">
        <f t="shared" ca="1" si="13"/>
        <v>2.743922708855525E-34</v>
      </c>
      <c r="S86" s="122">
        <f t="shared" ca="1" si="14"/>
        <v>2.1856425376213535E-36</v>
      </c>
      <c r="T86" s="71">
        <f t="shared" ca="1" si="15"/>
        <v>-6.0781418607956742E-36</v>
      </c>
      <c r="V86" s="36">
        <f>B93</f>
        <v>112</v>
      </c>
      <c r="W86" s="37">
        <f t="shared" ca="1" si="16"/>
        <v>12165.821471143247</v>
      </c>
    </row>
    <row r="87" spans="2:23" x14ac:dyDescent="0.25">
      <c r="B87" s="148">
        <f t="shared" si="21"/>
        <v>106</v>
      </c>
      <c r="C87" s="37">
        <f ca="1">_xlfn.IFNA(IF(B87&lt;121,INDEX('SPWL Calculation'!$C$8:$K$93,MATCH(B87,_xlfn.ANCHORARRAY('SPWL Calculation'!$C$8)),9),0),0)</f>
        <v>0.957705997502591</v>
      </c>
      <c r="H87" s="102">
        <v>79</v>
      </c>
      <c r="I87" s="122"/>
      <c r="J87" s="66">
        <f t="shared" si="12"/>
        <v>0</v>
      </c>
      <c r="K87" s="122">
        <f ca="1">-C94*$I$5</f>
        <v>-97885.299875129611</v>
      </c>
      <c r="L87" s="66">
        <f t="shared" ca="1" si="18"/>
        <v>7.004674825424223E-41</v>
      </c>
      <c r="M87" s="122">
        <f ca="1">IF(L87*(1-C94)&lt;0, 0, L87*(1-C94))</f>
        <v>1.4812786728001113E-42</v>
      </c>
      <c r="N87" s="66">
        <f t="shared" ca="1" si="19"/>
        <v>-6.8565469581442124E-36</v>
      </c>
      <c r="O87" s="123">
        <f t="shared" ca="1" si="20"/>
        <v>-6.7963916211287978E-36</v>
      </c>
      <c r="P87" s="133">
        <f ca="1">NPV($C$6,N88:$N$94)</f>
        <v>-1.4373641161844703E-37</v>
      </c>
      <c r="Q87" s="122">
        <f t="shared" ca="1" si="17"/>
        <v>-6.8565469581442124E-36</v>
      </c>
      <c r="R87" s="133">
        <f t="shared" ca="1" si="13"/>
        <v>6.6526552095103503E-36</v>
      </c>
      <c r="S87" s="122">
        <f t="shared" ca="1" si="14"/>
        <v>5.2822611968343587E-38</v>
      </c>
      <c r="T87" s="71">
        <f t="shared" ca="1" si="15"/>
        <v>-1.4691473540721679E-37</v>
      </c>
      <c r="V87" s="36">
        <f>B94</f>
        <v>113</v>
      </c>
      <c r="W87" s="37">
        <f t="shared" ca="1" si="16"/>
        <v>12165.821471143247</v>
      </c>
    </row>
    <row r="88" spans="2:23" x14ac:dyDescent="0.25">
      <c r="B88" s="148">
        <f t="shared" si="21"/>
        <v>107</v>
      </c>
      <c r="C88" s="37">
        <f ca="1">_xlfn.IFNA(IF(B88&lt;121,INDEX('SPWL Calculation'!$C$8:$K$93,MATCH(B88,_xlfn.ANCHORARRAY('SPWL Calculation'!$C$8)),9),0),0)</f>
        <v>0.96072699768097702</v>
      </c>
      <c r="H88" s="102">
        <v>80</v>
      </c>
      <c r="I88" s="122"/>
      <c r="J88" s="66">
        <f t="shared" si="12"/>
        <v>0</v>
      </c>
      <c r="K88" s="122">
        <f ca="1">-C95*$I$5</f>
        <v>-98187.399892968198</v>
      </c>
      <c r="L88" s="66">
        <f t="shared" ca="1" si="18"/>
        <v>1.4812786728001113E-42</v>
      </c>
      <c r="M88" s="122">
        <f ca="1">IF(L88*(1-C95)&lt;0, 0, L88*(1-C95))</f>
        <v>2.684965880861409E-44</v>
      </c>
      <c r="N88" s="66">
        <f t="shared" ca="1" si="19"/>
        <v>-1.4544290139914973E-37</v>
      </c>
      <c r="O88" s="123">
        <f t="shared" ca="1" si="20"/>
        <v>-1.4373641161844703E-37</v>
      </c>
      <c r="P88" s="133">
        <f ca="1">NPV($C$6,N89:$N$94)</f>
        <v>-2.6056025678507144E-39</v>
      </c>
      <c r="Q88" s="122">
        <f t="shared" ca="1" si="17"/>
        <v>-1.4544290139914973E-37</v>
      </c>
      <c r="R88" s="133">
        <f t="shared" ca="1" si="13"/>
        <v>1.4113080905059631E-37</v>
      </c>
      <c r="S88" s="122">
        <f t="shared" ca="1" si="14"/>
        <v>1.1170398412543658E-39</v>
      </c>
      <c r="T88" s="71">
        <f t="shared" ca="1" si="15"/>
        <v>-3.1071885633483286E-39</v>
      </c>
      <c r="V88" s="36">
        <f>B95</f>
        <v>114</v>
      </c>
      <c r="W88" s="37">
        <f t="shared" ca="1" si="16"/>
        <v>12165.821471143247</v>
      </c>
    </row>
    <row r="89" spans="2:23" x14ac:dyDescent="0.25">
      <c r="B89" s="148">
        <f t="shared" si="21"/>
        <v>108</v>
      </c>
      <c r="C89" s="37">
        <f ca="1">_xlfn.IFNA(IF(B89&lt;121,INDEX('SPWL Calculation'!$C$8:$K$93,MATCH(B89,_xlfn.ANCHORARRAY('SPWL Calculation'!$C$8)),9),0),0)</f>
        <v>0.96374799785936405</v>
      </c>
      <c r="H89" s="102">
        <v>81</v>
      </c>
      <c r="I89" s="122"/>
      <c r="J89" s="66">
        <f t="shared" si="12"/>
        <v>0</v>
      </c>
      <c r="K89" s="122">
        <f ca="1">-C96*$I$5</f>
        <v>-98489.4999108068</v>
      </c>
      <c r="L89" s="66">
        <f t="shared" ca="1" si="18"/>
        <v>2.684965880861409E-44</v>
      </c>
      <c r="M89" s="122">
        <f ca="1">IF(L89*(1-C96)&lt;0, 0, L89*(1-C96))</f>
        <v>4.0556412025218594E-46</v>
      </c>
      <c r="N89" s="66">
        <f t="shared" ca="1" si="19"/>
        <v>-2.6444094688361904E-39</v>
      </c>
      <c r="O89" s="123">
        <f t="shared" ca="1" si="20"/>
        <v>-2.6056025678507144E-39</v>
      </c>
      <c r="P89" s="133">
        <f ca="1">NPV($C$6,N90:$N$94)</f>
        <v>-3.936117605004563E-41</v>
      </c>
      <c r="Q89" s="122">
        <f t="shared" ca="1" si="17"/>
        <v>-2.6444094688361904E-39</v>
      </c>
      <c r="R89" s="133">
        <f t="shared" ca="1" si="13"/>
        <v>2.5662413918006689E-39</v>
      </c>
      <c r="S89" s="122">
        <f t="shared" ca="1" si="14"/>
        <v>2.024746535816452E-41</v>
      </c>
      <c r="T89" s="71">
        <f t="shared" ca="1" si="15"/>
        <v>-5.6327794856229667E-41</v>
      </c>
      <c r="V89" s="36">
        <f>B96</f>
        <v>115</v>
      </c>
      <c r="W89" s="37">
        <f t="shared" ca="1" si="16"/>
        <v>12165.821471143247</v>
      </c>
    </row>
    <row r="90" spans="2:23" x14ac:dyDescent="0.25">
      <c r="B90" s="148">
        <f t="shared" si="21"/>
        <v>109</v>
      </c>
      <c r="C90" s="37">
        <f ca="1">_xlfn.IFNA(IF(B90&lt;121,INDEX('SPWL Calculation'!$C$8:$K$93,MATCH(B90,_xlfn.ANCHORARRAY('SPWL Calculation'!$C$8)),9),0),0)</f>
        <v>0.96676899803774996</v>
      </c>
      <c r="H90" s="102">
        <v>82</v>
      </c>
      <c r="I90" s="122"/>
      <c r="J90" s="66">
        <f t="shared" si="12"/>
        <v>0</v>
      </c>
      <c r="K90" s="122">
        <f ca="1">-C97*$I$5</f>
        <v>-98791.599928645504</v>
      </c>
      <c r="L90" s="66">
        <f t="shared" ca="1" si="18"/>
        <v>4.0556412025218594E-46</v>
      </c>
      <c r="M90" s="122">
        <f ca="1">IF(L90*(1-C97)&lt;0, 0, L90*(1-C97))</f>
        <v>4.9008371185156587E-48</v>
      </c>
      <c r="N90" s="66">
        <f t="shared" ca="1" si="19"/>
        <v>-4.0066328313367028E-41</v>
      </c>
      <c r="O90" s="123">
        <f t="shared" ca="1" si="20"/>
        <v>-3.936117605004563E-41</v>
      </c>
      <c r="P90" s="133">
        <f ca="1">NPV($C$6,N91:$N$94)</f>
        <v>-4.7568301817997164E-43</v>
      </c>
      <c r="Q90" s="122">
        <f t="shared" ca="1" si="17"/>
        <v>-4.0066328313367028E-41</v>
      </c>
      <c r="R90" s="133">
        <f t="shared" ca="1" si="13"/>
        <v>3.8885493031865656E-41</v>
      </c>
      <c r="S90" s="122">
        <f t="shared" ca="1" si="14"/>
        <v>3.0583798229443753E-43</v>
      </c>
      <c r="T90" s="71">
        <f t="shared" ca="1" si="15"/>
        <v>-8.5093487347874343E-43</v>
      </c>
      <c r="V90" s="36">
        <f>B97</f>
        <v>116</v>
      </c>
      <c r="W90" s="37">
        <f t="shared" ca="1" si="16"/>
        <v>12165.821471143247</v>
      </c>
    </row>
    <row r="91" spans="2:23" x14ac:dyDescent="0.25">
      <c r="B91" s="148">
        <f t="shared" si="21"/>
        <v>110</v>
      </c>
      <c r="C91" s="37">
        <f ca="1">_xlfn.IFNA(IF(B91&lt;121,INDEX('SPWL Calculation'!$C$8:$K$93,MATCH(B91,_xlfn.ANCHORARRAY('SPWL Calculation'!$C$8)),9),0),0)</f>
        <v>0.96978999821613698</v>
      </c>
      <c r="H91" s="102">
        <v>83</v>
      </c>
      <c r="I91" s="122"/>
      <c r="J91" s="66">
        <f t="shared" si="12"/>
        <v>0</v>
      </c>
      <c r="K91" s="122">
        <f ca="1">-C98*$I$5</f>
        <v>-99093.699946484106</v>
      </c>
      <c r="L91" s="66">
        <f t="shared" ca="1" si="18"/>
        <v>4.9008371185156587E-48</v>
      </c>
      <c r="M91" s="122">
        <f ca="1">IF(L91*(1-C98)&lt;0, 0, L91*(1-C98))</f>
        <v>4.4416289427834311E-50</v>
      </c>
      <c r="N91" s="66">
        <f t="shared" ca="1" si="19"/>
        <v>-4.8564208290878243E-43</v>
      </c>
      <c r="O91" s="123">
        <f t="shared" ca="1" si="20"/>
        <v>-4.7568301817997164E-43</v>
      </c>
      <c r="P91" s="133">
        <f ca="1">NPV($C$6,N92:$N$94)</f>
        <v>-4.3114258165884351E-45</v>
      </c>
      <c r="Q91" s="122">
        <f t="shared" ca="1" si="17"/>
        <v>-4.8564208290878243E-43</v>
      </c>
      <c r="R91" s="133">
        <f t="shared" ca="1" si="13"/>
        <v>4.7137159236338324E-43</v>
      </c>
      <c r="S91" s="122">
        <f t="shared" ca="1" si="14"/>
        <v>3.6957463962751414E-45</v>
      </c>
      <c r="T91" s="71">
        <f t="shared" ca="1" si="15"/>
        <v>-1.0283938685023141E-44</v>
      </c>
      <c r="V91" s="36">
        <f>B98</f>
        <v>117</v>
      </c>
      <c r="W91" s="37">
        <f t="shared" ca="1" si="16"/>
        <v>12165.821471143247</v>
      </c>
    </row>
    <row r="92" spans="2:23" x14ac:dyDescent="0.25">
      <c r="B92" s="148">
        <f t="shared" si="21"/>
        <v>111</v>
      </c>
      <c r="C92" s="37">
        <f ca="1">_xlfn.IFNA(IF(B92&lt;121,INDEX('SPWL Calculation'!$C$8:$K$93,MATCH(B92,_xlfn.ANCHORARRAY('SPWL Calculation'!$C$8)),9),0),0)</f>
        <v>0.97281099839452301</v>
      </c>
      <c r="H92" s="102">
        <v>84</v>
      </c>
      <c r="I92" s="122"/>
      <c r="J92" s="66">
        <f t="shared" si="12"/>
        <v>0</v>
      </c>
      <c r="K92" s="122">
        <f ca="1">-C99*$I$5</f>
        <v>-99395.799964322694</v>
      </c>
      <c r="L92" s="66">
        <f t="shared" ca="1" si="18"/>
        <v>4.4416289427834311E-50</v>
      </c>
      <c r="M92" s="122">
        <f ca="1">IF(L92*(1-C99)&lt;0, 0, L92*(1-C99))</f>
        <v>2.6836323656950986E-52</v>
      </c>
      <c r="N92" s="66">
        <f t="shared" ca="1" si="19"/>
        <v>-4.4147926191264799E-45</v>
      </c>
      <c r="O92" s="123">
        <f t="shared" ca="1" si="20"/>
        <v>-4.3114258165884351E-45</v>
      </c>
      <c r="P92" s="133">
        <f ca="1">NPV($C$6,N93:$N$94)</f>
        <v>-2.5975971959607874E-47</v>
      </c>
      <c r="Q92" s="122">
        <f t="shared" ca="1" si="17"/>
        <v>-4.4147926191264799E-45</v>
      </c>
      <c r="R92" s="133">
        <f t="shared" ca="1" si="13"/>
        <v>4.285449844628827E-45</v>
      </c>
      <c r="S92" s="122">
        <f t="shared" ca="1" si="14"/>
        <v>3.3494551567253401E-47</v>
      </c>
      <c r="T92" s="71">
        <f t="shared" ca="1" si="15"/>
        <v>-9.3212396799813546E-47</v>
      </c>
      <c r="V92" s="36">
        <f>B99</f>
        <v>118</v>
      </c>
      <c r="W92" s="37">
        <f t="shared" ca="1" si="16"/>
        <v>12165.821471143247</v>
      </c>
    </row>
    <row r="93" spans="2:23" x14ac:dyDescent="0.25">
      <c r="B93" s="148">
        <f t="shared" si="21"/>
        <v>112</v>
      </c>
      <c r="C93" s="37">
        <f ca="1">_xlfn.IFNA(IF(B93&lt;121,INDEX('SPWL Calculation'!$C$8:$K$93,MATCH(B93,_xlfn.ANCHORARRAY('SPWL Calculation'!$C$8)),9),0),0)</f>
        <v>0.97583199857290903</v>
      </c>
      <c r="H93" s="102">
        <v>85</v>
      </c>
      <c r="I93" s="122"/>
      <c r="J93" s="66">
        <f t="shared" si="12"/>
        <v>0</v>
      </c>
      <c r="K93" s="122">
        <f ca="1">-C100*$I$5</f>
        <v>-99697.899982161398</v>
      </c>
      <c r="L93" s="66">
        <f t="shared" ca="1" si="18"/>
        <v>2.6836323656950986E-52</v>
      </c>
      <c r="M93" s="122">
        <f ca="1">IF(L93*(1-C100)&lt;0, 0, L93*(1-C100))</f>
        <v>8.1072538554874005E-55</v>
      </c>
      <c r="N93" s="66">
        <f t="shared" ca="1" si="19"/>
        <v>-2.6755251118396111E-47</v>
      </c>
      <c r="O93" s="123">
        <f t="shared" ca="1" si="20"/>
        <v>-2.5975971959607874E-47</v>
      </c>
      <c r="P93" s="133">
        <f ca="1">NPV($C$6,N94:$N$94)</f>
        <v>0</v>
      </c>
      <c r="Q93" s="122">
        <f t="shared" ca="1" si="17"/>
        <v>-2.6755251118396111E-47</v>
      </c>
      <c r="R93" s="133">
        <f t="shared" ca="1" si="13"/>
        <v>2.5975971959607874E-47</v>
      </c>
      <c r="S93" s="122">
        <f t="shared" ca="1" si="14"/>
        <v>2.023740925192983E-49</v>
      </c>
      <c r="T93" s="71">
        <f t="shared" ca="1" si="15"/>
        <v>-5.6104017694654302E-49</v>
      </c>
      <c r="V93" s="36">
        <f>B100</f>
        <v>119</v>
      </c>
      <c r="W93" s="37">
        <f t="shared" ca="1" si="16"/>
        <v>12165.821471143247</v>
      </c>
    </row>
    <row r="94" spans="2:23" ht="15.75" thickBot="1" x14ac:dyDescent="0.3">
      <c r="B94" s="148">
        <f t="shared" si="21"/>
        <v>113</v>
      </c>
      <c r="C94" s="37">
        <f ca="1">_xlfn.IFNA(IF(B94&lt;121,INDEX('SPWL Calculation'!$C$8:$K$93,MATCH(B94,_xlfn.ANCHORARRAY('SPWL Calculation'!$C$8)),9),0),0)</f>
        <v>0.97885299875129606</v>
      </c>
      <c r="H94" s="129">
        <v>86</v>
      </c>
      <c r="I94" s="33"/>
      <c r="J94" s="67">
        <f t="shared" si="12"/>
        <v>0</v>
      </c>
      <c r="K94" s="33">
        <f ca="1">-C101*$I$5</f>
        <v>0</v>
      </c>
      <c r="L94" s="67">
        <f t="shared" ca="1" si="18"/>
        <v>8.1072538554874005E-55</v>
      </c>
      <c r="M94" s="33">
        <f ca="1">IF(L94*(1-C101)&lt;0, 0, L94*(1-C101))</f>
        <v>8.1072538554874005E-55</v>
      </c>
      <c r="N94" s="67">
        <f t="shared" ca="1" si="19"/>
        <v>0</v>
      </c>
      <c r="O94" s="126">
        <f t="shared" ca="1" si="20"/>
        <v>0</v>
      </c>
      <c r="P94" s="134">
        <f ca="1">NPV($C$6,N$94:$N95)</f>
        <v>0</v>
      </c>
      <c r="Q94" s="33">
        <f t="shared" ca="1" si="17"/>
        <v>0</v>
      </c>
      <c r="R94" s="134">
        <f t="shared" ca="1" si="13"/>
        <v>0</v>
      </c>
      <c r="S94" s="33">
        <f t="shared" ca="1" si="14"/>
        <v>0</v>
      </c>
      <c r="T94" s="72">
        <f t="shared" ca="1" si="15"/>
        <v>0</v>
      </c>
      <c r="V94" s="32">
        <f>B101</f>
        <v>120</v>
      </c>
      <c r="W94" s="34">
        <f t="shared" ca="1" si="16"/>
        <v>12165.821471143247</v>
      </c>
    </row>
    <row r="95" spans="2:23" ht="15.75" thickBot="1" x14ac:dyDescent="0.3">
      <c r="B95" s="148">
        <f t="shared" si="21"/>
        <v>114</v>
      </c>
      <c r="C95" s="37">
        <f ca="1">_xlfn.IFNA(IF(B95&lt;121,INDEX('SPWL Calculation'!$C$8:$K$93,MATCH(B95,_xlfn.ANCHORARRAY('SPWL Calculation'!$C$8)),9),0),0)</f>
        <v>0.98187399892968197</v>
      </c>
    </row>
    <row r="96" spans="2:23" ht="15.75" thickBot="1" x14ac:dyDescent="0.3">
      <c r="B96" s="148">
        <f t="shared" si="21"/>
        <v>115</v>
      </c>
      <c r="C96" s="37">
        <f ca="1">_xlfn.IFNA(IF(B96&lt;121,INDEX('SPWL Calculation'!$C$8:$K$93,MATCH(B96,_xlfn.ANCHORARRAY('SPWL Calculation'!$C$8)),9),0),0)</f>
        <v>0.98489499910806799</v>
      </c>
      <c r="H96" s="29"/>
      <c r="I96" s="119" t="s">
        <v>127</v>
      </c>
      <c r="J96" s="119" t="s">
        <v>135</v>
      </c>
      <c r="K96" s="119" t="s">
        <v>173</v>
      </c>
      <c r="L96" s="119" t="s">
        <v>174</v>
      </c>
      <c r="M96" s="119" t="s">
        <v>175</v>
      </c>
      <c r="N96" s="119" t="s">
        <v>176</v>
      </c>
      <c r="O96" s="119" t="s">
        <v>177</v>
      </c>
      <c r="P96" s="119" t="s">
        <v>178</v>
      </c>
      <c r="Q96" s="119" t="s">
        <v>142</v>
      </c>
      <c r="R96" s="119" t="s">
        <v>143</v>
      </c>
      <c r="S96" s="119" t="s">
        <v>144</v>
      </c>
      <c r="T96" s="120" t="s">
        <v>145</v>
      </c>
    </row>
    <row r="97" spans="2:25" x14ac:dyDescent="0.25">
      <c r="B97" s="148">
        <f t="shared" si="21"/>
        <v>116</v>
      </c>
      <c r="C97" s="37">
        <f ca="1">_xlfn.IFNA(IF(B97&lt;121,INDEX('SPWL Calculation'!$C$8:$K$93,MATCH(B97,_xlfn.ANCHORARRAY('SPWL Calculation'!$C$8)),9),0),0)</f>
        <v>0.98791599928645502</v>
      </c>
      <c r="H97" s="101" t="s">
        <v>238</v>
      </c>
      <c r="I97" s="122">
        <f>SUM(I9:I94)</f>
        <v>22782.632227084367</v>
      </c>
      <c r="J97" s="122">
        <f>SUM(J9:J94)</f>
        <v>-3930.0040591720531</v>
      </c>
      <c r="K97" s="122">
        <f ca="1">SUM(K9:K94)</f>
        <v>-4162822.2190654594</v>
      </c>
      <c r="L97" s="122"/>
      <c r="M97" s="122"/>
      <c r="N97" s="122">
        <f ca="1">SUM(N9:N94)</f>
        <v>-100000</v>
      </c>
      <c r="O97" s="122">
        <f ca="1">SUM(O9:O94)</f>
        <v>-2059637.7604145717</v>
      </c>
      <c r="P97" s="123">
        <f ca="1">SUM(P9:P94)</f>
        <v>-2021426.8932270089</v>
      </c>
      <c r="Q97" s="122">
        <f ca="1">SUM(Q9:Q94)</f>
        <v>-81147.371832087694</v>
      </c>
      <c r="R97" s="123">
        <f ca="1">SUM(R8:R94)</f>
        <v>8.0302242572061642E-14</v>
      </c>
      <c r="S97" s="122">
        <f ca="1">SUM(S9:S94)</f>
        <v>94737.726915687977</v>
      </c>
      <c r="T97" s="37">
        <f ca="1">SUM(T8:T94)</f>
        <v>12165.821471143247</v>
      </c>
    </row>
    <row r="98" spans="2:25" ht="15.75" thickBot="1" x14ac:dyDescent="0.3">
      <c r="B98" s="148">
        <f t="shared" si="21"/>
        <v>117</v>
      </c>
      <c r="C98" s="37">
        <f ca="1">_xlfn.IFNA(IF(B98&lt;121,INDEX('SPWL Calculation'!$C$8:$K$93,MATCH(B98,_xlfn.ANCHORARRAY('SPWL Calculation'!$C$8)),9),0),0)</f>
        <v>0.99093699946484104</v>
      </c>
      <c r="H98" s="129" t="s">
        <v>181</v>
      </c>
      <c r="I98" s="137">
        <f>I9</f>
        <v>22782.632227084367</v>
      </c>
      <c r="J98" s="161">
        <f>NPV($C$6,J9:J94)</f>
        <v>-3815.5379215262651</v>
      </c>
      <c r="K98" s="33"/>
      <c r="L98" s="33"/>
      <c r="M98" s="33"/>
      <c r="N98" s="161">
        <f ca="1">NPV($C$6,N9:$N$94)</f>
        <v>-38210.867187562821</v>
      </c>
      <c r="O98" s="33"/>
      <c r="P98" s="33"/>
      <c r="Q98" s="33"/>
      <c r="R98" s="33"/>
      <c r="S98" s="33"/>
      <c r="T98" s="139">
        <f ca="1">T8+NPV($C$6,T9:T94)</f>
        <v>1139.1334901429727</v>
      </c>
      <c r="Y98" s="11"/>
    </row>
    <row r="99" spans="2:25" x14ac:dyDescent="0.25">
      <c r="B99" s="148">
        <f t="shared" si="21"/>
        <v>118</v>
      </c>
      <c r="C99" s="37">
        <f ca="1">_xlfn.IFNA(IF(B99&lt;121,INDEX('SPWL Calculation'!$C$8:$K$93,MATCH(B99,_xlfn.ANCHORARRAY('SPWL Calculation'!$C$8)),9),0),0)</f>
        <v>0.99395799964322695</v>
      </c>
    </row>
    <row r="100" spans="2:25" x14ac:dyDescent="0.25">
      <c r="B100" s="148">
        <f t="shared" si="21"/>
        <v>119</v>
      </c>
      <c r="C100" s="37">
        <f ca="1">_xlfn.IFNA(IF(B100&lt;121,INDEX('SPWL Calculation'!$C$8:$K$93,MATCH(B100,_xlfn.ANCHORARRAY('SPWL Calculation'!$C$8)),9),0),0)</f>
        <v>0.99697899982161398</v>
      </c>
      <c r="H100" s="5" t="s">
        <v>168</v>
      </c>
      <c r="I100" s="15">
        <f ca="1">T98/I98</f>
        <v>5.0000082465833436E-2</v>
      </c>
      <c r="M100" s="5" t="s">
        <v>182</v>
      </c>
      <c r="N100" s="162">
        <f ca="1">N98+J98</f>
        <v>-42026.405109089086</v>
      </c>
      <c r="S100" s="5" t="s">
        <v>167</v>
      </c>
      <c r="T100" s="15">
        <f ca="1">IRR(T8:T94)</f>
        <v>3.4202442132893696E-2</v>
      </c>
    </row>
    <row r="101" spans="2:25" ht="15.75" thickBot="1" x14ac:dyDescent="0.3">
      <c r="B101" s="149">
        <f t="shared" si="21"/>
        <v>120</v>
      </c>
      <c r="C101" s="34">
        <f ca="1">_xlfn.IFNA(IF(B101&lt;121,INDEX('SPWL Calculation'!$C$8:$K$93,MATCH(B101,_xlfn.ANCHORARRAY('SPWL Calculation'!$C$8)),9),0),0)</f>
        <v>0</v>
      </c>
    </row>
    <row r="104" spans="2:25" x14ac:dyDescent="0.25">
      <c r="L104" s="13"/>
    </row>
    <row r="112" spans="2:25" x14ac:dyDescent="0.25">
      <c r="B112" s="10"/>
    </row>
    <row r="150" spans="2:23" x14ac:dyDescent="0.25">
      <c r="B150" s="5" t="s">
        <v>236</v>
      </c>
    </row>
    <row r="152" spans="2:23" x14ac:dyDescent="0.25">
      <c r="B152" t="s">
        <v>170</v>
      </c>
      <c r="C152">
        <v>100000</v>
      </c>
      <c r="D152">
        <v>250000</v>
      </c>
      <c r="E152">
        <v>500000</v>
      </c>
      <c r="F152">
        <v>1000000</v>
      </c>
      <c r="G152">
        <v>2000000</v>
      </c>
      <c r="J152" t="s">
        <v>145</v>
      </c>
      <c r="K152">
        <v>100000</v>
      </c>
      <c r="L152">
        <v>250000</v>
      </c>
      <c r="M152">
        <v>500000</v>
      </c>
      <c r="N152">
        <v>1000000</v>
      </c>
      <c r="O152">
        <v>2000000</v>
      </c>
      <c r="R152" t="s">
        <v>167</v>
      </c>
      <c r="S152">
        <v>100000</v>
      </c>
      <c r="T152">
        <v>250000</v>
      </c>
      <c r="U152">
        <v>500000</v>
      </c>
      <c r="V152">
        <v>1000000</v>
      </c>
      <c r="W152">
        <v>2000000</v>
      </c>
    </row>
    <row r="153" spans="2:23" x14ac:dyDescent="0.25">
      <c r="B153">
        <v>35</v>
      </c>
      <c r="C153">
        <v>12079.644935572058</v>
      </c>
      <c r="D153">
        <v>30000.800815213755</v>
      </c>
      <c r="E153">
        <v>59869.392873210418</v>
      </c>
      <c r="F153">
        <v>119606.57777339064</v>
      </c>
      <c r="G153">
        <v>239080.94755286103</v>
      </c>
      <c r="J153">
        <v>35</v>
      </c>
      <c r="K153">
        <v>603.98224677744292</v>
      </c>
      <c r="L153">
        <v>1500.0400407573179</v>
      </c>
      <c r="M153">
        <v>2993.4676719959243</v>
      </c>
      <c r="N153">
        <v>5980.3244123083423</v>
      </c>
      <c r="O153">
        <v>11954.037853565533</v>
      </c>
      <c r="R153">
        <v>35</v>
      </c>
      <c r="S153">
        <v>3.2466279046646784E-2</v>
      </c>
      <c r="T153">
        <v>3.2450090686605204E-2</v>
      </c>
      <c r="U153">
        <v>3.2444692912634743E-2</v>
      </c>
      <c r="V153">
        <v>3.2441994628684023E-2</v>
      </c>
      <c r="W153">
        <v>3.2440645478633234E-2</v>
      </c>
    </row>
    <row r="154" spans="2:23" x14ac:dyDescent="0.25">
      <c r="B154">
        <f t="shared" ref="B154:B183" si="22">B153+1</f>
        <v>36</v>
      </c>
      <c r="C154">
        <v>12600.051736713494</v>
      </c>
      <c r="D154">
        <v>31301.789181104061</v>
      </c>
      <c r="E154">
        <v>62471.351588116959</v>
      </c>
      <c r="F154">
        <v>124810.47640202168</v>
      </c>
      <c r="G154">
        <v>249488.72602976501</v>
      </c>
      <c r="J154">
        <f t="shared" ref="J154:J183" si="23">J153+1</f>
        <v>36</v>
      </c>
      <c r="K154">
        <v>630.00285749773684</v>
      </c>
      <c r="L154">
        <v>1565.0901238554216</v>
      </c>
      <c r="M154">
        <v>3123.5689005469903</v>
      </c>
      <c r="N154">
        <v>6240.5264537032926</v>
      </c>
      <c r="O154">
        <v>12474.441559891333</v>
      </c>
      <c r="R154">
        <f t="shared" ref="R154:R183" si="24">R153+1</f>
        <v>36</v>
      </c>
      <c r="S154">
        <v>3.2570192837754863E-2</v>
      </c>
      <c r="T154">
        <v>3.2554016657747153E-2</v>
      </c>
      <c r="U154">
        <v>3.2548624598073506E-2</v>
      </c>
      <c r="V154">
        <v>3.2545928568257887E-2</v>
      </c>
      <c r="W154">
        <v>3.25445805533493E-2</v>
      </c>
    </row>
    <row r="155" spans="2:23" x14ac:dyDescent="0.25">
      <c r="B155">
        <f t="shared" si="22"/>
        <v>37</v>
      </c>
      <c r="C155">
        <v>13142.622667953245</v>
      </c>
      <c r="D155">
        <v>32658.186819679209</v>
      </c>
      <c r="E155">
        <v>65184.127072263902</v>
      </c>
      <c r="F155">
        <v>130236.00757732763</v>
      </c>
      <c r="G155">
        <v>260339.76858738274</v>
      </c>
      <c r="J155">
        <f t="shared" si="23"/>
        <v>37</v>
      </c>
      <c r="K155">
        <v>657.13141434612044</v>
      </c>
      <c r="L155">
        <v>1632.9100316788099</v>
      </c>
      <c r="M155">
        <v>3259.2077266890265</v>
      </c>
      <c r="N155">
        <v>6511.8031165125431</v>
      </c>
      <c r="O155">
        <v>13016.993896024534</v>
      </c>
      <c r="R155">
        <f t="shared" si="24"/>
        <v>37</v>
      </c>
      <c r="S155">
        <v>3.2679508590016448E-2</v>
      </c>
      <c r="T155">
        <v>3.2663337845467932E-2</v>
      </c>
      <c r="U155">
        <v>3.26579475994071E-2</v>
      </c>
      <c r="V155">
        <v>3.2655252476742946E-2</v>
      </c>
      <c r="W155">
        <v>3.2653904915492138E-2</v>
      </c>
    </row>
    <row r="156" spans="2:23" x14ac:dyDescent="0.25">
      <c r="B156">
        <f t="shared" si="22"/>
        <v>38</v>
      </c>
      <c r="C156">
        <v>13707.23934534806</v>
      </c>
      <c r="D156">
        <v>34069.697762168405</v>
      </c>
      <c r="E156">
        <v>68007.128456593768</v>
      </c>
      <c r="F156">
        <v>135881.98984533679</v>
      </c>
      <c r="G156">
        <v>271631.71262277814</v>
      </c>
      <c r="J156">
        <f t="shared" si="23"/>
        <v>38</v>
      </c>
      <c r="K156">
        <v>685.36225962351818</v>
      </c>
      <c r="L156">
        <v>1703.4856078443117</v>
      </c>
      <c r="M156">
        <v>3400.3578543688636</v>
      </c>
      <c r="N156">
        <v>6794.1023472180823</v>
      </c>
      <c r="O156">
        <v>13581.591332833515</v>
      </c>
      <c r="R156">
        <f t="shared" si="24"/>
        <v>38</v>
      </c>
      <c r="S156">
        <v>3.2794403925889171E-2</v>
      </c>
      <c r="T156">
        <v>3.2778231414263503E-2</v>
      </c>
      <c r="U156">
        <v>3.2772840581309914E-2</v>
      </c>
      <c r="V156">
        <v>3.2770145165595066E-2</v>
      </c>
      <c r="W156">
        <v>3.2768797457928045E-2</v>
      </c>
    </row>
    <row r="157" spans="2:23" x14ac:dyDescent="0.25">
      <c r="B157">
        <f t="shared" si="22"/>
        <v>39</v>
      </c>
      <c r="C157">
        <v>14294.340026033586</v>
      </c>
      <c r="D157">
        <v>35537.417626352726</v>
      </c>
      <c r="E157">
        <v>70942.546959959305</v>
      </c>
      <c r="F157">
        <v>141752.80562708314</v>
      </c>
      <c r="G157">
        <v>283373.3229612679</v>
      </c>
      <c r="J157">
        <f t="shared" si="23"/>
        <v>39</v>
      </c>
      <c r="K157">
        <v>714.71730564500831</v>
      </c>
      <c r="L157">
        <v>1776.8716316461796</v>
      </c>
      <c r="M157">
        <v>3547.1288411714195</v>
      </c>
      <c r="N157">
        <v>7087.6432600572007</v>
      </c>
      <c r="O157">
        <v>14168.672097712406</v>
      </c>
      <c r="R157">
        <f t="shared" si="24"/>
        <v>39</v>
      </c>
      <c r="S157">
        <v>3.2915180340800321E-2</v>
      </c>
      <c r="T157">
        <v>3.2898998482414177E-2</v>
      </c>
      <c r="U157">
        <v>3.2893604536318843E-2</v>
      </c>
      <c r="V157">
        <v>3.2890907564501637E-2</v>
      </c>
      <c r="W157">
        <v>3.2889559078891129E-2</v>
      </c>
    </row>
    <row r="158" spans="2:23" x14ac:dyDescent="0.25">
      <c r="B158">
        <f t="shared" si="22"/>
        <v>40</v>
      </c>
      <c r="C158">
        <v>14905.118666496115</v>
      </c>
      <c r="D158">
        <v>37064.331248583687</v>
      </c>
      <c r="E158">
        <v>73996.352218492131</v>
      </c>
      <c r="F158">
        <v>147860.39415821328</v>
      </c>
      <c r="G158">
        <v>295588.47803760879</v>
      </c>
      <c r="J158">
        <f t="shared" si="23"/>
        <v>40</v>
      </c>
      <c r="K158">
        <v>745.25624970458375</v>
      </c>
      <c r="L158">
        <v>1853.2173433453281</v>
      </c>
      <c r="M158">
        <v>3699.8191656446143</v>
      </c>
      <c r="N158">
        <v>7393.0228100683889</v>
      </c>
      <c r="O158">
        <v>14779.430098829209</v>
      </c>
      <c r="R158">
        <f t="shared" si="24"/>
        <v>40</v>
      </c>
      <c r="S158">
        <v>3.304230056513191E-2</v>
      </c>
      <c r="T158">
        <v>3.3026101479931791E-2</v>
      </c>
      <c r="U158">
        <v>3.3020701794320928E-2</v>
      </c>
      <c r="V158">
        <v>3.3018001953253329E-2</v>
      </c>
      <c r="W158">
        <v>3.3016652033151406E-2</v>
      </c>
    </row>
    <row r="159" spans="2:23" x14ac:dyDescent="0.25">
      <c r="B159">
        <f t="shared" si="22"/>
        <v>41</v>
      </c>
      <c r="C159">
        <v>15540.755415760303</v>
      </c>
      <c r="D159">
        <v>38653.388946830957</v>
      </c>
      <c r="E159">
        <v>77174.444831722751</v>
      </c>
      <c r="F159">
        <v>154216.55660142557</v>
      </c>
      <c r="G159">
        <v>308300.78014077374</v>
      </c>
      <c r="J159">
        <f t="shared" si="23"/>
        <v>41</v>
      </c>
      <c r="K159">
        <v>777.03809934763194</v>
      </c>
      <c r="L159">
        <v>1932.6702591173962</v>
      </c>
      <c r="M159">
        <v>3858.7238583222206</v>
      </c>
      <c r="N159">
        <v>7710.8310565848369</v>
      </c>
      <c r="O159">
        <v>15415.045453005587</v>
      </c>
      <c r="R159">
        <f t="shared" si="24"/>
        <v>41</v>
      </c>
      <c r="S159">
        <v>3.3176253053642135E-2</v>
      </c>
      <c r="T159">
        <v>3.3160028529276575E-2</v>
      </c>
      <c r="U159">
        <v>3.3154620366980359E-2</v>
      </c>
      <c r="V159">
        <v>3.3151916288148398E-2</v>
      </c>
      <c r="W159">
        <v>3.3150564249302183E-2</v>
      </c>
    </row>
    <row r="160" spans="2:23" x14ac:dyDescent="0.25">
      <c r="B160">
        <f t="shared" si="22"/>
        <v>42</v>
      </c>
      <c r="C160">
        <v>16201.694392322705</v>
      </c>
      <c r="D160">
        <v>40305.700990650854</v>
      </c>
      <c r="E160">
        <v>80479.045320986261</v>
      </c>
      <c r="F160">
        <v>160825.73398157264</v>
      </c>
      <c r="G160">
        <v>321519.11130271765</v>
      </c>
      <c r="J160">
        <f t="shared" si="23"/>
        <v>42</v>
      </c>
      <c r="K160">
        <v>810.08506095221674</v>
      </c>
      <c r="L160">
        <v>2015.2858937772544</v>
      </c>
      <c r="M160">
        <v>4023.9539481028041</v>
      </c>
      <c r="N160">
        <v>8041.2900566008175</v>
      </c>
      <c r="O160">
        <v>16075.962273547193</v>
      </c>
      <c r="R160">
        <f t="shared" si="24"/>
        <v>42</v>
      </c>
      <c r="S160">
        <v>3.3317426098323999E-2</v>
      </c>
      <c r="T160">
        <v>3.330116747307188E-2</v>
      </c>
      <c r="U160">
        <v>3.3295747947227561E-2</v>
      </c>
      <c r="V160">
        <v>3.3293038187238055E-2</v>
      </c>
      <c r="W160">
        <v>3.329168330797927E-2</v>
      </c>
    </row>
    <row r="161" spans="2:23" x14ac:dyDescent="0.25">
      <c r="B161">
        <f t="shared" si="22"/>
        <v>43</v>
      </c>
      <c r="C161">
        <v>16889.608939764534</v>
      </c>
      <c r="D161">
        <v>42025.450664074167</v>
      </c>
      <c r="E161">
        <v>83918.520204389381</v>
      </c>
      <c r="F161">
        <v>167704.65928494514</v>
      </c>
      <c r="G161">
        <v>335276.93744603416</v>
      </c>
      <c r="J161">
        <f t="shared" si="23"/>
        <v>43</v>
      </c>
      <c r="K161">
        <v>844.48080103937536</v>
      </c>
      <c r="L161">
        <v>2101.2734095721244</v>
      </c>
      <c r="M161">
        <v>4195.9277567656536</v>
      </c>
      <c r="N161">
        <v>8385.2364510182524</v>
      </c>
      <c r="O161">
        <v>16763.853839483112</v>
      </c>
      <c r="R161">
        <f t="shared" si="24"/>
        <v>43</v>
      </c>
      <c r="S161">
        <v>3.3466466557937169E-2</v>
      </c>
      <c r="T161">
        <v>3.3450164821021255E-2</v>
      </c>
      <c r="U161">
        <v>3.344473092817779E-2</v>
      </c>
      <c r="V161">
        <v>3.3442013985366836E-2</v>
      </c>
      <c r="W161">
        <v>3.3440655514866968E-2</v>
      </c>
    </row>
    <row r="162" spans="2:23" x14ac:dyDescent="0.25">
      <c r="B162">
        <f t="shared" si="22"/>
        <v>44</v>
      </c>
      <c r="C162">
        <v>17605.153827415765</v>
      </c>
      <c r="D162">
        <v>43814.274854450981</v>
      </c>
      <c r="E162">
        <v>87496.143232654751</v>
      </c>
      <c r="F162">
        <v>174859.87998899395</v>
      </c>
      <c r="G162">
        <v>349587.35350162169</v>
      </c>
      <c r="J162">
        <f t="shared" si="23"/>
        <v>44</v>
      </c>
      <c r="K162">
        <v>880.25805865190341</v>
      </c>
      <c r="L162">
        <v>2190.7146525846765</v>
      </c>
      <c r="M162">
        <v>4374.8089754696994</v>
      </c>
      <c r="N162">
        <v>8742.9976211173926</v>
      </c>
      <c r="O162">
        <v>17479.374912322965</v>
      </c>
      <c r="R162">
        <f t="shared" si="24"/>
        <v>44</v>
      </c>
      <c r="S162">
        <v>3.3623874199417259E-2</v>
      </c>
      <c r="T162">
        <v>3.3607519857749901E-2</v>
      </c>
      <c r="U162">
        <v>3.360206843364022E-2</v>
      </c>
      <c r="V162">
        <v>3.3599342725987302E-2</v>
      </c>
      <c r="W162">
        <v>3.3597979873236428E-2</v>
      </c>
    </row>
    <row r="163" spans="2:23" x14ac:dyDescent="0.25">
      <c r="B163">
        <f t="shared" si="22"/>
        <v>45</v>
      </c>
      <c r="C163">
        <v>18349.479189944057</v>
      </c>
      <c r="D163">
        <v>45675.048842499331</v>
      </c>
      <c r="E163">
        <v>91217.664929917635</v>
      </c>
      <c r="F163">
        <v>182302.89710468944</v>
      </c>
      <c r="G163">
        <v>364473.36145419098</v>
      </c>
      <c r="J163">
        <f t="shared" si="23"/>
        <v>45</v>
      </c>
      <c r="K163">
        <v>917.47434028189309</v>
      </c>
      <c r="L163">
        <v>2283.7533861272677</v>
      </c>
      <c r="M163">
        <v>4560.885128894326</v>
      </c>
      <c r="N163">
        <v>9115.1486143139191</v>
      </c>
      <c r="O163">
        <v>18223.675585077843</v>
      </c>
      <c r="R163">
        <f t="shared" si="24"/>
        <v>45</v>
      </c>
      <c r="S163">
        <v>3.3790283952453759E-2</v>
      </c>
      <c r="T163">
        <v>3.3773867039194272E-2</v>
      </c>
      <c r="U163">
        <v>3.3768394762042186E-2</v>
      </c>
      <c r="V163">
        <v>3.3765658628615691E-2</v>
      </c>
      <c r="W163">
        <v>3.3764290563172761E-2</v>
      </c>
    </row>
    <row r="164" spans="2:23" x14ac:dyDescent="0.25">
      <c r="B164">
        <f t="shared" si="22"/>
        <v>46</v>
      </c>
      <c r="C164">
        <v>19123.666344472858</v>
      </c>
      <c r="D164">
        <v>47610.475867110246</v>
      </c>
      <c r="E164">
        <v>95088.491738002645</v>
      </c>
      <c r="F164">
        <v>190044.5234797266</v>
      </c>
      <c r="G164">
        <v>379956.58696314949</v>
      </c>
      <c r="J164">
        <f t="shared" si="23"/>
        <v>46</v>
      </c>
      <c r="K164">
        <v>956.18371183788986</v>
      </c>
      <c r="L164">
        <v>2380.5247723119683</v>
      </c>
      <c r="M164">
        <v>4754.426539469423</v>
      </c>
      <c r="N164">
        <v>9502.2300736772013</v>
      </c>
      <c r="O164">
        <v>18997.837142048171</v>
      </c>
      <c r="R164">
        <f t="shared" si="24"/>
        <v>46</v>
      </c>
      <c r="S164">
        <v>3.3966366122074376E-2</v>
      </c>
      <c r="T164">
        <v>3.3949876155803915E-2</v>
      </c>
      <c r="U164">
        <v>3.3944379532077962E-2</v>
      </c>
      <c r="V164">
        <v>3.3941631226079183E-2</v>
      </c>
      <c r="W164">
        <v>3.3940257074589031E-2</v>
      </c>
    </row>
    <row r="165" spans="2:23" x14ac:dyDescent="0.25">
      <c r="B165">
        <f t="shared" si="22"/>
        <v>47</v>
      </c>
      <c r="C165">
        <v>19929.097418203237</v>
      </c>
      <c r="D165">
        <v>49624.011180066707</v>
      </c>
      <c r="E165">
        <v>99115.534116354291</v>
      </c>
      <c r="F165">
        <v>198098.57998886032</v>
      </c>
      <c r="G165">
        <v>396064.67173386383</v>
      </c>
      <c r="J165">
        <f t="shared" si="23"/>
        <v>47</v>
      </c>
      <c r="K165">
        <v>996.45527959345054</v>
      </c>
      <c r="L165">
        <v>2481.2015734469751</v>
      </c>
      <c r="M165">
        <v>4955.7787296045863</v>
      </c>
      <c r="N165">
        <v>9904.9330417988822</v>
      </c>
      <c r="O165">
        <v>19803.241666172049</v>
      </c>
      <c r="R165">
        <f t="shared" si="24"/>
        <v>47</v>
      </c>
      <c r="S165">
        <v>3.415290067063359E-2</v>
      </c>
      <c r="T165">
        <v>3.4136326639086612E-2</v>
      </c>
      <c r="U165">
        <v>3.4130801998208504E-2</v>
      </c>
      <c r="V165">
        <v>3.4128039684545364E-2</v>
      </c>
      <c r="W165">
        <v>3.4126658529377796E-2</v>
      </c>
    </row>
    <row r="166" spans="2:23" x14ac:dyDescent="0.25">
      <c r="B166">
        <f t="shared" si="22"/>
        <v>48</v>
      </c>
      <c r="C166">
        <v>20766.072688079876</v>
      </c>
      <c r="D166">
        <v>51716.405448241625</v>
      </c>
      <c r="E166">
        <v>103300.2933816985</v>
      </c>
      <c r="F166">
        <v>206468.0692485504</v>
      </c>
      <c r="G166">
        <v>412803.62098224467</v>
      </c>
      <c r="J166">
        <f t="shared" si="23"/>
        <v>48</v>
      </c>
      <c r="K166">
        <v>1038.3040577483189</v>
      </c>
      <c r="L166">
        <v>2585.8213239758043</v>
      </c>
      <c r="M166">
        <v>5165.0167674347467</v>
      </c>
      <c r="N166">
        <v>10323.407654245151</v>
      </c>
      <c r="O166">
        <v>20640.189427849487</v>
      </c>
      <c r="R166">
        <f t="shared" si="24"/>
        <v>48</v>
      </c>
      <c r="S166">
        <v>3.4350520336185131E-2</v>
      </c>
      <c r="T166">
        <v>3.4333850591419024E-2</v>
      </c>
      <c r="U166">
        <v>3.4328294050949948E-2</v>
      </c>
      <c r="V166">
        <v>3.4325515788398597E-2</v>
      </c>
      <c r="W166">
        <v>3.4324126659026399E-2</v>
      </c>
    </row>
    <row r="167" spans="2:23" x14ac:dyDescent="0.25">
      <c r="B167">
        <f t="shared" si="22"/>
        <v>49</v>
      </c>
      <c r="C167">
        <v>21634.942241464956</v>
      </c>
      <c r="D167">
        <v>53888.534465302037</v>
      </c>
      <c r="E167">
        <v>107644.52110233429</v>
      </c>
      <c r="F167">
        <v>215156.49437635517</v>
      </c>
      <c r="G167">
        <v>430180.44092435669</v>
      </c>
      <c r="J167">
        <f t="shared" si="23"/>
        <v>49</v>
      </c>
      <c r="K167">
        <v>1081.7471465819181</v>
      </c>
      <c r="L167">
        <v>2694.4278131515021</v>
      </c>
      <c r="M167">
        <v>5382.2282305075205</v>
      </c>
      <c r="N167">
        <v>10757.829065144702</v>
      </c>
      <c r="O167">
        <v>21509.030734349391</v>
      </c>
      <c r="R167">
        <f t="shared" si="24"/>
        <v>49</v>
      </c>
      <c r="S167">
        <v>3.4559930215553258E-2</v>
      </c>
      <c r="T167">
        <v>3.4543154187091529E-2</v>
      </c>
      <c r="U167">
        <v>3.4537561638656289E-2</v>
      </c>
      <c r="V167">
        <v>3.4534765373077203E-2</v>
      </c>
      <c r="W167">
        <v>3.453336724243905E-2</v>
      </c>
    </row>
    <row r="168" spans="2:23" x14ac:dyDescent="0.25">
      <c r="B168">
        <f t="shared" si="22"/>
        <v>50</v>
      </c>
      <c r="C168">
        <v>22537.209499571258</v>
      </c>
      <c r="D168">
        <v>56144.15490251044</v>
      </c>
      <c r="E168">
        <v>112155.73057406544</v>
      </c>
      <c r="F168">
        <v>224178.88191717243</v>
      </c>
      <c r="G168">
        <v>448225.18460338382</v>
      </c>
      <c r="J168">
        <f t="shared" si="23"/>
        <v>50</v>
      </c>
      <c r="K168">
        <v>1126.8605105742245</v>
      </c>
      <c r="L168">
        <v>2807.207833968685</v>
      </c>
      <c r="M168">
        <v>5607.7867062752193</v>
      </c>
      <c r="N168">
        <v>11208.944450883078</v>
      </c>
      <c r="O168">
        <v>22411.259940094664</v>
      </c>
      <c r="R168">
        <f t="shared" si="24"/>
        <v>50</v>
      </c>
      <c r="S168">
        <v>3.478213735367075E-2</v>
      </c>
      <c r="T168">
        <v>3.4765238541034194E-2</v>
      </c>
      <c r="U168">
        <v>3.475960565505587E-2</v>
      </c>
      <c r="V168">
        <v>3.4756789221716433E-2</v>
      </c>
      <c r="W168">
        <v>3.4755381007457009E-2</v>
      </c>
    </row>
    <row r="169" spans="2:23" x14ac:dyDescent="0.25">
      <c r="B169">
        <f t="shared" si="22"/>
        <v>51</v>
      </c>
      <c r="C169">
        <v>23473.926579718569</v>
      </c>
      <c r="D169">
        <v>58485.898800583265</v>
      </c>
      <c r="E169">
        <v>116839.18583534847</v>
      </c>
      <c r="F169">
        <v>233545.75990487469</v>
      </c>
      <c r="G169">
        <v>466958.90804392583</v>
      </c>
      <c r="J169">
        <f t="shared" si="23"/>
        <v>51</v>
      </c>
      <c r="K169">
        <v>1173.6963656747539</v>
      </c>
      <c r="L169">
        <v>2924.2950316410861</v>
      </c>
      <c r="M169">
        <v>5841.9594749024836</v>
      </c>
      <c r="N169">
        <v>11677.288361418701</v>
      </c>
      <c r="O169">
        <v>23347.946134447819</v>
      </c>
      <c r="R169">
        <f t="shared" si="24"/>
        <v>51</v>
      </c>
      <c r="S169">
        <v>3.5018133679769692E-2</v>
      </c>
      <c r="T169">
        <v>3.5001100092243664E-2</v>
      </c>
      <c r="U169">
        <v>3.4995422286740796E-2</v>
      </c>
      <c r="V169">
        <v>3.4992583394658938E-2</v>
      </c>
      <c r="W169">
        <v>3.4991163951283655E-2</v>
      </c>
    </row>
    <row r="170" spans="2:23" x14ac:dyDescent="0.25">
      <c r="B170">
        <f t="shared" si="22"/>
        <v>52</v>
      </c>
      <c r="C170">
        <v>24446.575693943083</v>
      </c>
      <c r="D170">
        <v>60917.47101491478</v>
      </c>
      <c r="E170">
        <v>121702.29654985931</v>
      </c>
      <c r="F170">
        <v>243271.94761974469</v>
      </c>
      <c r="G170">
        <v>486411.24975951377</v>
      </c>
      <c r="J170">
        <f t="shared" si="23"/>
        <v>52</v>
      </c>
      <c r="K170">
        <v>1222.328822495605</v>
      </c>
      <c r="L170">
        <v>3045.8736451623263</v>
      </c>
      <c r="M170">
        <v>6085.1150162594568</v>
      </c>
      <c r="N170">
        <v>12163.59775844781</v>
      </c>
      <c r="O170">
        <v>24320.563242821372</v>
      </c>
      <c r="R170">
        <f t="shared" si="24"/>
        <v>52</v>
      </c>
      <c r="S170">
        <v>3.5269086261186633E-2</v>
      </c>
      <c r="T170">
        <v>3.5251903391839479E-2</v>
      </c>
      <c r="U170">
        <v>3.5246175831373572E-2</v>
      </c>
      <c r="V170">
        <v>3.5243312062868792E-2</v>
      </c>
      <c r="W170">
        <v>3.5241880181546836E-2</v>
      </c>
    </row>
    <row r="171" spans="2:23" x14ac:dyDescent="0.25">
      <c r="B171">
        <f t="shared" si="22"/>
        <v>53</v>
      </c>
      <c r="C171">
        <v>25455.276812549953</v>
      </c>
      <c r="D171">
        <v>63439.171447865541</v>
      </c>
      <c r="E171">
        <v>126745.6625067173</v>
      </c>
      <c r="F171">
        <v>253358.64462441704</v>
      </c>
      <c r="G171">
        <v>506584.60885981558</v>
      </c>
      <c r="J171">
        <f t="shared" si="23"/>
        <v>53</v>
      </c>
      <c r="K171">
        <v>1272.7638795051462</v>
      </c>
      <c r="L171">
        <v>3171.9586695471517</v>
      </c>
      <c r="M171">
        <v>6337.2833196045249</v>
      </c>
      <c r="N171">
        <v>12667.932619713014</v>
      </c>
      <c r="O171">
        <v>25329.231219928944</v>
      </c>
      <c r="R171">
        <f t="shared" si="24"/>
        <v>53</v>
      </c>
      <c r="S171">
        <v>3.5535976650455936E-2</v>
      </c>
      <c r="T171">
        <v>3.5518629145098179E-2</v>
      </c>
      <c r="U171">
        <v>3.5512846711792223E-2</v>
      </c>
      <c r="V171">
        <v>3.5509955507961433E-2</v>
      </c>
      <c r="W171">
        <v>3.5508509909249808E-2</v>
      </c>
    </row>
    <row r="172" spans="2:23" x14ac:dyDescent="0.25">
      <c r="B172">
        <f t="shared" si="22"/>
        <v>54</v>
      </c>
      <c r="C172">
        <v>26500.07687131895</v>
      </c>
      <c r="D172">
        <v>66051.117417172252</v>
      </c>
      <c r="E172">
        <v>131969.51832692046</v>
      </c>
      <c r="F172">
        <v>263806.32014641474</v>
      </c>
      <c r="G172">
        <v>527479.92378540162</v>
      </c>
      <c r="J172">
        <f t="shared" si="23"/>
        <v>54</v>
      </c>
      <c r="K172">
        <v>1325.0038834739171</v>
      </c>
      <c r="L172">
        <v>3302.555970633839</v>
      </c>
      <c r="M172">
        <v>6598.4761158882175</v>
      </c>
      <c r="N172">
        <v>13190.31640639354</v>
      </c>
      <c r="O172">
        <v>26373.996987401275</v>
      </c>
      <c r="R172">
        <f t="shared" si="24"/>
        <v>54</v>
      </c>
      <c r="S172">
        <v>3.5819871180388319E-2</v>
      </c>
      <c r="T172">
        <v>3.5802342777592422E-2</v>
      </c>
      <c r="U172">
        <v>3.5796500051139324E-2</v>
      </c>
      <c r="V172">
        <v>3.5793578701861284E-2</v>
      </c>
      <c r="W172">
        <v>3.5792118030707476E-2</v>
      </c>
    </row>
    <row r="173" spans="2:23" x14ac:dyDescent="0.25">
      <c r="B173">
        <f t="shared" si="22"/>
        <v>55</v>
      </c>
      <c r="C173">
        <v>27581.689916616378</v>
      </c>
      <c r="D173">
        <v>68755.09399049505</v>
      </c>
      <c r="E173">
        <v>137377.43411361985</v>
      </c>
      <c r="F173">
        <v>274622.11435986689</v>
      </c>
      <c r="G173">
        <v>549111.47485235822</v>
      </c>
      <c r="J173">
        <f t="shared" si="23"/>
        <v>55</v>
      </c>
      <c r="K173">
        <v>1379.0845367332513</v>
      </c>
      <c r="L173">
        <v>3437.7548018302332</v>
      </c>
      <c r="M173">
        <v>6868.871910314745</v>
      </c>
      <c r="N173">
        <v>13731.106127279752</v>
      </c>
      <c r="O173">
        <v>27455.574561204528</v>
      </c>
      <c r="R173">
        <f t="shared" si="24"/>
        <v>55</v>
      </c>
      <c r="S173">
        <v>3.6122089499229348E-2</v>
      </c>
      <c r="T173">
        <v>3.6104362968787829E-2</v>
      </c>
      <c r="U173">
        <v>3.6098454205943709E-2</v>
      </c>
      <c r="V173">
        <v>3.6095499839624789E-2</v>
      </c>
      <c r="W173">
        <v>3.6094022660239089E-2</v>
      </c>
    </row>
    <row r="174" spans="2:23" x14ac:dyDescent="0.25">
      <c r="B174">
        <f t="shared" si="22"/>
        <v>56</v>
      </c>
      <c r="C174">
        <v>28699.81909292081</v>
      </c>
      <c r="D174">
        <v>71550.359018406642</v>
      </c>
      <c r="E174">
        <v>142967.92556087757</v>
      </c>
      <c r="F174">
        <v>285803.0586458171</v>
      </c>
      <c r="G174">
        <v>571473.32481569471</v>
      </c>
      <c r="J174">
        <f t="shared" si="23"/>
        <v>56</v>
      </c>
      <c r="K174">
        <v>1434.9909964488616</v>
      </c>
      <c r="L174">
        <v>3577.5180555252591</v>
      </c>
      <c r="M174">
        <v>7148.3964873103832</v>
      </c>
      <c r="N174">
        <v>14290.153350876819</v>
      </c>
      <c r="O174">
        <v>28573.667078007944</v>
      </c>
      <c r="R174">
        <f t="shared" si="24"/>
        <v>56</v>
      </c>
      <c r="S174">
        <v>3.6443852701292023E-2</v>
      </c>
      <c r="T174">
        <v>3.6425909780831045E-2</v>
      </c>
      <c r="U174">
        <v>3.6419928894273479E-2</v>
      </c>
      <c r="V174">
        <v>3.6416938467278559E-2</v>
      </c>
      <c r="W174">
        <v>3.6415443257850288E-2</v>
      </c>
    </row>
    <row r="175" spans="2:23" x14ac:dyDescent="0.25">
      <c r="B175">
        <f t="shared" si="22"/>
        <v>57</v>
      </c>
      <c r="C175">
        <v>29854.060734802191</v>
      </c>
      <c r="D175">
        <v>74435.903329715438</v>
      </c>
      <c r="E175">
        <v>148738.97432123285</v>
      </c>
      <c r="F175">
        <v>297345.11630426557</v>
      </c>
      <c r="G175">
        <v>594557.40027032944</v>
      </c>
      <c r="J175">
        <f t="shared" si="23"/>
        <v>57</v>
      </c>
      <c r="K175">
        <v>1492.7030793222948</v>
      </c>
      <c r="L175">
        <v>3721.7952730896359</v>
      </c>
      <c r="M175">
        <v>7436.9489293610968</v>
      </c>
      <c r="N175">
        <v>14867.256241900672</v>
      </c>
      <c r="O175">
        <v>29727.870866977144</v>
      </c>
      <c r="R175">
        <f t="shared" si="24"/>
        <v>57</v>
      </c>
      <c r="S175">
        <v>3.6786488589177102E-2</v>
      </c>
      <c r="T175">
        <v>3.6768309902941665E-2</v>
      </c>
      <c r="U175">
        <v>3.6762250434196897E-2</v>
      </c>
      <c r="V175">
        <v>3.6759220717309748E-2</v>
      </c>
      <c r="W175">
        <v>3.675770586323579E-2</v>
      </c>
    </row>
    <row r="176" spans="2:23" x14ac:dyDescent="0.25">
      <c r="B176">
        <f t="shared" si="22"/>
        <v>58</v>
      </c>
      <c r="C176">
        <v>31046.634011287395</v>
      </c>
      <c r="D176">
        <v>77417.274737908738</v>
      </c>
      <c r="E176">
        <v>154701.6759489399</v>
      </c>
      <c r="F176">
        <v>309270.4783710005</v>
      </c>
      <c r="G176">
        <v>618408.08321512153</v>
      </c>
      <c r="J176">
        <f t="shared" si="23"/>
        <v>58</v>
      </c>
      <c r="K176">
        <v>1552.3317439461243</v>
      </c>
      <c r="L176">
        <v>3870.8638455365144</v>
      </c>
      <c r="M176">
        <v>7735.0840148467105</v>
      </c>
      <c r="N176">
        <v>15463.524353464483</v>
      </c>
      <c r="O176">
        <v>30920.405030699912</v>
      </c>
      <c r="R176">
        <f t="shared" si="24"/>
        <v>58</v>
      </c>
      <c r="S176">
        <v>3.7152075803864149E-2</v>
      </c>
      <c r="T176">
        <v>3.7133640724082539E-2</v>
      </c>
      <c r="U176">
        <v>3.7127495797340648E-2</v>
      </c>
      <c r="V176">
        <v>3.7124423352677516E-2</v>
      </c>
      <c r="W176">
        <v>3.7122887135021987E-2</v>
      </c>
    </row>
    <row r="177" spans="2:23" x14ac:dyDescent="0.25">
      <c r="B177">
        <f t="shared" si="22"/>
        <v>59</v>
      </c>
      <c r="C177">
        <v>32279.130960871727</v>
      </c>
      <c r="D177">
        <v>80498.453253353495</v>
      </c>
      <c r="E177">
        <v>160863.99040748528</v>
      </c>
      <c r="F177">
        <v>321595.06471574889</v>
      </c>
      <c r="G177">
        <v>643057.21333227342</v>
      </c>
      <c r="J177">
        <f t="shared" si="23"/>
        <v>59</v>
      </c>
      <c r="K177">
        <v>1613.9565922192705</v>
      </c>
      <c r="L177">
        <v>4024.9227733247244</v>
      </c>
      <c r="M177">
        <v>8043.1997418267711</v>
      </c>
      <c r="N177">
        <v>16079.753678830748</v>
      </c>
      <c r="O177">
        <v>32152.86155283486</v>
      </c>
      <c r="R177">
        <f t="shared" si="24"/>
        <v>59</v>
      </c>
      <c r="S177">
        <v>3.7542721439503435E-2</v>
      </c>
      <c r="T177">
        <v>3.7524008036518675E-2</v>
      </c>
      <c r="U177">
        <v>3.75177703420011E-2</v>
      </c>
      <c r="V177">
        <v>3.7514651514694242E-2</v>
      </c>
      <c r="W177">
        <v>3.7513092106026713E-2</v>
      </c>
    </row>
    <row r="178" spans="2:23" x14ac:dyDescent="0.25">
      <c r="B178">
        <f t="shared" si="22"/>
        <v>60</v>
      </c>
      <c r="C178">
        <v>33552.168817185739</v>
      </c>
      <c r="D178">
        <v>83680.981910857474</v>
      </c>
      <c r="E178">
        <v>167229.00373364045</v>
      </c>
      <c r="F178">
        <v>334325.04737920506</v>
      </c>
      <c r="G178">
        <v>668517.13467033277</v>
      </c>
      <c r="J178">
        <f t="shared" si="23"/>
        <v>60</v>
      </c>
      <c r="K178">
        <v>1677.6084857608294</v>
      </c>
      <c r="L178">
        <v>4184.049208043376</v>
      </c>
      <c r="M178">
        <v>8361.4504118427285</v>
      </c>
      <c r="N178">
        <v>16716.252819439746</v>
      </c>
      <c r="O178">
        <v>33425.857634629821</v>
      </c>
      <c r="R178">
        <f t="shared" si="24"/>
        <v>60</v>
      </c>
      <c r="S178">
        <v>3.7960480151617348E-2</v>
      </c>
      <c r="T178">
        <v>3.7941465158978005E-2</v>
      </c>
      <c r="U178">
        <v>3.7935126941289754E-2</v>
      </c>
      <c r="V178">
        <v>3.7931957853655884E-2</v>
      </c>
      <c r="W178">
        <v>3.7930373315139931E-2</v>
      </c>
    </row>
    <row r="179" spans="2:23" x14ac:dyDescent="0.25">
      <c r="B179">
        <f t="shared" si="22"/>
        <v>61</v>
      </c>
      <c r="C179">
        <v>34862.29265983103</v>
      </c>
      <c r="D179">
        <v>86956.22351598597</v>
      </c>
      <c r="E179">
        <v>173779.44160957451</v>
      </c>
      <c r="F179">
        <v>347425.87779675139</v>
      </c>
      <c r="G179">
        <v>694718.75017110386</v>
      </c>
      <c r="J179">
        <f t="shared" si="23"/>
        <v>61</v>
      </c>
      <c r="K179">
        <v>1743.1146782551878</v>
      </c>
      <c r="L179">
        <v>4347.8112892443023</v>
      </c>
      <c r="M179">
        <v>8688.9723075550282</v>
      </c>
      <c r="N179">
        <v>17371.294344176073</v>
      </c>
      <c r="O179">
        <v>34735.938417416764</v>
      </c>
      <c r="R179">
        <f t="shared" si="24"/>
        <v>61</v>
      </c>
      <c r="S179">
        <v>3.8406573219549323E-2</v>
      </c>
      <c r="T179">
        <v>3.8387232119531101E-2</v>
      </c>
      <c r="U179">
        <v>3.8380785206119539E-2</v>
      </c>
      <c r="V179">
        <v>3.8377561771888891E-2</v>
      </c>
      <c r="W179">
        <v>3.8375950060390407E-2</v>
      </c>
    </row>
    <row r="180" spans="2:23" x14ac:dyDescent="0.25">
      <c r="B180">
        <f t="shared" si="22"/>
        <v>62</v>
      </c>
      <c r="C180">
        <v>36211.065555594025</v>
      </c>
      <c r="D180">
        <v>90328.085647975662</v>
      </c>
      <c r="E180">
        <v>180523.11913527609</v>
      </c>
      <c r="F180">
        <v>360913.18610987591</v>
      </c>
      <c r="G180">
        <v>721693.32005907467</v>
      </c>
      <c r="J180">
        <f t="shared" si="23"/>
        <v>62</v>
      </c>
      <c r="K180">
        <v>1810.5533233816532</v>
      </c>
      <c r="L180">
        <v>4516.404396719794</v>
      </c>
      <c r="M180">
        <v>9026.156185613072</v>
      </c>
      <c r="N180">
        <v>18045.659763398347</v>
      </c>
      <c r="O180">
        <v>36084.666918966686</v>
      </c>
      <c r="R180">
        <f t="shared" si="24"/>
        <v>62</v>
      </c>
      <c r="S180">
        <v>3.8883696525972455E-2</v>
      </c>
      <c r="T180">
        <v>3.8864003149226223E-2</v>
      </c>
      <c r="U180">
        <v>3.8857438816985335E-2</v>
      </c>
      <c r="V180">
        <v>3.8854156674603901E-2</v>
      </c>
      <c r="W180">
        <v>3.8852515609346883E-2</v>
      </c>
    </row>
    <row r="181" spans="2:23" x14ac:dyDescent="0.25">
      <c r="B181">
        <f t="shared" si="22"/>
        <v>63</v>
      </c>
      <c r="C181">
        <v>37603.966213568856</v>
      </c>
      <c r="D181">
        <v>93810.264839907555</v>
      </c>
      <c r="E181">
        <v>187487.42921713588</v>
      </c>
      <c r="F181">
        <v>374841.75797159242</v>
      </c>
      <c r="G181">
        <v>749550.41548050556</v>
      </c>
      <c r="J181">
        <f t="shared" si="23"/>
        <v>63</v>
      </c>
      <c r="K181">
        <v>1880.1983569101576</v>
      </c>
      <c r="L181">
        <v>4690.5133579059329</v>
      </c>
      <c r="M181">
        <v>9374.3716928946669</v>
      </c>
      <c r="N181">
        <v>18742.088362872018</v>
      </c>
      <c r="O181">
        <v>37477.52170282579</v>
      </c>
      <c r="R181">
        <f t="shared" si="24"/>
        <v>63</v>
      </c>
      <c r="S181">
        <v>3.9395846148140512E-2</v>
      </c>
      <c r="T181">
        <v>3.9375772358100303E-2</v>
      </c>
      <c r="U181">
        <v>3.9369081228198821E-2</v>
      </c>
      <c r="V181">
        <v>3.9365735688258185E-2</v>
      </c>
      <c r="W181">
        <v>3.9364062924539311E-2</v>
      </c>
    </row>
    <row r="182" spans="2:23" x14ac:dyDescent="0.25">
      <c r="B182">
        <f t="shared" si="22"/>
        <v>64</v>
      </c>
      <c r="C182">
        <v>39041.698902385309</v>
      </c>
      <c r="D182">
        <v>97404.521708125743</v>
      </c>
      <c r="E182">
        <v>194675.89305102482</v>
      </c>
      <c r="F182">
        <v>389218.63573682192</v>
      </c>
      <c r="G182">
        <v>778304.12110841554</v>
      </c>
      <c r="J182">
        <f t="shared" si="23"/>
        <v>64</v>
      </c>
      <c r="K182">
        <v>1952.0849919112516</v>
      </c>
      <c r="L182">
        <v>4870.2262027308461</v>
      </c>
      <c r="M182">
        <v>9733.7948874276481</v>
      </c>
      <c r="N182">
        <v>19460.93225682003</v>
      </c>
      <c r="O182">
        <v>38915.206995603163</v>
      </c>
      <c r="R182">
        <f t="shared" si="24"/>
        <v>64</v>
      </c>
      <c r="S182">
        <v>3.9946002530952374E-2</v>
      </c>
      <c r="T182">
        <v>3.9925518530266269E-2</v>
      </c>
      <c r="U182">
        <v>3.9918690670244894E-2</v>
      </c>
      <c r="V182">
        <v>3.9915276766511854E-2</v>
      </c>
      <c r="W182">
        <v>3.9913569821213413E-2</v>
      </c>
    </row>
    <row r="183" spans="2:23" x14ac:dyDescent="0.25">
      <c r="B183">
        <f t="shared" si="22"/>
        <v>65</v>
      </c>
      <c r="C183">
        <v>40527.042038041582</v>
      </c>
      <c r="D183">
        <v>101117.80215672578</v>
      </c>
      <c r="E183">
        <v>202102.40235453143</v>
      </c>
      <c r="F183">
        <v>404071.60275014263</v>
      </c>
      <c r="G183">
        <v>808010.00354136247</v>
      </c>
      <c r="J183">
        <f t="shared" si="23"/>
        <v>65</v>
      </c>
      <c r="K183">
        <v>2026.3521493470762</v>
      </c>
      <c r="L183">
        <v>5055.8902268016245</v>
      </c>
      <c r="M183">
        <v>10105.120355890715</v>
      </c>
      <c r="N183">
        <v>20203.580614069127</v>
      </c>
      <c r="O183">
        <v>40400.501130421646</v>
      </c>
      <c r="R183">
        <f t="shared" si="24"/>
        <v>65</v>
      </c>
      <c r="S183">
        <v>4.0537993135566497E-2</v>
      </c>
      <c r="T183">
        <v>4.0517067271202523E-2</v>
      </c>
      <c r="U183">
        <v>4.0510092130012332E-2</v>
      </c>
      <c r="V183">
        <v>4.0506604586956652E-2</v>
      </c>
      <c r="W183">
        <v>4.0504860822311306E-2</v>
      </c>
    </row>
  </sheetData>
  <mergeCells count="2">
    <mergeCell ref="E4:F4"/>
    <mergeCell ref="E10:F1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BDDFB-CB0B-42B6-BDED-A3F214751097}">
  <sheetPr codeName="Sheet28">
    <tabColor theme="5" tint="0.79998168889431442"/>
  </sheetPr>
  <dimension ref="A1:X1039"/>
  <sheetViews>
    <sheetView topLeftCell="A7" workbookViewId="0">
      <selection activeCell="A637" sqref="A1:A637"/>
    </sheetView>
  </sheetViews>
  <sheetFormatPr defaultColWidth="8.85546875" defaultRowHeight="15" x14ac:dyDescent="0.25"/>
  <cols>
    <col min="2" max="2" width="10" bestFit="1" customWidth="1"/>
    <col min="10" max="10" width="10.85546875" bestFit="1" customWidth="1"/>
    <col min="26" max="26" width="10.28515625" customWidth="1"/>
  </cols>
  <sheetData>
    <row r="1" spans="1:24" x14ac:dyDescent="0.25">
      <c r="A1" s="5" t="s">
        <v>183</v>
      </c>
      <c r="B1" t="s">
        <v>184</v>
      </c>
    </row>
    <row r="2" spans="1:24" x14ac:dyDescent="0.25">
      <c r="B2" t="s">
        <v>170</v>
      </c>
      <c r="C2">
        <v>50000</v>
      </c>
      <c r="D2">
        <v>100000</v>
      </c>
      <c r="E2">
        <v>250000</v>
      </c>
      <c r="F2">
        <v>500000</v>
      </c>
      <c r="G2">
        <v>1000000</v>
      </c>
      <c r="H2">
        <v>2000000</v>
      </c>
      <c r="J2" t="s">
        <v>171</v>
      </c>
      <c r="K2">
        <v>50000</v>
      </c>
      <c r="L2">
        <v>100000</v>
      </c>
      <c r="M2">
        <v>250000</v>
      </c>
      <c r="N2">
        <v>500000</v>
      </c>
      <c r="O2">
        <v>1000000</v>
      </c>
      <c r="P2">
        <v>2000000</v>
      </c>
      <c r="R2" t="s">
        <v>167</v>
      </c>
      <c r="S2">
        <v>50000</v>
      </c>
      <c r="T2">
        <v>100000</v>
      </c>
      <c r="U2">
        <v>250000</v>
      </c>
      <c r="V2">
        <v>500000</v>
      </c>
      <c r="W2">
        <v>1000000</v>
      </c>
      <c r="X2">
        <v>2000000</v>
      </c>
    </row>
    <row r="3" spans="1:24" x14ac:dyDescent="0.25">
      <c r="B3">
        <v>26</v>
      </c>
      <c r="C3">
        <v>69.917974762644661</v>
      </c>
      <c r="D3">
        <v>139.14910464809503</v>
      </c>
      <c r="E3">
        <v>346.84251565024266</v>
      </c>
      <c r="F3">
        <v>692.99816073515535</v>
      </c>
      <c r="G3">
        <v>1385.3094818361187</v>
      </c>
      <c r="H3">
        <v>2769.9321242600158</v>
      </c>
      <c r="J3">
        <v>26</v>
      </c>
      <c r="K3">
        <v>57.574517274009395</v>
      </c>
      <c r="L3">
        <v>107.15710730814067</v>
      </c>
      <c r="M3">
        <v>255.90512578401467</v>
      </c>
      <c r="N3">
        <v>503.81802542847436</v>
      </c>
      <c r="O3">
        <v>999.64418462311733</v>
      </c>
      <c r="P3">
        <v>1991.2965055951936</v>
      </c>
      <c r="R3">
        <v>26</v>
      </c>
      <c r="S3">
        <v>3.7709519904925104E-2</v>
      </c>
      <c r="T3">
        <v>3.7183213352707245E-2</v>
      </c>
      <c r="U3">
        <v>3.6866833752501549E-2</v>
      </c>
      <c r="V3">
        <v>3.6761266801025538E-2</v>
      </c>
      <c r="W3">
        <v>3.670846671859973E-2</v>
      </c>
      <c r="X3">
        <v>3.6682061934809607E-2</v>
      </c>
    </row>
    <row r="4" spans="1:24" x14ac:dyDescent="0.25">
      <c r="B4">
        <v>27</v>
      </c>
      <c r="C4">
        <v>76.378467566932542</v>
      </c>
      <c r="D4">
        <v>152.06960308687687</v>
      </c>
      <c r="E4">
        <v>379.14301010928904</v>
      </c>
      <c r="F4">
        <v>757.59868868230444</v>
      </c>
      <c r="G4">
        <v>1514.5100113021272</v>
      </c>
      <c r="H4">
        <v>3028.3326900067227</v>
      </c>
      <c r="J4">
        <v>27</v>
      </c>
      <c r="K4">
        <v>62.201503224062435</v>
      </c>
      <c r="L4">
        <v>116.4107552971002</v>
      </c>
      <c r="M4">
        <v>279.03851689505154</v>
      </c>
      <c r="N4">
        <v>550.08478857763475</v>
      </c>
      <c r="O4">
        <v>1092.1769304743575</v>
      </c>
      <c r="P4">
        <v>2176.3616033960061</v>
      </c>
      <c r="R4">
        <v>27</v>
      </c>
      <c r="S4">
        <v>3.7627413784244501E-2</v>
      </c>
      <c r="T4">
        <v>3.7145381725148141E-2</v>
      </c>
      <c r="U4">
        <v>3.6855657700461508E-2</v>
      </c>
      <c r="V4">
        <v>3.6758998455094227E-2</v>
      </c>
      <c r="W4">
        <v>3.6710650499307773E-2</v>
      </c>
      <c r="X4">
        <v>3.668647371801903E-2</v>
      </c>
    </row>
    <row r="5" spans="1:24" x14ac:dyDescent="0.25">
      <c r="B5">
        <v>28</v>
      </c>
      <c r="C5">
        <v>83.387248198546274</v>
      </c>
      <c r="D5">
        <v>166.08664042589555</v>
      </c>
      <c r="E5">
        <v>414.18480849055089</v>
      </c>
      <c r="F5">
        <v>827.68176035046133</v>
      </c>
      <c r="G5">
        <v>1654.6756640898936</v>
      </c>
      <c r="H5">
        <v>3308.6634715792152</v>
      </c>
      <c r="J5">
        <v>28</v>
      </c>
      <c r="K5">
        <v>67.221123902504246</v>
      </c>
      <c r="L5">
        <v>126.4496224922184</v>
      </c>
      <c r="M5">
        <v>304.13501813053063</v>
      </c>
      <c r="N5">
        <v>600.27740328579057</v>
      </c>
      <c r="O5">
        <v>1192.5621738241789</v>
      </c>
      <c r="P5">
        <v>2377.1317150224786</v>
      </c>
      <c r="R5">
        <v>28</v>
      </c>
      <c r="S5">
        <v>3.7553805660046846E-2</v>
      </c>
      <c r="T5">
        <v>3.711201544578957E-2</v>
      </c>
      <c r="U5">
        <v>3.6846515202859198E-2</v>
      </c>
      <c r="V5">
        <v>3.6757944783524898E-2</v>
      </c>
      <c r="W5">
        <v>3.6713646231754105E-2</v>
      </c>
      <c r="X5">
        <v>3.6691493617213355E-2</v>
      </c>
    </row>
    <row r="6" spans="1:24" x14ac:dyDescent="0.25">
      <c r="B6">
        <v>29</v>
      </c>
      <c r="C6">
        <v>91.006124816938225</v>
      </c>
      <c r="D6">
        <v>181.32382666935624</v>
      </c>
      <c r="E6">
        <v>452.27693629312461</v>
      </c>
      <c r="F6">
        <v>903.86545237667428</v>
      </c>
      <c r="G6">
        <v>1807.0424845627135</v>
      </c>
      <c r="H6">
        <v>3613.3965489447701</v>
      </c>
      <c r="J6">
        <v>29</v>
      </c>
      <c r="K6">
        <v>72.677689301066721</v>
      </c>
      <c r="L6">
        <v>137.36231014556415</v>
      </c>
      <c r="M6">
        <v>331.41621989410942</v>
      </c>
      <c r="N6">
        <v>654.83940331847953</v>
      </c>
      <c r="O6">
        <v>1301.6857703871246</v>
      </c>
      <c r="P6">
        <v>2595.3785046402481</v>
      </c>
      <c r="R6">
        <v>29</v>
      </c>
      <c r="S6">
        <v>3.7487983395746438E-2</v>
      </c>
      <c r="T6">
        <v>3.7082870088909425E-2</v>
      </c>
      <c r="U6">
        <v>3.6839446857610092E-2</v>
      </c>
      <c r="V6">
        <v>3.6758246154379615E-2</v>
      </c>
      <c r="W6">
        <v>3.671763459813282E-2</v>
      </c>
      <c r="X6">
        <v>3.66973260164416E-2</v>
      </c>
    </row>
    <row r="7" spans="1:24" x14ac:dyDescent="0.25">
      <c r="B7">
        <v>30</v>
      </c>
      <c r="C7">
        <v>99.476631844123574</v>
      </c>
      <c r="D7">
        <v>198.26422224329266</v>
      </c>
      <c r="E7">
        <v>494.62699381364604</v>
      </c>
      <c r="F7">
        <v>988.56494658410497</v>
      </c>
      <c r="G7">
        <v>1976.4408521890753</v>
      </c>
      <c r="H7">
        <v>3952.1926634323372</v>
      </c>
      <c r="J7">
        <v>30</v>
      </c>
      <c r="K7">
        <v>78.744181989760364</v>
      </c>
      <c r="L7">
        <v>149.49488935804266</v>
      </c>
      <c r="M7">
        <v>361.74701578822715</v>
      </c>
      <c r="N7">
        <v>715.50056161581961</v>
      </c>
      <c r="O7">
        <v>1423.0076540140726</v>
      </c>
      <c r="P7">
        <v>2838.0218391971357</v>
      </c>
      <c r="R7">
        <v>30</v>
      </c>
      <c r="S7">
        <v>3.7428314766014159E-2</v>
      </c>
      <c r="T7">
        <v>3.7057346813988978E-2</v>
      </c>
      <c r="U7">
        <v>3.6834467655877834E-2</v>
      </c>
      <c r="V7">
        <v>3.6760124672675643E-2</v>
      </c>
      <c r="W7">
        <v>3.6722943800395091E-2</v>
      </c>
      <c r="X7">
        <v>3.6704351017261994E-2</v>
      </c>
    </row>
    <row r="8" spans="1:24" x14ac:dyDescent="0.25">
      <c r="B8">
        <v>31</v>
      </c>
      <c r="C8">
        <v>104.77021004807484</v>
      </c>
      <c r="D8">
        <v>208.8510128259245</v>
      </c>
      <c r="E8">
        <v>521.09342140555748</v>
      </c>
      <c r="F8">
        <v>1041.4974230080177</v>
      </c>
      <c r="G8">
        <v>2082.3054382859273</v>
      </c>
      <c r="H8">
        <v>4163.9214688447573</v>
      </c>
      <c r="J8">
        <v>31</v>
      </c>
      <c r="K8">
        <v>82.53538118312872</v>
      </c>
      <c r="L8">
        <v>157.0770218962698</v>
      </c>
      <c r="M8">
        <v>380.7019468890594</v>
      </c>
      <c r="N8">
        <v>753.41000798833375</v>
      </c>
      <c r="O8">
        <v>1498.8262701742897</v>
      </c>
      <c r="P8">
        <v>2989.6587945811116</v>
      </c>
      <c r="R8">
        <v>31</v>
      </c>
      <c r="S8">
        <v>3.7395051945272595E-2</v>
      </c>
      <c r="T8">
        <v>3.704268322931803E-2</v>
      </c>
      <c r="U8">
        <v>3.683099288215641E-2</v>
      </c>
      <c r="V8">
        <v>3.6760383097751204E-2</v>
      </c>
      <c r="W8">
        <v>3.6725070363344381E-2</v>
      </c>
      <c r="X8">
        <v>3.6707411879537855E-2</v>
      </c>
    </row>
    <row r="9" spans="1:24" x14ac:dyDescent="0.25">
      <c r="B9">
        <v>32</v>
      </c>
      <c r="C9">
        <v>99.611170198267629</v>
      </c>
      <c r="D9">
        <v>198.53338472102214</v>
      </c>
      <c r="E9">
        <v>495.30002872104728</v>
      </c>
      <c r="F9">
        <v>989.91110224483032</v>
      </c>
      <c r="G9">
        <v>1979.1332493754726</v>
      </c>
      <c r="H9">
        <v>3957.5775436807971</v>
      </c>
      <c r="J9">
        <v>32</v>
      </c>
      <c r="K9">
        <v>78.840483876552071</v>
      </c>
      <c r="L9">
        <v>149.68754671117131</v>
      </c>
      <c r="M9">
        <v>362.22874022442647</v>
      </c>
      <c r="N9">
        <v>716.46406495567498</v>
      </c>
      <c r="O9">
        <v>1424.9347153820418</v>
      </c>
      <c r="P9">
        <v>2841.8760167457294</v>
      </c>
      <c r="R9">
        <v>32</v>
      </c>
      <c r="S9">
        <v>3.7419130384298116E-2</v>
      </c>
      <c r="T9">
        <v>3.7049069887250319E-2</v>
      </c>
      <c r="U9">
        <v>3.6826736629540724E-2</v>
      </c>
      <c r="V9">
        <v>3.675257585436964E-2</v>
      </c>
      <c r="W9">
        <v>3.6715486131744246E-2</v>
      </c>
      <c r="X9">
        <v>3.6696938934893897E-2</v>
      </c>
    </row>
    <row r="10" spans="1:24" x14ac:dyDescent="0.25">
      <c r="B10">
        <v>33</v>
      </c>
      <c r="C10">
        <v>81.915270473768231</v>
      </c>
      <c r="D10">
        <v>163.14299923338666</v>
      </c>
      <c r="E10">
        <v>406.82620541408352</v>
      </c>
      <c r="F10">
        <v>812.96487331677758</v>
      </c>
      <c r="G10">
        <v>1625.2422094949939</v>
      </c>
      <c r="H10">
        <v>3249.796882052839</v>
      </c>
      <c r="J10">
        <v>33</v>
      </c>
      <c r="K10">
        <v>66.166893899989304</v>
      </c>
      <c r="L10">
        <v>124.34137733045077</v>
      </c>
      <c r="M10">
        <v>298.86505897316056</v>
      </c>
      <c r="N10">
        <v>589.73775633228252</v>
      </c>
      <c r="O10">
        <v>1171.4831553845106</v>
      </c>
      <c r="P10">
        <v>2334.9739558303118</v>
      </c>
      <c r="R10">
        <v>33</v>
      </c>
      <c r="S10">
        <v>3.7546549959962983E-2</v>
      </c>
      <c r="T10">
        <v>3.7098152423306496E-2</v>
      </c>
      <c r="U10">
        <v>3.6828682234500754E-2</v>
      </c>
      <c r="V10">
        <v>3.6738784485081721E-2</v>
      </c>
      <c r="W10">
        <v>3.6693821881649491E-2</v>
      </c>
      <c r="X10">
        <v>3.6671337144950744E-2</v>
      </c>
    </row>
    <row r="11" spans="1:24" x14ac:dyDescent="0.25">
      <c r="B11">
        <v>34</v>
      </c>
      <c r="C11">
        <v>92.830804607672889</v>
      </c>
      <c r="D11">
        <v>184.97327214413767</v>
      </c>
      <c r="E11">
        <v>461.40067611704802</v>
      </c>
      <c r="F11">
        <v>922.11301669451848</v>
      </c>
      <c r="G11">
        <v>1843.5376981243194</v>
      </c>
      <c r="H11">
        <v>3686.3870611305756</v>
      </c>
      <c r="J11">
        <v>34</v>
      </c>
      <c r="K11">
        <v>73.984510168738097</v>
      </c>
      <c r="L11">
        <v>139.97606161971362</v>
      </c>
      <c r="M11">
        <v>337.95073180576401</v>
      </c>
      <c r="N11">
        <v>667.90852267903028</v>
      </c>
      <c r="O11">
        <v>1327.8241076172417</v>
      </c>
      <c r="P11">
        <v>2647.6552791965878</v>
      </c>
      <c r="R11">
        <v>34</v>
      </c>
      <c r="S11">
        <v>3.7454070245961146E-2</v>
      </c>
      <c r="T11">
        <v>3.7057898855221483E-2</v>
      </c>
      <c r="U11">
        <v>3.6819855614059538E-2</v>
      </c>
      <c r="V11">
        <v>3.6740450905088817E-2</v>
      </c>
      <c r="W11">
        <v>3.670073784938066E-2</v>
      </c>
      <c r="X11">
        <v>3.668087864422187E-2</v>
      </c>
    </row>
    <row r="12" spans="1:24" x14ac:dyDescent="0.25">
      <c r="B12">
        <v>35</v>
      </c>
      <c r="C12">
        <v>135.03358124709493</v>
      </c>
      <c r="D12">
        <v>269.3756771092215</v>
      </c>
      <c r="E12">
        <v>672.40184039316102</v>
      </c>
      <c r="F12">
        <v>1344.1121669084187</v>
      </c>
      <c r="G12">
        <v>2687.532819934584</v>
      </c>
      <c r="H12">
        <v>5374.374125983637</v>
      </c>
      <c r="J12">
        <v>35</v>
      </c>
      <c r="K12">
        <v>104.20961899072904</v>
      </c>
      <c r="L12">
        <v>200.42432545941074</v>
      </c>
      <c r="M12">
        <v>489.06700768809878</v>
      </c>
      <c r="N12">
        <v>970.13877342055093</v>
      </c>
      <c r="O12">
        <v>1932.2823048351529</v>
      </c>
      <c r="P12">
        <v>3856.5693676264564</v>
      </c>
      <c r="R12">
        <v>35</v>
      </c>
      <c r="S12">
        <v>3.7267581981257569E-2</v>
      </c>
      <c r="T12">
        <v>3.6993229717594112E-2</v>
      </c>
      <c r="U12">
        <v>3.6828435891852251E-2</v>
      </c>
      <c r="V12">
        <v>3.6773481731368518E-2</v>
      </c>
      <c r="W12">
        <v>3.6745999542786123E-2</v>
      </c>
      <c r="X12">
        <v>3.6732257170641436E-2</v>
      </c>
    </row>
    <row r="13" spans="1:24" x14ac:dyDescent="0.25">
      <c r="B13">
        <v>36</v>
      </c>
      <c r="C13">
        <v>110.07331307728913</v>
      </c>
      <c r="D13">
        <v>219.45708407206749</v>
      </c>
      <c r="E13">
        <v>547.60830845885005</v>
      </c>
      <c r="F13">
        <v>1094.5270619851349</v>
      </c>
      <c r="G13">
        <v>2188.3645690631756</v>
      </c>
      <c r="H13">
        <v>4376.039583232754</v>
      </c>
      <c r="J13">
        <v>36</v>
      </c>
      <c r="K13">
        <v>86.33340117389298</v>
      </c>
      <c r="L13">
        <v>164.67311087086682</v>
      </c>
      <c r="M13">
        <v>399.6912128721915</v>
      </c>
      <c r="N13">
        <v>791.38858529994832</v>
      </c>
      <c r="O13">
        <v>1574.7833304507403</v>
      </c>
      <c r="P13">
        <v>3141.5728209087902</v>
      </c>
      <c r="R13">
        <v>36</v>
      </c>
      <c r="S13">
        <v>3.7348519130957492E-2</v>
      </c>
      <c r="T13">
        <v>3.701375100093518E-2</v>
      </c>
      <c r="U13">
        <v>3.681262996900303E-2</v>
      </c>
      <c r="V13">
        <v>3.6745553478975346E-2</v>
      </c>
      <c r="W13">
        <v>3.6712007601793939E-2</v>
      </c>
      <c r="X13">
        <v>3.6695232753816365E-2</v>
      </c>
    </row>
    <row r="14" spans="1:24" x14ac:dyDescent="0.25">
      <c r="B14">
        <v>37</v>
      </c>
      <c r="C14">
        <v>135.41170292247728</v>
      </c>
      <c r="D14">
        <v>270.1319936149273</v>
      </c>
      <c r="E14">
        <v>674.29290920095275</v>
      </c>
      <c r="F14">
        <v>1347.8944056226337</v>
      </c>
      <c r="G14">
        <v>2695.097398476837</v>
      </c>
      <c r="H14">
        <v>5389.5033841902496</v>
      </c>
      <c r="J14">
        <v>37</v>
      </c>
      <c r="K14">
        <v>104.48040886905369</v>
      </c>
      <c r="L14">
        <v>200.96565025272957</v>
      </c>
      <c r="M14">
        <v>490.42187751771689</v>
      </c>
      <c r="N14">
        <v>972.84858119885212</v>
      </c>
      <c r="O14">
        <v>1937.7019886864764</v>
      </c>
      <c r="P14">
        <v>3867.408803719627</v>
      </c>
      <c r="R14">
        <v>37</v>
      </c>
      <c r="S14">
        <v>3.7258127679211661E-2</v>
      </c>
      <c r="T14">
        <v>3.6984829098535066E-2</v>
      </c>
      <c r="U14">
        <v>3.6820695346832188E-2</v>
      </c>
      <c r="V14">
        <v>3.676595476243083E-2</v>
      </c>
      <c r="W14">
        <v>3.6738579401345062E-2</v>
      </c>
      <c r="X14">
        <v>3.6724890452834114E-2</v>
      </c>
    </row>
    <row r="15" spans="1:24" x14ac:dyDescent="0.25">
      <c r="B15">
        <v>38</v>
      </c>
      <c r="C15">
        <v>151.64899869380557</v>
      </c>
      <c r="D15">
        <v>302.60543153635444</v>
      </c>
      <c r="E15">
        <v>755.47473049220559</v>
      </c>
      <c r="F15">
        <v>1510.2568955934257</v>
      </c>
      <c r="G15">
        <v>3019.8212258683998</v>
      </c>
      <c r="H15">
        <v>6038.9498864564903</v>
      </c>
      <c r="J15">
        <v>38</v>
      </c>
      <c r="K15">
        <v>116.10950733997583</v>
      </c>
      <c r="L15">
        <v>224.22301712903663</v>
      </c>
      <c r="M15">
        <v>548.5635514400401</v>
      </c>
      <c r="N15">
        <v>1089.1311106432149</v>
      </c>
      <c r="O15">
        <v>2170.2662298869909</v>
      </c>
      <c r="P15">
        <v>4332.5364688149421</v>
      </c>
      <c r="R15">
        <v>38</v>
      </c>
      <c r="S15">
        <v>3.722029930527837E-2</v>
      </c>
      <c r="T15">
        <v>3.6975618673461552E-2</v>
      </c>
      <c r="U15">
        <v>3.6828681125192553E-2</v>
      </c>
      <c r="V15">
        <v>3.6779680358846045E-2</v>
      </c>
      <c r="W15">
        <v>3.6755175923574912E-2</v>
      </c>
      <c r="X15">
        <v>3.6742922692420299E-2</v>
      </c>
    </row>
    <row r="16" spans="1:24" x14ac:dyDescent="0.25">
      <c r="B16">
        <v>39</v>
      </c>
      <c r="C16">
        <v>132.52107764053673</v>
      </c>
      <c r="D16">
        <v>264.3510880603925</v>
      </c>
      <c r="E16">
        <v>659.84111975430801</v>
      </c>
      <c r="F16">
        <v>1318.9911586364535</v>
      </c>
      <c r="G16">
        <v>2637.2914166787314</v>
      </c>
      <c r="H16">
        <v>5273.8917647503695</v>
      </c>
      <c r="J16">
        <v>39</v>
      </c>
      <c r="K16">
        <v>102.41017383422286</v>
      </c>
      <c r="L16">
        <v>196.82542731291869</v>
      </c>
      <c r="M16">
        <v>480.07119277395486</v>
      </c>
      <c r="N16">
        <v>952.14730725910522</v>
      </c>
      <c r="O16">
        <v>1896.3016218559751</v>
      </c>
      <c r="P16">
        <v>3784.6083073170812</v>
      </c>
      <c r="R16">
        <v>39</v>
      </c>
      <c r="S16">
        <v>3.7257119694639407E-2</v>
      </c>
      <c r="T16">
        <v>3.6978341514369406E-2</v>
      </c>
      <c r="U16">
        <v>3.6810906560661438E-2</v>
      </c>
      <c r="V16">
        <v>3.6755065677962273E-2</v>
      </c>
      <c r="W16">
        <v>3.6727147243956981E-2</v>
      </c>
      <c r="X16">
        <v>3.6713183312353292E-2</v>
      </c>
    </row>
    <row r="17" spans="2:24" x14ac:dyDescent="0.25">
      <c r="B17">
        <v>40</v>
      </c>
      <c r="C17">
        <v>161.92158868700042</v>
      </c>
      <c r="D17">
        <v>323.1499517166136</v>
      </c>
      <c r="E17">
        <v>806.83510566810821</v>
      </c>
      <c r="F17">
        <v>1612.9770290185777</v>
      </c>
      <c r="G17">
        <v>3225.2608757609569</v>
      </c>
      <c r="H17">
        <v>6449.8285692676382</v>
      </c>
      <c r="J17">
        <v>40</v>
      </c>
      <c r="K17">
        <v>123.46673648206183</v>
      </c>
      <c r="L17">
        <v>238.93653824682497</v>
      </c>
      <c r="M17">
        <v>585.34669178580589</v>
      </c>
      <c r="N17">
        <v>1162.6969488143623</v>
      </c>
      <c r="O17">
        <v>2317.3974633495527</v>
      </c>
      <c r="P17">
        <v>4626.7984926727804</v>
      </c>
      <c r="R17">
        <v>40</v>
      </c>
      <c r="S17">
        <v>3.7196342270720661E-2</v>
      </c>
      <c r="T17">
        <v>3.6966970935598642E-2</v>
      </c>
      <c r="U17">
        <v>3.682924326542647E-2</v>
      </c>
      <c r="V17">
        <v>3.6783315092870472E-2</v>
      </c>
      <c r="W17">
        <v>3.6760347449319886E-2</v>
      </c>
      <c r="X17">
        <v>3.6748862737812305E-2</v>
      </c>
    </row>
    <row r="18" spans="2:24" x14ac:dyDescent="0.25">
      <c r="B18">
        <v>41</v>
      </c>
      <c r="C18">
        <v>164.36292457447044</v>
      </c>
      <c r="D18">
        <v>328.03256283607868</v>
      </c>
      <c r="E18">
        <v>819.04147771563623</v>
      </c>
      <c r="F18">
        <v>1637.3896692171854</v>
      </c>
      <c r="G18">
        <v>3274.0860522340568</v>
      </c>
      <c r="H18">
        <v>6547.4788182757111</v>
      </c>
      <c r="J18">
        <v>41</v>
      </c>
      <c r="K18">
        <v>125.2150941202633</v>
      </c>
      <c r="L18">
        <v>242.43366853945145</v>
      </c>
      <c r="M18">
        <v>594.08939288968577</v>
      </c>
      <c r="N18">
        <v>1180.1822672175877</v>
      </c>
      <c r="O18">
        <v>2352.3680160322547</v>
      </c>
      <c r="P18">
        <v>4696.7395137528365</v>
      </c>
      <c r="R18">
        <v>41</v>
      </c>
      <c r="S18">
        <v>3.7188911381583534E-2</v>
      </c>
      <c r="T18">
        <v>3.6962985430907702E-2</v>
      </c>
      <c r="U18">
        <v>3.682731980888998E-2</v>
      </c>
      <c r="V18">
        <v>3.6782079547878377E-2</v>
      </c>
      <c r="W18">
        <v>3.6759455965560406E-2</v>
      </c>
      <c r="X18">
        <v>3.6748143311050363E-2</v>
      </c>
    </row>
    <row r="19" spans="2:24" x14ac:dyDescent="0.25">
      <c r="B19">
        <v>42</v>
      </c>
      <c r="C19">
        <v>200.88155299900495</v>
      </c>
      <c r="D19">
        <v>401.06722035746952</v>
      </c>
      <c r="E19">
        <v>1001.6242226373018</v>
      </c>
      <c r="F19">
        <v>2002.5525598532195</v>
      </c>
      <c r="G19">
        <v>4004.4092343193397</v>
      </c>
      <c r="H19">
        <v>8008.1225832694481</v>
      </c>
      <c r="J19">
        <v>42</v>
      </c>
      <c r="K19">
        <v>151.36921439831485</v>
      </c>
      <c r="L19">
        <v>294.7400557795072</v>
      </c>
      <c r="M19">
        <v>724.85258227285703</v>
      </c>
      <c r="N19">
        <v>1441.7067940475245</v>
      </c>
      <c r="O19">
        <v>2875.4152179909288</v>
      </c>
      <c r="P19">
        <v>5742.8320660831378</v>
      </c>
      <c r="R19">
        <v>42</v>
      </c>
      <c r="S19">
        <v>3.7157272645254036E-2</v>
      </c>
      <c r="T19">
        <v>3.6971155289919233E-2</v>
      </c>
      <c r="U19">
        <v>3.6859410491818068E-2</v>
      </c>
      <c r="V19">
        <v>3.6822149803890314E-2</v>
      </c>
      <c r="W19">
        <v>3.6803517128539465E-2</v>
      </c>
      <c r="X19">
        <v>3.6794200207796779E-2</v>
      </c>
    </row>
    <row r="20" spans="2:24" x14ac:dyDescent="0.25">
      <c r="B20">
        <v>43</v>
      </c>
      <c r="C20">
        <v>213.69338164906151</v>
      </c>
      <c r="D20">
        <v>426.69003600598688</v>
      </c>
      <c r="E20">
        <v>1065.6799990932307</v>
      </c>
      <c r="F20">
        <v>2130.6632709115665</v>
      </c>
      <c r="G20">
        <v>4260.6298145507662</v>
      </c>
      <c r="H20">
        <v>8520.5629018304535</v>
      </c>
      <c r="J20">
        <v>43</v>
      </c>
      <c r="K20">
        <v>160.54505527325227</v>
      </c>
      <c r="L20">
        <v>313.09112214703873</v>
      </c>
      <c r="M20">
        <v>770.72932295746068</v>
      </c>
      <c r="N20">
        <v>1533.4596577133962</v>
      </c>
      <c r="O20">
        <v>3058.9203272543091</v>
      </c>
      <c r="P20">
        <v>6109.8416663508833</v>
      </c>
      <c r="R20">
        <v>43</v>
      </c>
      <c r="S20">
        <v>3.71496851763784E-2</v>
      </c>
      <c r="T20">
        <v>3.6974375761229306E-2</v>
      </c>
      <c r="U20">
        <v>3.6869124181208468E-2</v>
      </c>
      <c r="V20">
        <v>3.6834029311727301E-2</v>
      </c>
      <c r="W20">
        <v>3.6816479810739988E-2</v>
      </c>
      <c r="X20">
        <v>3.680770454349247E-2</v>
      </c>
    </row>
    <row r="21" spans="2:24" x14ac:dyDescent="0.25">
      <c r="B21">
        <v>44</v>
      </c>
      <c r="C21">
        <v>219.2307574157706</v>
      </c>
      <c r="D21">
        <v>437.76448609342219</v>
      </c>
      <c r="E21">
        <v>1093.3656721562465</v>
      </c>
      <c r="F21">
        <v>2186.0343156052636</v>
      </c>
      <c r="G21">
        <v>4371.3716025076874</v>
      </c>
      <c r="H21">
        <v>8742.0461763148232</v>
      </c>
      <c r="J21">
        <v>44</v>
      </c>
      <c r="K21">
        <v>164.51087330716064</v>
      </c>
      <c r="L21">
        <v>321.02254338370403</v>
      </c>
      <c r="M21">
        <v>790.55755395612323</v>
      </c>
      <c r="N21">
        <v>1573.1159050361166</v>
      </c>
      <c r="O21">
        <v>3138.2326072465003</v>
      </c>
      <c r="P21">
        <v>6268.4660116934829</v>
      </c>
      <c r="R21">
        <v>44</v>
      </c>
      <c r="S21">
        <v>3.7144575809454183E-2</v>
      </c>
      <c r="T21">
        <v>3.6973608735852315E-2</v>
      </c>
      <c r="U21">
        <v>3.6870965816405699E-2</v>
      </c>
      <c r="V21">
        <v>3.683674104460577E-2</v>
      </c>
      <c r="W21">
        <v>3.681962669463501E-2</v>
      </c>
      <c r="X21">
        <v>3.6811069028454657E-2</v>
      </c>
    </row>
    <row r="22" spans="2:24" x14ac:dyDescent="0.25">
      <c r="B22">
        <v>45</v>
      </c>
      <c r="C22">
        <v>246.68806745785344</v>
      </c>
      <c r="D22">
        <v>492.67722791491991</v>
      </c>
      <c r="E22">
        <v>1230.6447097275995</v>
      </c>
      <c r="F22">
        <v>2460.5905129155958</v>
      </c>
      <c r="G22">
        <v>4920.4821193579292</v>
      </c>
      <c r="H22">
        <v>9840.2653322769584</v>
      </c>
      <c r="J22">
        <v>45</v>
      </c>
      <c r="K22">
        <v>184.17556855968587</v>
      </c>
      <c r="L22">
        <v>360.35060626651011</v>
      </c>
      <c r="M22">
        <v>888.87572444070793</v>
      </c>
      <c r="N22">
        <v>1769.7509233078199</v>
      </c>
      <c r="O22">
        <v>3531.5013218014501</v>
      </c>
      <c r="P22">
        <v>7055.0021191820852</v>
      </c>
      <c r="R22">
        <v>45</v>
      </c>
      <c r="S22">
        <v>3.7142714323271209E-2</v>
      </c>
      <c r="T22">
        <v>3.6990015299696255E-2</v>
      </c>
      <c r="U22">
        <v>3.689834606726472E-2</v>
      </c>
      <c r="V22">
        <v>3.6867781340448991E-2</v>
      </c>
      <c r="W22">
        <v>3.6852497416574481E-2</v>
      </c>
      <c r="X22">
        <v>3.6844855064407156E-2</v>
      </c>
    </row>
    <row r="23" spans="2:24" x14ac:dyDescent="0.25">
      <c r="B23">
        <v>46</v>
      </c>
      <c r="C23">
        <v>281.79560320321173</v>
      </c>
      <c r="D23">
        <v>562.88989250700502</v>
      </c>
      <c r="E23">
        <v>1406.1725793828637</v>
      </c>
      <c r="F23">
        <v>2811.6438411858999</v>
      </c>
      <c r="G23">
        <v>5622.5863648010181</v>
      </c>
      <c r="H23">
        <v>11244.471412035949</v>
      </c>
      <c r="J23">
        <v>46</v>
      </c>
      <c r="K23">
        <v>209.31934444852732</v>
      </c>
      <c r="L23">
        <v>410.63646571967547</v>
      </c>
      <c r="M23">
        <v>1014.5857638580383</v>
      </c>
      <c r="N23">
        <v>2021.1692625440264</v>
      </c>
      <c r="O23">
        <v>4034.3362600192049</v>
      </c>
      <c r="P23">
        <v>8060.6702550230839</v>
      </c>
      <c r="R23">
        <v>46</v>
      </c>
      <c r="S23">
        <v>3.7151883261013818E-2</v>
      </c>
      <c r="T23">
        <v>3.7017326660377936E-2</v>
      </c>
      <c r="U23">
        <v>3.6936540225999348E-2</v>
      </c>
      <c r="V23">
        <v>3.6909609467853155E-2</v>
      </c>
      <c r="W23">
        <v>3.6896142880941785E-2</v>
      </c>
      <c r="X23">
        <v>3.6889409285442376E-2</v>
      </c>
    </row>
    <row r="24" spans="2:24" x14ac:dyDescent="0.25">
      <c r="B24">
        <v>47</v>
      </c>
      <c r="C24">
        <v>313.62256099088006</v>
      </c>
      <c r="D24">
        <v>626.54165671497776</v>
      </c>
      <c r="E24">
        <v>1565.2988864963763</v>
      </c>
      <c r="F24">
        <v>3129.8943054438914</v>
      </c>
      <c r="G24">
        <v>6259.0851433578082</v>
      </c>
      <c r="H24">
        <v>12517.466819195068</v>
      </c>
      <c r="J24">
        <v>47</v>
      </c>
      <c r="K24">
        <v>232.11345341878177</v>
      </c>
      <c r="L24">
        <v>456.22312483512178</v>
      </c>
      <c r="M24">
        <v>1128.5514861105985</v>
      </c>
      <c r="N24">
        <v>2249.0991642540685</v>
      </c>
      <c r="O24">
        <v>4490.1945207558601</v>
      </c>
      <c r="P24">
        <v>8972.3852338667784</v>
      </c>
      <c r="R24">
        <v>47</v>
      </c>
      <c r="S24">
        <v>3.7166664740440503E-2</v>
      </c>
      <c r="T24">
        <v>3.7045049021760645E-2</v>
      </c>
      <c r="U24">
        <v>3.6972044214411914E-2</v>
      </c>
      <c r="V24">
        <v>3.6947705281834109E-2</v>
      </c>
      <c r="W24">
        <v>3.6935534832511108E-2</v>
      </c>
      <c r="X24">
        <v>3.6929449362027578E-2</v>
      </c>
    </row>
    <row r="25" spans="2:24" x14ac:dyDescent="0.25">
      <c r="B25">
        <v>48</v>
      </c>
      <c r="C25">
        <v>323.53498865383011</v>
      </c>
      <c r="D25">
        <v>646.36594704788342</v>
      </c>
      <c r="E25">
        <v>1614.8588222713549</v>
      </c>
      <c r="F25">
        <v>3229.0136143251489</v>
      </c>
      <c r="G25">
        <v>6457.3231984384802</v>
      </c>
      <c r="H25">
        <v>12913.942366667772</v>
      </c>
      <c r="J25">
        <v>48</v>
      </c>
      <c r="K25">
        <v>239.21253057368904</v>
      </c>
      <c r="L25">
        <v>470.4208453440815</v>
      </c>
      <c r="M25">
        <v>1164.0457901249392</v>
      </c>
      <c r="N25">
        <v>2320.0873649265341</v>
      </c>
      <c r="O25">
        <v>4632.17051459504</v>
      </c>
      <c r="P25">
        <v>9256.3368139618833</v>
      </c>
      <c r="R25">
        <v>48</v>
      </c>
      <c r="S25">
        <v>3.7168819259864705E-2</v>
      </c>
      <c r="T25">
        <v>3.7050770821087209E-2</v>
      </c>
      <c r="U25">
        <v>3.6979912196374531E-2</v>
      </c>
      <c r="V25">
        <v>3.6956287721610082E-2</v>
      </c>
      <c r="W25">
        <v>3.6944474558665341E-2</v>
      </c>
      <c r="X25">
        <v>3.6938567745742334E-2</v>
      </c>
    </row>
    <row r="26" spans="2:24" x14ac:dyDescent="0.25">
      <c r="B26">
        <v>49</v>
      </c>
      <c r="C26">
        <v>379.29880599523875</v>
      </c>
      <c r="D26">
        <v>757.88977108556765</v>
      </c>
      <c r="E26">
        <v>1893.662666883459</v>
      </c>
      <c r="F26">
        <v>3786.6174934045448</v>
      </c>
      <c r="G26">
        <v>7572.5271465218093</v>
      </c>
      <c r="H26">
        <v>15144.346452793787</v>
      </c>
      <c r="J26">
        <v>49</v>
      </c>
      <c r="K26">
        <v>279.15013688283489</v>
      </c>
      <c r="L26">
        <v>550.2933596853527</v>
      </c>
      <c r="M26">
        <v>1363.7230340531132</v>
      </c>
      <c r="N26">
        <v>2719.4391601629541</v>
      </c>
      <c r="O26">
        <v>5430.8714132320601</v>
      </c>
      <c r="P26">
        <v>10853.735919793922</v>
      </c>
      <c r="R26">
        <v>49</v>
      </c>
      <c r="S26">
        <v>3.7210888853325796E-2</v>
      </c>
      <c r="T26">
        <v>3.7109105787613839E-2</v>
      </c>
      <c r="U26">
        <v>3.7048014128678197E-2</v>
      </c>
      <c r="V26">
        <v>3.7027646602220798E-2</v>
      </c>
      <c r="W26">
        <v>3.7017462156136549E-2</v>
      </c>
      <c r="X26">
        <v>3.7012369762343456E-2</v>
      </c>
    </row>
    <row r="27" spans="2:24" x14ac:dyDescent="0.25">
      <c r="B27">
        <v>50</v>
      </c>
      <c r="C27">
        <v>421.68456968069103</v>
      </c>
      <c r="D27">
        <v>842.65846606731452</v>
      </c>
      <c r="E27">
        <v>2105.5801555942103</v>
      </c>
      <c r="F27">
        <v>4210.4496382698908</v>
      </c>
      <c r="G27">
        <v>8420.18860367257</v>
      </c>
      <c r="H27">
        <v>16839.666534504318</v>
      </c>
      <c r="J27">
        <v>50</v>
      </c>
      <c r="K27">
        <v>309.50640724094501</v>
      </c>
      <c r="L27">
        <v>611.00386728641752</v>
      </c>
      <c r="M27">
        <v>1515.4962515590232</v>
      </c>
      <c r="N27">
        <v>3022.9835601547093</v>
      </c>
      <c r="O27">
        <v>6037.9581779243599</v>
      </c>
      <c r="P27">
        <v>12067.907413761161</v>
      </c>
      <c r="R27">
        <v>50</v>
      </c>
      <c r="S27">
        <v>3.7247373335972167E-2</v>
      </c>
      <c r="T27">
        <v>3.7155088583443963E-2</v>
      </c>
      <c r="U27">
        <v>3.7099699867017666E-2</v>
      </c>
      <c r="V27">
        <v>3.7081233981307138E-2</v>
      </c>
      <c r="W27">
        <v>3.7072000479407841E-2</v>
      </c>
      <c r="X27">
        <v>3.7067383588675007E-2</v>
      </c>
    </row>
    <row r="28" spans="2:24" x14ac:dyDescent="0.25">
      <c r="B28">
        <v>51</v>
      </c>
      <c r="C28">
        <v>467.13240399743142</v>
      </c>
      <c r="D28">
        <v>933.55111072504747</v>
      </c>
      <c r="E28">
        <v>2332.8072311159258</v>
      </c>
      <c r="F28">
        <v>4664.9007651748552</v>
      </c>
      <c r="G28">
        <v>9329.0878333211822</v>
      </c>
      <c r="H28">
        <v>18657.461969628523</v>
      </c>
      <c r="J28">
        <v>51</v>
      </c>
      <c r="K28">
        <v>342.05563537502621</v>
      </c>
      <c r="L28">
        <v>676.10014615052569</v>
      </c>
      <c r="M28">
        <v>1678.2336808121181</v>
      </c>
      <c r="N28">
        <v>3348.4562394135719</v>
      </c>
      <c r="O28">
        <v>6688.9013569360104</v>
      </c>
      <c r="P28">
        <v>13369.791592145775</v>
      </c>
      <c r="R28">
        <v>51</v>
      </c>
      <c r="S28">
        <v>3.7290697467202927E-2</v>
      </c>
      <c r="T28">
        <v>3.7206675999491789E-2</v>
      </c>
      <c r="U28">
        <v>3.7156248372721912E-2</v>
      </c>
      <c r="V28">
        <v>3.7139436703992335E-2</v>
      </c>
      <c r="W28">
        <v>3.7131030408212418E-2</v>
      </c>
      <c r="X28">
        <v>3.7126827144951413E-2</v>
      </c>
    </row>
    <row r="29" spans="2:24" x14ac:dyDescent="0.25">
      <c r="B29">
        <v>52</v>
      </c>
      <c r="C29">
        <v>512.74485762140762</v>
      </c>
      <c r="D29">
        <v>1024.7730085197468</v>
      </c>
      <c r="E29">
        <v>2560.8574612234993</v>
      </c>
      <c r="F29">
        <v>5120.9982157323147</v>
      </c>
      <c r="G29">
        <v>10241.279724751143</v>
      </c>
      <c r="H29">
        <v>20481.842742789038</v>
      </c>
      <c r="J29">
        <v>52</v>
      </c>
      <c r="K29">
        <v>374.7227798947506</v>
      </c>
      <c r="L29">
        <v>741.43226562461496</v>
      </c>
      <c r="M29">
        <v>1841.5607229118614</v>
      </c>
      <c r="N29">
        <v>3675.1081517526036</v>
      </c>
      <c r="O29">
        <v>7342.2030094474467</v>
      </c>
      <c r="P29">
        <v>14676.392724839767</v>
      </c>
      <c r="R29">
        <v>52</v>
      </c>
      <c r="S29">
        <v>3.7337147076252686E-2</v>
      </c>
      <c r="T29">
        <v>3.7259944449422822E-2</v>
      </c>
      <c r="U29">
        <v>3.7213610472971226E-2</v>
      </c>
      <c r="V29">
        <v>3.7198163745702839E-2</v>
      </c>
      <c r="W29">
        <v>3.7190439994075675E-2</v>
      </c>
      <c r="X29">
        <v>3.718657802124592E-2</v>
      </c>
    </row>
    <row r="30" spans="2:24" x14ac:dyDescent="0.25">
      <c r="B30">
        <v>53</v>
      </c>
      <c r="C30">
        <v>562.29174921634103</v>
      </c>
      <c r="D30">
        <v>1123.8635319202874</v>
      </c>
      <c r="E30">
        <v>2808.5788800659743</v>
      </c>
      <c r="F30">
        <v>5616.4377936536566</v>
      </c>
      <c r="G30">
        <v>11232.155620833088</v>
      </c>
      <c r="H30">
        <v>22463.591275194482</v>
      </c>
      <c r="J30">
        <v>53</v>
      </c>
      <c r="K30">
        <v>410.20779618277265</v>
      </c>
      <c r="L30">
        <v>812.3999666649579</v>
      </c>
      <c r="M30">
        <v>2018.9764784883409</v>
      </c>
      <c r="N30">
        <v>4029.9373316557976</v>
      </c>
      <c r="O30">
        <v>8051.8590380358946</v>
      </c>
      <c r="P30">
        <v>16095.702450824348</v>
      </c>
      <c r="R30">
        <v>53</v>
      </c>
      <c r="S30">
        <v>3.739066272801761E-2</v>
      </c>
      <c r="T30">
        <v>3.7319607360721152E-2</v>
      </c>
      <c r="U30">
        <v>3.7276963689386378E-2</v>
      </c>
      <c r="V30">
        <v>3.7262747389124051E-2</v>
      </c>
      <c r="W30">
        <v>3.7255638912024658E-2</v>
      </c>
      <c r="X30">
        <v>3.7252084591723467E-2</v>
      </c>
    </row>
    <row r="31" spans="2:24" x14ac:dyDescent="0.25">
      <c r="B31">
        <v>54</v>
      </c>
      <c r="C31">
        <v>621.71391152821263</v>
      </c>
      <c r="D31">
        <v>1242.7039264223858</v>
      </c>
      <c r="E31">
        <v>3105.6739712212707</v>
      </c>
      <c r="F31">
        <v>6210.624045926781</v>
      </c>
      <c r="G31">
        <v>12420.524195353568</v>
      </c>
      <c r="H31">
        <v>24840.324494215038</v>
      </c>
      <c r="J31">
        <v>54</v>
      </c>
      <c r="K31">
        <v>452.7653504996224</v>
      </c>
      <c r="L31">
        <v>897.51226659466738</v>
      </c>
      <c r="M31">
        <v>2231.7530161687464</v>
      </c>
      <c r="N31">
        <v>4455.4875992430607</v>
      </c>
      <c r="O31">
        <v>8902.9567655662831</v>
      </c>
      <c r="P31">
        <v>17797.895098300243</v>
      </c>
      <c r="R31">
        <v>54</v>
      </c>
      <c r="S31">
        <v>3.7458827233826097E-2</v>
      </c>
      <c r="T31">
        <v>3.7393838755780173E-2</v>
      </c>
      <c r="U31">
        <v>3.7354836981775996E-2</v>
      </c>
      <c r="V31">
        <v>3.7341834941604812E-2</v>
      </c>
      <c r="W31">
        <v>3.7335333649772151E-2</v>
      </c>
      <c r="X31">
        <v>3.733208293591006E-2</v>
      </c>
    </row>
    <row r="32" spans="2:24" x14ac:dyDescent="0.25">
      <c r="B32">
        <v>55</v>
      </c>
      <c r="C32">
        <v>681.12684267570569</v>
      </c>
      <c r="D32">
        <v>1361.52588449989</v>
      </c>
      <c r="E32">
        <v>3402.7230100207776</v>
      </c>
      <c r="F32">
        <v>6804.7182192386517</v>
      </c>
      <c r="G32">
        <v>13608.708637680957</v>
      </c>
      <c r="H32">
        <v>27216.689474568382</v>
      </c>
      <c r="J32">
        <v>55</v>
      </c>
      <c r="K32">
        <v>495.31634313465565</v>
      </c>
      <c r="L32">
        <v>982.61145255387783</v>
      </c>
      <c r="M32">
        <v>2444.4967813442272</v>
      </c>
      <c r="N32">
        <v>4880.9723295088625</v>
      </c>
      <c r="O32">
        <v>9753.9234259103541</v>
      </c>
      <c r="P32">
        <v>19499.825618744304</v>
      </c>
      <c r="R32">
        <v>55</v>
      </c>
      <c r="S32">
        <v>3.7529344147031907E-2</v>
      </c>
      <c r="T32">
        <v>3.746936042344684E-2</v>
      </c>
      <c r="U32">
        <v>3.7433362830367578E-2</v>
      </c>
      <c r="V32">
        <v>3.7421362405404945E-2</v>
      </c>
      <c r="W32">
        <v>3.7415361962739979E-2</v>
      </c>
      <c r="X32">
        <v>3.7412361683852646E-2</v>
      </c>
    </row>
    <row r="34" spans="1:23" x14ac:dyDescent="0.25">
      <c r="A34" s="5" t="s">
        <v>188</v>
      </c>
    </row>
    <row r="35" spans="1:23" x14ac:dyDescent="0.25">
      <c r="B35" t="s">
        <v>170</v>
      </c>
      <c r="C35">
        <v>100000</v>
      </c>
      <c r="D35">
        <v>250000</v>
      </c>
      <c r="E35">
        <v>500000</v>
      </c>
      <c r="F35">
        <v>1000000</v>
      </c>
      <c r="G35">
        <v>2000000</v>
      </c>
      <c r="J35" t="s">
        <v>145</v>
      </c>
      <c r="K35">
        <v>100000</v>
      </c>
      <c r="L35">
        <v>250000</v>
      </c>
      <c r="M35">
        <v>500000</v>
      </c>
      <c r="N35">
        <v>1000000</v>
      </c>
      <c r="O35">
        <v>2000000</v>
      </c>
      <c r="R35" t="s">
        <v>167</v>
      </c>
      <c r="S35">
        <v>100000</v>
      </c>
      <c r="T35">
        <v>250000</v>
      </c>
      <c r="U35">
        <v>500000</v>
      </c>
      <c r="V35">
        <v>1000000</v>
      </c>
      <c r="W35">
        <v>2000000</v>
      </c>
    </row>
    <row r="36" spans="1:23" x14ac:dyDescent="0.25">
      <c r="B36">
        <v>35</v>
      </c>
      <c r="C36">
        <v>20015.559648564307</v>
      </c>
      <c r="D36">
        <v>50038.899230652933</v>
      </c>
      <c r="E36">
        <v>100077.79849770018</v>
      </c>
      <c r="F36">
        <v>200155.59699540035</v>
      </c>
      <c r="G36">
        <v>400311.1939908007</v>
      </c>
      <c r="J36">
        <v>35</v>
      </c>
      <c r="K36">
        <v>1000.7779615336622</v>
      </c>
      <c r="L36">
        <v>2501.9450651687657</v>
      </c>
      <c r="M36">
        <v>5003.8901840864564</v>
      </c>
      <c r="N36">
        <v>10007.780368172913</v>
      </c>
      <c r="O36">
        <v>20015.560736345826</v>
      </c>
      <c r="R36">
        <v>35</v>
      </c>
      <c r="S36">
        <v>3.3641316212504657E-2</v>
      </c>
      <c r="T36">
        <v>3.364131644849877E-2</v>
      </c>
      <c r="U36">
        <v>3.3641316487809547E-2</v>
      </c>
      <c r="V36">
        <v>3.3641316487809547E-2</v>
      </c>
      <c r="W36">
        <v>3.3641316487809547E-2</v>
      </c>
    </row>
    <row r="37" spans="1:23" x14ac:dyDescent="0.25">
      <c r="B37">
        <f t="shared" ref="B37:B66" si="0">B36+1</f>
        <v>36</v>
      </c>
      <c r="C37">
        <v>18899.255284721959</v>
      </c>
      <c r="D37">
        <v>47248.138211804835</v>
      </c>
      <c r="E37">
        <v>94496.276423609583</v>
      </c>
      <c r="F37">
        <v>188992.55284721917</v>
      </c>
      <c r="G37">
        <v>377985.10569443833</v>
      </c>
      <c r="J37">
        <f t="shared" ref="J37:J66" si="1">J36+1</f>
        <v>36</v>
      </c>
      <c r="K37">
        <v>944.96195146576065</v>
      </c>
      <c r="L37">
        <v>2362.4048786643252</v>
      </c>
      <c r="M37">
        <v>4724.809757328534</v>
      </c>
      <c r="N37">
        <v>9449.6195146570681</v>
      </c>
      <c r="O37">
        <v>18899.239029314136</v>
      </c>
      <c r="R37">
        <f t="shared" ref="R37:R66" si="2">R36+1</f>
        <v>36</v>
      </c>
      <c r="S37">
        <v>3.3390110485077562E-2</v>
      </c>
      <c r="T37">
        <v>3.339011048507734E-2</v>
      </c>
      <c r="U37">
        <v>3.339011048507734E-2</v>
      </c>
      <c r="V37">
        <v>3.339011048507734E-2</v>
      </c>
      <c r="W37">
        <v>3.339011048507734E-2</v>
      </c>
    </row>
    <row r="38" spans="1:23" x14ac:dyDescent="0.25">
      <c r="B38">
        <f t="shared" si="0"/>
        <v>37</v>
      </c>
      <c r="C38">
        <v>20285.607375667358</v>
      </c>
      <c r="D38">
        <v>50714.018439168423</v>
      </c>
      <c r="E38">
        <v>101428.03687833685</v>
      </c>
      <c r="F38">
        <v>202856.07375667369</v>
      </c>
      <c r="G38">
        <v>405712.14751334739</v>
      </c>
      <c r="J38">
        <f t="shared" si="1"/>
        <v>37</v>
      </c>
      <c r="K38">
        <v>1014.280996563808</v>
      </c>
      <c r="L38">
        <v>2535.7024914095091</v>
      </c>
      <c r="M38">
        <v>5071.4049828190182</v>
      </c>
      <c r="N38">
        <v>10142.809965638036</v>
      </c>
      <c r="O38">
        <v>20285.619931276073</v>
      </c>
      <c r="R38">
        <f t="shared" si="2"/>
        <v>37</v>
      </c>
      <c r="S38">
        <v>3.3686538433629565E-2</v>
      </c>
      <c r="T38">
        <v>3.3686538433629565E-2</v>
      </c>
      <c r="U38">
        <v>3.3686538433629565E-2</v>
      </c>
      <c r="V38">
        <v>3.3686538433629565E-2</v>
      </c>
      <c r="W38">
        <v>3.3686538433629565E-2</v>
      </c>
    </row>
    <row r="39" spans="1:23" x14ac:dyDescent="0.25">
      <c r="B39">
        <f t="shared" si="0"/>
        <v>38</v>
      </c>
      <c r="C39">
        <v>21142.717910552645</v>
      </c>
      <c r="D39">
        <v>52856.794776381634</v>
      </c>
      <c r="E39">
        <v>105713.58955276327</v>
      </c>
      <c r="F39">
        <v>211427.17910552653</v>
      </c>
      <c r="G39">
        <v>422854.35821105307</v>
      </c>
      <c r="J39">
        <f t="shared" si="1"/>
        <v>38</v>
      </c>
      <c r="K39">
        <v>1057.1359241195678</v>
      </c>
      <c r="L39">
        <v>2642.8398102989013</v>
      </c>
      <c r="M39">
        <v>5285.6796205978026</v>
      </c>
      <c r="N39">
        <v>10571.359241195605</v>
      </c>
      <c r="O39">
        <v>21142.71848239121</v>
      </c>
      <c r="R39">
        <f t="shared" si="2"/>
        <v>38</v>
      </c>
      <c r="S39">
        <v>3.387009773546179E-2</v>
      </c>
      <c r="T39">
        <v>3.387009773546179E-2</v>
      </c>
      <c r="U39">
        <v>3.387009773546179E-2</v>
      </c>
      <c r="V39">
        <v>3.387009773546179E-2</v>
      </c>
      <c r="W39">
        <v>3.387009773546179E-2</v>
      </c>
    </row>
    <row r="40" spans="1:23" x14ac:dyDescent="0.25">
      <c r="B40">
        <f t="shared" si="0"/>
        <v>39</v>
      </c>
      <c r="C40">
        <v>20397.462967795553</v>
      </c>
      <c r="D40">
        <v>50993.657419488918</v>
      </c>
      <c r="E40">
        <v>101987.31483897784</v>
      </c>
      <c r="F40">
        <v>203974.62967795567</v>
      </c>
      <c r="G40">
        <v>407949.25935591134</v>
      </c>
      <c r="J40">
        <f t="shared" si="1"/>
        <v>39</v>
      </c>
      <c r="K40">
        <v>1019.8736410818019</v>
      </c>
      <c r="L40">
        <v>2549.6841027045593</v>
      </c>
      <c r="M40">
        <v>5099.3682054091187</v>
      </c>
      <c r="N40">
        <v>10198.736410818237</v>
      </c>
      <c r="O40">
        <v>20397.472821636475</v>
      </c>
      <c r="R40">
        <f t="shared" si="2"/>
        <v>39</v>
      </c>
      <c r="S40">
        <v>3.3696127116339181E-2</v>
      </c>
      <c r="T40">
        <v>3.3696127116339403E-2</v>
      </c>
      <c r="U40">
        <v>3.3696127116339403E-2</v>
      </c>
      <c r="V40">
        <v>3.3696127116339403E-2</v>
      </c>
      <c r="W40">
        <v>3.3696127116339403E-2</v>
      </c>
    </row>
    <row r="41" spans="1:23" x14ac:dyDescent="0.25">
      <c r="B41">
        <f t="shared" si="0"/>
        <v>40</v>
      </c>
      <c r="C41">
        <v>21822.569643527357</v>
      </c>
      <c r="D41">
        <v>54556.424108818399</v>
      </c>
      <c r="E41">
        <v>109112.8482176368</v>
      </c>
      <c r="F41">
        <v>218225.6964352736</v>
      </c>
      <c r="G41">
        <v>436451.39287054719</v>
      </c>
      <c r="J41">
        <f t="shared" si="1"/>
        <v>40</v>
      </c>
      <c r="K41">
        <v>1091.1290008223805</v>
      </c>
      <c r="L41">
        <v>2727.8225020559912</v>
      </c>
      <c r="M41">
        <v>5455.6450041119824</v>
      </c>
      <c r="N41">
        <v>10911.290008223965</v>
      </c>
      <c r="O41">
        <v>21822.58001644793</v>
      </c>
      <c r="R41">
        <f t="shared" si="2"/>
        <v>40</v>
      </c>
      <c r="S41">
        <v>3.4008527257862742E-2</v>
      </c>
      <c r="T41">
        <v>3.4008527257862742E-2</v>
      </c>
      <c r="U41">
        <v>3.4008527257862742E-2</v>
      </c>
      <c r="V41">
        <v>3.4008527257862742E-2</v>
      </c>
      <c r="W41">
        <v>3.4008527257862742E-2</v>
      </c>
    </row>
    <row r="42" spans="1:23" x14ac:dyDescent="0.25">
      <c r="B42">
        <f t="shared" si="0"/>
        <v>41</v>
      </c>
      <c r="C42">
        <v>22041.9475886113</v>
      </c>
      <c r="D42">
        <v>55104.868971528318</v>
      </c>
      <c r="E42">
        <v>110209.73794305664</v>
      </c>
      <c r="F42">
        <v>220419.47588611327</v>
      </c>
      <c r="G42">
        <v>440838.95177222654</v>
      </c>
      <c r="J42">
        <f t="shared" si="1"/>
        <v>41</v>
      </c>
      <c r="K42">
        <v>1102.0974758732118</v>
      </c>
      <c r="L42">
        <v>2755.2436896831496</v>
      </c>
      <c r="M42">
        <v>5510.4873793662991</v>
      </c>
      <c r="N42">
        <v>11020.974758732598</v>
      </c>
      <c r="O42">
        <v>22041.949517465197</v>
      </c>
      <c r="R42">
        <f t="shared" si="2"/>
        <v>41</v>
      </c>
      <c r="S42">
        <v>3.4050987540085842E-2</v>
      </c>
      <c r="T42">
        <v>3.4050987540085842E-2</v>
      </c>
      <c r="U42">
        <v>3.4050987540085842E-2</v>
      </c>
      <c r="V42">
        <v>3.4050987540085842E-2</v>
      </c>
      <c r="W42">
        <v>3.4050987540085842E-2</v>
      </c>
    </row>
    <row r="43" spans="1:23" x14ac:dyDescent="0.25">
      <c r="B43">
        <f t="shared" si="0"/>
        <v>42</v>
      </c>
      <c r="C43">
        <v>23571.810792384877</v>
      </c>
      <c r="D43">
        <v>58929.526980962175</v>
      </c>
      <c r="E43">
        <v>117859.05396192435</v>
      </c>
      <c r="F43">
        <v>235718.1079238487</v>
      </c>
      <c r="G43">
        <v>471436.2158476974</v>
      </c>
      <c r="J43">
        <f t="shared" si="1"/>
        <v>42</v>
      </c>
      <c r="K43">
        <v>1178.5910721432592</v>
      </c>
      <c r="L43">
        <v>2946.4776803581772</v>
      </c>
      <c r="M43">
        <v>5892.9553607163543</v>
      </c>
      <c r="N43">
        <v>11785.910721432709</v>
      </c>
      <c r="O43">
        <v>23571.821442865417</v>
      </c>
      <c r="R43">
        <f t="shared" si="2"/>
        <v>42</v>
      </c>
      <c r="S43">
        <v>3.4399426413383782E-2</v>
      </c>
      <c r="T43">
        <v>3.4399426413383782E-2</v>
      </c>
      <c r="U43">
        <v>3.4399426413383782E-2</v>
      </c>
      <c r="V43">
        <v>3.4399426413383782E-2</v>
      </c>
      <c r="W43">
        <v>3.4399426413383782E-2</v>
      </c>
    </row>
    <row r="44" spans="1:23" x14ac:dyDescent="0.25">
      <c r="B44">
        <f t="shared" si="0"/>
        <v>43</v>
      </c>
      <c r="C44">
        <v>24140.450540375918</v>
      </c>
      <c r="D44">
        <v>60351.126350939849</v>
      </c>
      <c r="E44">
        <v>120702.2527018797</v>
      </c>
      <c r="F44">
        <v>241404.50540375939</v>
      </c>
      <c r="G44">
        <v>482809.01080751879</v>
      </c>
      <c r="J44">
        <f t="shared" si="1"/>
        <v>43</v>
      </c>
      <c r="K44">
        <v>1207.0226213992137</v>
      </c>
      <c r="L44">
        <v>3017.5565534981724</v>
      </c>
      <c r="M44">
        <v>6035.1131069963449</v>
      </c>
      <c r="N44">
        <v>12070.22621399269</v>
      </c>
      <c r="O44">
        <v>24140.452427985379</v>
      </c>
      <c r="R44">
        <f t="shared" si="2"/>
        <v>43</v>
      </c>
      <c r="S44">
        <v>3.4526563540304256E-2</v>
      </c>
      <c r="T44">
        <v>3.4526563540304256E-2</v>
      </c>
      <c r="U44">
        <v>3.4526563540304256E-2</v>
      </c>
      <c r="V44">
        <v>3.4526563540304256E-2</v>
      </c>
      <c r="W44">
        <v>3.4526563540304256E-2</v>
      </c>
    </row>
    <row r="45" spans="1:23" x14ac:dyDescent="0.25">
      <c r="B45">
        <f t="shared" si="0"/>
        <v>44</v>
      </c>
      <c r="C45">
        <v>24440.983915356217</v>
      </c>
      <c r="D45">
        <v>61102.45978839053</v>
      </c>
      <c r="E45">
        <v>122204.91957678106</v>
      </c>
      <c r="F45">
        <v>244409.83915356212</v>
      </c>
      <c r="G45">
        <v>488819.67830712424</v>
      </c>
      <c r="J45">
        <f t="shared" si="1"/>
        <v>44</v>
      </c>
      <c r="K45">
        <v>1222.0494240811749</v>
      </c>
      <c r="L45">
        <v>3055.1235602029192</v>
      </c>
      <c r="M45">
        <v>6110.2471204058384</v>
      </c>
      <c r="N45">
        <v>12220.494240811677</v>
      </c>
      <c r="O45">
        <v>24440.988481623353</v>
      </c>
      <c r="R45">
        <f t="shared" si="2"/>
        <v>44</v>
      </c>
      <c r="S45">
        <v>3.459051079294051E-2</v>
      </c>
      <c r="T45">
        <v>3.4590510793254037E-2</v>
      </c>
      <c r="U45">
        <v>3.4590510793254037E-2</v>
      </c>
      <c r="V45">
        <v>3.4590510793254037E-2</v>
      </c>
      <c r="W45">
        <v>3.4590510793254037E-2</v>
      </c>
    </row>
    <row r="46" spans="1:23" x14ac:dyDescent="0.25">
      <c r="B46">
        <f t="shared" si="0"/>
        <v>45</v>
      </c>
      <c r="C46">
        <v>25454.501317960159</v>
      </c>
      <c r="D46">
        <v>63636.253294900387</v>
      </c>
      <c r="E46">
        <v>127272.50658980077</v>
      </c>
      <c r="F46">
        <v>254545.01317960155</v>
      </c>
      <c r="G46">
        <v>509090.0263592031</v>
      </c>
      <c r="J46">
        <f t="shared" si="1"/>
        <v>45</v>
      </c>
      <c r="K46">
        <v>1272.7250989042004</v>
      </c>
      <c r="L46">
        <v>3181.8127472604247</v>
      </c>
      <c r="M46">
        <v>6363.6254945208493</v>
      </c>
      <c r="N46">
        <v>12727.250989041699</v>
      </c>
      <c r="O46">
        <v>25454.501978083397</v>
      </c>
      <c r="R46">
        <f t="shared" si="2"/>
        <v>45</v>
      </c>
      <c r="S46">
        <v>3.4829108931717423E-2</v>
      </c>
      <c r="T46">
        <v>3.4829108931717423E-2</v>
      </c>
      <c r="U46">
        <v>3.4829108931818675E-2</v>
      </c>
      <c r="V46">
        <v>3.4829108931818675E-2</v>
      </c>
      <c r="W46">
        <v>3.4829108931818675E-2</v>
      </c>
    </row>
    <row r="47" spans="1:23" x14ac:dyDescent="0.25">
      <c r="B47">
        <f t="shared" si="0"/>
        <v>46</v>
      </c>
      <c r="C47">
        <v>26626.581713765041</v>
      </c>
      <c r="D47">
        <v>66566.454284412641</v>
      </c>
      <c r="E47">
        <v>133132.90856882528</v>
      </c>
      <c r="F47">
        <v>266265.81713765056</v>
      </c>
      <c r="G47">
        <v>532531.63427530113</v>
      </c>
      <c r="J47">
        <f t="shared" si="1"/>
        <v>46</v>
      </c>
      <c r="K47">
        <v>1331.3291141528098</v>
      </c>
      <c r="L47">
        <v>3328.3227853821445</v>
      </c>
      <c r="M47">
        <v>6656.645570764289</v>
      </c>
      <c r="N47">
        <v>13313.291141528578</v>
      </c>
      <c r="O47">
        <v>26626.582283057156</v>
      </c>
      <c r="R47">
        <f t="shared" si="2"/>
        <v>46</v>
      </c>
      <c r="S47">
        <v>3.5112986314181915E-2</v>
      </c>
      <c r="T47">
        <v>3.5112986314182137E-2</v>
      </c>
      <c r="U47">
        <v>3.5112986314182137E-2</v>
      </c>
      <c r="V47">
        <v>3.5112986314182137E-2</v>
      </c>
      <c r="W47">
        <v>3.5112986314209671E-2</v>
      </c>
    </row>
    <row r="48" spans="1:23" x14ac:dyDescent="0.25">
      <c r="B48">
        <f t="shared" si="0"/>
        <v>47</v>
      </c>
      <c r="C48">
        <v>27621.255496469636</v>
      </c>
      <c r="D48">
        <v>69053.138741174058</v>
      </c>
      <c r="E48">
        <v>138106.27748234812</v>
      </c>
      <c r="F48">
        <v>276212.55496469623</v>
      </c>
      <c r="G48">
        <v>552425.10992939246</v>
      </c>
      <c r="J48">
        <f t="shared" si="1"/>
        <v>47</v>
      </c>
      <c r="K48">
        <v>1381.0627768772611</v>
      </c>
      <c r="L48">
        <v>3452.6569421931636</v>
      </c>
      <c r="M48">
        <v>6905.3138843863271</v>
      </c>
      <c r="N48">
        <v>13810.627768772654</v>
      </c>
      <c r="O48">
        <v>27621.255537545308</v>
      </c>
      <c r="R48">
        <f t="shared" si="2"/>
        <v>47</v>
      </c>
      <c r="S48">
        <v>3.5358464827882852E-2</v>
      </c>
      <c r="T48">
        <v>3.5358464827882852E-2</v>
      </c>
      <c r="U48">
        <v>3.5358464827882852E-2</v>
      </c>
      <c r="V48">
        <v>3.5358464827882852E-2</v>
      </c>
      <c r="W48">
        <v>3.5358464827882852E-2</v>
      </c>
    </row>
    <row r="49" spans="2:23" x14ac:dyDescent="0.25">
      <c r="B49">
        <f t="shared" si="0"/>
        <v>48</v>
      </c>
      <c r="C49">
        <v>27979.715594611305</v>
      </c>
      <c r="D49">
        <v>69949.288986528278</v>
      </c>
      <c r="E49">
        <v>139898.57797305656</v>
      </c>
      <c r="F49">
        <v>279797.15594611311</v>
      </c>
      <c r="G49">
        <v>559594.31189222622</v>
      </c>
      <c r="J49">
        <f t="shared" si="1"/>
        <v>48</v>
      </c>
      <c r="K49">
        <v>1398.9860750555381</v>
      </c>
      <c r="L49">
        <v>3497.4651876388816</v>
      </c>
      <c r="M49">
        <v>6994.9303752777632</v>
      </c>
      <c r="N49">
        <v>13989.860750555526</v>
      </c>
      <c r="O49">
        <v>27979.721501111053</v>
      </c>
      <c r="R49">
        <f t="shared" si="2"/>
        <v>48</v>
      </c>
      <c r="S49">
        <v>3.5443323929057691E-2</v>
      </c>
      <c r="T49">
        <v>3.5443323929057691E-2</v>
      </c>
      <c r="U49">
        <v>3.5443323929057691E-2</v>
      </c>
      <c r="V49">
        <v>3.5443323929057691E-2</v>
      </c>
      <c r="W49">
        <v>3.5443323929057691E-2</v>
      </c>
    </row>
    <row r="50" spans="2:23" x14ac:dyDescent="0.25">
      <c r="B50">
        <f t="shared" si="0"/>
        <v>49</v>
      </c>
      <c r="C50">
        <v>29478.707100882366</v>
      </c>
      <c r="D50">
        <v>73696.76775220588</v>
      </c>
      <c r="E50">
        <v>147393.53550441176</v>
      </c>
      <c r="F50">
        <v>294787.07100882352</v>
      </c>
      <c r="G50">
        <v>589574.14201764704</v>
      </c>
      <c r="J50">
        <f t="shared" si="1"/>
        <v>49</v>
      </c>
      <c r="K50">
        <v>1473.9359204068169</v>
      </c>
      <c r="L50">
        <v>3684.8398010170058</v>
      </c>
      <c r="M50">
        <v>7369.6796020340116</v>
      </c>
      <c r="N50">
        <v>14739.359204068023</v>
      </c>
      <c r="O50">
        <v>29478.718408136046</v>
      </c>
      <c r="R50">
        <f t="shared" si="2"/>
        <v>49</v>
      </c>
      <c r="S50">
        <v>3.5831123651842711E-2</v>
      </c>
      <c r="T50">
        <v>3.5831123651842711E-2</v>
      </c>
      <c r="U50">
        <v>3.5831123651842711E-2</v>
      </c>
      <c r="V50">
        <v>3.5831123651842711E-2</v>
      </c>
      <c r="W50">
        <v>3.5831123651842711E-2</v>
      </c>
    </row>
    <row r="51" spans="2:23" x14ac:dyDescent="0.25">
      <c r="B51">
        <f t="shared" si="0"/>
        <v>50</v>
      </c>
      <c r="C51">
        <v>30543.739168619908</v>
      </c>
      <c r="D51">
        <v>76359.347921549765</v>
      </c>
      <c r="E51">
        <v>152718.69584309953</v>
      </c>
      <c r="F51">
        <v>305437.39168619906</v>
      </c>
      <c r="G51">
        <v>610874.78337239812</v>
      </c>
      <c r="J51">
        <f t="shared" si="1"/>
        <v>50</v>
      </c>
      <c r="K51">
        <v>1527.1869869943112</v>
      </c>
      <c r="L51">
        <v>3817.9674674858252</v>
      </c>
      <c r="M51">
        <v>7635.9349349716504</v>
      </c>
      <c r="N51">
        <v>15271.869869943301</v>
      </c>
      <c r="O51">
        <v>30543.739739886601</v>
      </c>
      <c r="R51">
        <f t="shared" si="2"/>
        <v>50</v>
      </c>
      <c r="S51">
        <v>3.6112618853436862E-2</v>
      </c>
      <c r="T51">
        <v>3.6112618853436862E-2</v>
      </c>
      <c r="U51">
        <v>3.6112618853436862E-2</v>
      </c>
      <c r="V51">
        <v>3.6112618853436862E-2</v>
      </c>
      <c r="W51">
        <v>3.6112618853436862E-2</v>
      </c>
    </row>
    <row r="52" spans="2:23" x14ac:dyDescent="0.25">
      <c r="B52">
        <f t="shared" si="0"/>
        <v>51</v>
      </c>
      <c r="C52">
        <v>31603.345049323132</v>
      </c>
      <c r="D52">
        <v>79008.362623307825</v>
      </c>
      <c r="E52">
        <v>158016.72524661565</v>
      </c>
      <c r="F52">
        <v>316033.4504932313</v>
      </c>
      <c r="G52">
        <v>632066.9009864626</v>
      </c>
      <c r="J52">
        <f t="shared" si="1"/>
        <v>51</v>
      </c>
      <c r="K52">
        <v>1580.1672781938032</v>
      </c>
      <c r="L52">
        <v>3950.4181954844389</v>
      </c>
      <c r="M52">
        <v>7900.8363909688778</v>
      </c>
      <c r="N52">
        <v>15801.672781937756</v>
      </c>
      <c r="O52">
        <v>31603.345563875511</v>
      </c>
      <c r="R52">
        <f t="shared" si="2"/>
        <v>51</v>
      </c>
      <c r="S52">
        <v>3.6399928293452177E-2</v>
      </c>
      <c r="T52">
        <v>3.6399928293452177E-2</v>
      </c>
      <c r="U52">
        <v>3.6399928293452177E-2</v>
      </c>
      <c r="V52">
        <v>3.6399928293452177E-2</v>
      </c>
      <c r="W52">
        <v>3.6399928293452177E-2</v>
      </c>
    </row>
    <row r="53" spans="2:23" x14ac:dyDescent="0.25">
      <c r="B53">
        <f t="shared" si="0"/>
        <v>52</v>
      </c>
      <c r="C53">
        <v>32597.468328502517</v>
      </c>
      <c r="D53">
        <v>81493.670821256368</v>
      </c>
      <c r="E53">
        <v>162987.34164251274</v>
      </c>
      <c r="F53">
        <v>325974.68328502547</v>
      </c>
      <c r="G53">
        <v>651949.36657005094</v>
      </c>
      <c r="J53">
        <f t="shared" si="1"/>
        <v>52</v>
      </c>
      <c r="K53">
        <v>1629.8734347290447</v>
      </c>
      <c r="L53">
        <v>4074.6835868226626</v>
      </c>
      <c r="M53">
        <v>8149.3671736453252</v>
      </c>
      <c r="N53">
        <v>16298.73434729065</v>
      </c>
      <c r="O53">
        <v>32597.468694581301</v>
      </c>
      <c r="R53">
        <f t="shared" si="2"/>
        <v>52</v>
      </c>
      <c r="S53">
        <v>3.6676164437824399E-2</v>
      </c>
      <c r="T53">
        <v>3.6676164437824621E-2</v>
      </c>
      <c r="U53">
        <v>3.6676164437824621E-2</v>
      </c>
      <c r="V53">
        <v>3.6676164437824621E-2</v>
      </c>
      <c r="W53">
        <v>3.6676164437824621E-2</v>
      </c>
    </row>
    <row r="54" spans="2:23" x14ac:dyDescent="0.25">
      <c r="B54">
        <f t="shared" si="0"/>
        <v>53</v>
      </c>
      <c r="C54">
        <v>33604.189648434207</v>
      </c>
      <c r="D54">
        <v>84010.47412108547</v>
      </c>
      <c r="E54">
        <v>168020.94824217094</v>
      </c>
      <c r="F54">
        <v>336041.89648434188</v>
      </c>
      <c r="G54">
        <v>672083.79296868376</v>
      </c>
      <c r="J54">
        <f t="shared" si="1"/>
        <v>53</v>
      </c>
      <c r="K54">
        <v>1680.2097771749541</v>
      </c>
      <c r="L54">
        <v>4200.5244429373706</v>
      </c>
      <c r="M54">
        <v>8401.0488858747412</v>
      </c>
      <c r="N54">
        <v>16802.097771749482</v>
      </c>
      <c r="O54">
        <v>33604.195543498965</v>
      </c>
      <c r="R54">
        <f t="shared" si="2"/>
        <v>53</v>
      </c>
      <c r="S54">
        <v>3.6963180166280196E-2</v>
      </c>
      <c r="T54">
        <v>3.6963180166279974E-2</v>
      </c>
      <c r="U54">
        <v>3.6963180166279974E-2</v>
      </c>
      <c r="V54">
        <v>3.6963180166279974E-2</v>
      </c>
      <c r="W54">
        <v>3.6963180166279974E-2</v>
      </c>
    </row>
    <row r="55" spans="2:23" x14ac:dyDescent="0.25">
      <c r="B55">
        <f t="shared" si="0"/>
        <v>54</v>
      </c>
      <c r="C55">
        <v>34721.666291823734</v>
      </c>
      <c r="D55">
        <v>86804.165729559376</v>
      </c>
      <c r="E55">
        <v>173608.33145911875</v>
      </c>
      <c r="F55">
        <v>347216.6629182375</v>
      </c>
      <c r="G55">
        <v>694433.32583647501</v>
      </c>
      <c r="J55">
        <f t="shared" si="1"/>
        <v>54</v>
      </c>
      <c r="K55">
        <v>1736.0833383913123</v>
      </c>
      <c r="L55">
        <v>4340.208345978288</v>
      </c>
      <c r="M55">
        <v>8680.416691956576</v>
      </c>
      <c r="N55">
        <v>17360.833383913152</v>
      </c>
      <c r="O55">
        <v>34721.666767826304</v>
      </c>
      <c r="R55">
        <f t="shared" si="2"/>
        <v>54</v>
      </c>
      <c r="S55">
        <v>3.7290778127899271E-2</v>
      </c>
      <c r="T55">
        <v>3.7290778127899493E-2</v>
      </c>
      <c r="U55">
        <v>3.7290778127899493E-2</v>
      </c>
      <c r="V55">
        <v>3.7290778127899493E-2</v>
      </c>
      <c r="W55">
        <v>3.7290778127899493E-2</v>
      </c>
    </row>
    <row r="56" spans="2:23" x14ac:dyDescent="0.25">
      <c r="B56">
        <f t="shared" si="0"/>
        <v>55</v>
      </c>
      <c r="C56">
        <v>35764.914497313126</v>
      </c>
      <c r="D56">
        <v>89412.286243282913</v>
      </c>
      <c r="E56">
        <v>178824.57248656583</v>
      </c>
      <c r="F56">
        <v>357649.14497313165</v>
      </c>
      <c r="G56">
        <v>715298.28994626331</v>
      </c>
      <c r="J56">
        <f t="shared" si="1"/>
        <v>55</v>
      </c>
      <c r="K56">
        <v>1788.246008008231</v>
      </c>
      <c r="L56">
        <v>4470.6150200206612</v>
      </c>
      <c r="M56">
        <v>8941.2300400413224</v>
      </c>
      <c r="N56">
        <v>17882.460080082645</v>
      </c>
      <c r="O56">
        <v>35764.920160165289</v>
      </c>
      <c r="R56">
        <f t="shared" si="2"/>
        <v>55</v>
      </c>
      <c r="S56">
        <v>3.7604952465885688E-2</v>
      </c>
      <c r="T56">
        <v>3.760495246588591E-2</v>
      </c>
      <c r="U56">
        <v>3.760495246588591E-2</v>
      </c>
      <c r="V56">
        <v>3.760495246588591E-2</v>
      </c>
      <c r="W56">
        <v>3.760495246588591E-2</v>
      </c>
    </row>
    <row r="57" spans="2:23" x14ac:dyDescent="0.25">
      <c r="B57">
        <f t="shared" si="0"/>
        <v>56</v>
      </c>
      <c r="C57">
        <v>37184.988039675198</v>
      </c>
      <c r="D57">
        <v>92962.470099187965</v>
      </c>
      <c r="E57">
        <v>185924.94019837593</v>
      </c>
      <c r="F57">
        <v>371849.88039675186</v>
      </c>
      <c r="G57">
        <v>743699.76079350372</v>
      </c>
      <c r="J57">
        <f t="shared" si="1"/>
        <v>56</v>
      </c>
      <c r="K57">
        <v>1859.2494022193496</v>
      </c>
      <c r="L57">
        <v>4648.1235055483121</v>
      </c>
      <c r="M57">
        <v>9296.2470110966242</v>
      </c>
      <c r="N57">
        <v>18592.494022193248</v>
      </c>
      <c r="O57">
        <v>37184.988044386497</v>
      </c>
      <c r="R57">
        <f t="shared" si="2"/>
        <v>56</v>
      </c>
      <c r="S57">
        <v>3.8046508613300167E-2</v>
      </c>
      <c r="T57">
        <v>3.8046508613300167E-2</v>
      </c>
      <c r="U57">
        <v>3.8046508613300167E-2</v>
      </c>
      <c r="V57">
        <v>3.8046508613300167E-2</v>
      </c>
      <c r="W57">
        <v>3.8046508613300167E-2</v>
      </c>
    </row>
    <row r="58" spans="2:23" x14ac:dyDescent="0.25">
      <c r="B58">
        <f t="shared" si="0"/>
        <v>57</v>
      </c>
      <c r="C58">
        <v>38465.376292175912</v>
      </c>
      <c r="D58">
        <v>96163.44073044011</v>
      </c>
      <c r="E58">
        <v>192326.88146088022</v>
      </c>
      <c r="F58">
        <v>384653.76292176044</v>
      </c>
      <c r="G58">
        <v>769307.52584352088</v>
      </c>
      <c r="J58">
        <f t="shared" si="1"/>
        <v>57</v>
      </c>
      <c r="K58">
        <v>1923.2688437317993</v>
      </c>
      <c r="L58">
        <v>4808.172109330073</v>
      </c>
      <c r="M58">
        <v>9616.344218660146</v>
      </c>
      <c r="N58">
        <v>19232.688437320292</v>
      </c>
      <c r="O58">
        <v>38465.376874640584</v>
      </c>
      <c r="R58">
        <f t="shared" si="2"/>
        <v>57</v>
      </c>
      <c r="S58">
        <v>3.8457397600498266E-2</v>
      </c>
      <c r="T58">
        <v>3.8457397600499377E-2</v>
      </c>
      <c r="U58">
        <v>3.8457397600499377E-2</v>
      </c>
      <c r="V58">
        <v>3.8457397600499377E-2</v>
      </c>
      <c r="W58">
        <v>3.8457397600499377E-2</v>
      </c>
    </row>
    <row r="59" spans="2:23" x14ac:dyDescent="0.25">
      <c r="B59">
        <f t="shared" si="0"/>
        <v>58</v>
      </c>
      <c r="C59">
        <v>39849.086253789385</v>
      </c>
      <c r="D59">
        <v>99622.715634473512</v>
      </c>
      <c r="E59">
        <v>199245.43126894702</v>
      </c>
      <c r="F59">
        <v>398490.86253789405</v>
      </c>
      <c r="G59">
        <v>796981.7250757881</v>
      </c>
      <c r="J59">
        <f t="shared" si="1"/>
        <v>58</v>
      </c>
      <c r="K59">
        <v>1992.4543472002115</v>
      </c>
      <c r="L59">
        <v>4981.1358680006233</v>
      </c>
      <c r="M59">
        <v>9962.2717360012466</v>
      </c>
      <c r="N59">
        <v>19924.543472002493</v>
      </c>
      <c r="O59">
        <v>39849.086944004986</v>
      </c>
      <c r="R59">
        <f t="shared" si="2"/>
        <v>58</v>
      </c>
      <c r="S59">
        <v>3.8916394871282733E-2</v>
      </c>
      <c r="T59">
        <v>3.8916394870964321E-2</v>
      </c>
      <c r="U59">
        <v>3.8916394870964321E-2</v>
      </c>
      <c r="V59">
        <v>3.8916394870964321E-2</v>
      </c>
      <c r="W59">
        <v>3.8916394870964321E-2</v>
      </c>
    </row>
    <row r="60" spans="2:23" x14ac:dyDescent="0.25">
      <c r="B60">
        <f t="shared" si="0"/>
        <v>59</v>
      </c>
      <c r="C60">
        <v>41314.265171615436</v>
      </c>
      <c r="D60">
        <v>103285.66292903859</v>
      </c>
      <c r="E60">
        <v>206571.32585807718</v>
      </c>
      <c r="F60">
        <v>413142.65171615436</v>
      </c>
      <c r="G60">
        <v>826285.30343230872</v>
      </c>
      <c r="J60">
        <f t="shared" si="1"/>
        <v>59</v>
      </c>
      <c r="K60">
        <v>2065.7132964075281</v>
      </c>
      <c r="L60">
        <v>5164.2832410188275</v>
      </c>
      <c r="M60">
        <v>10328.566482037655</v>
      </c>
      <c r="N60">
        <v>20657.13296407531</v>
      </c>
      <c r="O60">
        <v>41314.26592815062</v>
      </c>
      <c r="R60">
        <f t="shared" si="2"/>
        <v>59</v>
      </c>
      <c r="S60">
        <v>3.9419524748090407E-2</v>
      </c>
      <c r="T60">
        <v>3.9419524748090629E-2</v>
      </c>
      <c r="U60">
        <v>3.9419524747972279E-2</v>
      </c>
      <c r="V60">
        <v>3.9419524747972279E-2</v>
      </c>
      <c r="W60">
        <v>3.9419524747972279E-2</v>
      </c>
    </row>
    <row r="61" spans="2:23" x14ac:dyDescent="0.25">
      <c r="B61">
        <f t="shared" si="0"/>
        <v>60</v>
      </c>
      <c r="C61">
        <v>42780.720077980004</v>
      </c>
      <c r="D61">
        <v>106951.80019495003</v>
      </c>
      <c r="E61">
        <v>213903.60038990006</v>
      </c>
      <c r="F61">
        <v>427807.20077980013</v>
      </c>
      <c r="G61">
        <v>855614.40155960026</v>
      </c>
      <c r="J61">
        <f t="shared" si="1"/>
        <v>60</v>
      </c>
      <c r="K61">
        <v>2139.0360387507171</v>
      </c>
      <c r="L61">
        <v>5347.5900968768401</v>
      </c>
      <c r="M61">
        <v>10695.18019375368</v>
      </c>
      <c r="N61">
        <v>21390.36038750736</v>
      </c>
      <c r="O61">
        <v>42780.720775014721</v>
      </c>
      <c r="R61">
        <f t="shared" si="2"/>
        <v>60</v>
      </c>
      <c r="S61">
        <v>3.9941086504275081E-2</v>
      </c>
      <c r="T61">
        <v>3.9941086504274859E-2</v>
      </c>
      <c r="U61">
        <v>3.9941086504274859E-2</v>
      </c>
      <c r="V61">
        <v>3.9941086504274859E-2</v>
      </c>
      <c r="W61">
        <v>3.9941086504231782E-2</v>
      </c>
    </row>
    <row r="62" spans="2:23" x14ac:dyDescent="0.25">
      <c r="B62">
        <f t="shared" si="0"/>
        <v>61</v>
      </c>
      <c r="C62">
        <v>44223.305128244043</v>
      </c>
      <c r="D62">
        <v>110558.26282061008</v>
      </c>
      <c r="E62">
        <v>221116.52564122016</v>
      </c>
      <c r="F62">
        <v>442233.05128244031</v>
      </c>
      <c r="G62">
        <v>884466.10256488062</v>
      </c>
      <c r="J62">
        <f t="shared" si="1"/>
        <v>61</v>
      </c>
      <c r="K62">
        <v>2211.1652863704148</v>
      </c>
      <c r="L62">
        <v>5527.9132159260334</v>
      </c>
      <c r="M62">
        <v>11055.826431852067</v>
      </c>
      <c r="N62">
        <v>22111.652863704134</v>
      </c>
      <c r="O62">
        <v>44223.305727408268</v>
      </c>
      <c r="R62">
        <f t="shared" si="2"/>
        <v>61</v>
      </c>
      <c r="S62">
        <v>4.0472261930043496E-2</v>
      </c>
      <c r="T62">
        <v>4.0472261930043496E-2</v>
      </c>
      <c r="U62">
        <v>4.0472261930043496E-2</v>
      </c>
      <c r="V62">
        <v>4.0472261930043496E-2</v>
      </c>
      <c r="W62">
        <v>4.0472261930043496E-2</v>
      </c>
    </row>
    <row r="63" spans="2:23" x14ac:dyDescent="0.25">
      <c r="B63">
        <f t="shared" si="0"/>
        <v>62</v>
      </c>
      <c r="C63">
        <v>45704.888647909684</v>
      </c>
      <c r="D63">
        <v>114262.22161977414</v>
      </c>
      <c r="E63">
        <v>228524.44323954827</v>
      </c>
      <c r="F63">
        <v>457048.88647909655</v>
      </c>
      <c r="G63">
        <v>914097.77295819309</v>
      </c>
      <c r="J63">
        <f t="shared" si="1"/>
        <v>62</v>
      </c>
      <c r="K63">
        <v>2285.2444623548072</v>
      </c>
      <c r="L63">
        <v>5713.1111558868142</v>
      </c>
      <c r="M63">
        <v>11426.222311773628</v>
      </c>
      <c r="N63">
        <v>22852.444623547257</v>
      </c>
      <c r="O63">
        <v>45704.889247094514</v>
      </c>
      <c r="R63">
        <f t="shared" si="2"/>
        <v>62</v>
      </c>
      <c r="S63">
        <v>4.1036955716123202E-2</v>
      </c>
      <c r="T63">
        <v>4.103695571612298E-2</v>
      </c>
      <c r="U63">
        <v>4.103695571612298E-2</v>
      </c>
      <c r="V63">
        <v>4.103695571612298E-2</v>
      </c>
      <c r="W63">
        <v>4.103695571612298E-2</v>
      </c>
    </row>
    <row r="64" spans="2:23" x14ac:dyDescent="0.25">
      <c r="B64">
        <f t="shared" si="0"/>
        <v>63</v>
      </c>
      <c r="C64">
        <v>47213.851364493123</v>
      </c>
      <c r="D64">
        <v>118034.6284112328</v>
      </c>
      <c r="E64">
        <v>236069.2568224656</v>
      </c>
      <c r="F64">
        <v>472138.5136449312</v>
      </c>
      <c r="G64">
        <v>944277.0272898624</v>
      </c>
      <c r="J64">
        <f t="shared" si="1"/>
        <v>63</v>
      </c>
      <c r="K64">
        <v>2360.6930299773812</v>
      </c>
      <c r="L64">
        <v>5901.7325749435113</v>
      </c>
      <c r="M64">
        <v>11803.465149887023</v>
      </c>
      <c r="N64">
        <v>23606.930299774045</v>
      </c>
      <c r="O64">
        <v>47213.86059954809</v>
      </c>
      <c r="R64">
        <f t="shared" si="2"/>
        <v>63</v>
      </c>
      <c r="S64">
        <v>4.1631994769651071E-2</v>
      </c>
      <c r="T64">
        <v>4.1631994769650849E-2</v>
      </c>
      <c r="U64">
        <v>4.1631994769650849E-2</v>
      </c>
      <c r="V64">
        <v>4.1631994769650849E-2</v>
      </c>
      <c r="W64">
        <v>4.1631994769650849E-2</v>
      </c>
    </row>
    <row r="65" spans="1:24" x14ac:dyDescent="0.25">
      <c r="B65">
        <f t="shared" si="0"/>
        <v>64</v>
      </c>
      <c r="C65">
        <v>48693.423062387134</v>
      </c>
      <c r="D65">
        <v>121733.55765596776</v>
      </c>
      <c r="E65">
        <v>243467.11531193551</v>
      </c>
      <c r="F65">
        <v>486934.23062387103</v>
      </c>
      <c r="G65">
        <v>973868.46124774206</v>
      </c>
      <c r="J65">
        <f t="shared" si="1"/>
        <v>64</v>
      </c>
      <c r="K65">
        <v>2434.6715581127646</v>
      </c>
      <c r="L65">
        <v>6086.6788952818897</v>
      </c>
      <c r="M65">
        <v>12173.357790563779</v>
      </c>
      <c r="N65">
        <v>24346.715581127559</v>
      </c>
      <c r="O65">
        <v>48693.431162255118</v>
      </c>
      <c r="R65">
        <f t="shared" si="2"/>
        <v>64</v>
      </c>
      <c r="S65">
        <v>4.2234901914681267E-2</v>
      </c>
      <c r="T65">
        <v>4.2234901914681044E-2</v>
      </c>
      <c r="U65">
        <v>4.2234901914681044E-2</v>
      </c>
      <c r="V65">
        <v>4.2234901914681044E-2</v>
      </c>
      <c r="W65">
        <v>4.2234901914681044E-2</v>
      </c>
    </row>
    <row r="66" spans="1:24" x14ac:dyDescent="0.25">
      <c r="B66">
        <f t="shared" si="0"/>
        <v>65</v>
      </c>
      <c r="C66">
        <v>50137.735461897799</v>
      </c>
      <c r="D66">
        <v>125344.33865474458</v>
      </c>
      <c r="E66">
        <v>250688.67730948917</v>
      </c>
      <c r="F66">
        <v>501377.35461897834</v>
      </c>
      <c r="G66">
        <v>1002754.7092379567</v>
      </c>
      <c r="J66">
        <f t="shared" si="1"/>
        <v>65</v>
      </c>
      <c r="K66">
        <v>2506.8871200092326</v>
      </c>
      <c r="L66">
        <v>6267.2178000232088</v>
      </c>
      <c r="M66">
        <v>12534.435600046418</v>
      </c>
      <c r="N66">
        <v>25068.871200092835</v>
      </c>
      <c r="O66">
        <v>50137.742400185671</v>
      </c>
      <c r="R66">
        <f t="shared" si="2"/>
        <v>65</v>
      </c>
      <c r="S66">
        <v>4.2842329732710738E-2</v>
      </c>
      <c r="T66">
        <v>4.284232973271096E-2</v>
      </c>
      <c r="U66">
        <v>4.284232973271096E-2</v>
      </c>
      <c r="V66">
        <v>4.284232973271096E-2</v>
      </c>
      <c r="W66">
        <v>4.284232973271096E-2</v>
      </c>
    </row>
    <row r="68" spans="1:24" x14ac:dyDescent="0.25">
      <c r="A68" s="5" t="s">
        <v>183</v>
      </c>
    </row>
    <row r="69" spans="1:24" x14ac:dyDescent="0.25">
      <c r="B69" t="s">
        <v>170</v>
      </c>
      <c r="C69">
        <v>50000</v>
      </c>
      <c r="D69">
        <v>100000</v>
      </c>
      <c r="E69">
        <v>250000</v>
      </c>
      <c r="F69">
        <v>500000</v>
      </c>
      <c r="G69">
        <v>1000000</v>
      </c>
      <c r="H69">
        <v>2000000</v>
      </c>
      <c r="J69" t="s">
        <v>171</v>
      </c>
      <c r="K69">
        <v>50000</v>
      </c>
      <c r="L69">
        <v>100000</v>
      </c>
      <c r="M69">
        <v>250000</v>
      </c>
      <c r="N69">
        <v>500000</v>
      </c>
      <c r="O69">
        <v>1000000</v>
      </c>
      <c r="P69">
        <v>2000000</v>
      </c>
      <c r="R69" t="s">
        <v>167</v>
      </c>
      <c r="S69">
        <v>50000</v>
      </c>
      <c r="T69">
        <v>100000</v>
      </c>
      <c r="U69">
        <v>250000</v>
      </c>
      <c r="V69">
        <v>500000</v>
      </c>
      <c r="W69">
        <v>1000000</v>
      </c>
      <c r="X69">
        <v>2000000</v>
      </c>
    </row>
    <row r="70" spans="1:24" x14ac:dyDescent="0.25">
      <c r="B70">
        <v>26</v>
      </c>
      <c r="C70">
        <v>69.709057435290717</v>
      </c>
      <c r="D70">
        <v>138.73132159096144</v>
      </c>
      <c r="E70">
        <v>345.79813234388087</v>
      </c>
      <c r="F70">
        <v>690.9093938395871</v>
      </c>
      <c r="G70">
        <v>1381.1319957678218</v>
      </c>
      <c r="H70">
        <v>2761.5771996770795</v>
      </c>
      <c r="J70">
        <v>26</v>
      </c>
      <c r="K70">
        <v>57.424926729529943</v>
      </c>
      <c r="L70">
        <v>106.85797901072283</v>
      </c>
      <c r="M70">
        <v>255.15734863838134</v>
      </c>
      <c r="N70">
        <v>502.32192020143702</v>
      </c>
      <c r="O70">
        <v>996.6519818763918</v>
      </c>
      <c r="P70">
        <v>1985.3121058405814</v>
      </c>
      <c r="R70">
        <v>26</v>
      </c>
      <c r="S70">
        <v>3.770821449271744E-2</v>
      </c>
      <c r="T70">
        <v>3.7180627145022793E-2</v>
      </c>
      <c r="U70">
        <v>3.6863475161452497E-2</v>
      </c>
      <c r="V70">
        <v>3.6757642550618863E-2</v>
      </c>
      <c r="W70">
        <v>3.6704713247387222E-2</v>
      </c>
      <c r="X70">
        <v>3.66782438230151E-2</v>
      </c>
    </row>
    <row r="71" spans="1:24" x14ac:dyDescent="0.25">
      <c r="B71">
        <v>27</v>
      </c>
      <c r="C71">
        <v>76.286029414813783</v>
      </c>
      <c r="D71">
        <v>151.88477067524434</v>
      </c>
      <c r="E71">
        <v>378.6809947797463</v>
      </c>
      <c r="F71">
        <v>756.67470175802953</v>
      </c>
      <c r="G71">
        <v>1512.6621157734958</v>
      </c>
      <c r="H71">
        <v>3024.6369438353986</v>
      </c>
      <c r="J71">
        <v>27</v>
      </c>
      <c r="K71">
        <v>62.135298125799295</v>
      </c>
      <c r="L71">
        <v>116.2783744675753</v>
      </c>
      <c r="M71">
        <v>278.70760725139644</v>
      </c>
      <c r="N71">
        <v>549.42299682274825</v>
      </c>
      <c r="O71">
        <v>1090.8537766503796</v>
      </c>
      <c r="P71">
        <v>2173.7153366657803</v>
      </c>
      <c r="R71">
        <v>27</v>
      </c>
      <c r="S71">
        <v>3.7624296972843529E-2</v>
      </c>
      <c r="T71">
        <v>3.714194693398909E-2</v>
      </c>
      <c r="U71">
        <v>3.6852031379803307E-2</v>
      </c>
      <c r="V71">
        <v>3.6755308164111655E-2</v>
      </c>
      <c r="W71">
        <v>3.6706930633854995E-2</v>
      </c>
      <c r="X71">
        <v>3.6682737884070171E-2</v>
      </c>
    </row>
    <row r="72" spans="1:24" x14ac:dyDescent="0.25">
      <c r="B72">
        <v>28</v>
      </c>
      <c r="C72">
        <v>83.433627284606871</v>
      </c>
      <c r="D72">
        <v>166.17943515070314</v>
      </c>
      <c r="E72">
        <v>414.41685911163563</v>
      </c>
      <c r="F72">
        <v>828.14589919996558</v>
      </c>
      <c r="G72">
        <v>1655.603979441709</v>
      </c>
      <c r="H72">
        <v>3310.5201399594234</v>
      </c>
      <c r="J72">
        <v>28</v>
      </c>
      <c r="K72">
        <v>67.254338348536976</v>
      </c>
      <c r="L72">
        <v>126.51607566415078</v>
      </c>
      <c r="M72">
        <v>304.30129182498695</v>
      </c>
      <c r="N72">
        <v>600.60998720941097</v>
      </c>
      <c r="O72">
        <v>1193.2273787345439</v>
      </c>
      <c r="P72">
        <v>2378.4621621825499</v>
      </c>
      <c r="R72">
        <v>28</v>
      </c>
      <c r="S72">
        <v>3.7549229929449313E-2</v>
      </c>
      <c r="T72">
        <v>3.7107922982824393E-2</v>
      </c>
      <c r="U72">
        <v>3.6842715911783008E-2</v>
      </c>
      <c r="V72">
        <v>3.6754242733406217E-2</v>
      </c>
      <c r="W72">
        <v>3.6709992833488858E-2</v>
      </c>
      <c r="X72">
        <v>3.6687864552762628E-2</v>
      </c>
    </row>
    <row r="73" spans="1:24" x14ac:dyDescent="0.25">
      <c r="B73">
        <v>29</v>
      </c>
      <c r="C73">
        <v>91.224367888798724</v>
      </c>
      <c r="D73">
        <v>181.76034342466019</v>
      </c>
      <c r="E73">
        <v>453.36827040238461</v>
      </c>
      <c r="F73">
        <v>906.04814885292001</v>
      </c>
      <c r="G73">
        <v>1811.4079058189006</v>
      </c>
      <c r="H73">
        <v>3622.1274197849048</v>
      </c>
      <c r="J73">
        <v>29</v>
      </c>
      <c r="K73">
        <v>72.833990863367944</v>
      </c>
      <c r="L73">
        <v>137.67497119177096</v>
      </c>
      <c r="M73">
        <v>332.19791647472084</v>
      </c>
      <c r="N73">
        <v>656.40282707155893</v>
      </c>
      <c r="O73">
        <v>1304.8126490189134</v>
      </c>
      <c r="P73">
        <v>2601.6322933089032</v>
      </c>
      <c r="R73">
        <v>29</v>
      </c>
      <c r="S73">
        <v>3.7482199649371717E-2</v>
      </c>
      <c r="T73">
        <v>3.7078266935312021E-2</v>
      </c>
      <c r="U73">
        <v>3.6835553241206132E-2</v>
      </c>
      <c r="V73">
        <v>3.6754589407464788E-2</v>
      </c>
      <c r="W73">
        <v>3.6714096353404058E-2</v>
      </c>
      <c r="X73">
        <v>3.6693847039720007E-2</v>
      </c>
    </row>
    <row r="74" spans="1:24" x14ac:dyDescent="0.25">
      <c r="B74">
        <v>30</v>
      </c>
      <c r="C74">
        <v>99.729913116735815</v>
      </c>
      <c r="D74">
        <v>198.77081349096443</v>
      </c>
      <c r="E74">
        <v>495.89351497656423</v>
      </c>
      <c r="F74">
        <v>991.0980176013735</v>
      </c>
      <c r="G74">
        <v>1981.5070229131661</v>
      </c>
      <c r="H74">
        <v>3962.3250335691487</v>
      </c>
      <c r="J74">
        <v>30</v>
      </c>
      <c r="K74">
        <v>78.925579343851268</v>
      </c>
      <c r="L74">
        <v>149.85770444960099</v>
      </c>
      <c r="M74">
        <v>362.65408397713418</v>
      </c>
      <c r="N74">
        <v>717.3147182494049</v>
      </c>
      <c r="O74">
        <v>1426.6359875152484</v>
      </c>
      <c r="P74">
        <v>2845.2785264227859</v>
      </c>
      <c r="R74">
        <v>30</v>
      </c>
      <c r="S74">
        <v>3.742263527098233E-2</v>
      </c>
      <c r="T74">
        <v>3.7052800288869037E-2</v>
      </c>
      <c r="U74">
        <v>3.6830602714152949E-2</v>
      </c>
      <c r="V74">
        <v>3.6756487227363355E-2</v>
      </c>
      <c r="W74">
        <v>3.6719420160063354E-2</v>
      </c>
      <c r="X74">
        <v>3.6700884293631164E-2</v>
      </c>
    </row>
    <row r="75" spans="1:24" x14ac:dyDescent="0.25">
      <c r="B75">
        <v>31</v>
      </c>
      <c r="C75">
        <v>109.22701259588584</v>
      </c>
      <c r="D75">
        <v>217.764322555359</v>
      </c>
      <c r="E75">
        <v>543.3762526488166</v>
      </c>
      <c r="F75">
        <v>1086.0628028888952</v>
      </c>
      <c r="G75">
        <v>2171.4359034034783</v>
      </c>
      <c r="H75">
        <v>4342.1821044504013</v>
      </c>
      <c r="J75">
        <v>31</v>
      </c>
      <c r="K75">
        <v>85.727305312321732</v>
      </c>
      <c r="L75">
        <v>163.46065984677898</v>
      </c>
      <c r="M75">
        <v>396.66072594253455</v>
      </c>
      <c r="N75">
        <v>785.32750374605712</v>
      </c>
      <c r="O75">
        <v>1562.6610597520958</v>
      </c>
      <c r="P75">
        <v>3117.3281719699953</v>
      </c>
      <c r="R75">
        <v>31</v>
      </c>
      <c r="S75">
        <v>3.7369158855351081E-2</v>
      </c>
      <c r="T75">
        <v>3.7031078281889007E-2</v>
      </c>
      <c r="U75">
        <v>3.6827982290026595E-2</v>
      </c>
      <c r="V75">
        <v>3.6760242199620485E-2</v>
      </c>
      <c r="W75">
        <v>3.6726364372686282E-2</v>
      </c>
      <c r="X75">
        <v>3.6709423512396144E-2</v>
      </c>
    </row>
    <row r="76" spans="1:24" x14ac:dyDescent="0.25">
      <c r="B76">
        <v>32</v>
      </c>
      <c r="C76">
        <v>115.26379368814217</v>
      </c>
      <c r="D76">
        <v>229.83746757138201</v>
      </c>
      <c r="E76">
        <v>573.55849396879432</v>
      </c>
      <c r="F76">
        <v>1146.4268713181266</v>
      </c>
      <c r="G76">
        <v>2292.1636260253199</v>
      </c>
      <c r="H76">
        <v>4583.6371354441671</v>
      </c>
      <c r="J76">
        <v>32</v>
      </c>
      <c r="K76">
        <v>90.050790032829354</v>
      </c>
      <c r="L76">
        <v>172.10729032830022</v>
      </c>
      <c r="M76">
        <v>418.27684621158733</v>
      </c>
      <c r="N76">
        <v>828.55943958568241</v>
      </c>
      <c r="O76">
        <v>1649.1246264326692</v>
      </c>
      <c r="P76">
        <v>3290.2550001783529</v>
      </c>
      <c r="R76">
        <v>32</v>
      </c>
      <c r="S76">
        <v>3.7339060684964176E-2</v>
      </c>
      <c r="T76">
        <v>3.7018501218571975E-2</v>
      </c>
      <c r="U76">
        <v>3.6825943859590371E-2</v>
      </c>
      <c r="V76">
        <v>3.6761720851334445E-2</v>
      </c>
      <c r="W76">
        <v>3.6729602355866087E-2</v>
      </c>
      <c r="X76">
        <v>3.6713541359106205E-2</v>
      </c>
    </row>
    <row r="77" spans="1:24" x14ac:dyDescent="0.25">
      <c r="B77">
        <v>33</v>
      </c>
      <c r="C77">
        <v>109.79809510290359</v>
      </c>
      <c r="D77">
        <v>218.90654903308902</v>
      </c>
      <c r="E77">
        <v>546.23191759862004</v>
      </c>
      <c r="F77">
        <v>1091.774194558363</v>
      </c>
      <c r="G77">
        <v>2182.8587484973455</v>
      </c>
      <c r="H77">
        <v>4365.0278563857401</v>
      </c>
      <c r="J77">
        <v>33</v>
      </c>
      <c r="K77">
        <v>86.136292825102146</v>
      </c>
      <c r="L77">
        <v>164.27867156953926</v>
      </c>
      <c r="M77">
        <v>398.70588633436455</v>
      </c>
      <c r="N77">
        <v>789.41786477603455</v>
      </c>
      <c r="O77">
        <v>1570.8418218853658</v>
      </c>
      <c r="P77">
        <v>3133.6897362249219</v>
      </c>
      <c r="R77">
        <v>33</v>
      </c>
      <c r="S77">
        <v>3.7358140045327559E-2</v>
      </c>
      <c r="T77">
        <v>3.7022163048420653E-2</v>
      </c>
      <c r="U77">
        <v>3.6820333528379434E-2</v>
      </c>
      <c r="V77">
        <v>3.6753015709078962E-2</v>
      </c>
      <c r="W77">
        <v>3.6719349112936284E-2</v>
      </c>
      <c r="X77">
        <v>3.6702513891880395E-2</v>
      </c>
    </row>
    <row r="78" spans="1:24" x14ac:dyDescent="0.25">
      <c r="B78">
        <v>34</v>
      </c>
      <c r="C78">
        <v>90.459194903964743</v>
      </c>
      <c r="D78">
        <v>180.23027638476552</v>
      </c>
      <c r="E78">
        <v>449.54352082716593</v>
      </c>
      <c r="F78">
        <v>898.39897122165632</v>
      </c>
      <c r="G78">
        <v>1796.1098330880543</v>
      </c>
      <c r="H78">
        <v>3591.531556983015</v>
      </c>
      <c r="J78">
        <v>34</v>
      </c>
      <c r="K78">
        <v>72.285966755839581</v>
      </c>
      <c r="L78">
        <v>136.57911358990759</v>
      </c>
      <c r="M78">
        <v>329.45855409208889</v>
      </c>
      <c r="N78">
        <v>650.92478762082465</v>
      </c>
      <c r="O78">
        <v>1293.8568025708628</v>
      </c>
      <c r="P78">
        <v>2579.720834354579</v>
      </c>
      <c r="R78">
        <v>34</v>
      </c>
      <c r="S78">
        <v>3.746695110989906E-2</v>
      </c>
      <c r="T78">
        <v>3.706078125154888E-2</v>
      </c>
      <c r="U78">
        <v>3.6816721098165361E-2</v>
      </c>
      <c r="V78">
        <v>3.6735312828281241E-2</v>
      </c>
      <c r="W78">
        <v>3.6694595121375961E-2</v>
      </c>
      <c r="X78">
        <v>3.6674233452814509E-2</v>
      </c>
    </row>
    <row r="79" spans="1:24" x14ac:dyDescent="0.25">
      <c r="B79">
        <v>35</v>
      </c>
      <c r="C79">
        <v>102.7171743589642</v>
      </c>
      <c r="D79">
        <v>204.74535265318534</v>
      </c>
      <c r="E79">
        <v>510.82988899147762</v>
      </c>
      <c r="F79">
        <v>1020.9707835339991</v>
      </c>
      <c r="G79">
        <v>2041.2525728998876</v>
      </c>
      <c r="H79">
        <v>4081.8161517808949</v>
      </c>
      <c r="J79">
        <v>35</v>
      </c>
      <c r="K79">
        <v>81.065036001448789</v>
      </c>
      <c r="L79">
        <v>154.13664556040521</v>
      </c>
      <c r="M79">
        <v>373.35149112483668</v>
      </c>
      <c r="N79">
        <v>738.70957455282041</v>
      </c>
      <c r="O79">
        <v>1469.4257446670381</v>
      </c>
      <c r="P79">
        <v>2930.8580866267584</v>
      </c>
      <c r="R79">
        <v>35</v>
      </c>
      <c r="S79">
        <v>3.738496016656101E-2</v>
      </c>
      <c r="T79">
        <v>3.7026693747423067E-2</v>
      </c>
      <c r="U79">
        <v>3.6811455778938074E-2</v>
      </c>
      <c r="V79">
        <v>3.6739663270998424E-2</v>
      </c>
      <c r="W79">
        <v>3.6703758279682752E-2</v>
      </c>
      <c r="X79">
        <v>3.6685803598245581E-2</v>
      </c>
    </row>
    <row r="80" spans="1:24" x14ac:dyDescent="0.25">
      <c r="B80">
        <v>36</v>
      </c>
      <c r="C80">
        <v>149.71457735964552</v>
      </c>
      <c r="D80">
        <v>298.73662794011904</v>
      </c>
      <c r="E80">
        <v>745.80283155727886</v>
      </c>
      <c r="F80">
        <v>1490.9131709023986</v>
      </c>
      <c r="G80">
        <v>2981.1338495812074</v>
      </c>
      <c r="H80">
        <v>5961.5752069319497</v>
      </c>
      <c r="J80">
        <v>36</v>
      </c>
      <c r="K80">
        <v>114.72415816606417</v>
      </c>
      <c r="L80">
        <v>221.45197464350031</v>
      </c>
      <c r="M80">
        <v>541.63602306511712</v>
      </c>
      <c r="N80">
        <v>1075.2761035736694</v>
      </c>
      <c r="O80">
        <v>2142.556264458799</v>
      </c>
      <c r="P80">
        <v>4277.1165861496556</v>
      </c>
      <c r="R80">
        <v>36</v>
      </c>
      <c r="S80">
        <v>3.7227946977553161E-2</v>
      </c>
      <c r="T80">
        <v>3.6980041622754145E-2</v>
      </c>
      <c r="U80">
        <v>3.6831173175142506E-2</v>
      </c>
      <c r="V80">
        <v>3.6781528188300161E-2</v>
      </c>
      <c r="W80">
        <v>3.6756701531996061E-2</v>
      </c>
      <c r="X80">
        <v>3.674428716255318E-2</v>
      </c>
    </row>
    <row r="81" spans="2:24" x14ac:dyDescent="0.25">
      <c r="B81">
        <v>37</v>
      </c>
      <c r="C81">
        <v>122.27274078352339</v>
      </c>
      <c r="D81">
        <v>243.85513246345457</v>
      </c>
      <c r="E81">
        <v>608.60221167700468</v>
      </c>
      <c r="F81">
        <v>1216.5140605168317</v>
      </c>
      <c r="G81">
        <v>2432.3377582183302</v>
      </c>
      <c r="H81">
        <v>4863.9851536328797</v>
      </c>
      <c r="J81">
        <v>37</v>
      </c>
      <c r="K81">
        <v>95.070508757650259</v>
      </c>
      <c r="L81">
        <v>182.14675728394286</v>
      </c>
      <c r="M81">
        <v>443.37439319247733</v>
      </c>
      <c r="N81">
        <v>878.75436711833208</v>
      </c>
      <c r="O81">
        <v>1749.5143152229866</v>
      </c>
      <c r="P81">
        <v>3491.0342115660751</v>
      </c>
      <c r="R81">
        <v>37</v>
      </c>
      <c r="S81">
        <v>3.729224506756279E-2</v>
      </c>
      <c r="T81">
        <v>3.699052856109164E-2</v>
      </c>
      <c r="U81">
        <v>3.6809284769463435E-2</v>
      </c>
      <c r="V81">
        <v>3.6748841597180837E-2</v>
      </c>
      <c r="W81">
        <v>3.6718613821450141E-2</v>
      </c>
      <c r="X81">
        <v>3.670349838520548E-2</v>
      </c>
    </row>
    <row r="82" spans="2:24" x14ac:dyDescent="0.25">
      <c r="B82">
        <v>38</v>
      </c>
      <c r="C82">
        <v>150.71236043471094</v>
      </c>
      <c r="D82">
        <v>300.7323184598377</v>
      </c>
      <c r="E82">
        <v>750.79216069265135</v>
      </c>
      <c r="F82">
        <v>1500.8918977564347</v>
      </c>
      <c r="G82">
        <v>3001.091371883605</v>
      </c>
      <c r="H82">
        <v>6001.4903201368206</v>
      </c>
      <c r="J82">
        <v>38</v>
      </c>
      <c r="K82">
        <v>115.43857820658513</v>
      </c>
      <c r="L82">
        <v>222.88150449302111</v>
      </c>
      <c r="M82">
        <v>545.20991564407814</v>
      </c>
      <c r="N82">
        <v>1082.4239343341833</v>
      </c>
      <c r="O82">
        <v>2156.8519717098243</v>
      </c>
      <c r="P82">
        <v>4305.708046448126</v>
      </c>
      <c r="R82">
        <v>38</v>
      </c>
      <c r="S82">
        <v>3.7217602834981989E-2</v>
      </c>
      <c r="T82">
        <v>3.6971601144121014E-2</v>
      </c>
      <c r="U82">
        <v>3.6823864942432172E-2</v>
      </c>
      <c r="V82">
        <v>3.6774597706476175E-2</v>
      </c>
      <c r="W82">
        <v>3.6749959988712E-2</v>
      </c>
      <c r="X82">
        <v>3.6737640104329783E-2</v>
      </c>
    </row>
    <row r="83" spans="2:24" x14ac:dyDescent="0.25">
      <c r="B83">
        <v>39</v>
      </c>
      <c r="C83">
        <v>169.10728732174434</v>
      </c>
      <c r="D83">
        <v>337.52085910258535</v>
      </c>
      <c r="E83">
        <v>842.76157491344213</v>
      </c>
      <c r="F83">
        <v>1684.8294347853198</v>
      </c>
      <c r="G83">
        <v>3368.9651546062255</v>
      </c>
      <c r="H83">
        <v>6737.2365942875422</v>
      </c>
      <c r="J83">
        <v>39</v>
      </c>
      <c r="K83">
        <v>128.61296534459643</v>
      </c>
      <c r="L83">
        <v>249.22911234351795</v>
      </c>
      <c r="M83">
        <v>611.07755873900896</v>
      </c>
      <c r="N83">
        <v>1214.1583048884822</v>
      </c>
      <c r="O83">
        <v>2420.31979807678</v>
      </c>
      <c r="P83">
        <v>4832.6427849087631</v>
      </c>
      <c r="R83">
        <v>39</v>
      </c>
      <c r="S83">
        <v>3.7187768695066792E-2</v>
      </c>
      <c r="T83">
        <v>3.6967838723875213E-2</v>
      </c>
      <c r="U83">
        <v>3.6835776567101242E-2</v>
      </c>
      <c r="V83">
        <v>3.6791738446034339E-2</v>
      </c>
      <c r="W83">
        <v>3.6769716118895124E-2</v>
      </c>
      <c r="X83">
        <v>3.6758704138306397E-2</v>
      </c>
    </row>
    <row r="84" spans="2:24" x14ac:dyDescent="0.25">
      <c r="B84">
        <v>40</v>
      </c>
      <c r="C84">
        <v>148.06271759804076</v>
      </c>
      <c r="D84">
        <v>295.43335045988607</v>
      </c>
      <c r="E84">
        <v>737.54524938839234</v>
      </c>
      <c r="F84">
        <v>1474.3984144187734</v>
      </c>
      <c r="G84">
        <v>2948.1047445439167</v>
      </c>
      <c r="H84">
        <v>5895.5174048282088</v>
      </c>
      <c r="J84">
        <v>40</v>
      </c>
      <c r="K84">
        <v>113.54092976698712</v>
      </c>
      <c r="L84">
        <v>219.08620968166497</v>
      </c>
      <c r="M84">
        <v>535.72205338803178</v>
      </c>
      <c r="N84">
        <v>1063.4484612929155</v>
      </c>
      <c r="O84">
        <v>2118.9012778464821</v>
      </c>
      <c r="P84">
        <v>4229.8069113464589</v>
      </c>
      <c r="R84">
        <v>40</v>
      </c>
      <c r="S84">
        <v>3.7213816297605229E-2</v>
      </c>
      <c r="T84">
        <v>3.6963831699991623E-2</v>
      </c>
      <c r="U84">
        <v>3.6813706003302027E-2</v>
      </c>
      <c r="V84">
        <v>3.676364155570444E-2</v>
      </c>
      <c r="W84">
        <v>3.6738605098535881E-2</v>
      </c>
      <c r="X84">
        <v>3.6726085811078502E-2</v>
      </c>
    </row>
    <row r="85" spans="2:24" x14ac:dyDescent="0.25">
      <c r="B85">
        <v>41</v>
      </c>
      <c r="C85">
        <v>181.25341658840318</v>
      </c>
      <c r="D85">
        <v>361.81238777444764</v>
      </c>
      <c r="E85">
        <v>903.4893015794737</v>
      </c>
      <c r="F85">
        <v>1806.2841580231852</v>
      </c>
      <c r="G85">
        <v>3611.8738709533013</v>
      </c>
      <c r="H85">
        <v>7223.0532968358484</v>
      </c>
      <c r="J85">
        <v>41</v>
      </c>
      <c r="K85">
        <v>137.31175342017741</v>
      </c>
      <c r="L85">
        <v>266.62616576957134</v>
      </c>
      <c r="M85">
        <v>654.56940566101184</v>
      </c>
      <c r="N85">
        <v>1301.1414733214078</v>
      </c>
      <c r="O85">
        <v>2594.2856091338617</v>
      </c>
      <c r="P85">
        <v>5180.5738810157636</v>
      </c>
      <c r="R85">
        <v>41</v>
      </c>
      <c r="S85">
        <v>3.7167927072525586E-2</v>
      </c>
      <c r="T85">
        <v>3.6962479258978664E-2</v>
      </c>
      <c r="U85">
        <v>3.6839119739670245E-2</v>
      </c>
      <c r="V85">
        <v>3.6797984728538458E-2</v>
      </c>
      <c r="W85">
        <v>3.6777414375278372E-2</v>
      </c>
      <c r="X85">
        <v>3.6767128486427936E-2</v>
      </c>
    </row>
    <row r="86" spans="2:24" x14ac:dyDescent="0.25">
      <c r="B86">
        <v>42</v>
      </c>
      <c r="C86">
        <v>184.33781133261522</v>
      </c>
      <c r="D86">
        <v>367.9810374422089</v>
      </c>
      <c r="E86">
        <v>918.91071590112676</v>
      </c>
      <c r="F86">
        <v>1837.1268467141851</v>
      </c>
      <c r="G86">
        <v>3673.5591083597305</v>
      </c>
      <c r="H86">
        <v>7346.4236316595998</v>
      </c>
      <c r="J86">
        <v>42</v>
      </c>
      <c r="K86">
        <v>139.52092103598216</v>
      </c>
      <c r="L86">
        <v>271.04439481247391</v>
      </c>
      <c r="M86">
        <v>665.61481764034579</v>
      </c>
      <c r="N86">
        <v>1323.2321895750501</v>
      </c>
      <c r="O86">
        <v>2638.4669336681836</v>
      </c>
      <c r="P86">
        <v>5268.93642195547</v>
      </c>
      <c r="R86">
        <v>42</v>
      </c>
      <c r="S86">
        <v>3.7161314351878083E-2</v>
      </c>
      <c r="T86">
        <v>3.6959301352898155E-2</v>
      </c>
      <c r="U86">
        <v>3.6838005739156188E-2</v>
      </c>
      <c r="V86">
        <v>3.6797559200147711E-2</v>
      </c>
      <c r="W86">
        <v>3.6777333177440807E-2</v>
      </c>
      <c r="X86">
        <v>3.6767219477477298E-2</v>
      </c>
    </row>
    <row r="87" spans="2:24" x14ac:dyDescent="0.25">
      <c r="B87">
        <v>43</v>
      </c>
      <c r="C87">
        <v>225.70457435974646</v>
      </c>
      <c r="D87">
        <v>450.71165110140231</v>
      </c>
      <c r="E87">
        <v>1125.7328815412689</v>
      </c>
      <c r="F87">
        <v>2250.7682656929533</v>
      </c>
      <c r="G87">
        <v>4500.8390340312581</v>
      </c>
      <c r="H87">
        <v>9000.9805707258911</v>
      </c>
      <c r="J87">
        <v>43</v>
      </c>
      <c r="K87">
        <v>169.14719908028383</v>
      </c>
      <c r="L87">
        <v>330.29487170740686</v>
      </c>
      <c r="M87">
        <v>813.73789205342837</v>
      </c>
      <c r="N87">
        <v>1619.4762602744086</v>
      </c>
      <c r="O87">
        <v>3230.9529971170487</v>
      </c>
      <c r="P87">
        <v>6453.9064710090024</v>
      </c>
      <c r="R87">
        <v>43</v>
      </c>
      <c r="S87">
        <v>3.714441651253364E-2</v>
      </c>
      <c r="T87">
        <v>3.6978132589686075E-2</v>
      </c>
      <c r="U87">
        <v>3.6878303007147561E-2</v>
      </c>
      <c r="V87">
        <v>3.6845016590905999E-2</v>
      </c>
      <c r="W87">
        <v>3.682837152703744E-2</v>
      </c>
      <c r="X87">
        <v>3.6820048531009064E-2</v>
      </c>
    </row>
    <row r="88" spans="2:24" x14ac:dyDescent="0.25">
      <c r="B88">
        <v>44</v>
      </c>
      <c r="C88">
        <v>240.5470666560424</v>
      </c>
      <c r="D88">
        <v>480.39566834270323</v>
      </c>
      <c r="E88">
        <v>1199.9414734215409</v>
      </c>
      <c r="F88">
        <v>2399.1844789709462</v>
      </c>
      <c r="G88">
        <v>4797.6704929036068</v>
      </c>
      <c r="H88">
        <v>9594.6425207691427</v>
      </c>
      <c r="J88">
        <v>44</v>
      </c>
      <c r="K88">
        <v>179.77739561557564</v>
      </c>
      <c r="L88">
        <v>351.55455853090916</v>
      </c>
      <c r="M88">
        <v>866.88604749287879</v>
      </c>
      <c r="N88">
        <v>1725.7718290373159</v>
      </c>
      <c r="O88">
        <v>3443.5434245851575</v>
      </c>
      <c r="P88">
        <v>6879.0866156832926</v>
      </c>
      <c r="R88">
        <v>44</v>
      </c>
      <c r="S88">
        <v>3.7141377749465132E-2</v>
      </c>
      <c r="T88">
        <v>3.6984977902120741E-2</v>
      </c>
      <c r="U88">
        <v>3.6891085657225098E-2</v>
      </c>
      <c r="V88">
        <v>3.6859779373681345E-2</v>
      </c>
      <c r="W88">
        <v>3.6844124655659893E-2</v>
      </c>
      <c r="X88">
        <v>3.6836296886576969E-2</v>
      </c>
    </row>
    <row r="89" spans="2:24" x14ac:dyDescent="0.25">
      <c r="B89">
        <v>45</v>
      </c>
      <c r="C89">
        <v>247.24475977369684</v>
      </c>
      <c r="D89">
        <v>493.79068585059889</v>
      </c>
      <c r="E89">
        <v>1233.4284641161069</v>
      </c>
      <c r="F89">
        <v>2466.1580945712872</v>
      </c>
      <c r="G89">
        <v>4931.6173554866491</v>
      </c>
      <c r="H89">
        <v>9862.5358773199005</v>
      </c>
      <c r="J89">
        <v>45</v>
      </c>
      <c r="K89">
        <v>184.57422385772361</v>
      </c>
      <c r="L89">
        <v>361.14795234964913</v>
      </c>
      <c r="M89">
        <v>890.86913822384668</v>
      </c>
      <c r="N89">
        <v>1773.7377814925239</v>
      </c>
      <c r="O89">
        <v>3539.4750680871366</v>
      </c>
      <c r="P89">
        <v>7070.9496413053275</v>
      </c>
      <c r="R89">
        <v>45</v>
      </c>
      <c r="S89">
        <v>3.7138188911163938E-2</v>
      </c>
      <c r="T89">
        <v>3.6985915741271302E-2</v>
      </c>
      <c r="U89">
        <v>3.689450225757307E-2</v>
      </c>
      <c r="V89">
        <v>3.6864022819046882E-2</v>
      </c>
      <c r="W89">
        <v>3.6848781546508613E-2</v>
      </c>
      <c r="X89">
        <v>3.6841160521795535E-2</v>
      </c>
    </row>
    <row r="90" spans="2:24" x14ac:dyDescent="0.25">
      <c r="B90">
        <v>46</v>
      </c>
      <c r="C90">
        <v>278.70781341487674</v>
      </c>
      <c r="D90">
        <v>556.71466179172057</v>
      </c>
      <c r="E90">
        <v>1390.7352073786192</v>
      </c>
      <c r="F90">
        <v>2780.7694501933834</v>
      </c>
      <c r="G90">
        <v>5560.8379358904594</v>
      </c>
      <c r="H90">
        <v>11120.974907318927</v>
      </c>
      <c r="J90">
        <v>46</v>
      </c>
      <c r="K90">
        <v>207.10780695829817</v>
      </c>
      <c r="L90">
        <v>406.21361249814345</v>
      </c>
      <c r="M90">
        <v>1003.5310343274195</v>
      </c>
      <c r="N90">
        <v>1999.0600726494631</v>
      </c>
      <c r="O90">
        <v>3990.1181500646271</v>
      </c>
      <c r="P90">
        <v>7972.2343052867363</v>
      </c>
      <c r="R90">
        <v>46</v>
      </c>
      <c r="S90">
        <v>3.7145475674260853E-2</v>
      </c>
      <c r="T90">
        <v>3.7009606575401754E-2</v>
      </c>
      <c r="U90">
        <v>3.6928045802956611E-2</v>
      </c>
      <c r="V90">
        <v>3.6900852317620858E-2</v>
      </c>
      <c r="W90">
        <v>3.6887254343894949E-2</v>
      </c>
      <c r="X90">
        <v>3.6880455049184357E-2</v>
      </c>
    </row>
    <row r="91" spans="2:24" x14ac:dyDescent="0.25">
      <c r="B91">
        <v>47</v>
      </c>
      <c r="C91">
        <v>318.92229399229382</v>
      </c>
      <c r="D91">
        <v>637.14080815108366</v>
      </c>
      <c r="E91">
        <v>1591.7964696099764</v>
      </c>
      <c r="F91">
        <v>3182.889488386199</v>
      </c>
      <c r="G91">
        <v>6365.075276891569</v>
      </c>
      <c r="H91">
        <v>12729.446853923599</v>
      </c>
      <c r="J91">
        <v>47</v>
      </c>
      <c r="K91">
        <v>235.90915155816356</v>
      </c>
      <c r="L91">
        <v>463.81342916757148</v>
      </c>
      <c r="M91">
        <v>1147.5276153168998</v>
      </c>
      <c r="N91">
        <v>2287.0540987666027</v>
      </c>
      <c r="O91">
        <v>4566.1042329755001</v>
      </c>
      <c r="P91">
        <v>9124.2045016354241</v>
      </c>
      <c r="R91">
        <v>47</v>
      </c>
      <c r="S91">
        <v>3.7165446482319453E-2</v>
      </c>
      <c r="T91">
        <v>3.7045791088466506E-2</v>
      </c>
      <c r="U91">
        <v>3.6973975558579175E-2</v>
      </c>
      <c r="V91">
        <v>3.6950040473989976E-2</v>
      </c>
      <c r="W91">
        <v>3.6938067743654379E-2</v>
      </c>
      <c r="X91">
        <v>3.6932081140776507E-2</v>
      </c>
    </row>
    <row r="92" spans="2:24" x14ac:dyDescent="0.25">
      <c r="B92">
        <v>48</v>
      </c>
      <c r="C92">
        <v>355.55194196238506</v>
      </c>
      <c r="D92">
        <v>710.39773010554336</v>
      </c>
      <c r="E92">
        <v>1774.9350946761906</v>
      </c>
      <c r="F92">
        <v>3549.1640356785174</v>
      </c>
      <c r="G92">
        <v>7097.6219177036346</v>
      </c>
      <c r="H92">
        <v>14194.53768176397</v>
      </c>
      <c r="J92">
        <v>48</v>
      </c>
      <c r="K92">
        <v>262.14276312672519</v>
      </c>
      <c r="L92">
        <v>516.27979471722574</v>
      </c>
      <c r="M92">
        <v>1278.6908910892053</v>
      </c>
      <c r="N92">
        <v>2549.3760522901794</v>
      </c>
      <c r="O92">
        <v>5090.7463749241433</v>
      </c>
      <c r="P92">
        <v>10173.48702030658</v>
      </c>
      <c r="R92">
        <v>48</v>
      </c>
      <c r="S92">
        <v>3.7189501296112537E-2</v>
      </c>
      <c r="T92">
        <v>3.7081449711637626E-2</v>
      </c>
      <c r="U92">
        <v>3.7016594081367149E-2</v>
      </c>
      <c r="V92">
        <v>3.6994971419987754E-2</v>
      </c>
      <c r="W92">
        <v>3.69841593167477E-2</v>
      </c>
      <c r="X92">
        <v>3.6978753071945425E-2</v>
      </c>
    </row>
    <row r="93" spans="2:24" x14ac:dyDescent="0.25">
      <c r="B93">
        <v>49</v>
      </c>
      <c r="C93">
        <v>367.457044999012</v>
      </c>
      <c r="D93">
        <v>734.20725692802273</v>
      </c>
      <c r="E93">
        <v>1834.4578927580942</v>
      </c>
      <c r="F93">
        <v>3668.208952490138</v>
      </c>
      <c r="G93">
        <v>7335.7110719599987</v>
      </c>
      <c r="H93">
        <v>14670.715310903177</v>
      </c>
      <c r="J93">
        <v>49</v>
      </c>
      <c r="K93">
        <v>270.66907388683831</v>
      </c>
      <c r="L93">
        <v>533.33192530451015</v>
      </c>
      <c r="M93">
        <v>1321.3204800450221</v>
      </c>
      <c r="N93">
        <v>2634.6347381187152</v>
      </c>
      <c r="O93">
        <v>5261.2632543314685</v>
      </c>
      <c r="P93">
        <v>10514.520286796149</v>
      </c>
      <c r="R93">
        <v>49</v>
      </c>
      <c r="S93">
        <v>3.7194760402290861E-2</v>
      </c>
      <c r="T93">
        <v>3.7090029927649759E-2</v>
      </c>
      <c r="U93">
        <v>3.7027168475627592E-2</v>
      </c>
      <c r="V93">
        <v>3.7006210792724925E-2</v>
      </c>
      <c r="W93">
        <v>3.6995731226069584E-2</v>
      </c>
      <c r="X93">
        <v>3.6990491261405412E-2</v>
      </c>
    </row>
    <row r="94" spans="2:24" x14ac:dyDescent="0.25">
      <c r="B94">
        <v>50</v>
      </c>
      <c r="C94">
        <v>431.45122652441705</v>
      </c>
      <c r="D94">
        <v>862.19128199913189</v>
      </c>
      <c r="E94">
        <v>2154.4114488988262</v>
      </c>
      <c r="F94">
        <v>4308.1117272359397</v>
      </c>
      <c r="G94">
        <v>8615.5122839764244</v>
      </c>
      <c r="H94">
        <v>17230.313397491391</v>
      </c>
      <c r="J94">
        <v>50</v>
      </c>
      <c r="K94">
        <v>316.50120302376126</v>
      </c>
      <c r="L94">
        <v>624.99310803700428</v>
      </c>
      <c r="M94">
        <v>1550.4688284324511</v>
      </c>
      <c r="N94">
        <v>3092.928364350184</v>
      </c>
      <c r="O94">
        <v>6177.8474369318865</v>
      </c>
      <c r="P94">
        <v>12347.685582478065</v>
      </c>
      <c r="R94">
        <v>50</v>
      </c>
      <c r="S94">
        <v>3.7252017381513847E-2</v>
      </c>
      <c r="T94">
        <v>3.716171066110352E-2</v>
      </c>
      <c r="U94">
        <v>3.7107509540427852E-2</v>
      </c>
      <c r="V94">
        <v>3.70894396496666E-2</v>
      </c>
      <c r="W94">
        <v>3.7080404169576919E-2</v>
      </c>
      <c r="X94">
        <v>3.7075886295834692E-2</v>
      </c>
    </row>
    <row r="95" spans="2:24" x14ac:dyDescent="0.25">
      <c r="B95">
        <v>51</v>
      </c>
      <c r="C95">
        <v>480.42119456550296</v>
      </c>
      <c r="D95">
        <v>960.12793173817704</v>
      </c>
      <c r="E95">
        <v>2399.2481935454189</v>
      </c>
      <c r="F95">
        <v>4797.7819632578803</v>
      </c>
      <c r="G95">
        <v>9594.8495026960081</v>
      </c>
      <c r="H95">
        <v>19188.984581578643</v>
      </c>
      <c r="J95">
        <v>51</v>
      </c>
      <c r="K95">
        <v>351.57305059768805</v>
      </c>
      <c r="L95">
        <v>695.13407054349773</v>
      </c>
      <c r="M95">
        <v>1725.817694331643</v>
      </c>
      <c r="N95">
        <v>3443.62373435677</v>
      </c>
      <c r="O95">
        <v>6879.2358145551116</v>
      </c>
      <c r="P95">
        <v>13750.459975023317</v>
      </c>
      <c r="R95">
        <v>51</v>
      </c>
      <c r="S95">
        <v>3.7299839282942893E-2</v>
      </c>
      <c r="T95">
        <v>3.721798126862641E-2</v>
      </c>
      <c r="U95">
        <v>3.7168854775246229E-2</v>
      </c>
      <c r="V95">
        <v>3.7152476944649848E-2</v>
      </c>
      <c r="W95">
        <v>3.7144287591764691E-2</v>
      </c>
      <c r="X95">
        <v>3.714019280590497E-2</v>
      </c>
    </row>
    <row r="96" spans="2:24" x14ac:dyDescent="0.25">
      <c r="B96">
        <v>52</v>
      </c>
      <c r="C96">
        <v>533.01020233964516</v>
      </c>
      <c r="D96">
        <v>1065.3025042055006</v>
      </c>
      <c r="E96">
        <v>2662.1794100322759</v>
      </c>
      <c r="F96">
        <v>5323.6409198244055</v>
      </c>
      <c r="G96">
        <v>10646.5639394397</v>
      </c>
      <c r="H96">
        <v>21292.409978687083</v>
      </c>
      <c r="J96">
        <v>52</v>
      </c>
      <c r="K96">
        <v>389.23670184906132</v>
      </c>
      <c r="L96">
        <v>770.45927377169937</v>
      </c>
      <c r="M96">
        <v>1914.1269920983359</v>
      </c>
      <c r="N96">
        <v>3820.239856878492</v>
      </c>
      <c r="O96">
        <v>7632.4655867852271</v>
      </c>
      <c r="P96">
        <v>15256.91704678614</v>
      </c>
      <c r="R96">
        <v>52</v>
      </c>
      <c r="S96">
        <v>3.7355152107371836E-2</v>
      </c>
      <c r="T96">
        <v>3.7280639394020598E-2</v>
      </c>
      <c r="U96">
        <v>3.723592024483402E-2</v>
      </c>
      <c r="V96">
        <v>3.722101194012839E-2</v>
      </c>
      <c r="W96">
        <v>3.7213557427330457E-2</v>
      </c>
      <c r="X96">
        <v>3.7209830080812578E-2</v>
      </c>
    </row>
    <row r="97" spans="1:24" x14ac:dyDescent="0.25">
      <c r="B97">
        <v>53</v>
      </c>
      <c r="C97">
        <v>585.92583860678781</v>
      </c>
      <c r="D97">
        <v>1171.1302991368145</v>
      </c>
      <c r="E97">
        <v>2926.7436805228908</v>
      </c>
      <c r="F97">
        <v>5852.7659827612179</v>
      </c>
      <c r="G97">
        <v>11704.810587210242</v>
      </c>
      <c r="H97">
        <v>23408.899796095327</v>
      </c>
      <c r="J97">
        <v>53</v>
      </c>
      <c r="K97">
        <v>427.13434625439913</v>
      </c>
      <c r="L97">
        <v>846.25203540824623</v>
      </c>
      <c r="M97">
        <v>2103.6051006026973</v>
      </c>
      <c r="N97">
        <v>4199.1935417955538</v>
      </c>
      <c r="O97">
        <v>8390.3704238742066</v>
      </c>
      <c r="P97">
        <v>16772.72418788739</v>
      </c>
      <c r="R97">
        <v>53</v>
      </c>
      <c r="S97">
        <v>3.7413616586117859E-2</v>
      </c>
      <c r="T97">
        <v>3.7345157860001477E-2</v>
      </c>
      <c r="U97">
        <v>3.7304072934934318E-2</v>
      </c>
      <c r="V97">
        <v>3.7290376343753984E-2</v>
      </c>
      <c r="W97">
        <v>3.7283527745016087E-2</v>
      </c>
      <c r="X97">
        <v>3.7280103369853546E-2</v>
      </c>
    </row>
    <row r="98" spans="1:24" x14ac:dyDescent="0.25">
      <c r="B98">
        <v>54</v>
      </c>
      <c r="C98">
        <v>643.45806100486982</v>
      </c>
      <c r="D98">
        <v>1286.1909728863513</v>
      </c>
      <c r="E98">
        <v>3214.3897085247672</v>
      </c>
      <c r="F98">
        <v>6428.0542679198325</v>
      </c>
      <c r="G98">
        <v>12855.383386709047</v>
      </c>
      <c r="H98">
        <v>25710.041624287183</v>
      </c>
      <c r="J98">
        <v>54</v>
      </c>
      <c r="K98">
        <v>468.33826378994763</v>
      </c>
      <c r="L98">
        <v>928.65718528423895</v>
      </c>
      <c r="M98">
        <v>2309.6139497004551</v>
      </c>
      <c r="N98">
        <v>4611.2085570354393</v>
      </c>
      <c r="O98">
        <v>9214.3977716953086</v>
      </c>
      <c r="P98">
        <v>18420.776201011729</v>
      </c>
      <c r="R98">
        <v>54</v>
      </c>
      <c r="S98">
        <v>3.7480163102847408E-2</v>
      </c>
      <c r="T98">
        <v>3.7417150112270425E-2</v>
      </c>
      <c r="U98">
        <v>3.7379334162025657E-2</v>
      </c>
      <c r="V98">
        <v>3.7366727485038886E-2</v>
      </c>
      <c r="W98">
        <v>3.7360423891414252E-2</v>
      </c>
      <c r="X98">
        <v>3.7357272030811517E-2</v>
      </c>
    </row>
    <row r="99" spans="1:24" x14ac:dyDescent="0.25">
      <c r="B99">
        <v>55</v>
      </c>
      <c r="C99">
        <v>712.382555979632</v>
      </c>
      <c r="D99">
        <v>1424.035416159099</v>
      </c>
      <c r="E99">
        <v>3558.993996825764</v>
      </c>
      <c r="F99">
        <v>7117.258297981647</v>
      </c>
      <c r="G99">
        <v>14233.786900310641</v>
      </c>
      <c r="H99">
        <v>28466.844104976844</v>
      </c>
      <c r="J99">
        <v>55</v>
      </c>
      <c r="K99">
        <v>517.70137094197798</v>
      </c>
      <c r="L99">
        <v>1027.3801578550501</v>
      </c>
      <c r="M99">
        <v>2556.4165200044736</v>
      </c>
      <c r="N99">
        <v>5104.8104574124445</v>
      </c>
      <c r="O99">
        <v>10201.59833241778</v>
      </c>
      <c r="P99">
        <v>20395.17408251873</v>
      </c>
      <c r="R99">
        <v>55</v>
      </c>
      <c r="S99">
        <v>3.7563886945267688E-2</v>
      </c>
      <c r="T99">
        <v>3.750622594627484E-2</v>
      </c>
      <c r="U99">
        <v>3.7471622568695073E-2</v>
      </c>
      <c r="V99">
        <v>3.7460086979141272E-2</v>
      </c>
      <c r="W99">
        <v>3.7454318972359957E-2</v>
      </c>
      <c r="X99">
        <v>3.7451434915960036E-2</v>
      </c>
    </row>
    <row r="101" spans="1:24" x14ac:dyDescent="0.25">
      <c r="A101" s="5" t="s">
        <v>188</v>
      </c>
    </row>
    <row r="102" spans="1:24" x14ac:dyDescent="0.25">
      <c r="B102" t="s">
        <v>170</v>
      </c>
      <c r="C102">
        <v>100000</v>
      </c>
      <c r="D102">
        <v>250000</v>
      </c>
      <c r="E102">
        <v>500000</v>
      </c>
      <c r="F102">
        <v>1000000</v>
      </c>
      <c r="G102">
        <v>2000000</v>
      </c>
      <c r="J102" t="s">
        <v>145</v>
      </c>
      <c r="K102">
        <v>100000</v>
      </c>
      <c r="L102">
        <v>250000</v>
      </c>
      <c r="M102">
        <v>500000</v>
      </c>
      <c r="N102">
        <v>1000000</v>
      </c>
      <c r="O102">
        <v>2000000</v>
      </c>
      <c r="R102" t="s">
        <v>167</v>
      </c>
      <c r="S102">
        <v>100000</v>
      </c>
      <c r="T102">
        <v>250000</v>
      </c>
      <c r="U102">
        <v>500000</v>
      </c>
      <c r="V102">
        <v>1000000</v>
      </c>
      <c r="W102">
        <v>2000000</v>
      </c>
    </row>
    <row r="103" spans="1:24" x14ac:dyDescent="0.25">
      <c r="B103">
        <v>35</v>
      </c>
      <c r="C103">
        <v>18500.560788239141</v>
      </c>
      <c r="D103">
        <v>46251.400537468806</v>
      </c>
      <c r="E103">
        <v>92502.801341750339</v>
      </c>
      <c r="F103">
        <v>185005.60268350068</v>
      </c>
      <c r="G103">
        <v>370011.20536700136</v>
      </c>
      <c r="J103">
        <v>35</v>
      </c>
      <c r="K103">
        <v>925.02803941162711</v>
      </c>
      <c r="L103">
        <v>2312.567958670028</v>
      </c>
      <c r="M103">
        <v>4625.1363157282176</v>
      </c>
      <c r="N103">
        <v>9250.2726314564352</v>
      </c>
      <c r="O103">
        <v>18500.54526291287</v>
      </c>
      <c r="R103">
        <v>35</v>
      </c>
      <c r="S103">
        <v>3.3305500473744587E-2</v>
      </c>
      <c r="T103">
        <v>3.3305497399866324E-2</v>
      </c>
      <c r="U103">
        <v>3.3305497686005658E-2</v>
      </c>
      <c r="V103">
        <v>3.3305497686005658E-2</v>
      </c>
      <c r="W103">
        <v>3.3305497686005658E-2</v>
      </c>
    </row>
    <row r="104" spans="1:24" x14ac:dyDescent="0.25">
      <c r="B104">
        <f t="shared" ref="B104:B133" si="3">B103+1</f>
        <v>36</v>
      </c>
      <c r="C104">
        <v>20934.898525163706</v>
      </c>
      <c r="D104">
        <v>52337.246312909541</v>
      </c>
      <c r="E104">
        <v>104674.49262581936</v>
      </c>
      <c r="F104">
        <v>209348.98525163872</v>
      </c>
      <c r="G104">
        <v>418697.97050327744</v>
      </c>
      <c r="J104">
        <f t="shared" ref="J104:J133" si="4">J103+1</f>
        <v>36</v>
      </c>
      <c r="K104">
        <v>1046.7439928350213</v>
      </c>
      <c r="L104">
        <v>2616.8599820879172</v>
      </c>
      <c r="M104">
        <v>5233.7199641762709</v>
      </c>
      <c r="N104">
        <v>10467.439928352542</v>
      </c>
      <c r="O104">
        <v>20934.879856705084</v>
      </c>
      <c r="R104">
        <f t="shared" ref="R104:R133" si="5">R103+1</f>
        <v>36</v>
      </c>
      <c r="S104">
        <v>3.3830791472459154E-2</v>
      </c>
      <c r="T104">
        <v>3.3830791472459598E-2</v>
      </c>
      <c r="U104">
        <v>3.3830791472460042E-2</v>
      </c>
      <c r="V104">
        <v>3.3830791472460042E-2</v>
      </c>
      <c r="W104">
        <v>3.3830791472460042E-2</v>
      </c>
    </row>
    <row r="105" spans="1:24" x14ac:dyDescent="0.25">
      <c r="B105">
        <f t="shared" si="3"/>
        <v>37</v>
      </c>
      <c r="C105">
        <v>19777.826830131387</v>
      </c>
      <c r="D105">
        <v>49444.567075328465</v>
      </c>
      <c r="E105">
        <v>98889.13415065693</v>
      </c>
      <c r="F105">
        <v>197778.26830131386</v>
      </c>
      <c r="G105">
        <v>395556.53660262772</v>
      </c>
      <c r="J105">
        <f t="shared" si="4"/>
        <v>37</v>
      </c>
      <c r="K105">
        <v>988.89048033186555</v>
      </c>
      <c r="L105">
        <v>2472.2262008297548</v>
      </c>
      <c r="M105">
        <v>4944.4524016595096</v>
      </c>
      <c r="N105">
        <v>9888.9048033190193</v>
      </c>
      <c r="O105">
        <v>19777.809606638039</v>
      </c>
      <c r="R105">
        <f t="shared" si="5"/>
        <v>37</v>
      </c>
      <c r="S105">
        <v>3.356623487950916E-2</v>
      </c>
      <c r="T105">
        <v>3.356623487950916E-2</v>
      </c>
      <c r="U105">
        <v>3.356623487950916E-2</v>
      </c>
      <c r="V105">
        <v>3.356623487950916E-2</v>
      </c>
      <c r="W105">
        <v>3.356623487950916E-2</v>
      </c>
    </row>
    <row r="106" spans="1:24" x14ac:dyDescent="0.25">
      <c r="B106">
        <f t="shared" si="3"/>
        <v>38</v>
      </c>
      <c r="C106">
        <v>21223.413847119264</v>
      </c>
      <c r="D106">
        <v>53058.534617798156</v>
      </c>
      <c r="E106">
        <v>106117.06923559631</v>
      </c>
      <c r="F106">
        <v>212234.13847119262</v>
      </c>
      <c r="G106">
        <v>424468.27694238524</v>
      </c>
      <c r="J106">
        <f t="shared" si="4"/>
        <v>38</v>
      </c>
      <c r="K106">
        <v>1061.1713330776038</v>
      </c>
      <c r="L106">
        <v>2652.9283326940786</v>
      </c>
      <c r="M106">
        <v>5305.8566653881571</v>
      </c>
      <c r="N106">
        <v>10611.713330776314</v>
      </c>
      <c r="O106">
        <v>21223.426661552629</v>
      </c>
      <c r="R106">
        <f t="shared" si="5"/>
        <v>38</v>
      </c>
      <c r="S106">
        <v>3.3880983866924064E-2</v>
      </c>
      <c r="T106">
        <v>3.3880983866924064E-2</v>
      </c>
      <c r="U106">
        <v>3.3880983866924064E-2</v>
      </c>
      <c r="V106">
        <v>3.3880983866924064E-2</v>
      </c>
      <c r="W106">
        <v>3.3880983866924064E-2</v>
      </c>
    </row>
    <row r="107" spans="1:24" x14ac:dyDescent="0.25">
      <c r="B107">
        <f t="shared" si="3"/>
        <v>39</v>
      </c>
      <c r="C107">
        <v>22118.580572996587</v>
      </c>
      <c r="D107">
        <v>55296.451432491471</v>
      </c>
      <c r="E107">
        <v>110592.90286498294</v>
      </c>
      <c r="F107">
        <v>221185.80572996588</v>
      </c>
      <c r="G107">
        <v>442371.61145993177</v>
      </c>
      <c r="J107">
        <f t="shared" si="4"/>
        <v>39</v>
      </c>
      <c r="K107">
        <v>1105.9290583193797</v>
      </c>
      <c r="L107">
        <v>2764.8226457983692</v>
      </c>
      <c r="M107">
        <v>5529.6452915967384</v>
      </c>
      <c r="N107">
        <v>11059.290583193477</v>
      </c>
      <c r="O107">
        <v>22118.581166386954</v>
      </c>
      <c r="R107">
        <f t="shared" si="5"/>
        <v>39</v>
      </c>
      <c r="S107">
        <v>3.4076622261473677E-2</v>
      </c>
      <c r="T107">
        <v>3.4076622261473677E-2</v>
      </c>
      <c r="U107">
        <v>3.4076622261473677E-2</v>
      </c>
      <c r="V107">
        <v>3.4076622261473677E-2</v>
      </c>
      <c r="W107">
        <v>3.4076622261473677E-2</v>
      </c>
    </row>
    <row r="108" spans="1:24" x14ac:dyDescent="0.25">
      <c r="B108">
        <f t="shared" si="3"/>
        <v>40</v>
      </c>
      <c r="C108">
        <v>21347.257743216647</v>
      </c>
      <c r="D108">
        <v>53368.144358041558</v>
      </c>
      <c r="E108">
        <v>106736.28871608312</v>
      </c>
      <c r="F108">
        <v>213472.57743216623</v>
      </c>
      <c r="G108">
        <v>426945.15486433246</v>
      </c>
      <c r="J108">
        <f t="shared" si="4"/>
        <v>40</v>
      </c>
      <c r="K108">
        <v>1067.3633828181482</v>
      </c>
      <c r="L108">
        <v>2668.4084570452687</v>
      </c>
      <c r="M108">
        <v>5336.8169140905375</v>
      </c>
      <c r="N108">
        <v>10673.633828181075</v>
      </c>
      <c r="O108">
        <v>21347.26765636215</v>
      </c>
      <c r="R108">
        <f t="shared" si="5"/>
        <v>40</v>
      </c>
      <c r="S108">
        <v>3.3893428145176374E-2</v>
      </c>
      <c r="T108">
        <v>3.3893428145176374E-2</v>
      </c>
      <c r="U108">
        <v>3.3893428145176374E-2</v>
      </c>
      <c r="V108">
        <v>3.3893428145176374E-2</v>
      </c>
      <c r="W108">
        <v>3.3893428145176374E-2</v>
      </c>
    </row>
    <row r="109" spans="1:24" x14ac:dyDescent="0.25">
      <c r="B109">
        <f t="shared" si="3"/>
        <v>41</v>
      </c>
      <c r="C109">
        <v>22833.726737040222</v>
      </c>
      <c r="D109">
        <v>57084.316842600565</v>
      </c>
      <c r="E109">
        <v>114168.63368520113</v>
      </c>
      <c r="F109">
        <v>228337.26737040226</v>
      </c>
      <c r="G109">
        <v>456674.53474080452</v>
      </c>
      <c r="J109">
        <f t="shared" si="4"/>
        <v>41</v>
      </c>
      <c r="K109">
        <v>1141.6868651430996</v>
      </c>
      <c r="L109">
        <v>2854.2171628577198</v>
      </c>
      <c r="M109">
        <v>5708.4343257154396</v>
      </c>
      <c r="N109">
        <v>11416.868651430879</v>
      </c>
      <c r="O109">
        <v>22833.737302861759</v>
      </c>
      <c r="R109">
        <f t="shared" si="5"/>
        <v>41</v>
      </c>
      <c r="S109">
        <v>3.4225968185998212E-2</v>
      </c>
      <c r="T109">
        <v>3.4225968185998212E-2</v>
      </c>
      <c r="U109">
        <v>3.4225968185998212E-2</v>
      </c>
      <c r="V109">
        <v>3.4225968185998212E-2</v>
      </c>
      <c r="W109">
        <v>3.4225968185998212E-2</v>
      </c>
    </row>
    <row r="110" spans="1:24" x14ac:dyDescent="0.25">
      <c r="B110">
        <f t="shared" si="3"/>
        <v>42</v>
      </c>
      <c r="C110">
        <v>23066.008048267937</v>
      </c>
      <c r="D110">
        <v>57665.02012066984</v>
      </c>
      <c r="E110">
        <v>115330.04024133968</v>
      </c>
      <c r="F110">
        <v>230660.08048267936</v>
      </c>
      <c r="G110">
        <v>461320.16096535872</v>
      </c>
      <c r="J110">
        <f t="shared" si="4"/>
        <v>42</v>
      </c>
      <c r="K110">
        <v>1153.3005069830397</v>
      </c>
      <c r="L110">
        <v>2883.2512674575846</v>
      </c>
      <c r="M110">
        <v>5766.5025349151692</v>
      </c>
      <c r="N110">
        <v>11533.005069830338</v>
      </c>
      <c r="O110">
        <v>23066.010139660677</v>
      </c>
      <c r="R110">
        <f t="shared" si="5"/>
        <v>42</v>
      </c>
      <c r="S110">
        <v>3.4272334164837215E-2</v>
      </c>
      <c r="T110">
        <v>3.4272334164837215E-2</v>
      </c>
      <c r="U110">
        <v>3.4272334164837215E-2</v>
      </c>
      <c r="V110">
        <v>3.4272334164837215E-2</v>
      </c>
      <c r="W110">
        <v>3.4272334164837215E-2</v>
      </c>
    </row>
    <row r="111" spans="1:24" x14ac:dyDescent="0.25">
      <c r="B111">
        <f t="shared" si="3"/>
        <v>43</v>
      </c>
      <c r="C111">
        <v>24661.390449663042</v>
      </c>
      <c r="D111">
        <v>61653.47612415754</v>
      </c>
      <c r="E111">
        <v>123306.95224831508</v>
      </c>
      <c r="F111">
        <v>246613.90449663016</v>
      </c>
      <c r="G111">
        <v>493227.80899326032</v>
      </c>
      <c r="J111">
        <f t="shared" si="4"/>
        <v>43</v>
      </c>
      <c r="K111">
        <v>1233.0700640301657</v>
      </c>
      <c r="L111">
        <v>3082.6751600753487</v>
      </c>
      <c r="M111">
        <v>6165.3503201506974</v>
      </c>
      <c r="N111">
        <v>12330.700640301395</v>
      </c>
      <c r="O111">
        <v>24661.401280602789</v>
      </c>
      <c r="R111">
        <f t="shared" si="5"/>
        <v>43</v>
      </c>
      <c r="S111">
        <v>3.4643929530811191E-2</v>
      </c>
      <c r="T111">
        <v>3.4643929531054329E-2</v>
      </c>
      <c r="U111">
        <v>3.4643929531054329E-2</v>
      </c>
      <c r="V111">
        <v>3.4643929531054329E-2</v>
      </c>
      <c r="W111">
        <v>3.4643929531054329E-2</v>
      </c>
    </row>
    <row r="112" spans="1:24" x14ac:dyDescent="0.25">
      <c r="B112">
        <f t="shared" si="3"/>
        <v>44</v>
      </c>
      <c r="C112">
        <v>25257.251999286676</v>
      </c>
      <c r="D112">
        <v>63143.129998216733</v>
      </c>
      <c r="E112">
        <v>126286.25999643347</v>
      </c>
      <c r="F112">
        <v>252572.51999286693</v>
      </c>
      <c r="G112">
        <v>505145.03998573386</v>
      </c>
      <c r="J112">
        <f t="shared" si="4"/>
        <v>44</v>
      </c>
      <c r="K112">
        <v>1262.8626984612274</v>
      </c>
      <c r="L112">
        <v>3157.1567461531085</v>
      </c>
      <c r="M112">
        <v>6314.3134923062171</v>
      </c>
      <c r="N112">
        <v>12628.626984612434</v>
      </c>
      <c r="O112">
        <v>25257.253969224868</v>
      </c>
      <c r="R112">
        <f t="shared" si="5"/>
        <v>44</v>
      </c>
      <c r="S112">
        <v>3.4780662934934981E-2</v>
      </c>
      <c r="T112">
        <v>3.4780662934934981E-2</v>
      </c>
      <c r="U112">
        <v>3.4780662935061324E-2</v>
      </c>
      <c r="V112">
        <v>3.4780662935061324E-2</v>
      </c>
      <c r="W112">
        <v>3.4780662935061324E-2</v>
      </c>
    </row>
    <row r="113" spans="2:23" x14ac:dyDescent="0.25">
      <c r="B113">
        <f t="shared" si="3"/>
        <v>45</v>
      </c>
      <c r="C113">
        <v>25574.448720184446</v>
      </c>
      <c r="D113">
        <v>63936.121800461115</v>
      </c>
      <c r="E113">
        <v>127872.24360092223</v>
      </c>
      <c r="F113">
        <v>255744.48720184446</v>
      </c>
      <c r="G113">
        <v>511488.97440368892</v>
      </c>
      <c r="J113">
        <f t="shared" si="4"/>
        <v>45</v>
      </c>
      <c r="K113">
        <v>1278.7226803647864</v>
      </c>
      <c r="L113">
        <v>3196.8067009120132</v>
      </c>
      <c r="M113">
        <v>6393.6134018240264</v>
      </c>
      <c r="N113">
        <v>12787.226803648053</v>
      </c>
      <c r="O113">
        <v>25574.453607296105</v>
      </c>
      <c r="R113">
        <f t="shared" si="5"/>
        <v>45</v>
      </c>
      <c r="S113">
        <v>3.4850280754346263E-2</v>
      </c>
      <c r="T113">
        <v>3.4850280754346041E-2</v>
      </c>
      <c r="U113">
        <v>3.4850280754435969E-2</v>
      </c>
      <c r="V113">
        <v>3.4850280754435969E-2</v>
      </c>
      <c r="W113">
        <v>3.4850280754435969E-2</v>
      </c>
    </row>
    <row r="114" spans="2:23" x14ac:dyDescent="0.25">
      <c r="B114">
        <f t="shared" si="3"/>
        <v>46</v>
      </c>
      <c r="C114">
        <v>26633.143936632609</v>
      </c>
      <c r="D114">
        <v>66582.859841581463</v>
      </c>
      <c r="E114">
        <v>133165.71968316293</v>
      </c>
      <c r="F114">
        <v>266331.43936632585</v>
      </c>
      <c r="G114">
        <v>532662.8787326517</v>
      </c>
      <c r="J114">
        <f t="shared" si="4"/>
        <v>46</v>
      </c>
      <c r="K114">
        <v>1331.6572310128686</v>
      </c>
      <c r="L114">
        <v>3329.1430775321351</v>
      </c>
      <c r="M114">
        <v>6658.2861550642701</v>
      </c>
      <c r="N114">
        <v>13316.57231012854</v>
      </c>
      <c r="O114">
        <v>26633.144620257081</v>
      </c>
      <c r="R114">
        <f t="shared" si="5"/>
        <v>46</v>
      </c>
      <c r="S114">
        <v>3.5106057638923716E-2</v>
      </c>
      <c r="T114">
        <v>3.5106057638923716E-2</v>
      </c>
      <c r="U114">
        <v>3.5106057638923716E-2</v>
      </c>
      <c r="V114">
        <v>3.5106057638923716E-2</v>
      </c>
      <c r="W114">
        <v>3.5106057638951471E-2</v>
      </c>
    </row>
    <row r="115" spans="2:23" x14ac:dyDescent="0.25">
      <c r="B115">
        <f t="shared" si="3"/>
        <v>47</v>
      </c>
      <c r="C115">
        <v>27856.669290198683</v>
      </c>
      <c r="D115">
        <v>69641.673225496706</v>
      </c>
      <c r="E115">
        <v>139283.34645099341</v>
      </c>
      <c r="F115">
        <v>278566.69290198683</v>
      </c>
      <c r="G115">
        <v>557133.38580397365</v>
      </c>
      <c r="J115">
        <f t="shared" si="4"/>
        <v>47</v>
      </c>
      <c r="K115">
        <v>1392.8334944214657</v>
      </c>
      <c r="L115">
        <v>3482.0837360536243</v>
      </c>
      <c r="M115">
        <v>6964.1674721072486</v>
      </c>
      <c r="N115">
        <v>13928.334944214497</v>
      </c>
      <c r="O115">
        <v>27856.669888428994</v>
      </c>
      <c r="R115">
        <f t="shared" si="5"/>
        <v>47</v>
      </c>
      <c r="S115">
        <v>3.5410506154852639E-2</v>
      </c>
      <c r="T115">
        <v>3.5410506154852639E-2</v>
      </c>
      <c r="U115">
        <v>3.5410506154852639E-2</v>
      </c>
      <c r="V115">
        <v>3.5410506154852639E-2</v>
      </c>
      <c r="W115">
        <v>3.5410506154852639E-2</v>
      </c>
    </row>
    <row r="116" spans="2:23" x14ac:dyDescent="0.25">
      <c r="B116">
        <f t="shared" si="3"/>
        <v>48</v>
      </c>
      <c r="C116">
        <v>28895.793161071557</v>
      </c>
      <c r="D116">
        <v>72239.482902678952</v>
      </c>
      <c r="E116">
        <v>144478.9658053579</v>
      </c>
      <c r="F116">
        <v>288957.93161071581</v>
      </c>
      <c r="G116">
        <v>577915.86322143162</v>
      </c>
      <c r="J116">
        <f t="shared" si="4"/>
        <v>48</v>
      </c>
      <c r="K116">
        <v>1444.7896601707034</v>
      </c>
      <c r="L116">
        <v>3611.9741504268022</v>
      </c>
      <c r="M116">
        <v>7223.9483008536045</v>
      </c>
      <c r="N116">
        <v>14447.896601707209</v>
      </c>
      <c r="O116">
        <v>28895.793203414418</v>
      </c>
      <c r="R116">
        <f t="shared" si="5"/>
        <v>48</v>
      </c>
      <c r="S116">
        <v>3.5674415246202518E-2</v>
      </c>
      <c r="T116">
        <v>3.5674415246202518E-2</v>
      </c>
      <c r="U116">
        <v>3.5674415246202518E-2</v>
      </c>
      <c r="V116">
        <v>3.5674415246202518E-2</v>
      </c>
      <c r="W116">
        <v>3.5674415246202518E-2</v>
      </c>
    </row>
    <row r="117" spans="2:23" x14ac:dyDescent="0.25">
      <c r="B117">
        <f t="shared" si="3"/>
        <v>49</v>
      </c>
      <c r="C117">
        <v>29273.892085962991</v>
      </c>
      <c r="D117">
        <v>73184.730214907438</v>
      </c>
      <c r="E117">
        <v>146369.46042981488</v>
      </c>
      <c r="F117">
        <v>292738.92085962975</v>
      </c>
      <c r="G117">
        <v>585477.84171925951</v>
      </c>
      <c r="J117">
        <f t="shared" si="4"/>
        <v>49</v>
      </c>
      <c r="K117">
        <v>1463.6949194311383</v>
      </c>
      <c r="L117">
        <v>3659.2372985778493</v>
      </c>
      <c r="M117">
        <v>7318.4745971556986</v>
      </c>
      <c r="N117">
        <v>14636.949194311397</v>
      </c>
      <c r="O117">
        <v>29273.898388622794</v>
      </c>
      <c r="R117">
        <f t="shared" si="5"/>
        <v>49</v>
      </c>
      <c r="S117">
        <v>3.576705030731242E-2</v>
      </c>
      <c r="T117">
        <v>3.576705030731242E-2</v>
      </c>
      <c r="U117">
        <v>3.576705030731242E-2</v>
      </c>
      <c r="V117">
        <v>3.576705030731242E-2</v>
      </c>
      <c r="W117">
        <v>3.576705030731242E-2</v>
      </c>
    </row>
    <row r="118" spans="2:23" x14ac:dyDescent="0.25">
      <c r="B118">
        <f t="shared" si="3"/>
        <v>50</v>
      </c>
      <c r="C118">
        <v>30837.130059870873</v>
      </c>
      <c r="D118">
        <v>77092.825149677214</v>
      </c>
      <c r="E118">
        <v>154185.65029935443</v>
      </c>
      <c r="F118">
        <v>308371.30059870885</v>
      </c>
      <c r="G118">
        <v>616742.60119741771</v>
      </c>
      <c r="J118">
        <f t="shared" si="4"/>
        <v>50</v>
      </c>
      <c r="K118">
        <v>1541.8570556605337</v>
      </c>
      <c r="L118">
        <v>3854.642639151396</v>
      </c>
      <c r="M118">
        <v>7709.285278302792</v>
      </c>
      <c r="N118">
        <v>15418.570556605584</v>
      </c>
      <c r="O118">
        <v>30837.141113211168</v>
      </c>
      <c r="R118">
        <f t="shared" si="5"/>
        <v>50</v>
      </c>
      <c r="S118">
        <v>3.6183787481890439E-2</v>
      </c>
      <c r="T118">
        <v>3.6183787481890439E-2</v>
      </c>
      <c r="U118">
        <v>3.6183787481890439E-2</v>
      </c>
      <c r="V118">
        <v>3.6183787481890439E-2</v>
      </c>
      <c r="W118">
        <v>3.6183787481890439E-2</v>
      </c>
    </row>
    <row r="119" spans="2:23" x14ac:dyDescent="0.25">
      <c r="B119">
        <f t="shared" si="3"/>
        <v>51</v>
      </c>
      <c r="C119">
        <v>31949.416743087146</v>
      </c>
      <c r="D119">
        <v>79873.541857717864</v>
      </c>
      <c r="E119">
        <v>159747.08371543573</v>
      </c>
      <c r="F119">
        <v>319494.16743087146</v>
      </c>
      <c r="G119">
        <v>638988.33486174291</v>
      </c>
      <c r="J119">
        <f t="shared" si="4"/>
        <v>51</v>
      </c>
      <c r="K119">
        <v>1597.4708665830331</v>
      </c>
      <c r="L119">
        <v>3993.6771664575645</v>
      </c>
      <c r="M119">
        <v>7987.3543329151289</v>
      </c>
      <c r="N119">
        <v>15974.708665830258</v>
      </c>
      <c r="O119">
        <v>31949.417331660516</v>
      </c>
      <c r="R119">
        <f t="shared" si="5"/>
        <v>51</v>
      </c>
      <c r="S119">
        <v>3.6487364567524994E-2</v>
      </c>
      <c r="T119">
        <v>3.6487364567524994E-2</v>
      </c>
      <c r="U119">
        <v>3.6487364567524994E-2</v>
      </c>
      <c r="V119">
        <v>3.6487364567524994E-2</v>
      </c>
      <c r="W119">
        <v>3.6487364567524994E-2</v>
      </c>
    </row>
    <row r="120" spans="2:23" x14ac:dyDescent="0.25">
      <c r="B120">
        <f t="shared" si="3"/>
        <v>52</v>
      </c>
      <c r="C120">
        <v>33056.034159949479</v>
      </c>
      <c r="D120">
        <v>82640.085399873671</v>
      </c>
      <c r="E120">
        <v>165280.17079974734</v>
      </c>
      <c r="F120">
        <v>330560.34159949468</v>
      </c>
      <c r="G120">
        <v>661120.68319898937</v>
      </c>
      <c r="J120">
        <f t="shared" si="4"/>
        <v>52</v>
      </c>
      <c r="K120">
        <v>1652.8017344867258</v>
      </c>
      <c r="L120">
        <v>4132.0043362168071</v>
      </c>
      <c r="M120">
        <v>8264.0086724336143</v>
      </c>
      <c r="N120">
        <v>16528.017344867229</v>
      </c>
      <c r="O120">
        <v>33056.034689734457</v>
      </c>
      <c r="R120">
        <f t="shared" si="5"/>
        <v>52</v>
      </c>
      <c r="S120">
        <v>3.6797602395697071E-2</v>
      </c>
      <c r="T120">
        <v>3.6797602395696849E-2</v>
      </c>
      <c r="U120">
        <v>3.6797602395696849E-2</v>
      </c>
      <c r="V120">
        <v>3.6797602395696849E-2</v>
      </c>
      <c r="W120">
        <v>3.6797602395696849E-2</v>
      </c>
    </row>
    <row r="121" spans="2:23" x14ac:dyDescent="0.25">
      <c r="B121">
        <f t="shared" si="3"/>
        <v>53</v>
      </c>
      <c r="C121">
        <v>34094.643237050819</v>
      </c>
      <c r="D121">
        <v>85236.608092627066</v>
      </c>
      <c r="E121">
        <v>170473.21618525413</v>
      </c>
      <c r="F121">
        <v>340946.43237050826</v>
      </c>
      <c r="G121">
        <v>681892.86474101653</v>
      </c>
      <c r="J121">
        <f t="shared" si="4"/>
        <v>53</v>
      </c>
      <c r="K121">
        <v>1704.7324761217096</v>
      </c>
      <c r="L121">
        <v>4261.8311903043068</v>
      </c>
      <c r="M121">
        <v>8523.6623806086136</v>
      </c>
      <c r="N121">
        <v>17047.324761217227</v>
      </c>
      <c r="O121">
        <v>34094.649522434454</v>
      </c>
      <c r="R121">
        <f t="shared" si="5"/>
        <v>53</v>
      </c>
      <c r="S121">
        <v>3.7096389336806368E-2</v>
      </c>
      <c r="T121">
        <v>3.7096389336806368E-2</v>
      </c>
      <c r="U121">
        <v>3.7096389336806368E-2</v>
      </c>
      <c r="V121">
        <v>3.7096389336806368E-2</v>
      </c>
      <c r="W121">
        <v>3.7096389336806368E-2</v>
      </c>
    </row>
    <row r="122" spans="2:23" x14ac:dyDescent="0.25">
      <c r="B122">
        <f t="shared" si="3"/>
        <v>54</v>
      </c>
      <c r="C122">
        <v>35146.298247485232</v>
      </c>
      <c r="D122">
        <v>87865.745618713059</v>
      </c>
      <c r="E122">
        <v>175731.49123742612</v>
      </c>
      <c r="F122">
        <v>351462.98247485224</v>
      </c>
      <c r="G122">
        <v>702925.96494970447</v>
      </c>
      <c r="J122">
        <f t="shared" si="4"/>
        <v>54</v>
      </c>
      <c r="K122">
        <v>1757.3152161549951</v>
      </c>
      <c r="L122">
        <v>4393.2880403876043</v>
      </c>
      <c r="M122">
        <v>8786.5760807752085</v>
      </c>
      <c r="N122">
        <v>17573.152161550417</v>
      </c>
      <c r="O122">
        <v>35146.304323100834</v>
      </c>
      <c r="R122">
        <f t="shared" si="5"/>
        <v>54</v>
      </c>
      <c r="S122">
        <v>3.7407143345183247E-2</v>
      </c>
      <c r="T122">
        <v>3.7407143345183247E-2</v>
      </c>
      <c r="U122">
        <v>3.7407143345183247E-2</v>
      </c>
      <c r="V122">
        <v>3.7407143345183247E-2</v>
      </c>
      <c r="W122">
        <v>3.7407143345183247E-2</v>
      </c>
    </row>
    <row r="123" spans="2:23" x14ac:dyDescent="0.25">
      <c r="B123">
        <f t="shared" si="3"/>
        <v>55</v>
      </c>
      <c r="C123">
        <v>36312.792053302146</v>
      </c>
      <c r="D123">
        <v>90781.980133255347</v>
      </c>
      <c r="E123">
        <v>181563.96026651069</v>
      </c>
      <c r="F123">
        <v>363127.92053302139</v>
      </c>
      <c r="G123">
        <v>726255.84106604278</v>
      </c>
      <c r="J123">
        <f t="shared" si="4"/>
        <v>55</v>
      </c>
      <c r="K123">
        <v>1815.6396271062331</v>
      </c>
      <c r="L123">
        <v>4539.0990677655063</v>
      </c>
      <c r="M123">
        <v>9078.1981355310127</v>
      </c>
      <c r="N123">
        <v>18156.396271062025</v>
      </c>
      <c r="O123">
        <v>36312.792542124051</v>
      </c>
      <c r="R123">
        <f t="shared" si="5"/>
        <v>55</v>
      </c>
      <c r="S123">
        <v>3.7761918867236899E-2</v>
      </c>
      <c r="T123">
        <v>3.7761918867237121E-2</v>
      </c>
      <c r="U123">
        <v>3.7761918867237121E-2</v>
      </c>
      <c r="V123">
        <v>3.7761918867237121E-2</v>
      </c>
      <c r="W123">
        <v>3.7761918867237121E-2</v>
      </c>
    </row>
    <row r="124" spans="2:23" x14ac:dyDescent="0.25">
      <c r="B124">
        <f t="shared" si="3"/>
        <v>56</v>
      </c>
      <c r="C124">
        <v>37402.18462787821</v>
      </c>
      <c r="D124">
        <v>93505.461569695472</v>
      </c>
      <c r="E124">
        <v>187010.92313939094</v>
      </c>
      <c r="F124">
        <v>374021.84627878189</v>
      </c>
      <c r="G124">
        <v>748043.69255756377</v>
      </c>
      <c r="J124">
        <f t="shared" si="4"/>
        <v>56</v>
      </c>
      <c r="K124">
        <v>1870.1095227314363</v>
      </c>
      <c r="L124">
        <v>4675.2738068284816</v>
      </c>
      <c r="M124">
        <v>9350.5476136569632</v>
      </c>
      <c r="N124">
        <v>18701.095227313926</v>
      </c>
      <c r="O124">
        <v>37402.190454627853</v>
      </c>
      <c r="R124">
        <f t="shared" si="5"/>
        <v>56</v>
      </c>
      <c r="S124">
        <v>3.810271774526508E-2</v>
      </c>
      <c r="T124">
        <v>3.8102717745264858E-2</v>
      </c>
      <c r="U124">
        <v>3.8102717745264858E-2</v>
      </c>
      <c r="V124">
        <v>3.8102717745264858E-2</v>
      </c>
      <c r="W124">
        <v>3.8102717745264858E-2</v>
      </c>
    </row>
    <row r="125" spans="2:23" x14ac:dyDescent="0.25">
      <c r="B125">
        <f t="shared" si="3"/>
        <v>57</v>
      </c>
      <c r="C125">
        <v>38882.026942277975</v>
      </c>
      <c r="D125">
        <v>97205.067355694977</v>
      </c>
      <c r="E125">
        <v>194410.13471138995</v>
      </c>
      <c r="F125">
        <v>388820.26942277991</v>
      </c>
      <c r="G125">
        <v>777640.53884555981</v>
      </c>
      <c r="J125">
        <f t="shared" si="4"/>
        <v>57</v>
      </c>
      <c r="K125">
        <v>1944.1013503324211</v>
      </c>
      <c r="L125">
        <v>4860.253375831162</v>
      </c>
      <c r="M125">
        <v>9720.5067516623239</v>
      </c>
      <c r="N125">
        <v>19441.013503324648</v>
      </c>
      <c r="O125">
        <v>38882.027006649296</v>
      </c>
      <c r="R125">
        <f t="shared" si="5"/>
        <v>57</v>
      </c>
      <c r="S125">
        <v>3.8581074613796007E-2</v>
      </c>
      <c r="T125">
        <v>3.8581074613796007E-2</v>
      </c>
      <c r="U125">
        <v>3.8581074613796007E-2</v>
      </c>
      <c r="V125">
        <v>3.8581074613796007E-2</v>
      </c>
      <c r="W125">
        <v>3.8581074613796007E-2</v>
      </c>
    </row>
    <row r="126" spans="2:23" x14ac:dyDescent="0.25">
      <c r="B126">
        <f t="shared" si="3"/>
        <v>58</v>
      </c>
      <c r="C126">
        <v>40216.734092759245</v>
      </c>
      <c r="D126">
        <v>100541.83523189806</v>
      </c>
      <c r="E126">
        <v>201083.67046379612</v>
      </c>
      <c r="F126">
        <v>402167.34092759225</v>
      </c>
      <c r="G126">
        <v>804334.68185518449</v>
      </c>
      <c r="J126">
        <f t="shared" si="4"/>
        <v>58</v>
      </c>
      <c r="K126">
        <v>2010.8367344100843</v>
      </c>
      <c r="L126">
        <v>5027.0918360251817</v>
      </c>
      <c r="M126">
        <v>10054.183672050363</v>
      </c>
      <c r="N126">
        <v>20108.367344100727</v>
      </c>
      <c r="O126">
        <v>40216.734688201454</v>
      </c>
      <c r="R126">
        <f t="shared" si="5"/>
        <v>58</v>
      </c>
      <c r="S126">
        <v>3.9027029166106564E-2</v>
      </c>
      <c r="T126">
        <v>3.9027029165852323E-2</v>
      </c>
      <c r="U126">
        <v>3.9027029165852323E-2</v>
      </c>
      <c r="V126">
        <v>3.9027029165852323E-2</v>
      </c>
      <c r="W126">
        <v>3.9027029165852323E-2</v>
      </c>
    </row>
    <row r="127" spans="2:23" x14ac:dyDescent="0.25">
      <c r="B127">
        <f t="shared" si="3"/>
        <v>59</v>
      </c>
      <c r="C127">
        <v>41658.027700095852</v>
      </c>
      <c r="D127">
        <v>104145.06925023952</v>
      </c>
      <c r="E127">
        <v>208290.13850047905</v>
      </c>
      <c r="F127">
        <v>416580.2770009581</v>
      </c>
      <c r="G127">
        <v>833160.5540019162</v>
      </c>
      <c r="J127">
        <f t="shared" si="4"/>
        <v>59</v>
      </c>
      <c r="K127">
        <v>2082.9014202363542</v>
      </c>
      <c r="L127">
        <v>5207.2535505908018</v>
      </c>
      <c r="M127">
        <v>10414.507101181604</v>
      </c>
      <c r="N127">
        <v>20829.014202363207</v>
      </c>
      <c r="O127">
        <v>41658.028404726414</v>
      </c>
      <c r="R127">
        <f t="shared" si="5"/>
        <v>59</v>
      </c>
      <c r="S127">
        <v>3.9525387027489423E-2</v>
      </c>
      <c r="T127">
        <v>3.9525387027489423E-2</v>
      </c>
      <c r="U127">
        <v>3.9525387027489423E-2</v>
      </c>
      <c r="V127">
        <v>3.9525387027393277E-2</v>
      </c>
      <c r="W127">
        <v>3.9525387027393277E-2</v>
      </c>
    </row>
    <row r="128" spans="2:23" x14ac:dyDescent="0.25">
      <c r="B128">
        <f t="shared" si="3"/>
        <v>60</v>
      </c>
      <c r="C128">
        <v>43183.071645570344</v>
      </c>
      <c r="D128">
        <v>107957.67911392597</v>
      </c>
      <c r="E128">
        <v>215915.35822785195</v>
      </c>
      <c r="F128">
        <v>431830.71645570389</v>
      </c>
      <c r="G128">
        <v>863661.43291140778</v>
      </c>
      <c r="J128">
        <f t="shared" si="4"/>
        <v>60</v>
      </c>
      <c r="K128">
        <v>2159.1536208436301</v>
      </c>
      <c r="L128">
        <v>5397.8840521091188</v>
      </c>
      <c r="M128">
        <v>10795.768104218238</v>
      </c>
      <c r="N128">
        <v>21591.536208436475</v>
      </c>
      <c r="O128">
        <v>43183.07241687295</v>
      </c>
      <c r="R128">
        <f t="shared" si="5"/>
        <v>60</v>
      </c>
      <c r="S128">
        <v>4.0071933770523316E-2</v>
      </c>
      <c r="T128">
        <v>4.007193377052376E-2</v>
      </c>
      <c r="U128">
        <v>4.007193377052376E-2</v>
      </c>
      <c r="V128">
        <v>4.007193377052376E-2</v>
      </c>
      <c r="W128">
        <v>4.0071933770489787E-2</v>
      </c>
    </row>
    <row r="129" spans="1:24" x14ac:dyDescent="0.25">
      <c r="B129">
        <f t="shared" si="3"/>
        <v>61</v>
      </c>
      <c r="C129">
        <v>44708.755473626501</v>
      </c>
      <c r="D129">
        <v>111771.88868406623</v>
      </c>
      <c r="E129">
        <v>223543.77736813246</v>
      </c>
      <c r="F129">
        <v>447087.55473626492</v>
      </c>
      <c r="G129">
        <v>894175.10947252985</v>
      </c>
      <c r="J129">
        <f t="shared" si="4"/>
        <v>61</v>
      </c>
      <c r="K129">
        <v>2235.437809111776</v>
      </c>
      <c r="L129">
        <v>5588.5945227793709</v>
      </c>
      <c r="M129">
        <v>11177.189045558742</v>
      </c>
      <c r="N129">
        <v>22354.378091117484</v>
      </c>
      <c r="O129">
        <v>44708.756182234967</v>
      </c>
      <c r="R129">
        <f t="shared" si="5"/>
        <v>61</v>
      </c>
      <c r="S129">
        <v>4.0638969692842641E-2</v>
      </c>
      <c r="T129">
        <v>4.0638969692842419E-2</v>
      </c>
      <c r="U129">
        <v>4.0638969692842419E-2</v>
      </c>
      <c r="V129">
        <v>4.0638969692842419E-2</v>
      </c>
      <c r="W129">
        <v>4.0638969692842419E-2</v>
      </c>
    </row>
    <row r="130" spans="1:24" x14ac:dyDescent="0.25">
      <c r="B130">
        <f t="shared" si="3"/>
        <v>62</v>
      </c>
      <c r="C130">
        <v>46209.045753688937</v>
      </c>
      <c r="D130">
        <v>115522.6143842224</v>
      </c>
      <c r="E130">
        <v>231045.22876844479</v>
      </c>
      <c r="F130">
        <v>462090.45753688959</v>
      </c>
      <c r="G130">
        <v>924180.91507377918</v>
      </c>
      <c r="J130">
        <f t="shared" si="4"/>
        <v>62</v>
      </c>
      <c r="K130">
        <v>2310.452318049538</v>
      </c>
      <c r="L130">
        <v>5776.1307951239578</v>
      </c>
      <c r="M130">
        <v>11552.261590247916</v>
      </c>
      <c r="N130">
        <v>23104.523180495831</v>
      </c>
      <c r="O130">
        <v>46209.046360991662</v>
      </c>
      <c r="R130">
        <f t="shared" si="5"/>
        <v>62</v>
      </c>
      <c r="S130">
        <v>4.1216945182900089E-2</v>
      </c>
      <c r="T130">
        <v>4.1216945182900089E-2</v>
      </c>
      <c r="U130">
        <v>4.1216945182900089E-2</v>
      </c>
      <c r="V130">
        <v>4.1216945182900089E-2</v>
      </c>
      <c r="W130">
        <v>4.1216945182900089E-2</v>
      </c>
    </row>
    <row r="131" spans="1:24" x14ac:dyDescent="0.25">
      <c r="B131">
        <f t="shared" si="3"/>
        <v>63</v>
      </c>
      <c r="C131">
        <v>47748.818464637188</v>
      </c>
      <c r="D131">
        <v>119372.04616159297</v>
      </c>
      <c r="E131">
        <v>238744.09232318593</v>
      </c>
      <c r="F131">
        <v>477488.18464637187</v>
      </c>
      <c r="G131">
        <v>954976.36929274374</v>
      </c>
      <c r="J131">
        <f t="shared" si="4"/>
        <v>63</v>
      </c>
      <c r="K131">
        <v>2387.4414005431609</v>
      </c>
      <c r="L131">
        <v>5968.6035013579531</v>
      </c>
      <c r="M131">
        <v>11937.207002715906</v>
      </c>
      <c r="N131">
        <v>23874.414005431812</v>
      </c>
      <c r="O131">
        <v>47748.828010863625</v>
      </c>
      <c r="R131">
        <f t="shared" si="5"/>
        <v>63</v>
      </c>
      <c r="S131">
        <v>4.1831638354058009E-2</v>
      </c>
      <c r="T131">
        <v>4.1831638354057787E-2</v>
      </c>
      <c r="U131">
        <v>4.1831638354057787E-2</v>
      </c>
      <c r="V131">
        <v>4.1831638354057787E-2</v>
      </c>
      <c r="W131">
        <v>4.1831638354057787E-2</v>
      </c>
    </row>
    <row r="132" spans="1:24" x14ac:dyDescent="0.25">
      <c r="B132">
        <f t="shared" si="3"/>
        <v>64</v>
      </c>
      <c r="C132">
        <v>49315.964526182106</v>
      </c>
      <c r="D132">
        <v>123289.91131545523</v>
      </c>
      <c r="E132">
        <v>246579.82263091046</v>
      </c>
      <c r="F132">
        <v>493159.64526182093</v>
      </c>
      <c r="G132">
        <v>986319.29052364186</v>
      </c>
      <c r="J132">
        <f t="shared" si="4"/>
        <v>64</v>
      </c>
      <c r="K132">
        <v>2465.798694406134</v>
      </c>
      <c r="L132">
        <v>6164.4967360153096</v>
      </c>
      <c r="M132">
        <v>12328.993472030619</v>
      </c>
      <c r="N132">
        <v>24657.986944061238</v>
      </c>
      <c r="O132">
        <v>49315.973888122477</v>
      </c>
      <c r="R132">
        <f t="shared" si="5"/>
        <v>64</v>
      </c>
      <c r="S132">
        <v>4.2479609352411352E-2</v>
      </c>
      <c r="T132">
        <v>4.2479609352411352E-2</v>
      </c>
      <c r="U132">
        <v>4.2479609352411352E-2</v>
      </c>
      <c r="V132">
        <v>4.2479609352411352E-2</v>
      </c>
      <c r="W132">
        <v>4.2479609352411352E-2</v>
      </c>
    </row>
    <row r="133" spans="1:24" x14ac:dyDescent="0.25">
      <c r="B133">
        <f t="shared" si="3"/>
        <v>65</v>
      </c>
      <c r="C133">
        <v>50851.899065389487</v>
      </c>
      <c r="D133">
        <v>127129.74766347365</v>
      </c>
      <c r="E133">
        <v>254259.4953269473</v>
      </c>
      <c r="F133">
        <v>508518.99065389461</v>
      </c>
      <c r="G133">
        <v>1017037.9813077892</v>
      </c>
      <c r="J133">
        <f t="shared" si="4"/>
        <v>65</v>
      </c>
      <c r="K133">
        <v>2542.5953626627524</v>
      </c>
      <c r="L133">
        <v>6356.4884066568629</v>
      </c>
      <c r="M133">
        <v>12712.976813313726</v>
      </c>
      <c r="N133">
        <v>25425.953626627452</v>
      </c>
      <c r="O133">
        <v>50851.907253254903</v>
      </c>
      <c r="R133">
        <f t="shared" si="5"/>
        <v>65</v>
      </c>
      <c r="S133">
        <v>4.3136553732413763E-2</v>
      </c>
      <c r="T133">
        <v>4.3136553732413763E-2</v>
      </c>
      <c r="U133">
        <v>4.3136553732413763E-2</v>
      </c>
      <c r="V133">
        <v>4.3136553732413763E-2</v>
      </c>
      <c r="W133">
        <v>4.3136553732413763E-2</v>
      </c>
    </row>
    <row r="135" spans="1:24" x14ac:dyDescent="0.25">
      <c r="A135" s="5" t="s">
        <v>183</v>
      </c>
    </row>
    <row r="136" spans="1:24" x14ac:dyDescent="0.25">
      <c r="B136" t="s">
        <v>170</v>
      </c>
      <c r="C136">
        <v>50000</v>
      </c>
      <c r="D136">
        <v>100000</v>
      </c>
      <c r="E136">
        <v>250000</v>
      </c>
      <c r="F136">
        <v>500000</v>
      </c>
      <c r="G136">
        <v>1000000</v>
      </c>
      <c r="H136">
        <v>2000000</v>
      </c>
      <c r="J136" t="s">
        <v>171</v>
      </c>
      <c r="K136">
        <v>50000</v>
      </c>
      <c r="L136">
        <v>100000</v>
      </c>
      <c r="M136">
        <v>250000</v>
      </c>
      <c r="N136">
        <v>500000</v>
      </c>
      <c r="O136">
        <v>1000000</v>
      </c>
      <c r="P136">
        <v>2000000</v>
      </c>
      <c r="R136" t="s">
        <v>167</v>
      </c>
      <c r="S136">
        <v>50000</v>
      </c>
      <c r="T136">
        <v>100000</v>
      </c>
      <c r="U136">
        <v>250000</v>
      </c>
      <c r="V136">
        <v>500000</v>
      </c>
      <c r="W136">
        <v>1000000</v>
      </c>
      <c r="X136">
        <v>2000000</v>
      </c>
    </row>
    <row r="137" spans="1:24" x14ac:dyDescent="0.25">
      <c r="B137">
        <v>26</v>
      </c>
      <c r="C137">
        <v>69.489487957249466</v>
      </c>
      <c r="D137">
        <v>138.29223473036427</v>
      </c>
      <c r="E137">
        <v>344.70047504974229</v>
      </c>
      <c r="F137">
        <v>688.71420891540436</v>
      </c>
      <c r="G137">
        <v>1376.7415991420301</v>
      </c>
      <c r="H137">
        <v>2752.7964587686288</v>
      </c>
      <c r="J137">
        <v>26</v>
      </c>
      <c r="K137">
        <v>57.267673274899835</v>
      </c>
      <c r="L137">
        <v>106.54350941160305</v>
      </c>
      <c r="M137">
        <v>254.37101782210448</v>
      </c>
      <c r="N137">
        <v>500.75019850664103</v>
      </c>
      <c r="O137">
        <v>993.50765792759557</v>
      </c>
      <c r="P137">
        <v>1979.0234981362591</v>
      </c>
      <c r="R137">
        <v>26</v>
      </c>
      <c r="S137">
        <v>3.7706922073473592E-2</v>
      </c>
      <c r="T137">
        <v>3.717797453100613E-2</v>
      </c>
      <c r="U137">
        <v>3.6859997622512353E-2</v>
      </c>
      <c r="V137">
        <v>3.6753903332755966E-2</v>
      </c>
      <c r="W137">
        <v>3.6700831019959912E-2</v>
      </c>
      <c r="X137">
        <v>3.667429312220527E-2</v>
      </c>
    </row>
    <row r="138" spans="1:24" x14ac:dyDescent="0.25">
      <c r="B138">
        <v>27</v>
      </c>
      <c r="C138">
        <v>76.189001841003147</v>
      </c>
      <c r="D138">
        <v>151.69076046447481</v>
      </c>
      <c r="E138">
        <v>378.19603645778767</v>
      </c>
      <c r="F138">
        <v>755.70482982522788</v>
      </c>
      <c r="G138">
        <v>1510.722416577242</v>
      </c>
      <c r="H138">
        <v>3020.757590090464</v>
      </c>
      <c r="J138">
        <v>27</v>
      </c>
      <c r="K138">
        <v>62.065805179640165</v>
      </c>
      <c r="L138">
        <v>116.1394177275231</v>
      </c>
      <c r="M138">
        <v>278.36025680039529</v>
      </c>
      <c r="N138">
        <v>548.72832244810161</v>
      </c>
      <c r="O138">
        <v>1089.4644539427682</v>
      </c>
      <c r="P138">
        <v>2170.9367170390178</v>
      </c>
      <c r="R138">
        <v>27</v>
      </c>
      <c r="S138">
        <v>3.7621146403685302E-2</v>
      </c>
      <c r="T138">
        <v>3.7138454226828488E-2</v>
      </c>
      <c r="U138">
        <v>3.6848332577860354E-2</v>
      </c>
      <c r="V138">
        <v>3.6751540523954462E-2</v>
      </c>
      <c r="W138">
        <v>3.6703128547743269E-2</v>
      </c>
      <c r="X138">
        <v>3.6678918568227914E-2</v>
      </c>
    </row>
    <row r="139" spans="1:24" x14ac:dyDescent="0.25">
      <c r="B139">
        <v>28</v>
      </c>
      <c r="C139">
        <v>83.482286733582626</v>
      </c>
      <c r="D139">
        <v>166.27679079256492</v>
      </c>
      <c r="E139">
        <v>414.66030316191245</v>
      </c>
      <c r="F139">
        <v>828.63282385418427</v>
      </c>
      <c r="G139">
        <v>1656.5778652701163</v>
      </c>
      <c r="H139">
        <v>3312.4679481182789</v>
      </c>
      <c r="J139">
        <v>28</v>
      </c>
      <c r="K139">
        <v>67.289184957089901</v>
      </c>
      <c r="L139">
        <v>126.58579237741696</v>
      </c>
      <c r="M139">
        <v>304.47561687424241</v>
      </c>
      <c r="N139">
        <v>600.95865859351579</v>
      </c>
      <c r="O139">
        <v>1193.9247423968191</v>
      </c>
      <c r="P139">
        <v>2379.8569101928369</v>
      </c>
      <c r="R139">
        <v>28</v>
      </c>
      <c r="S139">
        <v>3.7544596052408785E-2</v>
      </c>
      <c r="T139">
        <v>3.71037859048855E-2</v>
      </c>
      <c r="U139">
        <v>3.6838877793471392E-2</v>
      </c>
      <c r="V139">
        <v>3.6750504413513241E-2</v>
      </c>
      <c r="W139">
        <v>3.6706304439818371E-2</v>
      </c>
      <c r="X139">
        <v>3.6684201128931448E-2</v>
      </c>
    </row>
    <row r="140" spans="1:24" x14ac:dyDescent="0.25">
      <c r="B140">
        <v>29</v>
      </c>
      <c r="C140">
        <v>91.445473185310888</v>
      </c>
      <c r="D140">
        <v>182.20258097299546</v>
      </c>
      <c r="E140">
        <v>454.47390455398846</v>
      </c>
      <c r="F140">
        <v>908.25944394291912</v>
      </c>
      <c r="G140">
        <v>1815.8305227565968</v>
      </c>
      <c r="H140">
        <v>3630.9726804027523</v>
      </c>
      <c r="J140">
        <v>29</v>
      </c>
      <c r="K140">
        <v>72.992341274351247</v>
      </c>
      <c r="L140">
        <v>137.99168855990138</v>
      </c>
      <c r="M140">
        <v>332.98973294716234</v>
      </c>
      <c r="N140">
        <v>657.9864746060066</v>
      </c>
      <c r="O140">
        <v>1307.9799583395798</v>
      </c>
      <c r="P140">
        <v>2607.9669260250303</v>
      </c>
      <c r="R140">
        <v>29</v>
      </c>
      <c r="S140">
        <v>3.7476410724351705E-2</v>
      </c>
      <c r="T140">
        <v>3.7073663036503834E-2</v>
      </c>
      <c r="U140">
        <v>3.6831662378271846E-2</v>
      </c>
      <c r="V140">
        <v>3.675093656017836E-2</v>
      </c>
      <c r="W140">
        <v>3.6710562577112693E-2</v>
      </c>
      <c r="X140">
        <v>3.6690372814719208E-2</v>
      </c>
    </row>
    <row r="141" spans="1:24" x14ac:dyDescent="0.25">
      <c r="B141">
        <v>30</v>
      </c>
      <c r="C141">
        <v>100.16260121925654</v>
      </c>
      <c r="D141">
        <v>199.63620434810812</v>
      </c>
      <c r="E141">
        <v>498.05701395025244</v>
      </c>
      <c r="F141">
        <v>995.42503003916272</v>
      </c>
      <c r="G141">
        <v>1990.1610622520188</v>
      </c>
      <c r="H141">
        <v>3979.6331266957363</v>
      </c>
      <c r="J141">
        <v>30</v>
      </c>
      <c r="K141">
        <v>79.235462760407245</v>
      </c>
      <c r="L141">
        <v>150.47747884861064</v>
      </c>
      <c r="M141">
        <v>364.20352961439676</v>
      </c>
      <c r="N141">
        <v>720.41361521407271</v>
      </c>
      <c r="O141">
        <v>1432.8337868198869</v>
      </c>
      <c r="P141">
        <v>2857.6741302404043</v>
      </c>
      <c r="R141">
        <v>30</v>
      </c>
      <c r="S141">
        <v>3.7415934583915789E-2</v>
      </c>
      <c r="T141">
        <v>3.7047874941749992E-2</v>
      </c>
      <c r="U141">
        <v>3.6826745369666458E-2</v>
      </c>
      <c r="V141">
        <v>3.6752986351495487E-2</v>
      </c>
      <c r="W141">
        <v>3.6716097606294129E-2</v>
      </c>
      <c r="X141">
        <v>3.6697650922862701E-2</v>
      </c>
    </row>
    <row r="142" spans="1:24" x14ac:dyDescent="0.25">
      <c r="B142">
        <v>31</v>
      </c>
      <c r="C142">
        <v>109.7169764740861</v>
      </c>
      <c r="D142">
        <v>218.74426548510573</v>
      </c>
      <c r="E142">
        <v>545.82613272043886</v>
      </c>
      <c r="F142">
        <v>1090.9625781915402</v>
      </c>
      <c r="G142">
        <v>2181.2354691659043</v>
      </c>
      <c r="H142">
        <v>4361.7812511312477</v>
      </c>
      <c r="J142">
        <v>31</v>
      </c>
      <c r="K142">
        <v>86.078212252279172</v>
      </c>
      <c r="L142">
        <v>164.16248433420242</v>
      </c>
      <c r="M142">
        <v>398.41530292446896</v>
      </c>
      <c r="N142">
        <v>788.83666815583638</v>
      </c>
      <c r="O142">
        <v>1569.6793989913494</v>
      </c>
      <c r="P142">
        <v>3131.3648608549702</v>
      </c>
      <c r="R142">
        <v>31</v>
      </c>
      <c r="S142">
        <v>3.7362709043420983E-2</v>
      </c>
      <c r="T142">
        <v>3.7026298317956785E-2</v>
      </c>
      <c r="U142">
        <v>3.6824206664338055E-2</v>
      </c>
      <c r="V142">
        <v>3.6756801760380542E-2</v>
      </c>
      <c r="W142">
        <v>3.6723091603189983E-2</v>
      </c>
      <c r="X142">
        <v>3.6706234596921572E-2</v>
      </c>
    </row>
    <row r="143" spans="1:24" x14ac:dyDescent="0.25">
      <c r="B143">
        <v>32</v>
      </c>
      <c r="C143">
        <v>120.40055615653016</v>
      </c>
      <c r="D143">
        <v>240.11065706885029</v>
      </c>
      <c r="E143">
        <v>599.24095983313191</v>
      </c>
      <c r="F143">
        <v>1197.7914644463997</v>
      </c>
      <c r="G143">
        <v>2394.8924736744025</v>
      </c>
      <c r="H143">
        <v>4789.0944921308419</v>
      </c>
      <c r="J143">
        <v>32</v>
      </c>
      <c r="K143">
        <v>93.729680649759985</v>
      </c>
      <c r="L143">
        <v>179.4648674188179</v>
      </c>
      <c r="M143">
        <v>436.67042804233006</v>
      </c>
      <c r="N143">
        <v>865.34636248585048</v>
      </c>
      <c r="O143">
        <v>1722.6982313898734</v>
      </c>
      <c r="P143">
        <v>3437.4019692029615</v>
      </c>
      <c r="R143">
        <v>32</v>
      </c>
      <c r="S143">
        <v>3.7315559566684309E-2</v>
      </c>
      <c r="T143">
        <v>3.7008551496561015E-2</v>
      </c>
      <c r="U143">
        <v>3.6824142607400301E-2</v>
      </c>
      <c r="V143">
        <v>3.676263885511255E-2</v>
      </c>
      <c r="W143">
        <v>3.6731880570179287E-2</v>
      </c>
      <c r="X143">
        <v>3.6716499824459792E-2</v>
      </c>
    </row>
    <row r="144" spans="1:24" x14ac:dyDescent="0.25">
      <c r="B144">
        <v>33</v>
      </c>
      <c r="C144">
        <v>127.30174685601072</v>
      </c>
      <c r="D144">
        <v>253.91256951350465</v>
      </c>
      <c r="E144">
        <v>633.74503755354056</v>
      </c>
      <c r="F144">
        <v>1266.7991509810718</v>
      </c>
      <c r="G144">
        <v>2532.9073778475381</v>
      </c>
      <c r="H144">
        <v>5065.1238315864266</v>
      </c>
      <c r="J144">
        <v>33</v>
      </c>
      <c r="K144">
        <v>98.672235571154715</v>
      </c>
      <c r="L144">
        <v>189.34964001911294</v>
      </c>
      <c r="M144">
        <v>461.3818541446708</v>
      </c>
      <c r="N144">
        <v>914.76887800514305</v>
      </c>
      <c r="O144">
        <v>1821.5429258580552</v>
      </c>
      <c r="P144">
        <v>3635.0910216327757</v>
      </c>
      <c r="R144">
        <v>33</v>
      </c>
      <c r="S144">
        <v>3.7288829611598295E-2</v>
      </c>
      <c r="T144">
        <v>3.6998243603927561E-2</v>
      </c>
      <c r="U144">
        <v>3.6823709320622511E-2</v>
      </c>
      <c r="V144">
        <v>3.6765500683198837E-2</v>
      </c>
      <c r="W144">
        <v>3.6736390628601567E-2</v>
      </c>
      <c r="X144">
        <v>3.6721834166448142E-2</v>
      </c>
    </row>
    <row r="145" spans="2:24" x14ac:dyDescent="0.25">
      <c r="B145">
        <v>34</v>
      </c>
      <c r="C145">
        <v>121.49798994076498</v>
      </c>
      <c r="D145">
        <v>242.30555799959481</v>
      </c>
      <c r="E145">
        <v>604.7282623855416</v>
      </c>
      <c r="F145">
        <v>1208.7661031116418</v>
      </c>
      <c r="G145">
        <v>2416.8417845976014</v>
      </c>
      <c r="H145">
        <v>4832.9931475872581</v>
      </c>
      <c r="J145">
        <v>34</v>
      </c>
      <c r="K145">
        <v>94.515657449025866</v>
      </c>
      <c r="L145">
        <v>181.03684894066464</v>
      </c>
      <c r="M145">
        <v>440.60042584090661</v>
      </c>
      <c r="N145">
        <v>873.20638830070857</v>
      </c>
      <c r="O145">
        <v>1738.4183136112079</v>
      </c>
      <c r="P145">
        <v>3468.8421644376067</v>
      </c>
      <c r="R145">
        <v>34</v>
      </c>
      <c r="S145">
        <v>3.7303298563071019E-2</v>
      </c>
      <c r="T145">
        <v>3.6999348729583881E-2</v>
      </c>
      <c r="U145">
        <v>3.6816778846356701E-2</v>
      </c>
      <c r="V145">
        <v>3.6755888778176926E-2</v>
      </c>
      <c r="W145">
        <v>3.6725437463672517E-2</v>
      </c>
      <c r="X145">
        <v>3.6710210235317842E-2</v>
      </c>
    </row>
    <row r="146" spans="2:24" x14ac:dyDescent="0.25">
      <c r="B146">
        <v>35</v>
      </c>
      <c r="C146">
        <v>100.28499402653271</v>
      </c>
      <c r="D146">
        <v>199.88122215436508</v>
      </c>
      <c r="E146">
        <v>498.66990653786326</v>
      </c>
      <c r="F146">
        <v>996.65104717702843</v>
      </c>
      <c r="G146">
        <v>1992.6133284553507</v>
      </c>
      <c r="H146">
        <v>3984.5378910120071</v>
      </c>
      <c r="J146">
        <v>35</v>
      </c>
      <c r="K146">
        <v>79.323105390338696</v>
      </c>
      <c r="L146">
        <v>150.65292356246891</v>
      </c>
      <c r="M146">
        <v>364.64237807887093</v>
      </c>
      <c r="N146">
        <v>721.2914689395584</v>
      </c>
      <c r="O146">
        <v>1434.5896506608406</v>
      </c>
      <c r="P146">
        <v>2861.1860141035431</v>
      </c>
      <c r="R146">
        <v>35</v>
      </c>
      <c r="S146">
        <v>3.7394383441113677E-2</v>
      </c>
      <c r="T146">
        <v>3.7027791153058764E-2</v>
      </c>
      <c r="U146">
        <v>3.6807544180039065E-2</v>
      </c>
      <c r="V146">
        <v>3.6734079726771229E-2</v>
      </c>
      <c r="W146">
        <v>3.6697338332545959E-2</v>
      </c>
      <c r="X146">
        <v>3.6678965341741199E-2</v>
      </c>
    </row>
    <row r="147" spans="2:24" x14ac:dyDescent="0.25">
      <c r="B147">
        <v>36</v>
      </c>
      <c r="C147">
        <v>114.09927833988081</v>
      </c>
      <c r="D147">
        <v>227.50880773796911</v>
      </c>
      <c r="E147">
        <v>567.73739746455715</v>
      </c>
      <c r="F147">
        <v>1134.7850476701487</v>
      </c>
      <c r="G147">
        <v>2268.8803483647171</v>
      </c>
      <c r="H147">
        <v>4537.0709499029244</v>
      </c>
      <c r="J147">
        <v>36</v>
      </c>
      <c r="K147">
        <v>89.216793850619752</v>
      </c>
      <c r="L147">
        <v>170.43962679832657</v>
      </c>
      <c r="M147">
        <v>414.10814340056004</v>
      </c>
      <c r="N147">
        <v>820.22234540161298</v>
      </c>
      <c r="O147">
        <v>1632.4507526880552</v>
      </c>
      <c r="P147">
        <v>3256.9075689886231</v>
      </c>
      <c r="R147">
        <v>36</v>
      </c>
      <c r="S147">
        <v>3.7322807804238911E-2</v>
      </c>
      <c r="T147">
        <v>3.6999970311944352E-2</v>
      </c>
      <c r="U147">
        <v>3.6806042244700521E-2</v>
      </c>
      <c r="V147">
        <v>3.6741361841258424E-2</v>
      </c>
      <c r="W147">
        <v>3.6709014557225306E-2</v>
      </c>
      <c r="X147">
        <v>3.6692839143583234E-2</v>
      </c>
    </row>
    <row r="148" spans="2:24" x14ac:dyDescent="0.25">
      <c r="B148">
        <v>37</v>
      </c>
      <c r="C148">
        <v>166.63029489017978</v>
      </c>
      <c r="D148">
        <v>332.56697865994937</v>
      </c>
      <c r="E148">
        <v>830.3770299301093</v>
      </c>
      <c r="F148">
        <v>1660.0604486781212</v>
      </c>
      <c r="G148">
        <v>3319.4272861553482</v>
      </c>
      <c r="H148">
        <v>6638.1609610991663</v>
      </c>
      <c r="J148">
        <v>37</v>
      </c>
      <c r="K148">
        <v>126.83882932719212</v>
      </c>
      <c r="L148">
        <v>245.68091522370423</v>
      </c>
      <c r="M148">
        <v>602.20717246188542</v>
      </c>
      <c r="N148">
        <v>1196.4176007819005</v>
      </c>
      <c r="O148">
        <v>2384.8384572052091</v>
      </c>
      <c r="P148">
        <v>4761.6801699291827</v>
      </c>
      <c r="R148">
        <v>37</v>
      </c>
      <c r="S148">
        <v>3.7194873803368278E-2</v>
      </c>
      <c r="T148">
        <v>3.6971651693075813E-2</v>
      </c>
      <c r="U148">
        <v>3.6837611028257999E-2</v>
      </c>
      <c r="V148">
        <v>3.6792912861724147E-2</v>
      </c>
      <c r="W148">
        <v>3.677056040949922E-2</v>
      </c>
      <c r="X148">
        <v>3.675938334072737E-2</v>
      </c>
    </row>
    <row r="149" spans="2:24" x14ac:dyDescent="0.25">
      <c r="B149">
        <v>38</v>
      </c>
      <c r="C149">
        <v>136.34994565143782</v>
      </c>
      <c r="D149">
        <v>272.00861793764739</v>
      </c>
      <c r="E149">
        <v>678.98453174305337</v>
      </c>
      <c r="F149">
        <v>1357.2777756571404</v>
      </c>
      <c r="G149">
        <v>2713.8642635036263</v>
      </c>
      <c r="H149">
        <v>5427.0372392062409</v>
      </c>
      <c r="J149">
        <v>38</v>
      </c>
      <c r="K149">
        <v>105.15246148292113</v>
      </c>
      <c r="L149">
        <v>202.31000824776902</v>
      </c>
      <c r="M149">
        <v>493.78145668136767</v>
      </c>
      <c r="N149">
        <v>979.56783136444392</v>
      </c>
      <c r="O149">
        <v>1951.1405809424141</v>
      </c>
      <c r="P149">
        <v>3894.2860802098512</v>
      </c>
      <c r="R149">
        <v>38</v>
      </c>
      <c r="S149">
        <v>3.7243116133651943E-2</v>
      </c>
      <c r="T149">
        <v>3.6972127311510228E-2</v>
      </c>
      <c r="U149">
        <v>3.6809359033328271E-2</v>
      </c>
      <c r="V149">
        <v>3.6755080648633864E-2</v>
      </c>
      <c r="W149">
        <v>3.6727936472051415E-2</v>
      </c>
      <c r="X149">
        <v>3.6714363136990613E-2</v>
      </c>
    </row>
    <row r="150" spans="2:24" x14ac:dyDescent="0.25">
      <c r="B150">
        <v>39</v>
      </c>
      <c r="C150">
        <v>168.3856073782845</v>
      </c>
      <c r="D150">
        <v>336.07765721559434</v>
      </c>
      <c r="E150">
        <v>839.15376948030496</v>
      </c>
      <c r="F150">
        <v>1677.6139565613876</v>
      </c>
      <c r="G150">
        <v>3354.5343307084404</v>
      </c>
      <c r="H150">
        <v>6708.375078994075</v>
      </c>
      <c r="J150">
        <v>39</v>
      </c>
      <c r="K150">
        <v>128.09597143233327</v>
      </c>
      <c r="L150">
        <v>248.1955025687289</v>
      </c>
      <c r="M150">
        <v>608.49366653241668</v>
      </c>
      <c r="N150">
        <v>1208.9906061632719</v>
      </c>
      <c r="O150">
        <v>2409.9844852507449</v>
      </c>
      <c r="P150">
        <v>4811.9722433279821</v>
      </c>
      <c r="R150">
        <v>39</v>
      </c>
      <c r="S150">
        <v>3.7184203968882557E-2</v>
      </c>
      <c r="T150">
        <v>3.6963504756614363E-2</v>
      </c>
      <c r="U150">
        <v>3.6830975498374219E-2</v>
      </c>
      <c r="V150">
        <v>3.6786781536313429E-2</v>
      </c>
      <c r="W150">
        <v>3.676468126190402E-2</v>
      </c>
      <c r="X150">
        <v>3.6753630300953022E-2</v>
      </c>
    </row>
    <row r="151" spans="2:24" x14ac:dyDescent="0.25">
      <c r="B151">
        <v>40</v>
      </c>
      <c r="C151">
        <v>189.29464736756091</v>
      </c>
      <c r="D151">
        <v>377.89425983603257</v>
      </c>
      <c r="E151">
        <v>943.69309774415308</v>
      </c>
      <c r="F151">
        <v>1886.6911611213961</v>
      </c>
      <c r="G151">
        <v>3772.6872879561065</v>
      </c>
      <c r="H151">
        <v>7544.6795416672567</v>
      </c>
      <c r="J151">
        <v>40</v>
      </c>
      <c r="K151">
        <v>143.07095920693928</v>
      </c>
      <c r="L151">
        <v>278.14415809400452</v>
      </c>
      <c r="M151">
        <v>683.36376053983076</v>
      </c>
      <c r="N151">
        <v>1358.7297668835599</v>
      </c>
      <c r="O151">
        <v>2709.4617804941809</v>
      </c>
      <c r="P151">
        <v>5410.9258081955631</v>
      </c>
      <c r="R151">
        <v>40</v>
      </c>
      <c r="S151">
        <v>3.7162587267511427E-2</v>
      </c>
      <c r="T151">
        <v>3.6965544984729037E-2</v>
      </c>
      <c r="U151">
        <v>3.6847236167610653E-2</v>
      </c>
      <c r="V151">
        <v>3.6807785959054318E-2</v>
      </c>
      <c r="W151">
        <v>3.6788058239107135E-2</v>
      </c>
      <c r="X151">
        <v>3.6778193724965602E-2</v>
      </c>
    </row>
    <row r="152" spans="2:24" x14ac:dyDescent="0.25">
      <c r="B152">
        <v>41</v>
      </c>
      <c r="C152">
        <v>166.06077374297357</v>
      </c>
      <c r="D152">
        <v>331.42829374323469</v>
      </c>
      <c r="E152">
        <v>827.53085401056978</v>
      </c>
      <c r="F152">
        <v>1654.3684545692338</v>
      </c>
      <c r="G152">
        <v>3308.0436557345492</v>
      </c>
      <c r="H152">
        <v>6615.3940580903864</v>
      </c>
      <c r="J152">
        <v>41</v>
      </c>
      <c r="K152">
        <v>126.43094455424489</v>
      </c>
      <c r="L152">
        <v>244.86540127148874</v>
      </c>
      <c r="M152">
        <v>600.16877449782078</v>
      </c>
      <c r="N152">
        <v>1192.3410645130061</v>
      </c>
      <c r="O152">
        <v>2376.685645096899</v>
      </c>
      <c r="P152">
        <v>4745.3748065554973</v>
      </c>
      <c r="R152">
        <v>41</v>
      </c>
      <c r="S152">
        <v>3.7178219764912424E-2</v>
      </c>
      <c r="T152">
        <v>3.6954796100682641E-2</v>
      </c>
      <c r="U152">
        <v>3.6820634292122456E-2</v>
      </c>
      <c r="V152">
        <v>3.677589571199058E-2</v>
      </c>
      <c r="W152">
        <v>3.6753523047244219E-2</v>
      </c>
      <c r="X152">
        <v>3.6742335870818765E-2</v>
      </c>
    </row>
    <row r="153" spans="2:24" x14ac:dyDescent="0.25">
      <c r="B153">
        <v>42</v>
      </c>
      <c r="C153">
        <v>203.66211274479787</v>
      </c>
      <c r="D153">
        <v>406.62832743915254</v>
      </c>
      <c r="E153">
        <v>1015.5269717814061</v>
      </c>
      <c r="F153">
        <v>2030.3580379192092</v>
      </c>
      <c r="G153">
        <v>4060.020177799679</v>
      </c>
      <c r="H153">
        <v>8119.3444575657704</v>
      </c>
      <c r="J153">
        <v>42</v>
      </c>
      <c r="K153">
        <v>153.36062421279439</v>
      </c>
      <c r="L153">
        <v>298.72286811663707</v>
      </c>
      <c r="M153">
        <v>734.80960280718682</v>
      </c>
      <c r="N153">
        <v>1461.6207380326086</v>
      </c>
      <c r="O153">
        <v>2915.2430958907935</v>
      </c>
      <c r="P153">
        <v>5822.4878116663313</v>
      </c>
      <c r="R153">
        <v>42</v>
      </c>
      <c r="S153">
        <v>3.714741981581926E-2</v>
      </c>
      <c r="T153">
        <v>3.6963968866173591E-2</v>
      </c>
      <c r="U153">
        <v>3.6853826035104786E-2</v>
      </c>
      <c r="V153">
        <v>3.6817099275961107E-2</v>
      </c>
      <c r="W153">
        <v>3.679873383123522E-2</v>
      </c>
      <c r="X153">
        <v>3.6789550542266181E-2</v>
      </c>
    </row>
    <row r="154" spans="2:24" x14ac:dyDescent="0.25">
      <c r="B154">
        <v>43</v>
      </c>
      <c r="C154">
        <v>207.5215430113681</v>
      </c>
      <c r="D154">
        <v>414.34700486282327</v>
      </c>
      <c r="E154">
        <v>1034.8233905849283</v>
      </c>
      <c r="F154">
        <v>2068.9507001834049</v>
      </c>
      <c r="G154">
        <v>4137.2053194039499</v>
      </c>
      <c r="H154">
        <v>8273.7145578583513</v>
      </c>
      <c r="J154">
        <v>43</v>
      </c>
      <c r="K154">
        <v>156.12489751847261</v>
      </c>
      <c r="L154">
        <v>304.25127989971224</v>
      </c>
      <c r="M154">
        <v>748.63042897089144</v>
      </c>
      <c r="N154">
        <v>1489.262344797753</v>
      </c>
      <c r="O154">
        <v>2970.526176722582</v>
      </c>
      <c r="P154">
        <v>5933.0538407251588</v>
      </c>
      <c r="R154">
        <v>43</v>
      </c>
      <c r="S154">
        <v>3.7141886279882907E-2</v>
      </c>
      <c r="T154">
        <v>3.696181827753886E-2</v>
      </c>
      <c r="U154">
        <v>3.6853707865618368E-2</v>
      </c>
      <c r="V154">
        <v>3.6817659437378358E-2</v>
      </c>
      <c r="W154">
        <v>3.6799633041577628E-2</v>
      </c>
      <c r="X154">
        <v>3.6790619298068039E-2</v>
      </c>
    </row>
    <row r="155" spans="2:24" x14ac:dyDescent="0.25">
      <c r="B155">
        <v>44</v>
      </c>
      <c r="C155">
        <v>254.53963966828582</v>
      </c>
      <c r="D155">
        <v>508.37992281179982</v>
      </c>
      <c r="E155">
        <v>1269.9007724644027</v>
      </c>
      <c r="F155">
        <v>2539.1021787325012</v>
      </c>
      <c r="G155">
        <v>5077.5050008907647</v>
      </c>
      <c r="H155">
        <v>10154.310645211315</v>
      </c>
      <c r="J155">
        <v>44</v>
      </c>
      <c r="K155">
        <v>189.79856751283023</v>
      </c>
      <c r="L155">
        <v>371.59627837728567</v>
      </c>
      <c r="M155">
        <v>916.98941351109352</v>
      </c>
      <c r="N155">
        <v>1825.9778597284676</v>
      </c>
      <c r="O155">
        <v>3643.9548622426373</v>
      </c>
      <c r="P155">
        <v>7279.9088673170336</v>
      </c>
      <c r="R155">
        <v>44</v>
      </c>
      <c r="S155">
        <v>3.7140246290267465E-2</v>
      </c>
      <c r="T155">
        <v>3.6992115498671652E-2</v>
      </c>
      <c r="U155">
        <v>3.6903190156253318E-2</v>
      </c>
      <c r="V155">
        <v>3.6873540132125182E-2</v>
      </c>
      <c r="W155">
        <v>3.6858713855268732E-2</v>
      </c>
      <c r="X155">
        <v>3.6851300349581395E-2</v>
      </c>
    </row>
    <row r="156" spans="2:24" x14ac:dyDescent="0.25">
      <c r="B156">
        <v>45</v>
      </c>
      <c r="C156">
        <v>271.77681409111841</v>
      </c>
      <c r="D156">
        <v>542.85315607828034</v>
      </c>
      <c r="E156">
        <v>1356.0821830039433</v>
      </c>
      <c r="F156">
        <v>2711.4638945479264</v>
      </c>
      <c r="G156">
        <v>5422.2273176363778</v>
      </c>
      <c r="H156">
        <v>10843.754163813519</v>
      </c>
      <c r="J156">
        <v>45</v>
      </c>
      <c r="K156">
        <v>202.14382822941434</v>
      </c>
      <c r="L156">
        <v>396.28597866910059</v>
      </c>
      <c r="M156">
        <v>978.71244100220792</v>
      </c>
      <c r="N156">
        <v>1949.4232115712148</v>
      </c>
      <c r="O156">
        <v>3890.8447527147946</v>
      </c>
      <c r="P156">
        <v>7773.6878350046463</v>
      </c>
      <c r="R156">
        <v>45</v>
      </c>
      <c r="S156">
        <v>3.7142174094908942E-2</v>
      </c>
      <c r="T156">
        <v>3.7003037963613261E-2</v>
      </c>
      <c r="U156">
        <v>3.6919515066603514E-2</v>
      </c>
      <c r="V156">
        <v>3.6891667208088785E-2</v>
      </c>
      <c r="W156">
        <v>3.6877741985444912E-2</v>
      </c>
      <c r="X156">
        <v>3.6870779050680591E-2</v>
      </c>
    </row>
    <row r="157" spans="2:24" x14ac:dyDescent="0.25">
      <c r="B157">
        <v>46</v>
      </c>
      <c r="C157">
        <v>279.86475845458602</v>
      </c>
      <c r="D157">
        <v>559.02859644252783</v>
      </c>
      <c r="E157">
        <v>1396.5201104453383</v>
      </c>
      <c r="F157">
        <v>2792.3393004641302</v>
      </c>
      <c r="G157">
        <v>5583.9776805070805</v>
      </c>
      <c r="H157">
        <v>11167.254440596163</v>
      </c>
      <c r="J157">
        <v>46</v>
      </c>
      <c r="K157">
        <v>207.93634393088951</v>
      </c>
      <c r="L157">
        <v>407.87069860039446</v>
      </c>
      <c r="M157">
        <v>1007.6737630539756</v>
      </c>
      <c r="N157">
        <v>2007.3455373043471</v>
      </c>
      <c r="O157">
        <v>4006.6890858663392</v>
      </c>
      <c r="P157">
        <v>8005.376183026674</v>
      </c>
      <c r="R157">
        <v>46</v>
      </c>
      <c r="S157">
        <v>3.714125005329727E-2</v>
      </c>
      <c r="T157">
        <v>3.700600160089329E-2</v>
      </c>
      <c r="U157">
        <v>3.6924813539843671E-2</v>
      </c>
      <c r="V157">
        <v>3.6897744345038452E-2</v>
      </c>
      <c r="W157">
        <v>3.6884208526528628E-2</v>
      </c>
      <c r="X157">
        <v>3.6877440311914533E-2</v>
      </c>
    </row>
    <row r="158" spans="2:24" x14ac:dyDescent="0.25">
      <c r="B158">
        <v>47</v>
      </c>
      <c r="C158">
        <v>316.0268884959944</v>
      </c>
      <c r="D158">
        <v>631.35042944604072</v>
      </c>
      <c r="E158">
        <v>1577.3210527603942</v>
      </c>
      <c r="F158">
        <v>3153.9387584547576</v>
      </c>
      <c r="G158">
        <v>6307.1741699105532</v>
      </c>
      <c r="H158">
        <v>12613.644992856931</v>
      </c>
      <c r="J158">
        <v>47</v>
      </c>
      <c r="K158">
        <v>233.8353767317717</v>
      </c>
      <c r="L158">
        <v>459.66704932238463</v>
      </c>
      <c r="M158">
        <v>1137.1620723767228</v>
      </c>
      <c r="N158">
        <v>2266.3204460734851</v>
      </c>
      <c r="O158">
        <v>4524.6371942302212</v>
      </c>
      <c r="P158">
        <v>9041.2706909394474</v>
      </c>
      <c r="R158">
        <v>47</v>
      </c>
      <c r="S158">
        <v>3.7158389214535292E-2</v>
      </c>
      <c r="T158">
        <v>3.7037807978406168E-2</v>
      </c>
      <c r="U158">
        <v>3.696542838978667E-2</v>
      </c>
      <c r="V158">
        <v>3.6941296712891702E-2</v>
      </c>
      <c r="W158">
        <v>3.6929229908736927E-2</v>
      </c>
      <c r="X158">
        <v>3.6923196265181701E-2</v>
      </c>
    </row>
    <row r="159" spans="2:24" x14ac:dyDescent="0.25">
      <c r="B159">
        <v>48</v>
      </c>
      <c r="C159">
        <v>362.22756726585379</v>
      </c>
      <c r="D159">
        <v>723.74857693291085</v>
      </c>
      <c r="E159">
        <v>1808.3118926379343</v>
      </c>
      <c r="F159">
        <v>3615.9173232546577</v>
      </c>
      <c r="G159">
        <v>7231.1281845275353</v>
      </c>
      <c r="H159">
        <v>14461.549907093733</v>
      </c>
      <c r="J159">
        <v>48</v>
      </c>
      <c r="K159">
        <v>266.92400734407056</v>
      </c>
      <c r="L159">
        <v>525.84098994740816</v>
      </c>
      <c r="M159">
        <v>1302.5951868128905</v>
      </c>
      <c r="N159">
        <v>2597.1844320127275</v>
      </c>
      <c r="O159">
        <v>5186.3629228592617</v>
      </c>
      <c r="P159">
        <v>10364.719904783968</v>
      </c>
      <c r="R159">
        <v>48</v>
      </c>
      <c r="S159">
        <v>3.7190124948411896E-2</v>
      </c>
      <c r="T159">
        <v>3.708398231776644E-2</v>
      </c>
      <c r="U159">
        <v>3.7020290163897185E-2</v>
      </c>
      <c r="V159">
        <v>3.6999052601999205E-2</v>
      </c>
      <c r="W159">
        <v>3.698843307642341E-2</v>
      </c>
      <c r="X159">
        <v>3.6983123127442452E-2</v>
      </c>
    </row>
    <row r="160" spans="2:24" x14ac:dyDescent="0.25">
      <c r="B160">
        <v>49</v>
      </c>
      <c r="C160">
        <v>404.49856769435473</v>
      </c>
      <c r="D160">
        <v>808.28786370631894</v>
      </c>
      <c r="E160">
        <v>2019.655751892024</v>
      </c>
      <c r="F160">
        <v>4038.6022322557792</v>
      </c>
      <c r="G160">
        <v>8076.4951930046645</v>
      </c>
      <c r="H160">
        <v>16152.281114512729</v>
      </c>
      <c r="J160">
        <v>49</v>
      </c>
      <c r="K160">
        <v>297.19785836426399</v>
      </c>
      <c r="L160">
        <v>586.38775409926166</v>
      </c>
      <c r="M160">
        <v>1453.9574429956956</v>
      </c>
      <c r="N160">
        <v>2899.9069251021938</v>
      </c>
      <c r="O160">
        <v>5791.8058895565628</v>
      </c>
      <c r="P160">
        <v>11575.603818581527</v>
      </c>
      <c r="R160">
        <v>49</v>
      </c>
      <c r="S160">
        <v>3.7224470325898817E-2</v>
      </c>
      <c r="T160">
        <v>3.7128676568390251E-2</v>
      </c>
      <c r="U160">
        <v>3.7071181010203569E-2</v>
      </c>
      <c r="V160">
        <v>3.7052012603642437E-2</v>
      </c>
      <c r="W160">
        <v>3.7042427796219135E-2</v>
      </c>
      <c r="X160">
        <v>3.7037635241438771E-2</v>
      </c>
    </row>
    <row r="161" spans="1:24" x14ac:dyDescent="0.25">
      <c r="B161">
        <v>50</v>
      </c>
      <c r="C161">
        <v>418.78919345110199</v>
      </c>
      <c r="D161">
        <v>836.86829617550859</v>
      </c>
      <c r="E161">
        <v>2091.1056043920598</v>
      </c>
      <c r="F161">
        <v>4181.5011181015898</v>
      </c>
      <c r="G161">
        <v>8362.2921455264586</v>
      </c>
      <c r="H161">
        <v>16723.874200378712</v>
      </c>
      <c r="J161">
        <v>50</v>
      </c>
      <c r="K161">
        <v>307.43265235795934</v>
      </c>
      <c r="L161">
        <v>606.85674978231691</v>
      </c>
      <c r="M161">
        <v>1505.1290425441002</v>
      </c>
      <c r="N161">
        <v>3002.2495306527126</v>
      </c>
      <c r="O161">
        <v>5996.4905069354718</v>
      </c>
      <c r="P161">
        <v>11984.972459529294</v>
      </c>
      <c r="R161">
        <v>50</v>
      </c>
      <c r="S161">
        <v>3.7233382512753543E-2</v>
      </c>
      <c r="T161">
        <v>3.7140657461240956E-2</v>
      </c>
      <c r="U161">
        <v>3.7085004360898566E-2</v>
      </c>
      <c r="V161">
        <v>3.7066450312880583E-2</v>
      </c>
      <c r="W161">
        <v>3.7057172723357068E-2</v>
      </c>
      <c r="X161">
        <v>3.7052533787186537E-2</v>
      </c>
    </row>
    <row r="162" spans="1:24" x14ac:dyDescent="0.25">
      <c r="B162">
        <v>51</v>
      </c>
      <c r="C162">
        <v>492.42141022355401</v>
      </c>
      <c r="D162">
        <v>984.12777364068279</v>
      </c>
      <c r="E162">
        <v>2459.2468643157454</v>
      </c>
      <c r="F162">
        <v>4917.7786822582138</v>
      </c>
      <c r="G162">
        <v>9834.8423182018487</v>
      </c>
      <c r="H162">
        <v>19668.969590118861</v>
      </c>
      <c r="J162">
        <v>51</v>
      </c>
      <c r="K162">
        <v>360.16746608994526</v>
      </c>
      <c r="L162">
        <v>712.3228591444622</v>
      </c>
      <c r="M162">
        <v>1768.7890430553016</v>
      </c>
      <c r="N162">
        <v>3529.5660179285842</v>
      </c>
      <c r="O162">
        <v>7051.1199683328741</v>
      </c>
      <c r="P162">
        <v>14094.227869474678</v>
      </c>
      <c r="R162">
        <v>51</v>
      </c>
      <c r="S162">
        <v>3.7307640330299652E-2</v>
      </c>
      <c r="T162">
        <v>3.7227650376175481E-2</v>
      </c>
      <c r="U162">
        <v>3.7179643076108881E-2</v>
      </c>
      <c r="V162">
        <v>3.7163638419783984E-2</v>
      </c>
      <c r="W162">
        <v>3.7155635674659626E-2</v>
      </c>
      <c r="X162">
        <v>3.715163419784151E-2</v>
      </c>
    </row>
    <row r="163" spans="1:24" x14ac:dyDescent="0.25">
      <c r="B163">
        <v>52</v>
      </c>
      <c r="C163">
        <v>549.12253531802367</v>
      </c>
      <c r="D163">
        <v>1097.5262783772944</v>
      </c>
      <c r="E163">
        <v>2742.7375076541434</v>
      </c>
      <c r="F163">
        <v>5484.7562231505699</v>
      </c>
      <c r="G163">
        <v>10968.793654156843</v>
      </c>
      <c r="H163">
        <v>21936.868516176408</v>
      </c>
      <c r="J163">
        <v>52</v>
      </c>
      <c r="K163">
        <v>400.77610100587935</v>
      </c>
      <c r="L163">
        <v>793.53741962474123</v>
      </c>
      <c r="M163">
        <v>1971.8213765856235</v>
      </c>
      <c r="N163">
        <v>3935.6279719108206</v>
      </c>
      <c r="O163">
        <v>7863.2411627108377</v>
      </c>
      <c r="P163">
        <v>15718.467544389161</v>
      </c>
      <c r="R163">
        <v>52</v>
      </c>
      <c r="S163">
        <v>3.7368400845765759E-2</v>
      </c>
      <c r="T163">
        <v>3.7295898235478298E-2</v>
      </c>
      <c r="U163">
        <v>3.725238577097123E-2</v>
      </c>
      <c r="V163">
        <v>3.723787979837101E-2</v>
      </c>
      <c r="W163">
        <v>3.7230626471110195E-2</v>
      </c>
      <c r="X163">
        <v>3.7226999722227871E-2</v>
      </c>
    </row>
    <row r="164" spans="1:24" x14ac:dyDescent="0.25">
      <c r="B164">
        <v>53</v>
      </c>
      <c r="C164">
        <v>610.09262742230237</v>
      </c>
      <c r="D164">
        <v>1219.4624494806426</v>
      </c>
      <c r="E164">
        <v>3047.5719158984989</v>
      </c>
      <c r="F164">
        <v>6094.4210266801483</v>
      </c>
      <c r="G164">
        <v>12188.119248275287</v>
      </c>
      <c r="H164">
        <v>24375.515691483397</v>
      </c>
      <c r="J164">
        <v>53</v>
      </c>
      <c r="K164">
        <v>444.44242299573489</v>
      </c>
      <c r="L164">
        <v>880.86720828037505</v>
      </c>
      <c r="M164">
        <v>2190.1415668279151</v>
      </c>
      <c r="N164">
        <v>4372.265498685796</v>
      </c>
      <c r="O164">
        <v>8736.5133627547766</v>
      </c>
      <c r="P164">
        <v>17465.009091090469</v>
      </c>
      <c r="R164">
        <v>53</v>
      </c>
      <c r="S164">
        <v>3.7437532991318578E-2</v>
      </c>
      <c r="T164">
        <v>3.7371521572587385E-2</v>
      </c>
      <c r="U164">
        <v>3.7331905747812977E-2</v>
      </c>
      <c r="V164">
        <v>3.7318698976318121E-2</v>
      </c>
      <c r="W164">
        <v>3.7312095309863347E-2</v>
      </c>
      <c r="X164">
        <v>3.7308793406457985E-2</v>
      </c>
    </row>
    <row r="165" spans="1:24" x14ac:dyDescent="0.25">
      <c r="B165">
        <v>54</v>
      </c>
      <c r="C165">
        <v>671.57888773094942</v>
      </c>
      <c r="D165">
        <v>1342.4309438688003</v>
      </c>
      <c r="E165">
        <v>3354.9871124314741</v>
      </c>
      <c r="F165">
        <v>6709.2473934212585</v>
      </c>
      <c r="G165">
        <v>13417.767955420893</v>
      </c>
      <c r="H165">
        <v>26834.809079430019</v>
      </c>
      <c r="J165">
        <v>54</v>
      </c>
      <c r="K165">
        <v>488.47811973476291</v>
      </c>
      <c r="L165">
        <v>968.93570614868986</v>
      </c>
      <c r="M165">
        <v>2410.3084670360186</v>
      </c>
      <c r="N165">
        <v>4812.5964024219866</v>
      </c>
      <c r="O165">
        <v>9617.1722734153736</v>
      </c>
      <c r="P165">
        <v>19226.324015510851</v>
      </c>
      <c r="R165">
        <v>54</v>
      </c>
      <c r="S165">
        <v>3.7509967647048281E-2</v>
      </c>
      <c r="T165">
        <v>3.7449304815330153E-2</v>
      </c>
      <c r="U165">
        <v>3.741289958167382E-2</v>
      </c>
      <c r="V165">
        <v>3.7400763247241064E-2</v>
      </c>
      <c r="W165">
        <v>3.7394694844350429E-2</v>
      </c>
      <c r="X165">
        <v>3.7391660583978137E-2</v>
      </c>
    </row>
    <row r="166" spans="1:24" x14ac:dyDescent="0.25">
      <c r="B166">
        <v>55</v>
      </c>
      <c r="C166">
        <v>738.47007942472965</v>
      </c>
      <c r="D166">
        <v>1476.2089445274723</v>
      </c>
      <c r="E166">
        <v>3689.425539637753</v>
      </c>
      <c r="F166">
        <v>7378.1198647528563</v>
      </c>
      <c r="G166">
        <v>14755.508514956462</v>
      </c>
      <c r="H166">
        <v>29510.285815350726</v>
      </c>
      <c r="J166">
        <v>55</v>
      </c>
      <c r="K166">
        <v>536.38495655734005</v>
      </c>
      <c r="L166">
        <v>1064.7462050363283</v>
      </c>
      <c r="M166">
        <v>2649.8299483011942</v>
      </c>
      <c r="N166">
        <v>5291.6361863221246</v>
      </c>
      <c r="O166">
        <v>10575.248662072205</v>
      </c>
      <c r="P166">
        <v>21142.473613430047</v>
      </c>
      <c r="R166">
        <v>55</v>
      </c>
      <c r="S166">
        <v>3.7591774324269744E-2</v>
      </c>
      <c r="T166">
        <v>3.7535910419599139E-2</v>
      </c>
      <c r="U166">
        <v>3.7502385718971354E-2</v>
      </c>
      <c r="V166">
        <v>3.7491209758452104E-2</v>
      </c>
      <c r="W166">
        <v>3.7485621579318673E-2</v>
      </c>
      <c r="X166">
        <v>3.7482827440029176E-2</v>
      </c>
    </row>
    <row r="168" spans="1:24" x14ac:dyDescent="0.25">
      <c r="A168" s="5" t="s">
        <v>188</v>
      </c>
    </row>
    <row r="169" spans="1:24" x14ac:dyDescent="0.25">
      <c r="B169" t="s">
        <v>170</v>
      </c>
      <c r="C169">
        <v>100000</v>
      </c>
      <c r="D169">
        <v>250000</v>
      </c>
      <c r="E169">
        <v>500000</v>
      </c>
      <c r="F169">
        <v>1000000</v>
      </c>
      <c r="G169">
        <v>2000000</v>
      </c>
      <c r="J169" t="s">
        <v>145</v>
      </c>
      <c r="K169">
        <v>100000</v>
      </c>
      <c r="L169">
        <v>250000</v>
      </c>
      <c r="M169">
        <v>500000</v>
      </c>
      <c r="N169">
        <v>1000000</v>
      </c>
      <c r="O169">
        <v>2000000</v>
      </c>
      <c r="R169" t="s">
        <v>167</v>
      </c>
      <c r="S169">
        <v>100000</v>
      </c>
      <c r="T169">
        <v>250000</v>
      </c>
      <c r="U169">
        <v>500000</v>
      </c>
      <c r="V169">
        <v>1000000</v>
      </c>
      <c r="W169">
        <v>2000000</v>
      </c>
    </row>
    <row r="170" spans="1:24" x14ac:dyDescent="0.25">
      <c r="B170">
        <v>35</v>
      </c>
      <c r="C170">
        <v>18492.670480577181</v>
      </c>
      <c r="D170">
        <v>46231.674811541896</v>
      </c>
      <c r="E170">
        <v>92463.35037228954</v>
      </c>
      <c r="F170">
        <v>184926.70074457908</v>
      </c>
      <c r="G170">
        <v>369853.40148915816</v>
      </c>
      <c r="J170">
        <v>35</v>
      </c>
      <c r="K170">
        <v>924.63352402917371</v>
      </c>
      <c r="L170">
        <v>2311.5817351568257</v>
      </c>
      <c r="M170">
        <v>4623.1645887666091</v>
      </c>
      <c r="N170">
        <v>9246.3291775332182</v>
      </c>
      <c r="O170">
        <v>18492.658355066436</v>
      </c>
      <c r="R170">
        <v>35</v>
      </c>
      <c r="S170">
        <v>3.3296870333522577E-2</v>
      </c>
      <c r="T170">
        <v>3.3296867359318361E-2</v>
      </c>
      <c r="U170">
        <v>3.3296868160919146E-2</v>
      </c>
      <c r="V170">
        <v>3.3296868160919146E-2</v>
      </c>
      <c r="W170">
        <v>3.3296868160919146E-2</v>
      </c>
    </row>
    <row r="171" spans="1:24" x14ac:dyDescent="0.25">
      <c r="B171">
        <f t="shared" ref="B171:B200" si="6">B170+1</f>
        <v>36</v>
      </c>
      <c r="C171">
        <v>19362.92733361687</v>
      </c>
      <c r="D171">
        <v>48407.318334040574</v>
      </c>
      <c r="E171">
        <v>96814.63666808058</v>
      </c>
      <c r="F171">
        <v>193629.27333616116</v>
      </c>
      <c r="G171">
        <v>387258.54667232232</v>
      </c>
      <c r="J171">
        <f t="shared" ref="J171:J200" si="7">J170+1</f>
        <v>36</v>
      </c>
      <c r="K171">
        <v>968.14657573103614</v>
      </c>
      <c r="L171">
        <v>2420.3664393253421</v>
      </c>
      <c r="M171">
        <v>4840.732878649811</v>
      </c>
      <c r="N171">
        <v>9681.4657572996221</v>
      </c>
      <c r="O171">
        <v>19362.931514599244</v>
      </c>
      <c r="R171">
        <f t="shared" ref="R171:R200" si="8">R170+1</f>
        <v>36</v>
      </c>
      <c r="S171">
        <v>3.3476742550553551E-2</v>
      </c>
      <c r="T171">
        <v>3.347674255055022E-2</v>
      </c>
      <c r="U171">
        <v>3.3476742550549332E-2</v>
      </c>
      <c r="V171">
        <v>3.3476742550549332E-2</v>
      </c>
      <c r="W171">
        <v>3.3476742550549332E-2</v>
      </c>
    </row>
    <row r="172" spans="1:24" x14ac:dyDescent="0.25">
      <c r="B172">
        <f t="shared" si="6"/>
        <v>37</v>
      </c>
      <c r="C172">
        <v>21898.457976649977</v>
      </c>
      <c r="D172">
        <v>54746.144941624902</v>
      </c>
      <c r="E172">
        <v>109492.2898832498</v>
      </c>
      <c r="F172">
        <v>218984.57976649961</v>
      </c>
      <c r="G172">
        <v>437969.15953299921</v>
      </c>
      <c r="J172">
        <f t="shared" si="7"/>
        <v>37</v>
      </c>
      <c r="K172">
        <v>1094.9219195925907</v>
      </c>
      <c r="L172">
        <v>2737.3047989814368</v>
      </c>
      <c r="M172">
        <v>5474.6095979628735</v>
      </c>
      <c r="N172">
        <v>10949.219195925747</v>
      </c>
      <c r="O172">
        <v>21898.438391851494</v>
      </c>
      <c r="R172">
        <f t="shared" si="8"/>
        <v>37</v>
      </c>
      <c r="S172">
        <v>3.4033731240125764E-2</v>
      </c>
      <c r="T172">
        <v>3.4033731240125542E-2</v>
      </c>
      <c r="U172">
        <v>3.4033731240125542E-2</v>
      </c>
      <c r="V172">
        <v>3.4033731240125542E-2</v>
      </c>
      <c r="W172">
        <v>3.4033731240125542E-2</v>
      </c>
    </row>
    <row r="173" spans="1:24" x14ac:dyDescent="0.25">
      <c r="B173">
        <f t="shared" si="6"/>
        <v>38</v>
      </c>
      <c r="C173">
        <v>20698.903632716363</v>
      </c>
      <c r="D173">
        <v>51747.259081790915</v>
      </c>
      <c r="E173">
        <v>103494.51816358183</v>
      </c>
      <c r="F173">
        <v>206989.03632716366</v>
      </c>
      <c r="G173">
        <v>413978.07265432732</v>
      </c>
      <c r="J173">
        <f t="shared" si="7"/>
        <v>38</v>
      </c>
      <c r="K173">
        <v>1034.9442700530853</v>
      </c>
      <c r="L173">
        <v>2587.3606751326879</v>
      </c>
      <c r="M173">
        <v>5174.7213502653758</v>
      </c>
      <c r="N173">
        <v>10349.442700530752</v>
      </c>
      <c r="O173">
        <v>20698.885401061503</v>
      </c>
      <c r="R173">
        <f t="shared" si="8"/>
        <v>38</v>
      </c>
      <c r="S173">
        <v>3.3754713550759208E-2</v>
      </c>
      <c r="T173">
        <v>3.3754713550759208E-2</v>
      </c>
      <c r="U173">
        <v>3.3754713550759208E-2</v>
      </c>
      <c r="V173">
        <v>3.3754713550759208E-2</v>
      </c>
      <c r="W173">
        <v>3.3754713550759208E-2</v>
      </c>
    </row>
    <row r="174" spans="1:24" x14ac:dyDescent="0.25">
      <c r="B174">
        <f t="shared" si="6"/>
        <v>39</v>
      </c>
      <c r="C174">
        <v>22206.509116411264</v>
      </c>
      <c r="D174">
        <v>55516.272791028168</v>
      </c>
      <c r="E174">
        <v>111032.54558205634</v>
      </c>
      <c r="F174">
        <v>222065.09116411267</v>
      </c>
      <c r="G174">
        <v>444130.18232822535</v>
      </c>
      <c r="J174">
        <f t="shared" si="7"/>
        <v>39</v>
      </c>
      <c r="K174">
        <v>1110.3261097624127</v>
      </c>
      <c r="L174">
        <v>2775.8152744060062</v>
      </c>
      <c r="M174">
        <v>5551.6305488120124</v>
      </c>
      <c r="N174">
        <v>11103.261097624025</v>
      </c>
      <c r="O174">
        <v>22206.52219524805</v>
      </c>
      <c r="R174">
        <f t="shared" si="8"/>
        <v>39</v>
      </c>
      <c r="S174">
        <v>3.4089403635891191E-2</v>
      </c>
      <c r="T174">
        <v>3.4089403635891413E-2</v>
      </c>
      <c r="U174">
        <v>3.4089403635891413E-2</v>
      </c>
      <c r="V174">
        <v>3.4089403635891413E-2</v>
      </c>
      <c r="W174">
        <v>3.4089403635891413E-2</v>
      </c>
    </row>
    <row r="175" spans="1:24" x14ac:dyDescent="0.25">
      <c r="B175">
        <f t="shared" si="6"/>
        <v>40</v>
      </c>
      <c r="C175">
        <v>23141.550867824117</v>
      </c>
      <c r="D175">
        <v>57853.877169560299</v>
      </c>
      <c r="E175">
        <v>115707.7543391206</v>
      </c>
      <c r="F175">
        <v>231415.5086782412</v>
      </c>
      <c r="G175">
        <v>462831.01735648239</v>
      </c>
      <c r="J175">
        <f t="shared" si="7"/>
        <v>40</v>
      </c>
      <c r="K175">
        <v>1157.0775741703401</v>
      </c>
      <c r="L175">
        <v>2892.6939354257775</v>
      </c>
      <c r="M175">
        <v>5785.3878708515549</v>
      </c>
      <c r="N175">
        <v>11570.77574170311</v>
      </c>
      <c r="O175">
        <v>23141.55148340622</v>
      </c>
      <c r="R175">
        <f t="shared" si="8"/>
        <v>40</v>
      </c>
      <c r="S175">
        <v>3.4298226302487134E-2</v>
      </c>
      <c r="T175">
        <v>3.4298226302487356E-2</v>
      </c>
      <c r="U175">
        <v>3.4298226302487356E-2</v>
      </c>
      <c r="V175">
        <v>3.4298226302487356E-2</v>
      </c>
      <c r="W175">
        <v>3.4298226302487356E-2</v>
      </c>
    </row>
    <row r="176" spans="1:24" x14ac:dyDescent="0.25">
      <c r="B176">
        <f t="shared" si="6"/>
        <v>41</v>
      </c>
      <c r="C176">
        <v>22343.138912813756</v>
      </c>
      <c r="D176">
        <v>55857.847282034403</v>
      </c>
      <c r="E176">
        <v>111715.69456406881</v>
      </c>
      <c r="F176">
        <v>223431.38912813761</v>
      </c>
      <c r="G176">
        <v>446862.77825627523</v>
      </c>
      <c r="J176">
        <f t="shared" si="7"/>
        <v>41</v>
      </c>
      <c r="K176">
        <v>1117.157443842807</v>
      </c>
      <c r="L176">
        <v>2792.8936096069956</v>
      </c>
      <c r="M176">
        <v>5585.7872192139912</v>
      </c>
      <c r="N176">
        <v>11171.574438427982</v>
      </c>
      <c r="O176">
        <v>22343.148876855965</v>
      </c>
      <c r="R176">
        <f t="shared" si="8"/>
        <v>41</v>
      </c>
      <c r="S176">
        <v>3.4105042192925872E-2</v>
      </c>
      <c r="T176">
        <v>3.4105042192926094E-2</v>
      </c>
      <c r="U176">
        <v>3.4105042192926094E-2</v>
      </c>
      <c r="V176">
        <v>3.4105042192926094E-2</v>
      </c>
      <c r="W176">
        <v>3.4105042192926094E-2</v>
      </c>
    </row>
    <row r="177" spans="2:23" x14ac:dyDescent="0.25">
      <c r="B177">
        <f t="shared" si="6"/>
        <v>42</v>
      </c>
      <c r="C177">
        <v>23893.833881847655</v>
      </c>
      <c r="D177">
        <v>59734.584704619119</v>
      </c>
      <c r="E177">
        <v>119469.16940923824</v>
      </c>
      <c r="F177">
        <v>238938.33881847648</v>
      </c>
      <c r="G177">
        <v>477876.67763695295</v>
      </c>
      <c r="J177">
        <f t="shared" si="7"/>
        <v>42</v>
      </c>
      <c r="K177">
        <v>1194.6922321835445</v>
      </c>
      <c r="L177">
        <v>2986.7305804588104</v>
      </c>
      <c r="M177">
        <v>5973.4611609176209</v>
      </c>
      <c r="N177">
        <v>11946.922321835242</v>
      </c>
      <c r="O177">
        <v>23893.844643670483</v>
      </c>
      <c r="R177">
        <f t="shared" si="8"/>
        <v>42</v>
      </c>
      <c r="S177">
        <v>3.4459560104440401E-2</v>
      </c>
      <c r="T177">
        <v>3.4459560104440179E-2</v>
      </c>
      <c r="U177">
        <v>3.4459560104440179E-2</v>
      </c>
      <c r="V177">
        <v>3.4459560104440179E-2</v>
      </c>
      <c r="W177">
        <v>3.4459560104440179E-2</v>
      </c>
    </row>
    <row r="178" spans="2:23" x14ac:dyDescent="0.25">
      <c r="B178">
        <f t="shared" si="6"/>
        <v>43</v>
      </c>
      <c r="C178">
        <v>24139.738630834549</v>
      </c>
      <c r="D178">
        <v>60349.34657708634</v>
      </c>
      <c r="E178">
        <v>120698.69315417268</v>
      </c>
      <c r="F178">
        <v>241397.38630834536</v>
      </c>
      <c r="G178">
        <v>482794.77261669072</v>
      </c>
      <c r="J178">
        <f t="shared" si="7"/>
        <v>43</v>
      </c>
      <c r="K178">
        <v>1206.9870447927606</v>
      </c>
      <c r="L178">
        <v>3017.4676119819051</v>
      </c>
      <c r="M178">
        <v>6034.9352239638101</v>
      </c>
      <c r="N178">
        <v>12069.87044792762</v>
      </c>
      <c r="O178">
        <v>24139.740895855241</v>
      </c>
      <c r="R178">
        <f t="shared" si="8"/>
        <v>43</v>
      </c>
      <c r="S178">
        <v>3.4510236271022787E-2</v>
      </c>
      <c r="T178">
        <v>3.4510236271022565E-2</v>
      </c>
      <c r="U178">
        <v>3.4510236271022565E-2</v>
      </c>
      <c r="V178">
        <v>3.4510236271022565E-2</v>
      </c>
      <c r="W178">
        <v>3.4510236271022565E-2</v>
      </c>
    </row>
    <row r="179" spans="2:23" x14ac:dyDescent="0.25">
      <c r="B179">
        <f t="shared" si="6"/>
        <v>44</v>
      </c>
      <c r="C179">
        <v>25803.634784948252</v>
      </c>
      <c r="D179">
        <v>64509.08696237058</v>
      </c>
      <c r="E179">
        <v>129018.17392474116</v>
      </c>
      <c r="F179">
        <v>258036.34784948232</v>
      </c>
      <c r="G179">
        <v>516072.69569896464</v>
      </c>
      <c r="J179">
        <f t="shared" si="7"/>
        <v>44</v>
      </c>
      <c r="K179">
        <v>1290.1822898260943</v>
      </c>
      <c r="L179">
        <v>3225.4557245651231</v>
      </c>
      <c r="M179">
        <v>6450.9114491302462</v>
      </c>
      <c r="N179">
        <v>12901.822898260492</v>
      </c>
      <c r="O179">
        <v>25803.645796520985</v>
      </c>
      <c r="R179">
        <f t="shared" si="8"/>
        <v>44</v>
      </c>
      <c r="S179">
        <v>3.4907152263921493E-2</v>
      </c>
      <c r="T179">
        <v>3.4907152263921271E-2</v>
      </c>
      <c r="U179">
        <v>3.4907152263921271E-2</v>
      </c>
      <c r="V179">
        <v>3.4907152263990548E-2</v>
      </c>
      <c r="W179">
        <v>3.4907152263990548E-2</v>
      </c>
    </row>
    <row r="180" spans="2:23" x14ac:dyDescent="0.25">
      <c r="B180">
        <f t="shared" si="6"/>
        <v>45</v>
      </c>
      <c r="C180">
        <v>26428.055113309958</v>
      </c>
      <c r="D180">
        <v>66070.137783274913</v>
      </c>
      <c r="E180">
        <v>132140.27556654983</v>
      </c>
      <c r="F180">
        <v>264280.55113309965</v>
      </c>
      <c r="G180">
        <v>528561.1022661993</v>
      </c>
      <c r="J180">
        <f t="shared" si="7"/>
        <v>45</v>
      </c>
      <c r="K180">
        <v>1321.4028584222106</v>
      </c>
      <c r="L180">
        <v>3303.5071460555191</v>
      </c>
      <c r="M180">
        <v>6607.0142921110382</v>
      </c>
      <c r="N180">
        <v>13214.028584222076</v>
      </c>
      <c r="O180">
        <v>26428.057168444153</v>
      </c>
      <c r="R180">
        <f t="shared" si="8"/>
        <v>45</v>
      </c>
      <c r="S180">
        <v>3.5054431426957411E-2</v>
      </c>
      <c r="T180">
        <v>3.5054431426957411E-2</v>
      </c>
      <c r="U180">
        <v>3.5054431426957411E-2</v>
      </c>
      <c r="V180">
        <v>3.5054431426957411E-2</v>
      </c>
      <c r="W180">
        <v>3.5054431426992494E-2</v>
      </c>
    </row>
    <row r="181" spans="2:23" x14ac:dyDescent="0.25">
      <c r="B181">
        <f t="shared" si="6"/>
        <v>46</v>
      </c>
      <c r="C181">
        <v>26762.810478951684</v>
      </c>
      <c r="D181">
        <v>66907.026197379251</v>
      </c>
      <c r="E181">
        <v>133814.0523947585</v>
      </c>
      <c r="F181">
        <v>267628.104789517</v>
      </c>
      <c r="G181">
        <v>535256.20957903401</v>
      </c>
      <c r="J181">
        <f t="shared" si="7"/>
        <v>46</v>
      </c>
      <c r="K181">
        <v>1338.1407852430202</v>
      </c>
      <c r="L181">
        <v>3345.3519631075324</v>
      </c>
      <c r="M181">
        <v>6690.7039262150647</v>
      </c>
      <c r="N181">
        <v>13381.407852430129</v>
      </c>
      <c r="O181">
        <v>26762.815704860259</v>
      </c>
      <c r="R181">
        <f t="shared" si="8"/>
        <v>46</v>
      </c>
      <c r="S181">
        <v>3.5130315477305496E-2</v>
      </c>
      <c r="T181">
        <v>3.5130315477305718E-2</v>
      </c>
      <c r="U181">
        <v>3.5130315477305718E-2</v>
      </c>
      <c r="V181">
        <v>3.5130315477305718E-2</v>
      </c>
      <c r="W181">
        <v>3.5130315477330143E-2</v>
      </c>
    </row>
    <row r="182" spans="2:23" x14ac:dyDescent="0.25">
      <c r="B182">
        <f t="shared" si="6"/>
        <v>47</v>
      </c>
      <c r="C182">
        <v>27868.766272504221</v>
      </c>
      <c r="D182">
        <v>69671.915681260565</v>
      </c>
      <c r="E182">
        <v>139343.83136252113</v>
      </c>
      <c r="F182">
        <v>278687.66272504226</v>
      </c>
      <c r="G182">
        <v>557375.32545008452</v>
      </c>
      <c r="J182">
        <f t="shared" si="7"/>
        <v>47</v>
      </c>
      <c r="K182">
        <v>1393.4383490116525</v>
      </c>
      <c r="L182">
        <v>3483.5958725291857</v>
      </c>
      <c r="M182">
        <v>6967.1917450583715</v>
      </c>
      <c r="N182">
        <v>13934.383490116743</v>
      </c>
      <c r="O182">
        <v>27868.766980233486</v>
      </c>
      <c r="R182">
        <f t="shared" si="8"/>
        <v>47</v>
      </c>
      <c r="S182">
        <v>3.5404953054036792E-2</v>
      </c>
      <c r="T182">
        <v>3.5404953054036792E-2</v>
      </c>
      <c r="U182">
        <v>3.5404953054036792E-2</v>
      </c>
      <c r="V182">
        <v>3.5404953054036792E-2</v>
      </c>
      <c r="W182">
        <v>3.5404953054036792E-2</v>
      </c>
    </row>
    <row r="183" spans="2:23" x14ac:dyDescent="0.25">
      <c r="B183">
        <f t="shared" si="6"/>
        <v>48</v>
      </c>
      <c r="C183">
        <v>29146.044997758461</v>
      </c>
      <c r="D183">
        <v>72865.112494396148</v>
      </c>
      <c r="E183">
        <v>145730.2249887923</v>
      </c>
      <c r="F183">
        <v>291460.44997758459</v>
      </c>
      <c r="G183">
        <v>582920.89995516918</v>
      </c>
      <c r="J183">
        <f t="shared" si="7"/>
        <v>48</v>
      </c>
      <c r="K183">
        <v>1457.3022812971758</v>
      </c>
      <c r="L183">
        <v>3643.2557032429613</v>
      </c>
      <c r="M183">
        <v>7286.5114064859226</v>
      </c>
      <c r="N183">
        <v>14573.022812971845</v>
      </c>
      <c r="O183">
        <v>29146.045625943691</v>
      </c>
      <c r="R183">
        <f t="shared" si="8"/>
        <v>48</v>
      </c>
      <c r="S183">
        <v>3.5732001232828603E-2</v>
      </c>
      <c r="T183">
        <v>3.5732001232828381E-2</v>
      </c>
      <c r="U183">
        <v>3.5732001232828381E-2</v>
      </c>
      <c r="V183">
        <v>3.5732001232828381E-2</v>
      </c>
      <c r="W183">
        <v>3.5732001232828381E-2</v>
      </c>
    </row>
    <row r="184" spans="2:23" x14ac:dyDescent="0.25">
      <c r="B184">
        <f t="shared" si="6"/>
        <v>49</v>
      </c>
      <c r="C184">
        <v>30231.615251287447</v>
      </c>
      <c r="D184">
        <v>75579.038128218628</v>
      </c>
      <c r="E184">
        <v>151158.07625643726</v>
      </c>
      <c r="F184">
        <v>302316.15251287451</v>
      </c>
      <c r="G184">
        <v>604632.30502574902</v>
      </c>
      <c r="J184">
        <f t="shared" si="7"/>
        <v>49</v>
      </c>
      <c r="K184">
        <v>1511.5807647456822</v>
      </c>
      <c r="L184">
        <v>3778.9519118641329</v>
      </c>
      <c r="M184">
        <v>7557.9038237282657</v>
      </c>
      <c r="N184">
        <v>15115.807647456531</v>
      </c>
      <c r="O184">
        <v>30231.615294913063</v>
      </c>
      <c r="R184">
        <f t="shared" si="8"/>
        <v>49</v>
      </c>
      <c r="S184">
        <v>3.6016193037438082E-2</v>
      </c>
      <c r="T184">
        <v>3.6016193037438304E-2</v>
      </c>
      <c r="U184">
        <v>3.6016193037438304E-2</v>
      </c>
      <c r="V184">
        <v>3.6016193037438304E-2</v>
      </c>
      <c r="W184">
        <v>3.6016193037438304E-2</v>
      </c>
    </row>
    <row r="185" spans="2:23" x14ac:dyDescent="0.25">
      <c r="B185">
        <f t="shared" si="6"/>
        <v>50</v>
      </c>
      <c r="C185">
        <v>30630.373533381313</v>
      </c>
      <c r="D185">
        <v>76575.933833453266</v>
      </c>
      <c r="E185">
        <v>153151.86766690653</v>
      </c>
      <c r="F185">
        <v>306303.73533381306</v>
      </c>
      <c r="G185">
        <v>612607.47066762613</v>
      </c>
      <c r="J185">
        <f t="shared" si="7"/>
        <v>50</v>
      </c>
      <c r="K185">
        <v>1531.519012578181</v>
      </c>
      <c r="L185">
        <v>3828.7975314453943</v>
      </c>
      <c r="M185">
        <v>7657.5950628907885</v>
      </c>
      <c r="N185">
        <v>15315.190125781577</v>
      </c>
      <c r="O185">
        <v>30630.380251563154</v>
      </c>
      <c r="R185">
        <f t="shared" si="8"/>
        <v>50</v>
      </c>
      <c r="S185">
        <v>3.611744990900112E-2</v>
      </c>
      <c r="T185">
        <v>3.6117449909000898E-2</v>
      </c>
      <c r="U185">
        <v>3.6117449909000898E-2</v>
      </c>
      <c r="V185">
        <v>3.6117449909000898E-2</v>
      </c>
      <c r="W185">
        <v>3.6117449909000898E-2</v>
      </c>
    </row>
    <row r="186" spans="2:23" x14ac:dyDescent="0.25">
      <c r="B186">
        <f t="shared" si="6"/>
        <v>51</v>
      </c>
      <c r="C186">
        <v>32260.560112365478</v>
      </c>
      <c r="D186">
        <v>80651.400280913673</v>
      </c>
      <c r="E186">
        <v>161302.80056182735</v>
      </c>
      <c r="F186">
        <v>322605.60112365469</v>
      </c>
      <c r="G186">
        <v>645211.20224730938</v>
      </c>
      <c r="J186">
        <f t="shared" si="7"/>
        <v>51</v>
      </c>
      <c r="K186">
        <v>1613.0285432638702</v>
      </c>
      <c r="L186">
        <v>4032.5713581596065</v>
      </c>
      <c r="M186">
        <v>8065.1427163192129</v>
      </c>
      <c r="N186">
        <v>16130.285432638426</v>
      </c>
      <c r="O186">
        <v>32260.570865276852</v>
      </c>
      <c r="R186">
        <f t="shared" si="8"/>
        <v>51</v>
      </c>
      <c r="S186">
        <v>3.6566037591154066E-2</v>
      </c>
      <c r="T186">
        <v>3.6566037591154066E-2</v>
      </c>
      <c r="U186">
        <v>3.6566037591154066E-2</v>
      </c>
      <c r="V186">
        <v>3.6566037591154066E-2</v>
      </c>
      <c r="W186">
        <v>3.6566037591154066E-2</v>
      </c>
    </row>
    <row r="187" spans="2:23" x14ac:dyDescent="0.25">
      <c r="B187">
        <f t="shared" si="6"/>
        <v>52</v>
      </c>
      <c r="C187">
        <v>33422.113268067602</v>
      </c>
      <c r="D187">
        <v>83555.283170169001</v>
      </c>
      <c r="E187">
        <v>167110.566340338</v>
      </c>
      <c r="F187">
        <v>334221.132680676</v>
      </c>
      <c r="G187">
        <v>668442.26536135201</v>
      </c>
      <c r="J187">
        <f t="shared" si="7"/>
        <v>52</v>
      </c>
      <c r="K187">
        <v>1671.1056937009853</v>
      </c>
      <c r="L187">
        <v>4177.7642342524487</v>
      </c>
      <c r="M187">
        <v>8355.5284685048973</v>
      </c>
      <c r="N187">
        <v>16711.056937009795</v>
      </c>
      <c r="O187">
        <v>33422.113874019589</v>
      </c>
      <c r="R187">
        <f t="shared" si="8"/>
        <v>52</v>
      </c>
      <c r="S187">
        <v>3.6893973413477887E-2</v>
      </c>
      <c r="T187">
        <v>3.6893973413477887E-2</v>
      </c>
      <c r="U187">
        <v>3.6893973413477887E-2</v>
      </c>
      <c r="V187">
        <v>3.6893973413477887E-2</v>
      </c>
      <c r="W187">
        <v>3.6893973413477887E-2</v>
      </c>
    </row>
    <row r="188" spans="2:23" x14ac:dyDescent="0.25">
      <c r="B188">
        <f t="shared" si="6"/>
        <v>53</v>
      </c>
      <c r="C188">
        <v>34577.703129865076</v>
      </c>
      <c r="D188">
        <v>86444.25782466268</v>
      </c>
      <c r="E188">
        <v>172888.51564932536</v>
      </c>
      <c r="F188">
        <v>345777.03129865072</v>
      </c>
      <c r="G188">
        <v>691554.06259730144</v>
      </c>
      <c r="J188">
        <f t="shared" si="7"/>
        <v>53</v>
      </c>
      <c r="K188">
        <v>1728.8851837418988</v>
      </c>
      <c r="L188">
        <v>4322.2129593547143</v>
      </c>
      <c r="M188">
        <v>8644.4259187094285</v>
      </c>
      <c r="N188">
        <v>17288.851837418857</v>
      </c>
      <c r="O188">
        <v>34577.703674837714</v>
      </c>
      <c r="R188">
        <f t="shared" si="8"/>
        <v>53</v>
      </c>
      <c r="S188">
        <v>3.7229523552170907E-2</v>
      </c>
      <c r="T188">
        <v>3.7229523552170685E-2</v>
      </c>
      <c r="U188">
        <v>3.7229523552170685E-2</v>
      </c>
      <c r="V188">
        <v>3.7229523552170685E-2</v>
      </c>
      <c r="W188">
        <v>3.7229523552170685E-2</v>
      </c>
    </row>
    <row r="189" spans="2:23" x14ac:dyDescent="0.25">
      <c r="B189">
        <f t="shared" si="6"/>
        <v>54</v>
      </c>
      <c r="C189">
        <v>35662.630091435974</v>
      </c>
      <c r="D189">
        <v>89156.575228589922</v>
      </c>
      <c r="E189">
        <v>178313.15045717984</v>
      </c>
      <c r="F189">
        <v>356626.30091435969</v>
      </c>
      <c r="G189">
        <v>713252.60182871937</v>
      </c>
      <c r="J189">
        <f t="shared" si="7"/>
        <v>54</v>
      </c>
      <c r="K189">
        <v>1783.1318283530709</v>
      </c>
      <c r="L189">
        <v>4457.8295708827354</v>
      </c>
      <c r="M189">
        <v>8915.6591417654708</v>
      </c>
      <c r="N189">
        <v>17831.318283530942</v>
      </c>
      <c r="O189">
        <v>35662.636567061883</v>
      </c>
      <c r="R189">
        <f t="shared" si="8"/>
        <v>54</v>
      </c>
      <c r="S189">
        <v>3.7553228273735861E-2</v>
      </c>
      <c r="T189">
        <v>3.7553228273735861E-2</v>
      </c>
      <c r="U189">
        <v>3.7553228273735861E-2</v>
      </c>
      <c r="V189">
        <v>3.7553228273735861E-2</v>
      </c>
      <c r="W189">
        <v>3.7553228273735861E-2</v>
      </c>
    </row>
    <row r="190" spans="2:23" x14ac:dyDescent="0.25">
      <c r="B190">
        <f t="shared" si="6"/>
        <v>55</v>
      </c>
      <c r="C190">
        <v>36761.02322870939</v>
      </c>
      <c r="D190">
        <v>91902.558071773397</v>
      </c>
      <c r="E190">
        <v>183805.11614354679</v>
      </c>
      <c r="F190">
        <v>367610.23228709359</v>
      </c>
      <c r="G190">
        <v>735220.46457418718</v>
      </c>
      <c r="J190">
        <f t="shared" si="7"/>
        <v>55</v>
      </c>
      <c r="K190">
        <v>1838.0514741849329</v>
      </c>
      <c r="L190">
        <v>4595.1286854623613</v>
      </c>
      <c r="M190">
        <v>9190.2573709247226</v>
      </c>
      <c r="N190">
        <v>18380.514741849445</v>
      </c>
      <c r="O190">
        <v>36761.029483698891</v>
      </c>
      <c r="R190">
        <f t="shared" si="8"/>
        <v>55</v>
      </c>
      <c r="S190">
        <v>3.7890228000627468E-2</v>
      </c>
      <c r="T190">
        <v>3.7890228000627468E-2</v>
      </c>
      <c r="U190">
        <v>3.7890228000627468E-2</v>
      </c>
      <c r="V190">
        <v>3.7890228000627468E-2</v>
      </c>
      <c r="W190">
        <v>3.7890228000627468E-2</v>
      </c>
    </row>
    <row r="191" spans="2:23" x14ac:dyDescent="0.25">
      <c r="B191">
        <f t="shared" si="6"/>
        <v>56</v>
      </c>
      <c r="C191">
        <v>37978.412857830663</v>
      </c>
      <c r="D191">
        <v>94946.032144576719</v>
      </c>
      <c r="E191">
        <v>189892.06428915344</v>
      </c>
      <c r="F191">
        <v>379784.12857830687</v>
      </c>
      <c r="G191">
        <v>759568.25715661375</v>
      </c>
      <c r="J191">
        <f t="shared" si="7"/>
        <v>56</v>
      </c>
      <c r="K191">
        <v>1898.9206679568015</v>
      </c>
      <c r="L191">
        <v>4747.3016698920255</v>
      </c>
      <c r="M191">
        <v>9494.6033397840511</v>
      </c>
      <c r="N191">
        <v>18989.206679568102</v>
      </c>
      <c r="O191">
        <v>37978.413359136204</v>
      </c>
      <c r="R191">
        <f t="shared" si="8"/>
        <v>56</v>
      </c>
      <c r="S191">
        <v>3.8275049298072572E-2</v>
      </c>
      <c r="T191">
        <v>3.8275049298072794E-2</v>
      </c>
      <c r="U191">
        <v>3.8275049298072794E-2</v>
      </c>
      <c r="V191">
        <v>3.8275049298072794E-2</v>
      </c>
      <c r="W191">
        <v>3.8275049298072794E-2</v>
      </c>
    </row>
    <row r="192" spans="2:23" x14ac:dyDescent="0.25">
      <c r="B192">
        <f t="shared" si="6"/>
        <v>57</v>
      </c>
      <c r="C192">
        <v>39115.683155479397</v>
      </c>
      <c r="D192">
        <v>97789.207888698467</v>
      </c>
      <c r="E192">
        <v>195578.41577739693</v>
      </c>
      <c r="F192">
        <v>391156.83155479387</v>
      </c>
      <c r="G192">
        <v>782313.66310958774</v>
      </c>
      <c r="J192">
        <f t="shared" si="7"/>
        <v>57</v>
      </c>
      <c r="K192">
        <v>1955.7844571356036</v>
      </c>
      <c r="L192">
        <v>4889.461142839049</v>
      </c>
      <c r="M192">
        <v>9778.922285678098</v>
      </c>
      <c r="N192">
        <v>19557.844571356196</v>
      </c>
      <c r="O192">
        <v>39115.689142712392</v>
      </c>
      <c r="R192">
        <f t="shared" si="8"/>
        <v>57</v>
      </c>
      <c r="S192">
        <v>3.8645302535098791E-2</v>
      </c>
      <c r="T192">
        <v>3.8645302535099013E-2</v>
      </c>
      <c r="U192">
        <v>3.8645302535099013E-2</v>
      </c>
      <c r="V192">
        <v>3.8645302535099013E-2</v>
      </c>
      <c r="W192">
        <v>3.8645302535099013E-2</v>
      </c>
    </row>
    <row r="193" spans="1:24" x14ac:dyDescent="0.25">
      <c r="B193">
        <f t="shared" si="6"/>
        <v>58</v>
      </c>
      <c r="C193">
        <v>40657.31625698445</v>
      </c>
      <c r="D193">
        <v>101643.29064246116</v>
      </c>
      <c r="E193">
        <v>203286.58128492231</v>
      </c>
      <c r="F193">
        <v>406573.16256984463</v>
      </c>
      <c r="G193">
        <v>813146.32513968926</v>
      </c>
      <c r="J193">
        <f t="shared" si="7"/>
        <v>58</v>
      </c>
      <c r="K193">
        <v>2032.865857065146</v>
      </c>
      <c r="L193">
        <v>5082.1646426628868</v>
      </c>
      <c r="M193">
        <v>10164.329285325774</v>
      </c>
      <c r="N193">
        <v>20328.658570651547</v>
      </c>
      <c r="O193">
        <v>40657.317141303094</v>
      </c>
      <c r="R193">
        <f t="shared" si="8"/>
        <v>58</v>
      </c>
      <c r="S193">
        <v>3.9164322173436128E-2</v>
      </c>
      <c r="T193">
        <v>3.9164322173243393E-2</v>
      </c>
      <c r="U193">
        <v>3.9164322173243393E-2</v>
      </c>
      <c r="V193">
        <v>3.9164322173243393E-2</v>
      </c>
      <c r="W193">
        <v>3.9164322173243393E-2</v>
      </c>
    </row>
    <row r="194" spans="1:24" x14ac:dyDescent="0.25">
      <c r="B194">
        <f t="shared" si="6"/>
        <v>59</v>
      </c>
      <c r="C194">
        <v>42048.113431647405</v>
      </c>
      <c r="D194">
        <v>105120.28357911851</v>
      </c>
      <c r="E194">
        <v>210240.56715823701</v>
      </c>
      <c r="F194">
        <v>420481.13431647402</v>
      </c>
      <c r="G194">
        <v>840962.26863294805</v>
      </c>
      <c r="J194">
        <f t="shared" si="7"/>
        <v>59</v>
      </c>
      <c r="K194">
        <v>2102.4057019619286</v>
      </c>
      <c r="L194">
        <v>5256.0142549048178</v>
      </c>
      <c r="M194">
        <v>10512.028509809636</v>
      </c>
      <c r="N194">
        <v>21024.057019619271</v>
      </c>
      <c r="O194">
        <v>42048.114039238542</v>
      </c>
      <c r="R194">
        <f t="shared" si="8"/>
        <v>59</v>
      </c>
      <c r="S194">
        <v>3.9649040352336185E-2</v>
      </c>
      <c r="T194">
        <v>3.9649040352336185E-2</v>
      </c>
      <c r="U194">
        <v>3.9649040352336185E-2</v>
      </c>
      <c r="V194">
        <v>3.9649040352261133E-2</v>
      </c>
      <c r="W194">
        <v>3.9649040352261133E-2</v>
      </c>
    </row>
    <row r="195" spans="1:24" x14ac:dyDescent="0.25">
      <c r="B195">
        <f t="shared" si="6"/>
        <v>60</v>
      </c>
      <c r="C195">
        <v>43548.712651165311</v>
      </c>
      <c r="D195">
        <v>108871.78162791321</v>
      </c>
      <c r="E195">
        <v>217743.56325582642</v>
      </c>
      <c r="F195">
        <v>435487.12651165284</v>
      </c>
      <c r="G195">
        <v>870974.25302330568</v>
      </c>
      <c r="J195">
        <f t="shared" si="7"/>
        <v>60</v>
      </c>
      <c r="K195">
        <v>2177.4356684553422</v>
      </c>
      <c r="L195">
        <v>5443.5891711381846</v>
      </c>
      <c r="M195">
        <v>10887.178342276369</v>
      </c>
      <c r="N195">
        <v>21774.356684552738</v>
      </c>
      <c r="O195">
        <v>43548.713369105477</v>
      </c>
      <c r="R195">
        <f t="shared" si="8"/>
        <v>60</v>
      </c>
      <c r="S195">
        <v>4.0190884007635042E-2</v>
      </c>
      <c r="T195">
        <v>4.0190884007635042E-2</v>
      </c>
      <c r="U195">
        <v>4.0190884007635042E-2</v>
      </c>
      <c r="V195">
        <v>4.0190884007635042E-2</v>
      </c>
      <c r="W195">
        <v>4.0190884007608174E-2</v>
      </c>
    </row>
    <row r="196" spans="1:24" x14ac:dyDescent="0.25">
      <c r="B196">
        <f t="shared" si="6"/>
        <v>61</v>
      </c>
      <c r="C196">
        <v>45135.235755333211</v>
      </c>
      <c r="D196">
        <v>112838.08938833301</v>
      </c>
      <c r="E196">
        <v>225676.17877666603</v>
      </c>
      <c r="F196">
        <v>451352.35755333205</v>
      </c>
      <c r="G196">
        <v>902704.71510666411</v>
      </c>
      <c r="J196">
        <f t="shared" si="7"/>
        <v>61</v>
      </c>
      <c r="K196">
        <v>2256.761827000948</v>
      </c>
      <c r="L196">
        <v>5641.9045675022644</v>
      </c>
      <c r="M196">
        <v>11283.809135004529</v>
      </c>
      <c r="N196">
        <v>22567.618270009058</v>
      </c>
      <c r="O196">
        <v>45135.236540018115</v>
      </c>
      <c r="R196">
        <f t="shared" si="8"/>
        <v>61</v>
      </c>
      <c r="S196">
        <v>4.0785360773197166E-2</v>
      </c>
      <c r="T196">
        <v>4.0785360773197166E-2</v>
      </c>
      <c r="U196">
        <v>4.0785360773197166E-2</v>
      </c>
      <c r="V196">
        <v>4.0785360773197166E-2</v>
      </c>
      <c r="W196">
        <v>4.0785360773197166E-2</v>
      </c>
    </row>
    <row r="197" spans="1:24" x14ac:dyDescent="0.25">
      <c r="B197">
        <f t="shared" si="6"/>
        <v>62</v>
      </c>
      <c r="C197">
        <v>46721.578039589825</v>
      </c>
      <c r="D197">
        <v>116803.94509897457</v>
      </c>
      <c r="E197">
        <v>233607.89019794913</v>
      </c>
      <c r="F197">
        <v>467215.78039589827</v>
      </c>
      <c r="G197">
        <v>934431.56079179654</v>
      </c>
      <c r="J197">
        <f t="shared" si="7"/>
        <v>62</v>
      </c>
      <c r="K197">
        <v>2336.078937907725</v>
      </c>
      <c r="L197">
        <v>5840.1973447693745</v>
      </c>
      <c r="M197">
        <v>11680.394689538749</v>
      </c>
      <c r="N197">
        <v>23360.789379077498</v>
      </c>
      <c r="O197">
        <v>46721.578758154996</v>
      </c>
      <c r="R197">
        <f t="shared" si="8"/>
        <v>62</v>
      </c>
      <c r="S197">
        <v>4.1402557266376316E-2</v>
      </c>
      <c r="T197">
        <v>4.1402557266376094E-2</v>
      </c>
      <c r="U197">
        <v>4.1402557266376094E-2</v>
      </c>
      <c r="V197">
        <v>4.1402557266376094E-2</v>
      </c>
      <c r="W197">
        <v>4.1402557266376094E-2</v>
      </c>
    </row>
    <row r="198" spans="1:24" x14ac:dyDescent="0.25">
      <c r="B198">
        <f t="shared" si="6"/>
        <v>63</v>
      </c>
      <c r="C198">
        <v>48280.798571461921</v>
      </c>
      <c r="D198">
        <v>120701.99642865473</v>
      </c>
      <c r="E198">
        <v>241403.99285730947</v>
      </c>
      <c r="F198">
        <v>482807.98571461893</v>
      </c>
      <c r="G198">
        <v>965615.97142923786</v>
      </c>
      <c r="J198">
        <f t="shared" si="7"/>
        <v>63</v>
      </c>
      <c r="K198">
        <v>2414.0404114712146</v>
      </c>
      <c r="L198">
        <v>6035.1010286780947</v>
      </c>
      <c r="M198">
        <v>12070.202057356189</v>
      </c>
      <c r="N198">
        <v>24140.404114712379</v>
      </c>
      <c r="O198">
        <v>48280.808229424758</v>
      </c>
      <c r="R198">
        <f t="shared" si="8"/>
        <v>63</v>
      </c>
      <c r="S198">
        <v>4.203210589541162E-2</v>
      </c>
      <c r="T198">
        <v>4.2032105895411398E-2</v>
      </c>
      <c r="U198">
        <v>4.2032105895411398E-2</v>
      </c>
      <c r="V198">
        <v>4.2032105895411398E-2</v>
      </c>
      <c r="W198">
        <v>4.2032105895411398E-2</v>
      </c>
    </row>
    <row r="199" spans="1:24" x14ac:dyDescent="0.25">
      <c r="B199">
        <f t="shared" si="6"/>
        <v>64</v>
      </c>
      <c r="C199">
        <v>49879.783510149326</v>
      </c>
      <c r="D199">
        <v>124699.45877537332</v>
      </c>
      <c r="E199">
        <v>249398.91755074664</v>
      </c>
      <c r="F199">
        <v>498797.83510149329</v>
      </c>
      <c r="G199">
        <v>997595.67020298657</v>
      </c>
      <c r="J199">
        <f t="shared" si="7"/>
        <v>64</v>
      </c>
      <c r="K199">
        <v>2493.9896592404766</v>
      </c>
      <c r="L199">
        <v>6234.9741481012607</v>
      </c>
      <c r="M199">
        <v>12469.948296202521</v>
      </c>
      <c r="N199">
        <v>24939.896592405043</v>
      </c>
      <c r="O199">
        <v>49879.793184810085</v>
      </c>
      <c r="R199">
        <f t="shared" si="8"/>
        <v>64</v>
      </c>
      <c r="S199">
        <v>4.2701803928842486E-2</v>
      </c>
      <c r="T199">
        <v>4.2701803928842708E-2</v>
      </c>
      <c r="U199">
        <v>4.2701803928842708E-2</v>
      </c>
      <c r="V199">
        <v>4.2701803928842708E-2</v>
      </c>
      <c r="W199">
        <v>4.2701803928842708E-2</v>
      </c>
    </row>
    <row r="200" spans="1:24" x14ac:dyDescent="0.25">
      <c r="B200">
        <f t="shared" si="6"/>
        <v>65</v>
      </c>
      <c r="C200">
        <v>51505.910220927675</v>
      </c>
      <c r="D200">
        <v>128764.7755523191</v>
      </c>
      <c r="E200">
        <v>257529.5511046382</v>
      </c>
      <c r="F200">
        <v>515059.1022092764</v>
      </c>
      <c r="G200">
        <v>1030118.2044185528</v>
      </c>
      <c r="J200">
        <f t="shared" si="7"/>
        <v>65</v>
      </c>
      <c r="K200">
        <v>2575.2959841655465</v>
      </c>
      <c r="L200">
        <v>6438.239960413659</v>
      </c>
      <c r="M200">
        <v>12876.479920827318</v>
      </c>
      <c r="N200">
        <v>25752.959841654636</v>
      </c>
      <c r="O200">
        <v>51505.919683309272</v>
      </c>
      <c r="R200">
        <f t="shared" si="8"/>
        <v>65</v>
      </c>
      <c r="S200">
        <v>4.3407905256530821E-2</v>
      </c>
      <c r="T200">
        <v>4.3407905256530599E-2</v>
      </c>
      <c r="U200">
        <v>4.3407905256530599E-2</v>
      </c>
      <c r="V200">
        <v>4.3407905256530599E-2</v>
      </c>
      <c r="W200">
        <v>4.3407905256530599E-2</v>
      </c>
    </row>
    <row r="202" spans="1:24" x14ac:dyDescent="0.25">
      <c r="A202" s="5" t="s">
        <v>183</v>
      </c>
    </row>
    <row r="203" spans="1:24" x14ac:dyDescent="0.25">
      <c r="B203" t="s">
        <v>170</v>
      </c>
      <c r="C203">
        <v>50000</v>
      </c>
      <c r="D203">
        <v>100000</v>
      </c>
      <c r="E203">
        <v>250000</v>
      </c>
      <c r="F203">
        <v>500000</v>
      </c>
      <c r="G203">
        <v>1000000</v>
      </c>
      <c r="H203">
        <v>2000000</v>
      </c>
      <c r="J203" t="s">
        <v>171</v>
      </c>
      <c r="K203">
        <v>50000</v>
      </c>
      <c r="L203">
        <v>100000</v>
      </c>
      <c r="M203">
        <v>250000</v>
      </c>
      <c r="N203">
        <v>500000</v>
      </c>
      <c r="O203">
        <v>1000000</v>
      </c>
      <c r="P203">
        <v>2000000</v>
      </c>
      <c r="R203" t="s">
        <v>167</v>
      </c>
      <c r="S203">
        <v>50000</v>
      </c>
      <c r="T203">
        <v>100000</v>
      </c>
      <c r="U203">
        <v>250000</v>
      </c>
      <c r="V203">
        <v>500000</v>
      </c>
      <c r="W203">
        <v>1000000</v>
      </c>
      <c r="X203">
        <v>2000000</v>
      </c>
    </row>
    <row r="204" spans="1:24" x14ac:dyDescent="0.25">
      <c r="B204">
        <v>26</v>
      </c>
      <c r="C204">
        <v>69.27860273086543</v>
      </c>
      <c r="D204">
        <v>137.87051535172472</v>
      </c>
      <c r="E204">
        <v>343.64625321433266</v>
      </c>
      <c r="F204">
        <v>686.60578455599</v>
      </c>
      <c r="G204">
        <v>1372.5248824666796</v>
      </c>
      <c r="H204">
        <v>2744.3630785362061</v>
      </c>
      <c r="J204">
        <v>26</v>
      </c>
      <c r="K204">
        <v>57.116639394046274</v>
      </c>
      <c r="L204">
        <v>106.24147822870805</v>
      </c>
      <c r="M204">
        <v>253.61599473304341</v>
      </c>
      <c r="N204">
        <v>499.23981924808504</v>
      </c>
      <c r="O204">
        <v>990.48787825954059</v>
      </c>
      <c r="P204">
        <v>1972.9839991704284</v>
      </c>
      <c r="R204">
        <v>26</v>
      </c>
      <c r="S204">
        <v>3.7705543741781478E-2</v>
      </c>
      <c r="T204">
        <v>3.7175292063234666E-2</v>
      </c>
      <c r="U204">
        <v>3.6856529621256406E-2</v>
      </c>
      <c r="V204">
        <v>3.6750168053215848E-2</v>
      </c>
      <c r="W204">
        <v>3.6696970721963318E-2</v>
      </c>
      <c r="X204">
        <v>3.6670367241823154E-2</v>
      </c>
    </row>
    <row r="205" spans="1:24" x14ac:dyDescent="0.25">
      <c r="B205">
        <v>27</v>
      </c>
      <c r="C205">
        <v>76.100478129544442</v>
      </c>
      <c r="D205">
        <v>151.51376042192138</v>
      </c>
      <c r="E205">
        <v>377.75360096158613</v>
      </c>
      <c r="F205">
        <v>754.82000144312008</v>
      </c>
      <c r="G205">
        <v>1508.9528022162172</v>
      </c>
      <c r="H205">
        <v>3017.2184036588683</v>
      </c>
      <c r="J205">
        <v>27</v>
      </c>
      <c r="K205">
        <v>62.002401601098882</v>
      </c>
      <c r="L205">
        <v>116.01267767672334</v>
      </c>
      <c r="M205">
        <v>278.04343219851762</v>
      </c>
      <c r="N205">
        <v>548.09468487455524</v>
      </c>
      <c r="O205">
        <v>1088.1971880172568</v>
      </c>
      <c r="P205">
        <v>2168.4021930984673</v>
      </c>
      <c r="R205">
        <v>27</v>
      </c>
      <c r="S205">
        <v>3.7617915264183788E-2</v>
      </c>
      <c r="T205">
        <v>3.7134934975372458E-2</v>
      </c>
      <c r="U205">
        <v>3.684463799725668E-2</v>
      </c>
      <c r="V205">
        <v>3.6747787326190551E-2</v>
      </c>
      <c r="W205">
        <v>3.6699346006290989E-2</v>
      </c>
      <c r="X205">
        <v>3.6675121345820072E-2</v>
      </c>
    </row>
    <row r="206" spans="1:24" x14ac:dyDescent="0.25">
      <c r="B206">
        <v>28</v>
      </c>
      <c r="C206">
        <v>83.539780012366762</v>
      </c>
      <c r="D206">
        <v>166.39181325867958</v>
      </c>
      <c r="E206">
        <v>414.94791296482185</v>
      </c>
      <c r="F206">
        <v>829.20807911725274</v>
      </c>
      <c r="G206">
        <v>1657.7284114092217</v>
      </c>
      <c r="H206">
        <v>3314.7690759858338</v>
      </c>
      <c r="J206">
        <v>28</v>
      </c>
      <c r="K206">
        <v>67.330357158556239</v>
      </c>
      <c r="L206">
        <v>126.66815869384186</v>
      </c>
      <c r="M206">
        <v>304.68156291856485</v>
      </c>
      <c r="N206">
        <v>601.37056967536228</v>
      </c>
      <c r="O206">
        <v>1194.748583039127</v>
      </c>
      <c r="P206">
        <v>2381.5046096815058</v>
      </c>
      <c r="R206">
        <v>28</v>
      </c>
      <c r="S206">
        <v>3.7539892698422728E-2</v>
      </c>
      <c r="T206">
        <v>3.7099624133662967E-2</v>
      </c>
      <c r="U206">
        <v>3.6835041923819256E-2</v>
      </c>
      <c r="V206">
        <v>3.6746777334202729E-2</v>
      </c>
      <c r="W206">
        <v>3.670263178472255E-2</v>
      </c>
      <c r="X206">
        <v>3.6680555693167305E-2</v>
      </c>
    </row>
    <row r="207" spans="1:24" x14ac:dyDescent="0.25">
      <c r="B207">
        <v>29</v>
      </c>
      <c r="C207">
        <v>91.676722974584123</v>
      </c>
      <c r="D207">
        <v>182.66510674880456</v>
      </c>
      <c r="E207">
        <v>455.63025808730782</v>
      </c>
      <c r="F207">
        <v>910.57217698341765</v>
      </c>
      <c r="G207">
        <v>1820.4560147732232</v>
      </c>
      <c r="H207">
        <v>3640.223690351203</v>
      </c>
      <c r="J207">
        <v>29</v>
      </c>
      <c r="K207">
        <v>73.157955814640218</v>
      </c>
      <c r="L207">
        <v>138.32293264394366</v>
      </c>
      <c r="M207">
        <v>333.81786331581225</v>
      </c>
      <c r="N207">
        <v>659.6427477527177</v>
      </c>
      <c r="O207">
        <v>1311.2925165985034</v>
      </c>
      <c r="P207">
        <v>2614.5920542711247</v>
      </c>
      <c r="R207">
        <v>29</v>
      </c>
      <c r="S207">
        <v>3.7470565113159493E-2</v>
      </c>
      <c r="T207">
        <v>3.7069040136664233E-2</v>
      </c>
      <c r="U207">
        <v>3.6827775174549826E-2</v>
      </c>
      <c r="V207">
        <v>3.6747294933193064E-2</v>
      </c>
      <c r="W207">
        <v>3.6707043803052564E-2</v>
      </c>
      <c r="X207">
        <v>3.6686915483242988E-2</v>
      </c>
    </row>
    <row r="208" spans="1:24" x14ac:dyDescent="0.25">
      <c r="B208">
        <v>30</v>
      </c>
      <c r="C208">
        <v>100.59963101036395</v>
      </c>
      <c r="D208">
        <v>200.51027847357969</v>
      </c>
      <c r="E208">
        <v>500.24222089064079</v>
      </c>
      <c r="F208">
        <v>999.79545825709022</v>
      </c>
      <c r="G208">
        <v>1998.901932990384</v>
      </c>
      <c r="H208">
        <v>3997.1148824569791</v>
      </c>
      <c r="J208">
        <v>30</v>
      </c>
      <c r="K208">
        <v>79.548454323653687</v>
      </c>
      <c r="L208">
        <v>151.10346853319834</v>
      </c>
      <c r="M208">
        <v>365.76851147988509</v>
      </c>
      <c r="N208">
        <v>723.54358311199758</v>
      </c>
      <c r="O208">
        <v>1439.0937263807973</v>
      </c>
      <c r="P208">
        <v>2870.1940129185241</v>
      </c>
      <c r="R208">
        <v>30</v>
      </c>
      <c r="S208">
        <v>3.7409242183963576E-2</v>
      </c>
      <c r="T208">
        <v>3.7042957910321306E-2</v>
      </c>
      <c r="U208">
        <v>3.6822896336624167E-2</v>
      </c>
      <c r="V208">
        <v>3.6749493781695231E-2</v>
      </c>
      <c r="W208">
        <v>3.6712783355104195E-2</v>
      </c>
      <c r="X208">
        <v>3.6694425852732637E-2</v>
      </c>
    </row>
    <row r="209" spans="2:24" x14ac:dyDescent="0.25">
      <c r="B209">
        <v>31</v>
      </c>
      <c r="C209">
        <v>110.40611857674105</v>
      </c>
      <c r="D209">
        <v>220.1225495525531</v>
      </c>
      <c r="E209">
        <v>549.27184249468587</v>
      </c>
      <c r="F209">
        <v>1097.853997398418</v>
      </c>
      <c r="G209">
        <v>2195.018307204627</v>
      </c>
      <c r="H209">
        <v>4389.3469268161925</v>
      </c>
      <c r="J209">
        <v>31</v>
      </c>
      <c r="K209">
        <v>86.571763095103734</v>
      </c>
      <c r="L209">
        <v>165.14958167687882</v>
      </c>
      <c r="M209">
        <v>400.88303759254813</v>
      </c>
      <c r="N209">
        <v>793.77213078739078</v>
      </c>
      <c r="O209">
        <v>1579.5503171625205</v>
      </c>
      <c r="P209">
        <v>3151.1066899029101</v>
      </c>
      <c r="R209">
        <v>31</v>
      </c>
      <c r="S209">
        <v>3.7355395694183002E-2</v>
      </c>
      <c r="T209">
        <v>3.7021231123177012E-2</v>
      </c>
      <c r="U209">
        <v>3.6820490386342719E-2</v>
      </c>
      <c r="V209">
        <v>3.6753536326735947E-2</v>
      </c>
      <c r="W209">
        <v>3.6720051692827438E-2</v>
      </c>
      <c r="X209">
        <v>3.6703307473485713E-2</v>
      </c>
    </row>
    <row r="210" spans="2:24" x14ac:dyDescent="0.25">
      <c r="B210">
        <v>32</v>
      </c>
      <c r="C210">
        <v>121.17433960900418</v>
      </c>
      <c r="D210">
        <v>241.65822306173294</v>
      </c>
      <c r="E210">
        <v>603.10987343218926</v>
      </c>
      <c r="F210">
        <v>1205.5292907162184</v>
      </c>
      <c r="G210">
        <v>2410.368125283253</v>
      </c>
      <c r="H210">
        <v>4820.04579441643</v>
      </c>
      <c r="J210">
        <v>32</v>
      </c>
      <c r="K210">
        <v>94.283856094250723</v>
      </c>
      <c r="L210">
        <v>180.57321728162378</v>
      </c>
      <c r="M210">
        <v>439.44130098581354</v>
      </c>
      <c r="N210">
        <v>870.88810715871114</v>
      </c>
      <c r="O210">
        <v>1733.7817194926611</v>
      </c>
      <c r="P210">
        <v>3459.5689441502109</v>
      </c>
      <c r="R210">
        <v>32</v>
      </c>
      <c r="S210">
        <v>3.7308630833412959E-2</v>
      </c>
      <c r="T210">
        <v>3.7003712963809665E-2</v>
      </c>
      <c r="U210">
        <v>3.6820560959312632E-2</v>
      </c>
      <c r="V210">
        <v>3.6759476631521792E-2</v>
      </c>
      <c r="W210">
        <v>3.672892814585027E-2</v>
      </c>
      <c r="X210">
        <v>3.6713652321533896E-2</v>
      </c>
    </row>
    <row r="211" spans="2:24" x14ac:dyDescent="0.25">
      <c r="B211">
        <v>33</v>
      </c>
      <c r="C211">
        <v>133.2325500718099</v>
      </c>
      <c r="D211">
        <v>265.77378530056097</v>
      </c>
      <c r="E211">
        <v>663.3974944416218</v>
      </c>
      <c r="F211">
        <v>1326.1036751334075</v>
      </c>
      <c r="G211">
        <v>2651.5160692852573</v>
      </c>
      <c r="H211">
        <v>5302.3408583452183</v>
      </c>
      <c r="J211">
        <v>33</v>
      </c>
      <c r="K211">
        <v>102.91983203356585</v>
      </c>
      <c r="L211">
        <v>197.8445339463965</v>
      </c>
      <c r="M211">
        <v>482.61867964010708</v>
      </c>
      <c r="N211">
        <v>957.24224180271631</v>
      </c>
      <c r="O211">
        <v>1906.4897450965873</v>
      </c>
      <c r="P211">
        <v>3804.9847604305542</v>
      </c>
      <c r="R211">
        <v>33</v>
      </c>
      <c r="S211">
        <v>3.7267945809883019E-2</v>
      </c>
      <c r="T211">
        <v>3.6990133102739575E-2</v>
      </c>
      <c r="U211">
        <v>3.6823279141628307E-2</v>
      </c>
      <c r="V211">
        <v>3.6767633157223534E-2</v>
      </c>
      <c r="W211">
        <v>3.6739806244937556E-2</v>
      </c>
      <c r="X211">
        <v>3.6725891493560425E-2</v>
      </c>
    </row>
    <row r="212" spans="2:24" x14ac:dyDescent="0.25">
      <c r="B212">
        <v>34</v>
      </c>
      <c r="C212">
        <v>141.14171209564785</v>
      </c>
      <c r="D212">
        <v>281.59157834296633</v>
      </c>
      <c r="E212">
        <v>702.94117717154779</v>
      </c>
      <c r="F212">
        <v>1405.1905085870487</v>
      </c>
      <c r="G212">
        <v>2809.6891714321891</v>
      </c>
      <c r="H212">
        <v>5618.6864971298919</v>
      </c>
      <c r="J212">
        <v>34</v>
      </c>
      <c r="K212">
        <v>108.58428172484082</v>
      </c>
      <c r="L212">
        <v>209.17307307765304</v>
      </c>
      <c r="M212">
        <v>510.93944813720555</v>
      </c>
      <c r="N212">
        <v>1013.8834069688673</v>
      </c>
      <c r="O212">
        <v>2019.7713247955908</v>
      </c>
      <c r="P212">
        <v>4031.5471605347993</v>
      </c>
      <c r="R212">
        <v>34</v>
      </c>
      <c r="S212">
        <v>3.7244791077577721E-2</v>
      </c>
      <c r="T212">
        <v>3.6982290399877993E-2</v>
      </c>
      <c r="U212">
        <v>3.6824641114682422E-2</v>
      </c>
      <c r="V212">
        <v>3.6772066468952591E-2</v>
      </c>
      <c r="W212">
        <v>3.6745774473674553E-2</v>
      </c>
      <c r="X212">
        <v>3.6732627307285437E-2</v>
      </c>
    </row>
    <row r="213" spans="2:24" x14ac:dyDescent="0.25">
      <c r="B213">
        <v>35</v>
      </c>
      <c r="C213">
        <v>134.96588280374493</v>
      </c>
      <c r="D213">
        <v>269.24045117607022</v>
      </c>
      <c r="E213">
        <v>672.06415653584497</v>
      </c>
      <c r="F213">
        <v>1343.4369988969224</v>
      </c>
      <c r="G213">
        <v>2686.1826836578039</v>
      </c>
      <c r="H213">
        <v>5371.6740531992809</v>
      </c>
      <c r="J213">
        <v>35</v>
      </c>
      <c r="K213">
        <v>104.16123246986558</v>
      </c>
      <c r="L213">
        <v>200.32736147609239</v>
      </c>
      <c r="M213">
        <v>488.82575130276109</v>
      </c>
      <c r="N213">
        <v>969.65640211008395</v>
      </c>
      <c r="O213">
        <v>1931.3177041726049</v>
      </c>
      <c r="P213">
        <v>3854.6403085256388</v>
      </c>
      <c r="R213">
        <v>35</v>
      </c>
      <c r="S213">
        <v>3.7255011376392089E-2</v>
      </c>
      <c r="T213">
        <v>3.6980993392755179E-2</v>
      </c>
      <c r="U213">
        <v>3.6816420274563333E-2</v>
      </c>
      <c r="V213">
        <v>3.6761535433709414E-2</v>
      </c>
      <c r="W213">
        <v>3.6734087917996039E-2</v>
      </c>
      <c r="X213">
        <v>3.6720362885580338E-2</v>
      </c>
    </row>
    <row r="214" spans="2:24" x14ac:dyDescent="0.25">
      <c r="B214">
        <v>36</v>
      </c>
      <c r="C214">
        <v>111.61137215706663</v>
      </c>
      <c r="D214">
        <v>222.53323221158018</v>
      </c>
      <c r="E214">
        <v>555.29881237512166</v>
      </c>
      <c r="F214">
        <v>1109.9081126476958</v>
      </c>
      <c r="G214">
        <v>2219.1267131928289</v>
      </c>
      <c r="H214">
        <v>4437.5639142831142</v>
      </c>
      <c r="J214">
        <v>36</v>
      </c>
      <c r="K214">
        <v>87.434943637492552</v>
      </c>
      <c r="L214">
        <v>166.87606563306917</v>
      </c>
      <c r="M214">
        <v>405.19943161980973</v>
      </c>
      <c r="N214">
        <v>802.40504159776719</v>
      </c>
      <c r="O214">
        <v>1596.8162615535075</v>
      </c>
      <c r="P214">
        <v>3185.6387014652064</v>
      </c>
      <c r="R214">
        <v>36</v>
      </c>
      <c r="S214">
        <v>3.7329187481261128E-2</v>
      </c>
      <c r="T214">
        <v>3.6999490709348715E-2</v>
      </c>
      <c r="U214">
        <v>3.6801437011086513E-2</v>
      </c>
      <c r="V214">
        <v>3.6735379697106829E-2</v>
      </c>
      <c r="W214">
        <v>3.67023436365157E-2</v>
      </c>
      <c r="X214">
        <v>3.6685823754017965E-2</v>
      </c>
    </row>
    <row r="215" spans="2:24" x14ac:dyDescent="0.25">
      <c r="B215">
        <v>37</v>
      </c>
      <c r="C215">
        <v>127.23431954813464</v>
      </c>
      <c r="D215">
        <v>253.77802815891471</v>
      </c>
      <c r="E215">
        <v>633.4091555823735</v>
      </c>
      <c r="F215">
        <v>1266.1277019572851</v>
      </c>
      <c r="G215">
        <v>2531.5647949897193</v>
      </c>
      <c r="H215">
        <v>5062.4389812033342</v>
      </c>
      <c r="J215">
        <v>37</v>
      </c>
      <c r="K215">
        <v>98.623990489925063</v>
      </c>
      <c r="L215">
        <v>189.25340795420152</v>
      </c>
      <c r="M215">
        <v>461.14167876596002</v>
      </c>
      <c r="N215">
        <v>914.28880453165766</v>
      </c>
      <c r="O215">
        <v>1820.5830593345818</v>
      </c>
      <c r="P215">
        <v>3633.1715706623654</v>
      </c>
      <c r="R215">
        <v>37</v>
      </c>
      <c r="S215">
        <v>3.7267967217247344E-2</v>
      </c>
      <c r="T215">
        <v>3.6978069049183881E-2</v>
      </c>
      <c r="U215">
        <v>3.680394850555091E-2</v>
      </c>
      <c r="V215">
        <v>3.6745877965979501E-2</v>
      </c>
      <c r="W215">
        <v>3.6716836996282032E-2</v>
      </c>
      <c r="X215">
        <v>3.670231508573063E-2</v>
      </c>
    </row>
    <row r="216" spans="2:24" x14ac:dyDescent="0.25">
      <c r="B216">
        <v>38</v>
      </c>
      <c r="C216">
        <v>186.16607153006072</v>
      </c>
      <c r="D216">
        <v>371.63724933693419</v>
      </c>
      <c r="E216">
        <v>928.05078266485737</v>
      </c>
      <c r="F216">
        <v>1855.4066714897558</v>
      </c>
      <c r="G216">
        <v>3710.1184491133922</v>
      </c>
      <c r="H216">
        <v>7419.5420043464173</v>
      </c>
      <c r="J216">
        <v>38</v>
      </c>
      <c r="K216">
        <v>140.83014679552434</v>
      </c>
      <c r="L216">
        <v>273.66263166855879</v>
      </c>
      <c r="M216">
        <v>672.1600852207921</v>
      </c>
      <c r="N216">
        <v>1336.3225071751403</v>
      </c>
      <c r="O216">
        <v>2664.6473507827614</v>
      </c>
      <c r="P216">
        <v>5321.2970378340251</v>
      </c>
      <c r="R216">
        <v>38</v>
      </c>
      <c r="S216">
        <v>3.7168896849195221E-2</v>
      </c>
      <c r="T216">
        <v>3.6968547464228951E-2</v>
      </c>
      <c r="U216">
        <v>3.6848251473343252E-2</v>
      </c>
      <c r="V216">
        <v>3.6808138383496392E-2</v>
      </c>
      <c r="W216">
        <v>3.6788079130535278E-2</v>
      </c>
      <c r="X216">
        <v>3.6778048826740184E-2</v>
      </c>
    </row>
    <row r="217" spans="2:24" x14ac:dyDescent="0.25">
      <c r="B217">
        <v>39</v>
      </c>
      <c r="C217">
        <v>152.63296952939069</v>
      </c>
      <c r="D217">
        <v>304.57360479350126</v>
      </c>
      <c r="E217">
        <v>760.39549341711916</v>
      </c>
      <c r="F217">
        <v>1520.0986417062986</v>
      </c>
      <c r="G217">
        <v>3039.5045531970495</v>
      </c>
      <c r="H217">
        <v>6078.316757128754</v>
      </c>
      <c r="J217">
        <v>39</v>
      </c>
      <c r="K217">
        <v>116.8141996264178</v>
      </c>
      <c r="L217">
        <v>225.63273024889668</v>
      </c>
      <c r="M217">
        <v>552.08812383732038</v>
      </c>
      <c r="N217">
        <v>1096.1804532194074</v>
      </c>
      <c r="O217">
        <v>2184.3606646620974</v>
      </c>
      <c r="P217">
        <v>4360.7254870866309</v>
      </c>
      <c r="R217">
        <v>39</v>
      </c>
      <c r="S217">
        <v>3.7201522187439773E-2</v>
      </c>
      <c r="T217">
        <v>3.6958951921592487E-2</v>
      </c>
      <c r="U217">
        <v>3.6813280301959406E-2</v>
      </c>
      <c r="V217">
        <v>3.6764701904221653E-2</v>
      </c>
      <c r="W217">
        <v>3.674039520625727E-2</v>
      </c>
      <c r="X217">
        <v>3.6728247543246884E-2</v>
      </c>
    </row>
    <row r="218" spans="2:24" x14ac:dyDescent="0.25">
      <c r="B218">
        <v>40</v>
      </c>
      <c r="C218">
        <v>188.84792139676824</v>
      </c>
      <c r="D218">
        <v>377.00092910454612</v>
      </c>
      <c r="E218">
        <v>941.45995209771399</v>
      </c>
      <c r="F218">
        <v>1882.2249903488369</v>
      </c>
      <c r="G218">
        <v>3763.7550668197046</v>
      </c>
      <c r="H218">
        <v>7526.8152197423706</v>
      </c>
      <c r="J218">
        <v>40</v>
      </c>
      <c r="K218">
        <v>142.75102270206753</v>
      </c>
      <c r="L218">
        <v>277.50436544282093</v>
      </c>
      <c r="M218">
        <v>681.76439216702602</v>
      </c>
      <c r="N218">
        <v>1355.5311025589181</v>
      </c>
      <c r="O218">
        <v>2703.0645229815782</v>
      </c>
      <c r="P218">
        <v>5398.1313636074774</v>
      </c>
      <c r="R218">
        <v>40</v>
      </c>
      <c r="S218">
        <v>3.7158432180825152E-2</v>
      </c>
      <c r="T218">
        <v>3.6961063329859378E-2</v>
      </c>
      <c r="U218">
        <v>3.6842558207778042E-2</v>
      </c>
      <c r="V218">
        <v>3.6803042500149319E-2</v>
      </c>
      <c r="W218">
        <v>3.6783282018316488E-2</v>
      </c>
      <c r="X218">
        <v>3.6773401120071991E-2</v>
      </c>
    </row>
    <row r="219" spans="2:24" x14ac:dyDescent="0.25">
      <c r="B219">
        <v>41</v>
      </c>
      <c r="C219">
        <v>212.69297979913188</v>
      </c>
      <c r="D219">
        <v>424.68940701290882</v>
      </c>
      <c r="E219">
        <v>1060.6786891844722</v>
      </c>
      <c r="F219">
        <v>2120.6608263413268</v>
      </c>
      <c r="G219">
        <v>4240.6251007374703</v>
      </c>
      <c r="H219">
        <v>8480.5536495722808</v>
      </c>
      <c r="J219">
        <v>41</v>
      </c>
      <c r="K219">
        <v>159.82862219554772</v>
      </c>
      <c r="L219">
        <v>311.65840038471833</v>
      </c>
      <c r="M219">
        <v>767.14774104113712</v>
      </c>
      <c r="N219">
        <v>1526.2966444806589</v>
      </c>
      <c r="O219">
        <v>3044.5944523063445</v>
      </c>
      <c r="P219">
        <v>6081.1900684460124</v>
      </c>
      <c r="R219">
        <v>41</v>
      </c>
      <c r="S219">
        <v>3.7145321588279767E-2</v>
      </c>
      <c r="T219">
        <v>3.6969335650251844E-2</v>
      </c>
      <c r="U219">
        <v>3.686367768136023E-2</v>
      </c>
      <c r="V219">
        <v>3.6828447270844888E-2</v>
      </c>
      <c r="W219">
        <v>3.6810829984821103E-2</v>
      </c>
      <c r="X219">
        <v>3.6802020821439907E-2</v>
      </c>
    </row>
    <row r="220" spans="2:24" x14ac:dyDescent="0.25">
      <c r="B220">
        <v>42</v>
      </c>
      <c r="C220">
        <v>186.95434673540785</v>
      </c>
      <c r="D220">
        <v>373.21409339936309</v>
      </c>
      <c r="E220">
        <v>931.99333359494824</v>
      </c>
      <c r="F220">
        <v>1863.292067338487</v>
      </c>
      <c r="G220">
        <v>3725.8895348608594</v>
      </c>
      <c r="H220">
        <v>7451.0844699240688</v>
      </c>
      <c r="J220">
        <v>42</v>
      </c>
      <c r="K220">
        <v>141.39469737001446</v>
      </c>
      <c r="L220">
        <v>274.79194194191768</v>
      </c>
      <c r="M220">
        <v>674.98367800320557</v>
      </c>
      <c r="N220">
        <v>1341.969905741822</v>
      </c>
      <c r="O220">
        <v>2675.9423616254353</v>
      </c>
      <c r="P220">
        <v>5343.8872736052581</v>
      </c>
      <c r="R220">
        <v>42</v>
      </c>
      <c r="S220">
        <v>3.7150798240656036E-2</v>
      </c>
      <c r="T220">
        <v>3.695175139465201E-2</v>
      </c>
      <c r="U220">
        <v>3.6832238043438048E-2</v>
      </c>
      <c r="V220">
        <v>3.6792386022459489E-2</v>
      </c>
      <c r="W220">
        <v>3.6772457339689701E-2</v>
      </c>
      <c r="X220">
        <v>3.6762492329963425E-2</v>
      </c>
    </row>
    <row r="221" spans="2:24" x14ac:dyDescent="0.25">
      <c r="B221">
        <v>43</v>
      </c>
      <c r="C221">
        <v>229.69939166758979</v>
      </c>
      <c r="D221">
        <v>458.70121013839508</v>
      </c>
      <c r="E221">
        <v>1145.7066635595345</v>
      </c>
      <c r="F221">
        <v>2290.7157538854117</v>
      </c>
      <c r="G221">
        <v>4580.7339345439768</v>
      </c>
      <c r="H221">
        <v>9160.770295864153</v>
      </c>
      <c r="J221">
        <v>43</v>
      </c>
      <c r="K221">
        <v>172.00824796476991</v>
      </c>
      <c r="L221">
        <v>336.01691713442779</v>
      </c>
      <c r="M221">
        <v>828.04290180799035</v>
      </c>
      <c r="N221">
        <v>1648.0862243980264</v>
      </c>
      <c r="O221">
        <v>3288.1728696561986</v>
      </c>
      <c r="P221">
        <v>6568.3461602074676</v>
      </c>
      <c r="R221">
        <v>43</v>
      </c>
      <c r="S221">
        <v>3.7135427665043075E-2</v>
      </c>
      <c r="T221">
        <v>3.6972111704151267E-2</v>
      </c>
      <c r="U221">
        <v>3.6874064794561567E-2</v>
      </c>
      <c r="V221">
        <v>3.6841373010449319E-2</v>
      </c>
      <c r="W221">
        <v>3.6825025327952288E-2</v>
      </c>
      <c r="X221">
        <v>3.6816851038933951E-2</v>
      </c>
    </row>
    <row r="222" spans="2:24" x14ac:dyDescent="0.25">
      <c r="B222">
        <v>44</v>
      </c>
      <c r="C222">
        <v>234.49416718895856</v>
      </c>
      <c r="D222">
        <v>468.2905259984646</v>
      </c>
      <c r="E222">
        <v>1169.6796026322572</v>
      </c>
      <c r="F222">
        <v>2338.6613970958101</v>
      </c>
      <c r="G222">
        <v>4676.6249860529451</v>
      </c>
      <c r="H222">
        <v>9352.5521639798008</v>
      </c>
      <c r="J222">
        <v>44</v>
      </c>
      <c r="K222">
        <v>175.44245022259292</v>
      </c>
      <c r="L222">
        <v>342.88515259059204</v>
      </c>
      <c r="M222">
        <v>845.21326204787874</v>
      </c>
      <c r="N222">
        <v>1682.4267786571982</v>
      </c>
      <c r="O222">
        <v>3356.8538122200916</v>
      </c>
      <c r="P222">
        <v>6705.7078794901754</v>
      </c>
      <c r="R222">
        <v>44</v>
      </c>
      <c r="S222">
        <v>3.7131264801564701E-2</v>
      </c>
      <c r="T222">
        <v>3.6971234524934893E-2</v>
      </c>
      <c r="U222">
        <v>3.6875161527335054E-2</v>
      </c>
      <c r="V222">
        <v>3.684312804049994E-2</v>
      </c>
      <c r="W222">
        <v>3.6827109579206097E-2</v>
      </c>
      <c r="X222">
        <v>3.6819099918916409E-2</v>
      </c>
    </row>
    <row r="223" spans="2:24" x14ac:dyDescent="0.25">
      <c r="B223">
        <v>45</v>
      </c>
      <c r="C223">
        <v>288.1125591545275</v>
      </c>
      <c r="D223">
        <v>575.52361156797815</v>
      </c>
      <c r="E223">
        <v>1437.7567702267077</v>
      </c>
      <c r="F223">
        <v>2874.8120346733249</v>
      </c>
      <c r="G223">
        <v>5748.9225635718913</v>
      </c>
      <c r="H223">
        <v>11497.143621371588</v>
      </c>
      <c r="J223">
        <v>45</v>
      </c>
      <c r="K223">
        <v>213.84313741029564</v>
      </c>
      <c r="L223">
        <v>419.68386807275147</v>
      </c>
      <c r="M223">
        <v>1037.2060762401998</v>
      </c>
      <c r="N223">
        <v>2066.4097566949786</v>
      </c>
      <c r="O223">
        <v>4124.8171176653268</v>
      </c>
      <c r="P223">
        <v>8241.6318396353454</v>
      </c>
      <c r="R223">
        <v>45</v>
      </c>
      <c r="S223">
        <v>3.7145615568653811E-2</v>
      </c>
      <c r="T223">
        <v>3.7014016314465881E-2</v>
      </c>
      <c r="U223">
        <v>3.6935019984721817E-2</v>
      </c>
      <c r="V223">
        <v>3.6908681719313607E-2</v>
      </c>
      <c r="W223">
        <v>3.6895511431620065E-2</v>
      </c>
      <c r="X223">
        <v>3.6888925998944444E-2</v>
      </c>
    </row>
    <row r="224" spans="2:24" x14ac:dyDescent="0.25">
      <c r="B224">
        <v>46</v>
      </c>
      <c r="C224">
        <v>308.17852618107685</v>
      </c>
      <c r="D224">
        <v>615.65425828461559</v>
      </c>
      <c r="E224">
        <v>1538.0814571551593</v>
      </c>
      <c r="F224">
        <v>3075.4601202578606</v>
      </c>
      <c r="G224">
        <v>6150.2174464665359</v>
      </c>
      <c r="H224">
        <v>12299.73209888545</v>
      </c>
      <c r="J224">
        <v>46</v>
      </c>
      <c r="K224">
        <v>228.21436497575178</v>
      </c>
      <c r="L224">
        <v>448.42539726204541</v>
      </c>
      <c r="M224">
        <v>1109.0585232730664</v>
      </c>
      <c r="N224">
        <v>2210.1137141422878</v>
      </c>
      <c r="O224">
        <v>4412.2240959179762</v>
      </c>
      <c r="P224">
        <v>8816.4448594871501</v>
      </c>
      <c r="R224">
        <v>46</v>
      </c>
      <c r="S224">
        <v>3.7153017852313841E-2</v>
      </c>
      <c r="T224">
        <v>3.7029564377702995E-2</v>
      </c>
      <c r="U224">
        <v>3.695546007791739E-2</v>
      </c>
      <c r="V224">
        <v>3.6930753179153619E-2</v>
      </c>
      <c r="W224">
        <v>3.6918398715446887E-2</v>
      </c>
      <c r="X224">
        <v>3.6912221229945752E-2</v>
      </c>
    </row>
    <row r="225" spans="1:24" x14ac:dyDescent="0.25">
      <c r="B225">
        <v>47</v>
      </c>
      <c r="C225">
        <v>317.93416208499082</v>
      </c>
      <c r="D225">
        <v>635.16498477128084</v>
      </c>
      <c r="E225">
        <v>1586.8574528721595</v>
      </c>
      <c r="F225">
        <v>3173.0115663886877</v>
      </c>
      <c r="G225">
        <v>6345.3197934276377</v>
      </c>
      <c r="H225">
        <v>12689.936247508591</v>
      </c>
      <c r="J225">
        <v>47</v>
      </c>
      <c r="K225">
        <v>235.20127453443229</v>
      </c>
      <c r="L225">
        <v>462.39882806484002</v>
      </c>
      <c r="M225">
        <v>1143.9914891341105</v>
      </c>
      <c r="N225">
        <v>2279.9792577542903</v>
      </c>
      <c r="O225">
        <v>4551.9547950617562</v>
      </c>
      <c r="P225">
        <v>9095.9058697114524</v>
      </c>
      <c r="R225">
        <v>47</v>
      </c>
      <c r="S225">
        <v>3.7154754416083069E-2</v>
      </c>
      <c r="T225">
        <v>3.7034933304306072E-2</v>
      </c>
      <c r="U225">
        <v>3.6963010148877151E-2</v>
      </c>
      <c r="V225">
        <v>3.6939030675762208E-2</v>
      </c>
      <c r="W225">
        <v>3.6927039984592902E-2</v>
      </c>
      <c r="X225">
        <v>3.6921044400296088E-2</v>
      </c>
    </row>
    <row r="226" spans="1:24" x14ac:dyDescent="0.25">
      <c r="B226">
        <v>48</v>
      </c>
      <c r="C226">
        <v>359.61697826204414</v>
      </c>
      <c r="D226">
        <v>718.52784351197772</v>
      </c>
      <c r="E226">
        <v>1795.2604397265454</v>
      </c>
      <c r="F226">
        <v>3589.8147669195382</v>
      </c>
      <c r="G226">
        <v>7178.9234213720474</v>
      </c>
      <c r="H226">
        <v>14357.140730309773</v>
      </c>
      <c r="J226">
        <v>48</v>
      </c>
      <c r="K226">
        <v>265.05419043344136</v>
      </c>
      <c r="L226">
        <v>522.10269989781409</v>
      </c>
      <c r="M226">
        <v>1293.2482335603054</v>
      </c>
      <c r="N226">
        <v>2578.4907915772856</v>
      </c>
      <c r="O226">
        <v>5148.9759083654644</v>
      </c>
      <c r="P226">
        <v>10289.946142312634</v>
      </c>
      <c r="R226">
        <v>48</v>
      </c>
      <c r="S226">
        <v>3.7182646287333032E-2</v>
      </c>
      <c r="T226">
        <v>3.7075882901235202E-2</v>
      </c>
      <c r="U226">
        <v>3.7011800792974281E-2</v>
      </c>
      <c r="V226">
        <v>3.6990436073224497E-2</v>
      </c>
      <c r="W226">
        <v>3.6979752959775514E-2</v>
      </c>
      <c r="X226">
        <v>3.6974411214610869E-2</v>
      </c>
    </row>
    <row r="227" spans="1:24" x14ac:dyDescent="0.25">
      <c r="B227">
        <v>49</v>
      </c>
      <c r="C227">
        <v>412.8428912963023</v>
      </c>
      <c r="D227">
        <v>824.97617611342093</v>
      </c>
      <c r="E227">
        <v>2061.3759315732773</v>
      </c>
      <c r="F227">
        <v>4122.0421907690788</v>
      </c>
      <c r="G227">
        <v>8243.3747091978275</v>
      </c>
      <c r="H227">
        <v>16486.039746074701</v>
      </c>
      <c r="J227">
        <v>49</v>
      </c>
      <c r="K227">
        <v>303.17365946303471</v>
      </c>
      <c r="L227">
        <v>598.33982326944897</v>
      </c>
      <c r="M227">
        <v>1483.8371976272938</v>
      </c>
      <c r="N227">
        <v>2959.6661559741406</v>
      </c>
      <c r="O227">
        <v>5911.3240730870166</v>
      </c>
      <c r="P227">
        <v>11814.639907531411</v>
      </c>
      <c r="R227">
        <v>49</v>
      </c>
      <c r="S227">
        <v>3.7227355551532337E-2</v>
      </c>
      <c r="T227">
        <v>3.7133418063633572E-2</v>
      </c>
      <c r="U227">
        <v>3.7077031767450475E-2</v>
      </c>
      <c r="V227">
        <v>3.7058233241000105E-2</v>
      </c>
      <c r="W227">
        <v>3.7048833397297143E-2</v>
      </c>
      <c r="X227">
        <v>3.7044133330302875E-2</v>
      </c>
    </row>
    <row r="228" spans="1:24" x14ac:dyDescent="0.25">
      <c r="B228">
        <v>50</v>
      </c>
      <c r="C228">
        <v>461.74602434964129</v>
      </c>
      <c r="D228">
        <v>922.77914830520558</v>
      </c>
      <c r="E228">
        <v>2305.8785203278649</v>
      </c>
      <c r="F228">
        <v>4611.0441404212997</v>
      </c>
      <c r="G228">
        <v>9221.3753806298846</v>
      </c>
      <c r="H228">
        <v>18442.037861058274</v>
      </c>
      <c r="J228">
        <v>50</v>
      </c>
      <c r="K228">
        <v>338.19792932302425</v>
      </c>
      <c r="L228">
        <v>668.38529916594598</v>
      </c>
      <c r="M228">
        <v>1658.947410447232</v>
      </c>
      <c r="N228">
        <v>3309.8842632082597</v>
      </c>
      <c r="O228">
        <v>6611.7579689742852</v>
      </c>
      <c r="P228">
        <v>13215.505380632414</v>
      </c>
      <c r="R228">
        <v>50</v>
      </c>
      <c r="S228">
        <v>3.7273276152334223E-2</v>
      </c>
      <c r="T228">
        <v>3.7188503516609961E-2</v>
      </c>
      <c r="U228">
        <v>3.7137624902719546E-2</v>
      </c>
      <c r="V228">
        <v>3.7120662857141218E-2</v>
      </c>
      <c r="W228">
        <v>3.7112181363969432E-2</v>
      </c>
      <c r="X228">
        <v>3.7107940499768954E-2</v>
      </c>
    </row>
    <row r="229" spans="1:24" x14ac:dyDescent="0.25">
      <c r="B229">
        <v>51</v>
      </c>
      <c r="C229">
        <v>478.89277723698405</v>
      </c>
      <c r="D229">
        <v>957.07166717536143</v>
      </c>
      <c r="E229">
        <v>2391.60833703245</v>
      </c>
      <c r="F229">
        <v>4782.5027868090392</v>
      </c>
      <c r="G229">
        <v>9564.2916863674745</v>
      </c>
      <c r="H229">
        <v>19127.869485487096</v>
      </c>
      <c r="J229">
        <v>51</v>
      </c>
      <c r="K229">
        <v>350.47824616960042</v>
      </c>
      <c r="L229">
        <v>692.94521887512929</v>
      </c>
      <c r="M229">
        <v>1720.3461374625476</v>
      </c>
      <c r="N229">
        <v>3432.6810019407349</v>
      </c>
      <c r="O229">
        <v>6857.3507309560664</v>
      </c>
      <c r="P229">
        <v>13706.690189017652</v>
      </c>
      <c r="R229">
        <v>51</v>
      </c>
      <c r="S229">
        <v>3.7286508430082188E-2</v>
      </c>
      <c r="T229">
        <v>3.7204551036335687E-2</v>
      </c>
      <c r="U229">
        <v>3.715536256553853E-2</v>
      </c>
      <c r="V229">
        <v>3.7138964067464864E-2</v>
      </c>
      <c r="W229">
        <v>3.7130764379266878E-2</v>
      </c>
      <c r="X229">
        <v>3.712666442535939E-2</v>
      </c>
    </row>
    <row r="230" spans="1:24" x14ac:dyDescent="0.25">
      <c r="B230">
        <v>52</v>
      </c>
      <c r="C230">
        <v>563.81359083418135</v>
      </c>
      <c r="D230">
        <v>1126.9076119338495</v>
      </c>
      <c r="E230">
        <v>2816.1896756064079</v>
      </c>
      <c r="F230">
        <v>5631.6597818589171</v>
      </c>
      <c r="G230">
        <v>11262.599994415361</v>
      </c>
      <c r="H230">
        <v>22524.480419553802</v>
      </c>
      <c r="J230">
        <v>52</v>
      </c>
      <c r="K230">
        <v>411.29786247126867</v>
      </c>
      <c r="L230">
        <v>814.58041305697952</v>
      </c>
      <c r="M230">
        <v>2024.4280689751431</v>
      </c>
      <c r="N230">
        <v>4040.8408303043907</v>
      </c>
      <c r="O230">
        <v>8073.6663535357075</v>
      </c>
      <c r="P230">
        <v>16139.317400283035</v>
      </c>
      <c r="R230">
        <v>52</v>
      </c>
      <c r="S230">
        <v>3.7380043684457576E-2</v>
      </c>
      <c r="T230">
        <v>3.7309280331443873E-2</v>
      </c>
      <c r="U230">
        <v>3.7266811960922519E-2</v>
      </c>
      <c r="V230">
        <v>3.7252654109789063E-2</v>
      </c>
      <c r="W230">
        <v>3.7245574860189867E-2</v>
      </c>
      <c r="X230">
        <v>3.7242035154369191E-2</v>
      </c>
    </row>
    <row r="231" spans="1:24" x14ac:dyDescent="0.25">
      <c r="B231">
        <v>53</v>
      </c>
      <c r="C231">
        <v>629.58851952687792</v>
      </c>
      <c r="D231">
        <v>1258.4531423105218</v>
      </c>
      <c r="E231">
        <v>3145.0470107621709</v>
      </c>
      <c r="F231">
        <v>6289.3701248834677</v>
      </c>
      <c r="G231">
        <v>12578.016353139697</v>
      </c>
      <c r="H231">
        <v>25155.308809659127</v>
      </c>
      <c r="J231">
        <v>53</v>
      </c>
      <c r="K231">
        <v>458.40505059549469</v>
      </c>
      <c r="L231">
        <v>908.79166458634063</v>
      </c>
      <c r="M231">
        <v>2259.951507674501</v>
      </c>
      <c r="N231">
        <v>4511.8845798781695</v>
      </c>
      <c r="O231">
        <v>9015.7507244365697</v>
      </c>
      <c r="P231">
        <v>18023.483013630612</v>
      </c>
      <c r="R231">
        <v>53</v>
      </c>
      <c r="S231">
        <v>3.7455744283462877E-2</v>
      </c>
      <c r="T231">
        <v>3.7391581614922398E-2</v>
      </c>
      <c r="U231">
        <v>3.7353075544850123E-2</v>
      </c>
      <c r="V231">
        <v>3.7340238775726675E-2</v>
      </c>
      <c r="W231">
        <v>3.7333820126246975E-2</v>
      </c>
      <c r="X231">
        <v>3.733061073526911E-2</v>
      </c>
    </row>
    <row r="232" spans="1:24" x14ac:dyDescent="0.25">
      <c r="B232">
        <v>54</v>
      </c>
      <c r="C232">
        <v>700.38405923343203</v>
      </c>
      <c r="D232">
        <v>1400.0395260426403</v>
      </c>
      <c r="E232">
        <v>3499.0059947736609</v>
      </c>
      <c r="F232">
        <v>6997.2834426795571</v>
      </c>
      <c r="G232">
        <v>13993.838338499409</v>
      </c>
      <c r="H232">
        <v>27986.948130143552</v>
      </c>
      <c r="J232">
        <v>54</v>
      </c>
      <c r="K232">
        <v>509.10831692841566</v>
      </c>
      <c r="L232">
        <v>1010.1943620662496</v>
      </c>
      <c r="M232">
        <v>2513.4532495441163</v>
      </c>
      <c r="N232">
        <v>5018.8847289036057</v>
      </c>
      <c r="O232">
        <v>10029.747687711293</v>
      </c>
      <c r="P232">
        <v>20051.473605375737</v>
      </c>
      <c r="R232">
        <v>54</v>
      </c>
      <c r="S232">
        <v>3.7540960681112123E-2</v>
      </c>
      <c r="T232">
        <v>3.7482505062396587E-2</v>
      </c>
      <c r="U232">
        <v>3.7447426900766079E-2</v>
      </c>
      <c r="V232">
        <v>3.7435733016140338E-2</v>
      </c>
      <c r="W232">
        <v>3.7429885855495559E-2</v>
      </c>
      <c r="X232">
        <v>3.7426962220585391E-2</v>
      </c>
    </row>
    <row r="233" spans="1:24" x14ac:dyDescent="0.25">
      <c r="B233">
        <v>55</v>
      </c>
      <c r="C233">
        <v>771.9099783138995</v>
      </c>
      <c r="D233">
        <v>1543.0867337348561</v>
      </c>
      <c r="E233">
        <v>3856.617000195632</v>
      </c>
      <c r="F233">
        <v>7712.5007776993389</v>
      </c>
      <c r="G233">
        <v>15424.268332733121</v>
      </c>
      <c r="H233">
        <v>30847.803442815519</v>
      </c>
      <c r="J233">
        <v>55</v>
      </c>
      <c r="K233">
        <v>560.33438871184444</v>
      </c>
      <c r="L233">
        <v>1112.6436785823425</v>
      </c>
      <c r="M233">
        <v>2769.5715503599058</v>
      </c>
      <c r="N233">
        <v>5531.1180040786276</v>
      </c>
      <c r="O233">
        <v>11054.210911804665</v>
      </c>
      <c r="P233">
        <v>22100.396727418993</v>
      </c>
      <c r="R233">
        <v>55</v>
      </c>
      <c r="S233">
        <v>3.7629800560608162E-2</v>
      </c>
      <c r="T233">
        <v>3.7576049333056583E-2</v>
      </c>
      <c r="U233">
        <v>3.7543792739460402E-2</v>
      </c>
      <c r="V233">
        <v>3.753303956490428E-2</v>
      </c>
      <c r="W233">
        <v>3.7527662794447858E-2</v>
      </c>
      <c r="X233">
        <v>3.7524974363426056E-2</v>
      </c>
    </row>
    <row r="235" spans="1:24" x14ac:dyDescent="0.25">
      <c r="A235" s="5" t="s">
        <v>188</v>
      </c>
    </row>
    <row r="236" spans="1:24" x14ac:dyDescent="0.25">
      <c r="B236" t="s">
        <v>170</v>
      </c>
      <c r="C236">
        <v>100000</v>
      </c>
      <c r="D236">
        <v>250000</v>
      </c>
      <c r="E236">
        <v>500000</v>
      </c>
      <c r="F236">
        <v>1000000</v>
      </c>
      <c r="G236">
        <v>2000000</v>
      </c>
      <c r="J236" t="s">
        <v>145</v>
      </c>
      <c r="K236">
        <v>100000</v>
      </c>
      <c r="L236">
        <v>250000</v>
      </c>
      <c r="M236">
        <v>500000</v>
      </c>
      <c r="N236">
        <v>1000000</v>
      </c>
      <c r="O236">
        <v>2000000</v>
      </c>
      <c r="R236" t="s">
        <v>167</v>
      </c>
      <c r="S236">
        <v>100000</v>
      </c>
      <c r="T236">
        <v>250000</v>
      </c>
      <c r="U236">
        <v>500000</v>
      </c>
      <c r="V236">
        <v>1000000</v>
      </c>
      <c r="W236">
        <v>2000000</v>
      </c>
    </row>
    <row r="237" spans="1:24" x14ac:dyDescent="0.25">
      <c r="B237">
        <v>35</v>
      </c>
      <c r="C237">
        <v>20389.359477373437</v>
      </c>
      <c r="D237">
        <v>50973.399636312686</v>
      </c>
      <c r="E237">
        <v>101946.79927262514</v>
      </c>
      <c r="F237">
        <v>203893.59854525028</v>
      </c>
      <c r="G237">
        <v>407787.19709050056</v>
      </c>
      <c r="J237">
        <v>35</v>
      </c>
      <c r="K237">
        <v>1019.467437687621</v>
      </c>
      <c r="L237">
        <v>2548.6699818104244</v>
      </c>
      <c r="M237">
        <v>5097.3399636205577</v>
      </c>
      <c r="N237">
        <v>10194.679927241115</v>
      </c>
      <c r="O237">
        <v>20389.359854482231</v>
      </c>
      <c r="R237">
        <v>35</v>
      </c>
      <c r="S237">
        <v>3.3701471973589525E-2</v>
      </c>
      <c r="T237">
        <v>3.3701473999366183E-2</v>
      </c>
      <c r="U237">
        <v>3.3701473999366183E-2</v>
      </c>
      <c r="V237">
        <v>3.3701473999366183E-2</v>
      </c>
      <c r="W237">
        <v>3.3701473999366183E-2</v>
      </c>
    </row>
    <row r="238" spans="1:24" x14ac:dyDescent="0.25">
      <c r="B238">
        <f t="shared" ref="B238:B267" si="9">B237+1</f>
        <v>36</v>
      </c>
      <c r="C238">
        <v>19357.877886537393</v>
      </c>
      <c r="D238">
        <v>48394.694716343467</v>
      </c>
      <c r="E238">
        <v>96789.389432686934</v>
      </c>
      <c r="F238">
        <v>193578.77886537387</v>
      </c>
      <c r="G238">
        <v>387157.55773074774</v>
      </c>
      <c r="J238">
        <f t="shared" ref="J238:J267" si="10">J237+1</f>
        <v>36</v>
      </c>
      <c r="K238">
        <v>967.89389432484313</v>
      </c>
      <c r="L238">
        <v>2419.7347358120314</v>
      </c>
      <c r="M238">
        <v>4839.4694716240629</v>
      </c>
      <c r="N238">
        <v>9678.9389432481257</v>
      </c>
      <c r="O238">
        <v>19357.877886496251</v>
      </c>
      <c r="R238">
        <f t="shared" ref="R238:R267" si="11">R237+1</f>
        <v>36</v>
      </c>
      <c r="S238">
        <v>3.3468546587778869E-2</v>
      </c>
      <c r="T238">
        <v>3.3468546587778869E-2</v>
      </c>
      <c r="U238">
        <v>3.3468546587778869E-2</v>
      </c>
      <c r="V238">
        <v>3.3468546587778869E-2</v>
      </c>
      <c r="W238">
        <v>3.3468546587778869E-2</v>
      </c>
    </row>
    <row r="239" spans="1:24" x14ac:dyDescent="0.25">
      <c r="B239">
        <f t="shared" si="9"/>
        <v>37</v>
      </c>
      <c r="C239">
        <v>20267.057742380061</v>
      </c>
      <c r="D239">
        <v>50667.644355950179</v>
      </c>
      <c r="E239">
        <v>101335.28871190036</v>
      </c>
      <c r="F239">
        <v>202670.57742380071</v>
      </c>
      <c r="G239">
        <v>405341.15484760143</v>
      </c>
      <c r="J239">
        <f t="shared" si="10"/>
        <v>37</v>
      </c>
      <c r="K239">
        <v>1013.3531091232508</v>
      </c>
      <c r="L239">
        <v>2533.382772808196</v>
      </c>
      <c r="M239">
        <v>5066.765545616392</v>
      </c>
      <c r="N239">
        <v>10133.531091232784</v>
      </c>
      <c r="O239">
        <v>20267.062182465568</v>
      </c>
      <c r="R239">
        <f t="shared" si="11"/>
        <v>37</v>
      </c>
      <c r="S239">
        <v>3.3659920486579953E-2</v>
      </c>
      <c r="T239">
        <v>3.3659920486579731E-2</v>
      </c>
      <c r="U239">
        <v>3.3659920486579731E-2</v>
      </c>
      <c r="V239">
        <v>3.3659920486579731E-2</v>
      </c>
      <c r="W239">
        <v>3.3659920486579731E-2</v>
      </c>
    </row>
    <row r="240" spans="1:24" x14ac:dyDescent="0.25">
      <c r="B240">
        <f t="shared" si="9"/>
        <v>38</v>
      </c>
      <c r="C240">
        <v>22908.446508108515</v>
      </c>
      <c r="D240">
        <v>57271.116270271319</v>
      </c>
      <c r="E240">
        <v>114542.23254054264</v>
      </c>
      <c r="F240">
        <v>229084.46508108528</v>
      </c>
      <c r="G240">
        <v>458168.93016217055</v>
      </c>
      <c r="J240">
        <f t="shared" si="10"/>
        <v>38</v>
      </c>
      <c r="K240">
        <v>1145.4212981502569</v>
      </c>
      <c r="L240">
        <v>2863.5532453757623</v>
      </c>
      <c r="M240">
        <v>5727.1064907515247</v>
      </c>
      <c r="N240">
        <v>11454.212981503049</v>
      </c>
      <c r="O240">
        <v>22908.425963006099</v>
      </c>
      <c r="R240">
        <f t="shared" si="11"/>
        <v>38</v>
      </c>
      <c r="S240">
        <v>3.425138867639288E-2</v>
      </c>
      <c r="T240">
        <v>3.4251388676393102E-2</v>
      </c>
      <c r="U240">
        <v>3.4251388676393102E-2</v>
      </c>
      <c r="V240">
        <v>3.4251388676393102E-2</v>
      </c>
      <c r="W240">
        <v>3.4251388676393102E-2</v>
      </c>
    </row>
    <row r="241" spans="2:23" x14ac:dyDescent="0.25">
      <c r="B241">
        <f t="shared" si="9"/>
        <v>39</v>
      </c>
      <c r="C241">
        <v>21664.647180642267</v>
      </c>
      <c r="D241">
        <v>54161.617951605687</v>
      </c>
      <c r="E241">
        <v>108323.23590321137</v>
      </c>
      <c r="F241">
        <v>216646.47180642275</v>
      </c>
      <c r="G241">
        <v>433292.9436128455</v>
      </c>
      <c r="J241">
        <f t="shared" si="10"/>
        <v>39</v>
      </c>
      <c r="K241">
        <v>1083.23139490842</v>
      </c>
      <c r="L241">
        <v>2708.078487271152</v>
      </c>
      <c r="M241">
        <v>5416.1569745423039</v>
      </c>
      <c r="N241">
        <v>10832.313949084608</v>
      </c>
      <c r="O241">
        <v>21664.627898169216</v>
      </c>
      <c r="R241">
        <f t="shared" si="11"/>
        <v>39</v>
      </c>
      <c r="S241">
        <v>3.3956690927439359E-2</v>
      </c>
      <c r="T241">
        <v>3.3956690927439359E-2</v>
      </c>
      <c r="U241">
        <v>3.3956690927439359E-2</v>
      </c>
      <c r="V241">
        <v>3.3956690927439359E-2</v>
      </c>
      <c r="W241">
        <v>3.3956690927439359E-2</v>
      </c>
    </row>
    <row r="242" spans="2:23" x14ac:dyDescent="0.25">
      <c r="B242">
        <f t="shared" si="9"/>
        <v>40</v>
      </c>
      <c r="C242">
        <v>23237.171785968199</v>
      </c>
      <c r="D242">
        <v>58092.929464920489</v>
      </c>
      <c r="E242">
        <v>116185.85892984098</v>
      </c>
      <c r="F242">
        <v>232371.71785968196</v>
      </c>
      <c r="G242">
        <v>464743.43571936392</v>
      </c>
      <c r="J242">
        <f t="shared" si="10"/>
        <v>40</v>
      </c>
      <c r="K242">
        <v>1161.8592566960288</v>
      </c>
      <c r="L242">
        <v>2904.6481417400355</v>
      </c>
      <c r="M242">
        <v>5809.296283480071</v>
      </c>
      <c r="N242">
        <v>11618.592566960142</v>
      </c>
      <c r="O242">
        <v>23237.185133920284</v>
      </c>
      <c r="R242">
        <f t="shared" si="11"/>
        <v>40</v>
      </c>
      <c r="S242">
        <v>3.4313118401756881E-2</v>
      </c>
      <c r="T242">
        <v>3.4313118401756659E-2</v>
      </c>
      <c r="U242">
        <v>3.4313118401756659E-2</v>
      </c>
      <c r="V242">
        <v>3.4313118401756659E-2</v>
      </c>
      <c r="W242">
        <v>3.4313118401756659E-2</v>
      </c>
    </row>
    <row r="243" spans="2:23" x14ac:dyDescent="0.25">
      <c r="B243">
        <f t="shared" si="9"/>
        <v>41</v>
      </c>
      <c r="C243">
        <v>24213.98573363871</v>
      </c>
      <c r="D243">
        <v>60534.964334096738</v>
      </c>
      <c r="E243">
        <v>121069.92866819348</v>
      </c>
      <c r="F243">
        <v>242139.85733638695</v>
      </c>
      <c r="G243">
        <v>484279.7146727739</v>
      </c>
      <c r="J243">
        <f t="shared" si="10"/>
        <v>41</v>
      </c>
      <c r="K243">
        <v>1210.6993186033869</v>
      </c>
      <c r="L243">
        <v>3026.7482965083909</v>
      </c>
      <c r="M243">
        <v>6053.4965930167818</v>
      </c>
      <c r="N243">
        <v>12106.993186033564</v>
      </c>
      <c r="O243">
        <v>24213.986372067127</v>
      </c>
      <c r="R243">
        <f t="shared" si="11"/>
        <v>41</v>
      </c>
      <c r="S243">
        <v>3.4536354137932879E-2</v>
      </c>
      <c r="T243">
        <v>3.4536354137932879E-2</v>
      </c>
      <c r="U243">
        <v>3.4536354137932879E-2</v>
      </c>
      <c r="V243">
        <v>3.4536354137932879E-2</v>
      </c>
      <c r="W243">
        <v>3.4536354137932879E-2</v>
      </c>
    </row>
    <row r="244" spans="2:23" x14ac:dyDescent="0.25">
      <c r="B244">
        <f t="shared" si="9"/>
        <v>42</v>
      </c>
      <c r="C244">
        <v>23387.44580033005</v>
      </c>
      <c r="D244">
        <v>58468.614500825213</v>
      </c>
      <c r="E244">
        <v>116937.22900165043</v>
      </c>
      <c r="F244">
        <v>233874.45800330085</v>
      </c>
      <c r="G244">
        <v>467748.91600660171</v>
      </c>
      <c r="J244">
        <f t="shared" si="10"/>
        <v>42</v>
      </c>
      <c r="K244">
        <v>1169.3727903123799</v>
      </c>
      <c r="L244">
        <v>2923.4319757810445</v>
      </c>
      <c r="M244">
        <v>5846.8639515620889</v>
      </c>
      <c r="N244">
        <v>11693.727903124178</v>
      </c>
      <c r="O244">
        <v>23387.455806248356</v>
      </c>
      <c r="R244">
        <f t="shared" si="11"/>
        <v>42</v>
      </c>
      <c r="S244">
        <v>3.4332336306211575E-2</v>
      </c>
      <c r="T244">
        <v>3.4332336306211575E-2</v>
      </c>
      <c r="U244">
        <v>3.4332336306211575E-2</v>
      </c>
      <c r="V244">
        <v>3.4332336306211575E-2</v>
      </c>
      <c r="W244">
        <v>3.4332336306211575E-2</v>
      </c>
    </row>
    <row r="245" spans="2:23" x14ac:dyDescent="0.25">
      <c r="B245">
        <f t="shared" si="9"/>
        <v>43</v>
      </c>
      <c r="C245">
        <v>25005.34366339312</v>
      </c>
      <c r="D245">
        <v>62513.359158482759</v>
      </c>
      <c r="E245">
        <v>125026.71831696552</v>
      </c>
      <c r="F245">
        <v>250053.43663393104</v>
      </c>
      <c r="G245">
        <v>500106.87326786207</v>
      </c>
      <c r="J245">
        <f t="shared" si="10"/>
        <v>43</v>
      </c>
      <c r="K245">
        <v>1250.2677311573352</v>
      </c>
      <c r="L245">
        <v>3125.6693278933526</v>
      </c>
      <c r="M245">
        <v>6251.3386557867052</v>
      </c>
      <c r="N245">
        <v>12502.67731157341</v>
      </c>
      <c r="O245">
        <v>25005.354623146821</v>
      </c>
      <c r="R245">
        <f t="shared" si="11"/>
        <v>43</v>
      </c>
      <c r="S245">
        <v>3.4710874760457422E-2</v>
      </c>
      <c r="T245">
        <v>3.4710874760627508E-2</v>
      </c>
      <c r="U245">
        <v>3.4710874760627508E-2</v>
      </c>
      <c r="V245">
        <v>3.4710874760627508E-2</v>
      </c>
      <c r="W245">
        <v>3.4710874760627508E-2</v>
      </c>
    </row>
    <row r="246" spans="2:23" x14ac:dyDescent="0.25">
      <c r="B246">
        <f t="shared" si="9"/>
        <v>44</v>
      </c>
      <c r="C246">
        <v>25265.633496895003</v>
      </c>
      <c r="D246">
        <v>63164.083742237497</v>
      </c>
      <c r="E246">
        <v>126328.16748447499</v>
      </c>
      <c r="F246">
        <v>252656.33496894999</v>
      </c>
      <c r="G246">
        <v>505312.66993789998</v>
      </c>
      <c r="J246">
        <f t="shared" si="10"/>
        <v>44</v>
      </c>
      <c r="K246">
        <v>1263.2817973611454</v>
      </c>
      <c r="L246">
        <v>3158.2044934027508</v>
      </c>
      <c r="M246">
        <v>6316.4089868055016</v>
      </c>
      <c r="N246">
        <v>12632.817973611003</v>
      </c>
      <c r="O246">
        <v>25265.635947222007</v>
      </c>
      <c r="R246">
        <f t="shared" si="11"/>
        <v>44</v>
      </c>
      <c r="S246">
        <v>3.4766315808163029E-2</v>
      </c>
      <c r="T246">
        <v>3.4766315808163251E-2</v>
      </c>
      <c r="U246">
        <v>3.4766315808291592E-2</v>
      </c>
      <c r="V246">
        <v>3.4766315808291592E-2</v>
      </c>
      <c r="W246">
        <v>3.4766315808291592E-2</v>
      </c>
    </row>
    <row r="247" spans="2:23" x14ac:dyDescent="0.25">
      <c r="B247">
        <f t="shared" si="9"/>
        <v>45</v>
      </c>
      <c r="C247">
        <v>27001.143008752933</v>
      </c>
      <c r="D247">
        <v>67502.85752188231</v>
      </c>
      <c r="E247">
        <v>135005.71504376462</v>
      </c>
      <c r="F247">
        <v>270011.43008752924</v>
      </c>
      <c r="G247">
        <v>540022.86017505848</v>
      </c>
      <c r="J247">
        <f t="shared" si="10"/>
        <v>45</v>
      </c>
      <c r="K247">
        <v>1350.0577099762013</v>
      </c>
      <c r="L247">
        <v>3375.1442749404378</v>
      </c>
      <c r="M247">
        <v>6750.2885498808755</v>
      </c>
      <c r="N247">
        <v>13500.577099761751</v>
      </c>
      <c r="O247">
        <v>27001.154199523502</v>
      </c>
      <c r="R247">
        <f t="shared" si="11"/>
        <v>45</v>
      </c>
      <c r="S247">
        <v>3.5190960856806619E-2</v>
      </c>
      <c r="T247">
        <v>3.5190960856806619E-2</v>
      </c>
      <c r="U247">
        <v>3.5190960856806619E-2</v>
      </c>
      <c r="V247">
        <v>3.5190960856806619E-2</v>
      </c>
      <c r="W247">
        <v>3.5190960856806619E-2</v>
      </c>
    </row>
    <row r="248" spans="2:23" x14ac:dyDescent="0.25">
      <c r="B248">
        <f t="shared" si="9"/>
        <v>46</v>
      </c>
      <c r="C248">
        <v>27655.515182218951</v>
      </c>
      <c r="D248">
        <v>69138.787955547319</v>
      </c>
      <c r="E248">
        <v>138277.57591109464</v>
      </c>
      <c r="F248">
        <v>276555.15182218928</v>
      </c>
      <c r="G248">
        <v>553110.30364437855</v>
      </c>
      <c r="J248">
        <f t="shared" si="10"/>
        <v>46</v>
      </c>
      <c r="K248">
        <v>1382.7758662667256</v>
      </c>
      <c r="L248">
        <v>3456.9396656667959</v>
      </c>
      <c r="M248">
        <v>6913.8793313335918</v>
      </c>
      <c r="N248">
        <v>13827.758662667184</v>
      </c>
      <c r="O248">
        <v>27655.517325334367</v>
      </c>
      <c r="R248">
        <f t="shared" si="11"/>
        <v>46</v>
      </c>
      <c r="S248">
        <v>3.53498476820715E-2</v>
      </c>
      <c r="T248">
        <v>3.5349847682071278E-2</v>
      </c>
      <c r="U248">
        <v>3.5349847682071278E-2</v>
      </c>
      <c r="V248">
        <v>3.5349847682071278E-2</v>
      </c>
      <c r="W248">
        <v>3.5349847682071278E-2</v>
      </c>
    </row>
    <row r="249" spans="2:23" x14ac:dyDescent="0.25">
      <c r="B249">
        <f t="shared" si="9"/>
        <v>47</v>
      </c>
      <c r="C249">
        <v>28008.769764664783</v>
      </c>
      <c r="D249">
        <v>70021.924411661894</v>
      </c>
      <c r="E249">
        <v>140043.84882332379</v>
      </c>
      <c r="F249">
        <v>280087.69764664758</v>
      </c>
      <c r="G249">
        <v>560175.39529329515</v>
      </c>
      <c r="J249">
        <f t="shared" si="10"/>
        <v>47</v>
      </c>
      <c r="K249">
        <v>1400.4387673944802</v>
      </c>
      <c r="L249">
        <v>3501.0969184861315</v>
      </c>
      <c r="M249">
        <v>7002.1938369722629</v>
      </c>
      <c r="N249">
        <v>14004.387673944526</v>
      </c>
      <c r="O249">
        <v>28008.775347889052</v>
      </c>
      <c r="R249">
        <f t="shared" si="11"/>
        <v>47</v>
      </c>
      <c r="S249">
        <v>3.5432667722500755E-2</v>
      </c>
      <c r="T249">
        <v>3.5432667722500533E-2</v>
      </c>
      <c r="U249">
        <v>3.5432667722500533E-2</v>
      </c>
      <c r="V249">
        <v>3.5432667722500533E-2</v>
      </c>
      <c r="W249">
        <v>3.5432667722500533E-2</v>
      </c>
    </row>
    <row r="250" spans="2:23" x14ac:dyDescent="0.25">
      <c r="B250">
        <f t="shared" si="9"/>
        <v>48</v>
      </c>
      <c r="C250">
        <v>29164.137447921603</v>
      </c>
      <c r="D250">
        <v>72910.343619804029</v>
      </c>
      <c r="E250">
        <v>145820.68723960806</v>
      </c>
      <c r="F250">
        <v>291641.37447921612</v>
      </c>
      <c r="G250">
        <v>583282.74895843223</v>
      </c>
      <c r="J250">
        <f t="shared" si="10"/>
        <v>48</v>
      </c>
      <c r="K250">
        <v>1458.2069090168661</v>
      </c>
      <c r="L250">
        <v>3645.517272542289</v>
      </c>
      <c r="M250">
        <v>7291.034545084578</v>
      </c>
      <c r="N250">
        <v>14582.069090169156</v>
      </c>
      <c r="O250">
        <v>29164.138180338312</v>
      </c>
      <c r="R250">
        <f t="shared" si="11"/>
        <v>48</v>
      </c>
      <c r="S250">
        <v>3.5728043850633773E-2</v>
      </c>
      <c r="T250">
        <v>3.5728043850633551E-2</v>
      </c>
      <c r="U250">
        <v>3.5728043850633551E-2</v>
      </c>
      <c r="V250">
        <v>3.5728043850633551E-2</v>
      </c>
      <c r="W250">
        <v>3.5728043850633551E-2</v>
      </c>
    </row>
    <row r="251" spans="2:23" x14ac:dyDescent="0.25">
      <c r="B251">
        <f t="shared" si="9"/>
        <v>49</v>
      </c>
      <c r="C251">
        <v>30497.542596862368</v>
      </c>
      <c r="D251">
        <v>76243.856492155886</v>
      </c>
      <c r="E251">
        <v>152487.71298431177</v>
      </c>
      <c r="F251">
        <v>304975.42596862355</v>
      </c>
      <c r="G251">
        <v>609950.85193724709</v>
      </c>
      <c r="J251">
        <f t="shared" si="10"/>
        <v>49</v>
      </c>
      <c r="K251">
        <v>1524.8771628053219</v>
      </c>
      <c r="L251">
        <v>3812.1929070132173</v>
      </c>
      <c r="M251">
        <v>7624.3858140264347</v>
      </c>
      <c r="N251">
        <v>15248.771628052869</v>
      </c>
      <c r="O251">
        <v>30497.543256105739</v>
      </c>
      <c r="R251">
        <f t="shared" si="11"/>
        <v>49</v>
      </c>
      <c r="S251">
        <v>3.6079956261229285E-2</v>
      </c>
      <c r="T251">
        <v>3.6079956261229285E-2</v>
      </c>
      <c r="U251">
        <v>3.6079956261229285E-2</v>
      </c>
      <c r="V251">
        <v>3.6079956261229285E-2</v>
      </c>
      <c r="W251">
        <v>3.6079956261229285E-2</v>
      </c>
    </row>
    <row r="252" spans="2:23" x14ac:dyDescent="0.25">
      <c r="B252">
        <f t="shared" si="9"/>
        <v>50</v>
      </c>
      <c r="C252">
        <v>31631.607951528084</v>
      </c>
      <c r="D252">
        <v>79079.019878820167</v>
      </c>
      <c r="E252">
        <v>158158.03975764033</v>
      </c>
      <c r="F252">
        <v>316316.07951528067</v>
      </c>
      <c r="G252">
        <v>632632.15903056134</v>
      </c>
      <c r="J252">
        <f t="shared" si="10"/>
        <v>50</v>
      </c>
      <c r="K252">
        <v>1581.5804294700065</v>
      </c>
      <c r="L252">
        <v>3953.9510736749216</v>
      </c>
      <c r="M252">
        <v>7907.9021473498433</v>
      </c>
      <c r="N252">
        <v>15815.804294699687</v>
      </c>
      <c r="O252">
        <v>31631.608589399373</v>
      </c>
      <c r="R252">
        <f t="shared" si="11"/>
        <v>50</v>
      </c>
      <c r="S252">
        <v>3.6386500674233213E-2</v>
      </c>
      <c r="T252">
        <v>3.6386500674233213E-2</v>
      </c>
      <c r="U252">
        <v>3.6386500674233213E-2</v>
      </c>
      <c r="V252">
        <v>3.6386500674233213E-2</v>
      </c>
      <c r="W252">
        <v>3.6386500674233213E-2</v>
      </c>
    </row>
    <row r="253" spans="2:23" x14ac:dyDescent="0.25">
      <c r="B253">
        <f t="shared" si="9"/>
        <v>51</v>
      </c>
      <c r="C253">
        <v>32052.088077832199</v>
      </c>
      <c r="D253">
        <v>80130.220194580514</v>
      </c>
      <c r="E253">
        <v>160260.44038916103</v>
      </c>
      <c r="F253">
        <v>320520.88077832205</v>
      </c>
      <c r="G253">
        <v>641041.76155664411</v>
      </c>
      <c r="J253">
        <f t="shared" si="10"/>
        <v>51</v>
      </c>
      <c r="K253">
        <v>1602.604761542716</v>
      </c>
      <c r="L253">
        <v>4006.5119038567937</v>
      </c>
      <c r="M253">
        <v>8013.0238077135873</v>
      </c>
      <c r="N253">
        <v>16026.047615427175</v>
      </c>
      <c r="O253">
        <v>32052.095230854349</v>
      </c>
      <c r="R253">
        <f t="shared" si="11"/>
        <v>51</v>
      </c>
      <c r="S253">
        <v>3.6497331331104998E-2</v>
      </c>
      <c r="T253">
        <v>3.6497331331104998E-2</v>
      </c>
      <c r="U253">
        <v>3.6497331331104998E-2</v>
      </c>
      <c r="V253">
        <v>3.6497331331104998E-2</v>
      </c>
      <c r="W253">
        <v>3.6497331331104998E-2</v>
      </c>
    </row>
    <row r="254" spans="2:23" x14ac:dyDescent="0.25">
      <c r="B254">
        <f t="shared" si="9"/>
        <v>52</v>
      </c>
      <c r="C254">
        <v>33751.965343034077</v>
      </c>
      <c r="D254">
        <v>84379.913357585188</v>
      </c>
      <c r="E254">
        <v>168759.82671517038</v>
      </c>
      <c r="F254">
        <v>337519.65343034075</v>
      </c>
      <c r="G254">
        <v>675039.30686068151</v>
      </c>
      <c r="J254">
        <f t="shared" si="10"/>
        <v>52</v>
      </c>
      <c r="K254">
        <v>1687.5987869703313</v>
      </c>
      <c r="L254">
        <v>4218.9969674258027</v>
      </c>
      <c r="M254">
        <v>8437.9939348516054</v>
      </c>
      <c r="N254">
        <v>16875.987869703211</v>
      </c>
      <c r="O254">
        <v>33751.975739406422</v>
      </c>
      <c r="R254">
        <f t="shared" si="11"/>
        <v>52</v>
      </c>
      <c r="S254">
        <v>3.6981020523775721E-2</v>
      </c>
      <c r="T254">
        <v>3.6981020523775499E-2</v>
      </c>
      <c r="U254">
        <v>3.6981020523775499E-2</v>
      </c>
      <c r="V254">
        <v>3.6981020523775499E-2</v>
      </c>
      <c r="W254">
        <v>3.6981020523775499E-2</v>
      </c>
    </row>
    <row r="255" spans="2:23" x14ac:dyDescent="0.25">
      <c r="B255">
        <f t="shared" si="9"/>
        <v>53</v>
      </c>
      <c r="C255">
        <v>34964.824260665329</v>
      </c>
      <c r="D255">
        <v>87412.060651663356</v>
      </c>
      <c r="E255">
        <v>174824.12130332671</v>
      </c>
      <c r="F255">
        <v>349648.24260665342</v>
      </c>
      <c r="G255">
        <v>699296.48521330685</v>
      </c>
      <c r="J255">
        <f t="shared" si="10"/>
        <v>53</v>
      </c>
      <c r="K255">
        <v>1748.2412441973793</v>
      </c>
      <c r="L255">
        <v>4370.6031104934664</v>
      </c>
      <c r="M255">
        <v>8741.2062209869327</v>
      </c>
      <c r="N255">
        <v>17482.412441973865</v>
      </c>
      <c r="O255">
        <v>34964.824883947731</v>
      </c>
      <c r="R255">
        <f t="shared" si="11"/>
        <v>53</v>
      </c>
      <c r="S255">
        <v>3.7335859051497167E-2</v>
      </c>
      <c r="T255">
        <v>3.7335859051497389E-2</v>
      </c>
      <c r="U255">
        <v>3.7335859051497389E-2</v>
      </c>
      <c r="V255">
        <v>3.7335859051497389E-2</v>
      </c>
      <c r="W255">
        <v>3.7335859051497389E-2</v>
      </c>
    </row>
    <row r="256" spans="2:23" x14ac:dyDescent="0.25">
      <c r="B256">
        <f t="shared" si="9"/>
        <v>54</v>
      </c>
      <c r="C256">
        <v>36171.363977013687</v>
      </c>
      <c r="D256">
        <v>90428.409942534301</v>
      </c>
      <c r="E256">
        <v>180856.8198850686</v>
      </c>
      <c r="F256">
        <v>361713.6397701372</v>
      </c>
      <c r="G256">
        <v>723427.27954027441</v>
      </c>
      <c r="J256">
        <f t="shared" si="10"/>
        <v>54</v>
      </c>
      <c r="K256">
        <v>1808.5682268501769</v>
      </c>
      <c r="L256">
        <v>4521.4205671254313</v>
      </c>
      <c r="M256">
        <v>9042.8411342508625</v>
      </c>
      <c r="N256">
        <v>18085.682268501725</v>
      </c>
      <c r="O256">
        <v>36171.36453700345</v>
      </c>
      <c r="R256">
        <f t="shared" si="11"/>
        <v>54</v>
      </c>
      <c r="S256">
        <v>3.7699384160121641E-2</v>
      </c>
      <c r="T256">
        <v>3.7699384160121863E-2</v>
      </c>
      <c r="U256">
        <v>3.7699384160121863E-2</v>
      </c>
      <c r="V256">
        <v>3.7699384160121863E-2</v>
      </c>
      <c r="W256">
        <v>3.7699384160121863E-2</v>
      </c>
    </row>
    <row r="257" spans="1:24" x14ac:dyDescent="0.25">
      <c r="B257">
        <f t="shared" si="9"/>
        <v>55</v>
      </c>
      <c r="C257">
        <v>37304.44843840746</v>
      </c>
      <c r="D257">
        <v>93261.121096018644</v>
      </c>
      <c r="E257">
        <v>186522.24219203729</v>
      </c>
      <c r="F257">
        <v>373044.48438407457</v>
      </c>
      <c r="G257">
        <v>746088.96876814915</v>
      </c>
      <c r="J257">
        <f t="shared" si="10"/>
        <v>55</v>
      </c>
      <c r="K257">
        <v>1865.2227551325705</v>
      </c>
      <c r="L257">
        <v>4663.0568878314225</v>
      </c>
      <c r="M257">
        <v>9326.113775662845</v>
      </c>
      <c r="N257">
        <v>18652.22755132569</v>
      </c>
      <c r="O257">
        <v>37304.45510265138</v>
      </c>
      <c r="R257">
        <f t="shared" si="11"/>
        <v>55</v>
      </c>
      <c r="S257">
        <v>3.8050651159734938E-2</v>
      </c>
      <c r="T257">
        <v>3.8050651159734938E-2</v>
      </c>
      <c r="U257">
        <v>3.8050651159734938E-2</v>
      </c>
      <c r="V257">
        <v>3.8050651159734938E-2</v>
      </c>
      <c r="W257">
        <v>3.8050651159734938E-2</v>
      </c>
    </row>
    <row r="258" spans="1:24" x14ac:dyDescent="0.25">
      <c r="B258">
        <f t="shared" si="9"/>
        <v>56</v>
      </c>
      <c r="C258">
        <v>38451.379510869876</v>
      </c>
      <c r="D258">
        <v>96128.448777174664</v>
      </c>
      <c r="E258">
        <v>192256.89755434933</v>
      </c>
      <c r="F258">
        <v>384513.79510869866</v>
      </c>
      <c r="G258">
        <v>769027.59021739732</v>
      </c>
      <c r="J258">
        <f t="shared" si="10"/>
        <v>56</v>
      </c>
      <c r="K258">
        <v>1922.569297126196</v>
      </c>
      <c r="L258">
        <v>4806.4232428154355</v>
      </c>
      <c r="M258">
        <v>9612.846485630871</v>
      </c>
      <c r="N258">
        <v>19225.692971261742</v>
      </c>
      <c r="O258">
        <v>38451.385942523484</v>
      </c>
      <c r="R258">
        <f t="shared" si="11"/>
        <v>56</v>
      </c>
      <c r="S258">
        <v>3.8416692856112489E-2</v>
      </c>
      <c r="T258">
        <v>3.8416692856112489E-2</v>
      </c>
      <c r="U258">
        <v>3.8416692856112489E-2</v>
      </c>
      <c r="V258">
        <v>3.8416692856112489E-2</v>
      </c>
      <c r="W258">
        <v>3.8416692856112489E-2</v>
      </c>
    </row>
    <row r="259" spans="1:24" x14ac:dyDescent="0.25">
      <c r="B259">
        <f t="shared" si="9"/>
        <v>57</v>
      </c>
      <c r="C259">
        <v>39721.52017367084</v>
      </c>
      <c r="D259">
        <v>99303.800434177145</v>
      </c>
      <c r="E259">
        <v>198607.60086835429</v>
      </c>
      <c r="F259">
        <v>397215.20173670858</v>
      </c>
      <c r="G259">
        <v>794430.40347341716</v>
      </c>
      <c r="J259">
        <f t="shared" si="10"/>
        <v>57</v>
      </c>
      <c r="K259">
        <v>1986.0760343481088</v>
      </c>
      <c r="L259">
        <v>4965.1900858704175</v>
      </c>
      <c r="M259">
        <v>9930.3801717408351</v>
      </c>
      <c r="N259">
        <v>19860.76034348167</v>
      </c>
      <c r="O259">
        <v>39721.52068696334</v>
      </c>
      <c r="R259">
        <f t="shared" si="11"/>
        <v>57</v>
      </c>
      <c r="S259">
        <v>3.8834754706933872E-2</v>
      </c>
      <c r="T259">
        <v>3.8834754706563945E-2</v>
      </c>
      <c r="U259">
        <v>3.8834754706563945E-2</v>
      </c>
      <c r="V259">
        <v>3.8834754706563945E-2</v>
      </c>
      <c r="W259">
        <v>3.8834754706563945E-2</v>
      </c>
    </row>
    <row r="260" spans="1:24" x14ac:dyDescent="0.25">
      <c r="B260">
        <f t="shared" si="9"/>
        <v>58</v>
      </c>
      <c r="C260">
        <v>40908.367981816227</v>
      </c>
      <c r="D260">
        <v>102270.9199545405</v>
      </c>
      <c r="E260">
        <v>204541.839909081</v>
      </c>
      <c r="F260">
        <v>409083.679818162</v>
      </c>
      <c r="G260">
        <v>818167.35963632399</v>
      </c>
      <c r="J260">
        <f t="shared" si="10"/>
        <v>58</v>
      </c>
      <c r="K260">
        <v>2045.4187062120254</v>
      </c>
      <c r="L260">
        <v>5113.5467655300163</v>
      </c>
      <c r="M260">
        <v>10227.093531060033</v>
      </c>
      <c r="N260">
        <v>20454.187062120065</v>
      </c>
      <c r="O260">
        <v>40908.37412424013</v>
      </c>
      <c r="R260">
        <f t="shared" si="11"/>
        <v>58</v>
      </c>
      <c r="S260">
        <v>3.9237611042378884E-2</v>
      </c>
      <c r="T260">
        <v>3.9237611042378884E-2</v>
      </c>
      <c r="U260">
        <v>3.9237611042213461E-2</v>
      </c>
      <c r="V260">
        <v>3.9237611042213461E-2</v>
      </c>
      <c r="W260">
        <v>3.9237611042213461E-2</v>
      </c>
    </row>
    <row r="261" spans="1:24" x14ac:dyDescent="0.25">
      <c r="B261">
        <f t="shared" si="9"/>
        <v>59</v>
      </c>
      <c r="C261">
        <v>42513.73101167634</v>
      </c>
      <c r="D261">
        <v>106284.32752919081</v>
      </c>
      <c r="E261">
        <v>212568.65505838161</v>
      </c>
      <c r="F261">
        <v>425137.31011676323</v>
      </c>
      <c r="G261">
        <v>850274.62023352645</v>
      </c>
      <c r="J261">
        <f t="shared" si="10"/>
        <v>59</v>
      </c>
      <c r="K261">
        <v>2125.6865958740746</v>
      </c>
      <c r="L261">
        <v>5314.2164896851464</v>
      </c>
      <c r="M261">
        <v>10628.432979370293</v>
      </c>
      <c r="N261">
        <v>21256.865958740585</v>
      </c>
      <c r="O261">
        <v>42513.731917481171</v>
      </c>
      <c r="R261">
        <f t="shared" si="11"/>
        <v>59</v>
      </c>
      <c r="S261">
        <v>3.9801574069791457E-2</v>
      </c>
      <c r="T261">
        <v>3.9801574069791457E-2</v>
      </c>
      <c r="U261">
        <v>3.9801574069791457E-2</v>
      </c>
      <c r="V261">
        <v>3.9801574069735723E-2</v>
      </c>
      <c r="W261">
        <v>3.9801574069735723E-2</v>
      </c>
    </row>
    <row r="262" spans="1:24" x14ac:dyDescent="0.25">
      <c r="B262">
        <f t="shared" si="9"/>
        <v>60</v>
      </c>
      <c r="C262">
        <v>43962.294924664769</v>
      </c>
      <c r="D262">
        <v>109905.73731166193</v>
      </c>
      <c r="E262">
        <v>219811.47462332385</v>
      </c>
      <c r="F262">
        <v>439622.94924664771</v>
      </c>
      <c r="G262">
        <v>879245.89849329542</v>
      </c>
      <c r="J262">
        <f t="shared" si="10"/>
        <v>60</v>
      </c>
      <c r="K262">
        <v>2198.1147771661126</v>
      </c>
      <c r="L262">
        <v>5495.2869429153798</v>
      </c>
      <c r="M262">
        <v>10990.57388583076</v>
      </c>
      <c r="N262">
        <v>21981.147771661519</v>
      </c>
      <c r="O262">
        <v>43962.295543323038</v>
      </c>
      <c r="R262">
        <f t="shared" si="11"/>
        <v>60</v>
      </c>
      <c r="S262">
        <v>4.032914648043362E-2</v>
      </c>
      <c r="T262">
        <v>4.032914648043362E-2</v>
      </c>
      <c r="U262">
        <v>4.032914648043362E-2</v>
      </c>
      <c r="V262">
        <v>4.032914648043362E-2</v>
      </c>
      <c r="W262">
        <v>4.032914648043362E-2</v>
      </c>
    </row>
    <row r="263" spans="1:24" x14ac:dyDescent="0.25">
      <c r="B263">
        <f t="shared" si="9"/>
        <v>61</v>
      </c>
      <c r="C263">
        <v>45523.789655358356</v>
      </c>
      <c r="D263">
        <v>113809.47413839583</v>
      </c>
      <c r="E263">
        <v>227618.94827679166</v>
      </c>
      <c r="F263">
        <v>455237.89655358333</v>
      </c>
      <c r="G263">
        <v>910475.79310716665</v>
      </c>
      <c r="J263">
        <f t="shared" si="10"/>
        <v>61</v>
      </c>
      <c r="K263">
        <v>2276.1895192598313</v>
      </c>
      <c r="L263">
        <v>5690.4737981494982</v>
      </c>
      <c r="M263">
        <v>11380.947596298996</v>
      </c>
      <c r="N263">
        <v>22761.895192597993</v>
      </c>
      <c r="O263">
        <v>45523.790385195985</v>
      </c>
      <c r="R263">
        <f t="shared" si="11"/>
        <v>61</v>
      </c>
      <c r="S263">
        <v>4.0919020872121292E-2</v>
      </c>
      <c r="T263">
        <v>4.0919020872121292E-2</v>
      </c>
      <c r="U263">
        <v>4.0919020872121292E-2</v>
      </c>
      <c r="V263">
        <v>4.0919020872121292E-2</v>
      </c>
      <c r="W263">
        <v>4.0919020872121292E-2</v>
      </c>
    </row>
    <row r="264" spans="1:24" x14ac:dyDescent="0.25">
      <c r="B264">
        <f t="shared" si="9"/>
        <v>62</v>
      </c>
      <c r="C264">
        <v>47173.23250570774</v>
      </c>
      <c r="D264">
        <v>117933.08126426939</v>
      </c>
      <c r="E264">
        <v>235866.16252853879</v>
      </c>
      <c r="F264">
        <v>471732.32505707757</v>
      </c>
      <c r="G264">
        <v>943464.65011415514</v>
      </c>
      <c r="J264">
        <f t="shared" si="10"/>
        <v>62</v>
      </c>
      <c r="K264">
        <v>2358.6616651016302</v>
      </c>
      <c r="L264">
        <v>5896.6541627541592</v>
      </c>
      <c r="M264">
        <v>11793.308325508318</v>
      </c>
      <c r="N264">
        <v>23586.616651016637</v>
      </c>
      <c r="O264">
        <v>47173.233302033274</v>
      </c>
      <c r="R264">
        <f t="shared" si="11"/>
        <v>62</v>
      </c>
      <c r="S264">
        <v>4.1566376397292659E-2</v>
      </c>
      <c r="T264">
        <v>4.1566376397292659E-2</v>
      </c>
      <c r="U264">
        <v>4.1566376397292659E-2</v>
      </c>
      <c r="V264">
        <v>4.1566376397292659E-2</v>
      </c>
      <c r="W264">
        <v>4.1566376397292659E-2</v>
      </c>
    </row>
    <row r="265" spans="1:24" x14ac:dyDescent="0.25">
      <c r="B265">
        <f t="shared" si="9"/>
        <v>63</v>
      </c>
      <c r="C265">
        <v>48821.454871586997</v>
      </c>
      <c r="D265">
        <v>122053.63717896747</v>
      </c>
      <c r="E265">
        <v>244107.27435793495</v>
      </c>
      <c r="F265">
        <v>488214.5487158699</v>
      </c>
      <c r="G265">
        <v>976429.09743173979</v>
      </c>
      <c r="J265">
        <f t="shared" si="10"/>
        <v>63</v>
      </c>
      <c r="K265">
        <v>2441.0727799062952</v>
      </c>
      <c r="L265">
        <v>6102.6819497657416</v>
      </c>
      <c r="M265">
        <v>12205.363899531483</v>
      </c>
      <c r="N265">
        <v>24410.727799062966</v>
      </c>
      <c r="O265">
        <v>48821.455598125933</v>
      </c>
      <c r="R265">
        <f t="shared" si="11"/>
        <v>63</v>
      </c>
      <c r="S265">
        <v>4.2238844266702991E-2</v>
      </c>
      <c r="T265">
        <v>4.2238844266703213E-2</v>
      </c>
      <c r="U265">
        <v>4.2238844266703213E-2</v>
      </c>
      <c r="V265">
        <v>4.2238844266703213E-2</v>
      </c>
      <c r="W265">
        <v>4.2238844266703213E-2</v>
      </c>
    </row>
    <row r="266" spans="1:24" x14ac:dyDescent="0.25">
      <c r="B266">
        <f t="shared" si="9"/>
        <v>64</v>
      </c>
      <c r="C266">
        <v>50440.59047483949</v>
      </c>
      <c r="D266">
        <v>126101.47618709879</v>
      </c>
      <c r="E266">
        <v>252202.95237419757</v>
      </c>
      <c r="F266">
        <v>504405.90474839514</v>
      </c>
      <c r="G266">
        <v>1008811.8094967903</v>
      </c>
      <c r="J266">
        <f t="shared" si="10"/>
        <v>64</v>
      </c>
      <c r="K266">
        <v>2522.0300129708121</v>
      </c>
      <c r="L266">
        <v>6305.0750324272376</v>
      </c>
      <c r="M266">
        <v>12610.150064854475</v>
      </c>
      <c r="N266">
        <v>25220.30012970895</v>
      </c>
      <c r="O266">
        <v>50440.600259417901</v>
      </c>
      <c r="R266">
        <f t="shared" si="11"/>
        <v>64</v>
      </c>
      <c r="S266">
        <v>4.292513362021988E-2</v>
      </c>
      <c r="T266">
        <v>4.2925133620220102E-2</v>
      </c>
      <c r="U266">
        <v>4.2925133620220102E-2</v>
      </c>
      <c r="V266">
        <v>4.2925133620220102E-2</v>
      </c>
      <c r="W266">
        <v>4.2925133620220102E-2</v>
      </c>
    </row>
    <row r="267" spans="1:24" x14ac:dyDescent="0.25">
      <c r="B267">
        <f t="shared" si="9"/>
        <v>65</v>
      </c>
      <c r="C267">
        <v>52099.527105094538</v>
      </c>
      <c r="D267">
        <v>130248.81776273632</v>
      </c>
      <c r="E267">
        <v>260497.63552547264</v>
      </c>
      <c r="F267">
        <v>520995.27105094527</v>
      </c>
      <c r="G267">
        <v>1041990.5421018905</v>
      </c>
      <c r="J267">
        <f t="shared" si="10"/>
        <v>65</v>
      </c>
      <c r="K267">
        <v>2604.976844003002</v>
      </c>
      <c r="L267">
        <v>6512.4421100075415</v>
      </c>
      <c r="M267">
        <v>13024.884220015083</v>
      </c>
      <c r="N267">
        <v>26049.768440030166</v>
      </c>
      <c r="O267">
        <v>52099.536880060332</v>
      </c>
      <c r="R267">
        <f t="shared" si="11"/>
        <v>65</v>
      </c>
      <c r="S267">
        <v>4.3655224972671158E-2</v>
      </c>
      <c r="T267">
        <v>4.3655224972670936E-2</v>
      </c>
      <c r="U267">
        <v>4.3655224972670936E-2</v>
      </c>
      <c r="V267">
        <v>4.3655224972670936E-2</v>
      </c>
      <c r="W267">
        <v>4.3655224972670936E-2</v>
      </c>
    </row>
    <row r="269" spans="1:24" x14ac:dyDescent="0.25">
      <c r="A269" s="5" t="s">
        <v>183</v>
      </c>
    </row>
    <row r="270" spans="1:24" x14ac:dyDescent="0.25">
      <c r="B270" t="s">
        <v>170</v>
      </c>
      <c r="C270">
        <v>50000</v>
      </c>
      <c r="D270">
        <v>100000</v>
      </c>
      <c r="E270">
        <v>250000</v>
      </c>
      <c r="F270">
        <v>500000</v>
      </c>
      <c r="G270">
        <v>1000000</v>
      </c>
      <c r="H270">
        <v>2000000</v>
      </c>
      <c r="J270" t="s">
        <v>171</v>
      </c>
      <c r="K270">
        <v>50000</v>
      </c>
      <c r="L270">
        <v>100000</v>
      </c>
      <c r="M270">
        <v>250000</v>
      </c>
      <c r="N270">
        <v>500000</v>
      </c>
      <c r="O270">
        <v>1000000</v>
      </c>
      <c r="P270">
        <v>2000000</v>
      </c>
      <c r="R270" t="s">
        <v>167</v>
      </c>
      <c r="S270">
        <v>50000</v>
      </c>
      <c r="T270">
        <v>100000</v>
      </c>
      <c r="U270">
        <v>250000</v>
      </c>
      <c r="V270">
        <v>500000</v>
      </c>
      <c r="W270">
        <v>1000000</v>
      </c>
      <c r="X270">
        <v>2000000</v>
      </c>
    </row>
    <row r="271" spans="1:24" x14ac:dyDescent="0.25">
      <c r="B271">
        <v>26</v>
      </c>
      <c r="C271">
        <v>69.075446983443697</v>
      </c>
      <c r="D271">
        <v>137.46426175912512</v>
      </c>
      <c r="E271">
        <v>342.63068680631142</v>
      </c>
      <c r="F271">
        <v>684.57478635356108</v>
      </c>
      <c r="G271">
        <v>1368.4629413267739</v>
      </c>
      <c r="H271">
        <v>2736.2392519564592</v>
      </c>
      <c r="J271">
        <v>26</v>
      </c>
      <c r="K271">
        <v>56.971099223537522</v>
      </c>
      <c r="L271">
        <v>105.95052348633112</v>
      </c>
      <c r="M271">
        <v>252.88857187749454</v>
      </c>
      <c r="N271">
        <v>497.78599194972776</v>
      </c>
      <c r="O271">
        <v>987.58031856894377</v>
      </c>
      <c r="P271">
        <v>1967.1689797597865</v>
      </c>
      <c r="R271">
        <v>26</v>
      </c>
      <c r="S271">
        <v>3.770407797306552E-2</v>
      </c>
      <c r="T271">
        <v>3.717257839503274E-2</v>
      </c>
      <c r="U271">
        <v>3.6853058299880059E-2</v>
      </c>
      <c r="V271">
        <v>3.6746457581909864E-2</v>
      </c>
      <c r="W271">
        <v>3.6693134431088348E-2</v>
      </c>
      <c r="X271">
        <v>3.6666468034832755E-2</v>
      </c>
    </row>
    <row r="272" spans="1:24" x14ac:dyDescent="0.25">
      <c r="B272">
        <v>27</v>
      </c>
      <c r="C272">
        <v>76.019822413452147</v>
      </c>
      <c r="D272">
        <v>151.35248726900784</v>
      </c>
      <c r="E272">
        <v>377.35048691562156</v>
      </c>
      <c r="F272">
        <v>754.01382008482869</v>
      </c>
      <c r="G272">
        <v>1507.3404866167382</v>
      </c>
      <c r="H272">
        <v>3013.9938197846377</v>
      </c>
      <c r="J272">
        <v>27</v>
      </c>
      <c r="K272">
        <v>61.944651254732662</v>
      </c>
      <c r="L272">
        <v>115.89714667475027</v>
      </c>
      <c r="M272">
        <v>277.75469201837859</v>
      </c>
      <c r="N272">
        <v>547.51727253242461</v>
      </c>
      <c r="O272">
        <v>1087.0424358110104</v>
      </c>
      <c r="P272">
        <v>2166.092763578723</v>
      </c>
      <c r="R272">
        <v>27</v>
      </c>
      <c r="S272">
        <v>3.7614608581432618E-2</v>
      </c>
      <c r="T272">
        <v>3.7131382543700298E-2</v>
      </c>
      <c r="U272">
        <v>3.6840940782915554E-2</v>
      </c>
      <c r="V272">
        <v>3.6744041879001488E-2</v>
      </c>
      <c r="W272">
        <v>3.6695576452666856E-2</v>
      </c>
      <c r="X272">
        <v>3.6671339742034403E-2</v>
      </c>
    </row>
    <row r="273" spans="2:24" x14ac:dyDescent="0.25">
      <c r="B273">
        <v>28</v>
      </c>
      <c r="C273">
        <v>83.605802926506371</v>
      </c>
      <c r="D273">
        <v>166.52389599624411</v>
      </c>
      <c r="E273">
        <v>415.27816978788752</v>
      </c>
      <c r="F273">
        <v>829.86862952044112</v>
      </c>
      <c r="G273">
        <v>1659.0495491169593</v>
      </c>
      <c r="H273">
        <v>3317.4113883805603</v>
      </c>
      <c r="J273">
        <v>28</v>
      </c>
      <c r="K273">
        <v>67.377640302788564</v>
      </c>
      <c r="L273">
        <v>126.76276606125043</v>
      </c>
      <c r="M273">
        <v>304.91808037403189</v>
      </c>
      <c r="N273">
        <v>601.84364389602342</v>
      </c>
      <c r="O273">
        <v>1195.6947724672573</v>
      </c>
      <c r="P273">
        <v>2383.3970304298273</v>
      </c>
      <c r="R273">
        <v>28</v>
      </c>
      <c r="S273">
        <v>3.75351217597093E-2</v>
      </c>
      <c r="T273">
        <v>3.7095438959618754E-2</v>
      </c>
      <c r="U273">
        <v>3.6831207922483511E-2</v>
      </c>
      <c r="V273">
        <v>3.6743061014061329E-2</v>
      </c>
      <c r="W273">
        <v>3.6698974348985169E-2</v>
      </c>
      <c r="X273">
        <v>3.6676927710780793E-2</v>
      </c>
    </row>
    <row r="274" spans="2:24" x14ac:dyDescent="0.25">
      <c r="B274">
        <v>29</v>
      </c>
      <c r="C274">
        <v>91.917826930092417</v>
      </c>
      <c r="D274">
        <v>183.14733892370285</v>
      </c>
      <c r="E274">
        <v>456.83588784312769</v>
      </c>
      <c r="F274">
        <v>912.98344599012114</v>
      </c>
      <c r="G274">
        <v>1825.2785845191295</v>
      </c>
      <c r="H274">
        <v>3649.8688618286756</v>
      </c>
      <c r="J274">
        <v>29</v>
      </c>
      <c r="K274">
        <v>73.330636947072662</v>
      </c>
      <c r="L274">
        <v>138.66829438067771</v>
      </c>
      <c r="M274">
        <v>334.68141692945119</v>
      </c>
      <c r="N274">
        <v>661.36968295063889</v>
      </c>
      <c r="O274">
        <v>1314.746473194693</v>
      </c>
      <c r="P274">
        <v>2621.5000566036833</v>
      </c>
      <c r="R274">
        <v>29</v>
      </c>
      <c r="S274">
        <v>3.7464667701076593E-2</v>
      </c>
      <c r="T274">
        <v>3.7064400464258851E-2</v>
      </c>
      <c r="U274">
        <v>3.68238953299449E-2</v>
      </c>
      <c r="V274">
        <v>3.6743666004335207E-2</v>
      </c>
      <c r="W274">
        <v>3.6703541696581965E-2</v>
      </c>
      <c r="X274">
        <v>3.6683476812565674E-2</v>
      </c>
    </row>
    <row r="275" spans="2:24" x14ac:dyDescent="0.25">
      <c r="B275">
        <v>30</v>
      </c>
      <c r="C275">
        <v>101.04905149084499</v>
      </c>
      <c r="D275">
        <v>201.40913210458461</v>
      </c>
      <c r="E275">
        <v>502.48937835581023</v>
      </c>
      <c r="F275">
        <v>1004.2897961122088</v>
      </c>
      <c r="G275">
        <v>2007.8906176722403</v>
      </c>
      <c r="H275">
        <v>4015.0922987064687</v>
      </c>
      <c r="J275">
        <v>30</v>
      </c>
      <c r="K275">
        <v>79.870332001207998</v>
      </c>
      <c r="L275">
        <v>151.7472157014472</v>
      </c>
      <c r="M275">
        <v>367.37791796711372</v>
      </c>
      <c r="N275">
        <v>726.76250687518223</v>
      </c>
      <c r="O275">
        <v>1445.5315228111685</v>
      </c>
      <c r="P275">
        <v>2883.0699945637243</v>
      </c>
      <c r="R275">
        <v>30</v>
      </c>
      <c r="S275">
        <v>3.7402514825214395E-2</v>
      </c>
      <c r="T275">
        <v>3.7038033596464404E-2</v>
      </c>
      <c r="U275">
        <v>3.6819057627273333E-2</v>
      </c>
      <c r="V275">
        <v>3.6746018196059715E-2</v>
      </c>
      <c r="W275">
        <v>3.6709488681557545E-2</v>
      </c>
      <c r="X275">
        <v>3.6691222662960987E-2</v>
      </c>
    </row>
    <row r="276" spans="2:24" x14ac:dyDescent="0.25">
      <c r="B276">
        <v>31</v>
      </c>
      <c r="C276">
        <v>111.10217861725147</v>
      </c>
      <c r="D276">
        <v>221.51466809889664</v>
      </c>
      <c r="E276">
        <v>552.75214214772348</v>
      </c>
      <c r="F276">
        <v>1104.8145918792616</v>
      </c>
      <c r="G276">
        <v>2208.9395020318648</v>
      </c>
      <c r="H276">
        <v>4417.1893225372096</v>
      </c>
      <c r="J276">
        <v>31</v>
      </c>
      <c r="K276">
        <v>87.070278993471447</v>
      </c>
      <c r="L276">
        <v>166.14659288281837</v>
      </c>
      <c r="M276">
        <v>403.37559950376544</v>
      </c>
      <c r="N276">
        <v>798.75719587927051</v>
      </c>
      <c r="O276">
        <v>1589.5205125291577</v>
      </c>
      <c r="P276">
        <v>3171.0471481486675</v>
      </c>
      <c r="R276">
        <v>31</v>
      </c>
      <c r="S276">
        <v>3.7348108944053271E-2</v>
      </c>
      <c r="T276">
        <v>3.7016182128241315E-2</v>
      </c>
      <c r="U276">
        <v>3.6816788349509855E-2</v>
      </c>
      <c r="V276">
        <v>3.6750283140492668E-2</v>
      </c>
      <c r="W276">
        <v>3.6717023549087902E-2</v>
      </c>
      <c r="X276">
        <v>3.6700391881333561E-2</v>
      </c>
    </row>
    <row r="277" spans="2:24" x14ac:dyDescent="0.25">
      <c r="B277">
        <v>32</v>
      </c>
      <c r="C277">
        <v>122.17095851933146</v>
      </c>
      <c r="D277">
        <v>243.65144416009682</v>
      </c>
      <c r="E277">
        <v>608.09289751250651</v>
      </c>
      <c r="F277">
        <v>1215.4953272668936</v>
      </c>
      <c r="G277">
        <v>2430.3001871422753</v>
      </c>
      <c r="H277">
        <v>4859.9099070851762</v>
      </c>
      <c r="J277">
        <v>32</v>
      </c>
      <c r="K277">
        <v>94.997625586981712</v>
      </c>
      <c r="L277">
        <v>182.00074940707373</v>
      </c>
      <c r="M277">
        <v>443.01007953413409</v>
      </c>
      <c r="N277">
        <v>878.02571658744273</v>
      </c>
      <c r="O277">
        <v>1748.0569949387464</v>
      </c>
      <c r="P277">
        <v>3488.1195538659958</v>
      </c>
      <c r="R277">
        <v>32</v>
      </c>
      <c r="S277">
        <v>3.7300996896128646E-2</v>
      </c>
      <c r="T277">
        <v>3.6998682335686039E-2</v>
      </c>
      <c r="U277">
        <v>3.6817095113463649E-2</v>
      </c>
      <c r="V277">
        <v>3.6756533611195241E-2</v>
      </c>
      <c r="W277">
        <v>3.6726246662341921E-2</v>
      </c>
      <c r="X277">
        <v>3.6711101637679322E-2</v>
      </c>
    </row>
    <row r="278" spans="2:24" x14ac:dyDescent="0.25">
      <c r="B278">
        <v>33</v>
      </c>
      <c r="C278">
        <v>134.34745803402112</v>
      </c>
      <c r="D278">
        <v>268.00358316349053</v>
      </c>
      <c r="E278">
        <v>668.97195658460873</v>
      </c>
      <c r="F278">
        <v>1337.2525857258263</v>
      </c>
      <c r="G278">
        <v>2673.8138443429302</v>
      </c>
      <c r="H278">
        <v>5346.9363617513518</v>
      </c>
      <c r="J278">
        <v>33</v>
      </c>
      <c r="K278">
        <v>103.71831241977225</v>
      </c>
      <c r="L278">
        <v>199.44150350343989</v>
      </c>
      <c r="M278">
        <v>486.611054003145</v>
      </c>
      <c r="N278">
        <v>965.2270498273665</v>
      </c>
      <c r="O278">
        <v>1922.4590453462042</v>
      </c>
      <c r="P278">
        <v>3836.9230383986069</v>
      </c>
      <c r="R278">
        <v>33</v>
      </c>
      <c r="S278">
        <v>3.726081840931994E-2</v>
      </c>
      <c r="T278">
        <v>3.6985412040316801E-2</v>
      </c>
      <c r="U278">
        <v>3.6820003894107556E-2</v>
      </c>
      <c r="V278">
        <v>3.6764840968122048E-2</v>
      </c>
      <c r="W278">
        <v>3.6737254370003969E-2</v>
      </c>
      <c r="X278">
        <v>3.6723459786546675E-2</v>
      </c>
    </row>
    <row r="279" spans="2:24" x14ac:dyDescent="0.25">
      <c r="B279">
        <v>34</v>
      </c>
      <c r="C279">
        <v>148.0021545596837</v>
      </c>
      <c r="D279">
        <v>295.31201780460572</v>
      </c>
      <c r="E279">
        <v>737.24160830448068</v>
      </c>
      <c r="F279">
        <v>1473.79092611239</v>
      </c>
      <c r="G279">
        <v>2946.8895618553929</v>
      </c>
      <c r="H279">
        <v>5893.0868334076449</v>
      </c>
      <c r="J279">
        <v>34</v>
      </c>
      <c r="K279">
        <v>113.49768071161247</v>
      </c>
      <c r="L279">
        <v>218.99956937146635</v>
      </c>
      <c r="M279">
        <v>535.50524418784516</v>
      </c>
      <c r="N279">
        <v>1063.0147057738286</v>
      </c>
      <c r="O279">
        <v>2118.0336304147422</v>
      </c>
      <c r="P279">
        <v>4228.0714804616728</v>
      </c>
      <c r="R279">
        <v>34</v>
      </c>
      <c r="S279">
        <v>3.7226747229576196E-2</v>
      </c>
      <c r="T279">
        <v>3.6976220650323688E-2</v>
      </c>
      <c r="U279">
        <v>3.6825769281552123E-2</v>
      </c>
      <c r="V279">
        <v>3.6775596197022864E-2</v>
      </c>
      <c r="W279">
        <v>3.6750505406557776E-2</v>
      </c>
      <c r="X279">
        <v>3.67379589487562E-2</v>
      </c>
    </row>
    <row r="280" spans="2:24" x14ac:dyDescent="0.25">
      <c r="B280">
        <v>35</v>
      </c>
      <c r="C280">
        <v>157.08962456137584</v>
      </c>
      <c r="D280">
        <v>313.48634917716464</v>
      </c>
      <c r="E280">
        <v>782.6765184755609</v>
      </c>
      <c r="F280">
        <v>1564.6601367250596</v>
      </c>
      <c r="G280">
        <v>3128.6273732265422</v>
      </c>
      <c r="H280">
        <v>6256.5618462307957</v>
      </c>
      <c r="J280">
        <v>35</v>
      </c>
      <c r="K280">
        <v>120.00601936912653</v>
      </c>
      <c r="L280">
        <v>232.01579442597676</v>
      </c>
      <c r="M280">
        <v>568.04506710023634</v>
      </c>
      <c r="N280">
        <v>1128.0938866514443</v>
      </c>
      <c r="O280">
        <v>2248.1915257825312</v>
      </c>
      <c r="P280">
        <v>4488.3868040595844</v>
      </c>
      <c r="R280">
        <v>35</v>
      </c>
      <c r="S280">
        <v>3.7207383482054546E-2</v>
      </c>
      <c r="T280">
        <v>3.6971059530924499E-2</v>
      </c>
      <c r="U280">
        <v>3.6829144043384776E-2</v>
      </c>
      <c r="V280">
        <v>3.6781818934163546E-2</v>
      </c>
      <c r="W280">
        <v>3.6758152599528637E-2</v>
      </c>
      <c r="X280">
        <v>3.6746318486730489E-2</v>
      </c>
    </row>
    <row r="281" spans="2:24" x14ac:dyDescent="0.25">
      <c r="B281">
        <v>36</v>
      </c>
      <c r="C281">
        <v>150.50501047420045</v>
      </c>
      <c r="D281">
        <v>300.31768449189838</v>
      </c>
      <c r="E281">
        <v>749.75570678643044</v>
      </c>
      <c r="F281">
        <v>1498.8190773704507</v>
      </c>
      <c r="G281">
        <v>2996.9458185762587</v>
      </c>
      <c r="H281">
        <v>5993.1993010069627</v>
      </c>
      <c r="J281">
        <v>36</v>
      </c>
      <c r="K281">
        <v>115.29020394275744</v>
      </c>
      <c r="L281">
        <v>222.58457326977305</v>
      </c>
      <c r="M281">
        <v>544.46768403920032</v>
      </c>
      <c r="N281">
        <v>1080.9395363971853</v>
      </c>
      <c r="O281">
        <v>2153.8832415493598</v>
      </c>
      <c r="P281">
        <v>4299.7706520741049</v>
      </c>
      <c r="R281">
        <v>36</v>
      </c>
      <c r="S281">
        <v>3.7213691606241772E-2</v>
      </c>
      <c r="T281">
        <v>3.6967499318441011E-2</v>
      </c>
      <c r="U281">
        <v>3.6819653104412708E-2</v>
      </c>
      <c r="V281">
        <v>3.6770349168304239E-2</v>
      </c>
      <c r="W281">
        <v>3.6745693095180831E-2</v>
      </c>
      <c r="X281">
        <v>3.6733364031817484E-2</v>
      </c>
    </row>
    <row r="282" spans="2:24" x14ac:dyDescent="0.25">
      <c r="B282">
        <v>37</v>
      </c>
      <c r="C282">
        <v>124.69888200167448</v>
      </c>
      <c r="D282">
        <v>248.70739661133206</v>
      </c>
      <c r="E282">
        <v>620.73294044030479</v>
      </c>
      <c r="F282">
        <v>1240.7755134885911</v>
      </c>
      <c r="G282">
        <v>2480.8606595851647</v>
      </c>
      <c r="H282">
        <v>4961.0309517783171</v>
      </c>
      <c r="J282">
        <v>37</v>
      </c>
      <c r="K282">
        <v>96.808086728245144</v>
      </c>
      <c r="L282">
        <v>185.62173926486275</v>
      </c>
      <c r="M282">
        <v>452.06269687471467</v>
      </c>
      <c r="N282">
        <v>896.13095955778044</v>
      </c>
      <c r="O282">
        <v>1784.2674849239229</v>
      </c>
      <c r="P282">
        <v>3560.5405356562696</v>
      </c>
      <c r="R282">
        <v>37</v>
      </c>
      <c r="S282">
        <v>3.7271690084605291E-2</v>
      </c>
      <c r="T282">
        <v>3.6976208091515028E-2</v>
      </c>
      <c r="U282">
        <v>3.6798729845491041E-2</v>
      </c>
      <c r="V282">
        <v>3.6739538819722917E-2</v>
      </c>
      <c r="W282">
        <v>3.6709937370280388E-2</v>
      </c>
      <c r="X282">
        <v>3.6695135160484504E-2</v>
      </c>
    </row>
    <row r="283" spans="2:24" x14ac:dyDescent="0.25">
      <c r="B283">
        <v>38</v>
      </c>
      <c r="C283">
        <v>142.42889658992385</v>
      </c>
      <c r="D283">
        <v>284.16619305567133</v>
      </c>
      <c r="E283">
        <v>709.3780840826231</v>
      </c>
      <c r="F283">
        <v>1418.0643864063836</v>
      </c>
      <c r="G283">
        <v>2835.4371699444632</v>
      </c>
      <c r="H283">
        <v>5670.1827370296842</v>
      </c>
      <c r="J283">
        <v>38</v>
      </c>
      <c r="K283">
        <v>109.50620944921616</v>
      </c>
      <c r="L283">
        <v>211.01714311113346</v>
      </c>
      <c r="M283">
        <v>515.5499629372207</v>
      </c>
      <c r="N283">
        <v>1023.1025502908014</v>
      </c>
      <c r="O283">
        <v>2038.2097930707023</v>
      </c>
      <c r="P283">
        <v>4068.4242787352414</v>
      </c>
      <c r="R283">
        <v>38</v>
      </c>
      <c r="S283">
        <v>3.722079707059156E-2</v>
      </c>
      <c r="T283">
        <v>3.6961364290046372E-2</v>
      </c>
      <c r="U283">
        <v>3.6805559382207864E-2</v>
      </c>
      <c r="V283">
        <v>3.675358636740933E-2</v>
      </c>
      <c r="W283">
        <v>3.6727602013353788E-2</v>
      </c>
      <c r="X283">
        <v>3.6714608694410122E-2</v>
      </c>
    </row>
    <row r="284" spans="2:24" x14ac:dyDescent="0.25">
      <c r="B284">
        <v>39</v>
      </c>
      <c r="C284">
        <v>208.78064070750267</v>
      </c>
      <c r="D284">
        <v>416.8649140291825</v>
      </c>
      <c r="E284">
        <v>1041.1177338463242</v>
      </c>
      <c r="F284">
        <v>2081.5391001344306</v>
      </c>
      <c r="G284">
        <v>4162.3818326772798</v>
      </c>
      <c r="H284">
        <v>8324.0672977451868</v>
      </c>
      <c r="J284">
        <v>39</v>
      </c>
      <c r="K284">
        <v>157.02646334669316</v>
      </c>
      <c r="L284">
        <v>306.05420910796965</v>
      </c>
      <c r="M284">
        <v>753.13744469298945</v>
      </c>
      <c r="N284">
        <v>1498.2761698203685</v>
      </c>
      <c r="O284">
        <v>2988.5536196919056</v>
      </c>
      <c r="P284">
        <v>5969.1085192306055</v>
      </c>
      <c r="R284">
        <v>39</v>
      </c>
      <c r="S284">
        <v>3.7150561206518162E-2</v>
      </c>
      <c r="T284">
        <v>3.6971307814661847E-2</v>
      </c>
      <c r="U284">
        <v>3.686368679447849E-2</v>
      </c>
      <c r="V284">
        <v>3.6827801599813137E-2</v>
      </c>
      <c r="W284">
        <v>3.6809856839981503E-2</v>
      </c>
      <c r="X284">
        <v>3.6800883919220873E-2</v>
      </c>
    </row>
    <row r="285" spans="2:24" x14ac:dyDescent="0.25">
      <c r="B285">
        <v>40</v>
      </c>
      <c r="C285">
        <v>171.51336282650473</v>
      </c>
      <c r="D285">
        <v>342.33315439807785</v>
      </c>
      <c r="E285">
        <v>854.79257637650926</v>
      </c>
      <c r="F285">
        <v>1708.8915861630742</v>
      </c>
      <c r="G285">
        <v>3417.0896059308097</v>
      </c>
      <c r="H285">
        <v>6833.4856455670815</v>
      </c>
      <c r="J285">
        <v>40</v>
      </c>
      <c r="K285">
        <v>130.33614765815082</v>
      </c>
      <c r="L285">
        <v>252.6755665502551</v>
      </c>
      <c r="M285">
        <v>619.69436816709094</v>
      </c>
      <c r="N285">
        <v>1231.392061354436</v>
      </c>
      <c r="O285">
        <v>2454.7874499729223</v>
      </c>
      <c r="P285">
        <v>4901.5782283720619</v>
      </c>
      <c r="R285">
        <v>40</v>
      </c>
      <c r="S285">
        <v>3.7167887259230037E-2</v>
      </c>
      <c r="T285">
        <v>3.6951460256949398E-2</v>
      </c>
      <c r="U285">
        <v>3.6821509000140473E-2</v>
      </c>
      <c r="V285">
        <v>3.6778173371934564E-2</v>
      </c>
      <c r="W285">
        <v>3.6756502397707003E-2</v>
      </c>
      <c r="X285">
        <v>3.6745666120252762E-2</v>
      </c>
    </row>
    <row r="286" spans="2:24" x14ac:dyDescent="0.25">
      <c r="B286">
        <v>41</v>
      </c>
      <c r="C286">
        <v>212.59616924296375</v>
      </c>
      <c r="D286">
        <v>424.49589135409065</v>
      </c>
      <c r="E286">
        <v>1060.1950574193702</v>
      </c>
      <c r="F286">
        <v>2119.6936674066428</v>
      </c>
      <c r="G286">
        <v>4238.6908873290822</v>
      </c>
      <c r="H286">
        <v>8476.6853271465825</v>
      </c>
      <c r="J286">
        <v>41</v>
      </c>
      <c r="K286">
        <v>159.75929546440921</v>
      </c>
      <c r="L286">
        <v>311.51981133324625</v>
      </c>
      <c r="M286">
        <v>766.80135586057986</v>
      </c>
      <c r="N286">
        <v>1525.6039286770574</v>
      </c>
      <c r="O286">
        <v>3043.2090737115723</v>
      </c>
      <c r="P286">
        <v>6078.4193634661497</v>
      </c>
      <c r="R286">
        <v>41</v>
      </c>
      <c r="S286">
        <v>3.714083309942251E-2</v>
      </c>
      <c r="T286">
        <v>3.6964881429197627E-2</v>
      </c>
      <c r="U286">
        <v>3.6859243955580823E-2</v>
      </c>
      <c r="V286">
        <v>3.6824020362893561E-2</v>
      </c>
      <c r="W286">
        <v>3.6806406482857712E-2</v>
      </c>
      <c r="X286">
        <v>3.6797599021705318E-2</v>
      </c>
    </row>
    <row r="287" spans="2:24" x14ac:dyDescent="0.25">
      <c r="B287">
        <v>42</v>
      </c>
      <c r="C287">
        <v>239.87726646370402</v>
      </c>
      <c r="D287">
        <v>479.05623017497714</v>
      </c>
      <c r="E287">
        <v>1196.5931218590249</v>
      </c>
      <c r="F287">
        <v>2392.4879415410787</v>
      </c>
      <c r="G287">
        <v>4784.2775809884752</v>
      </c>
      <c r="H287">
        <v>9567.8568599259306</v>
      </c>
      <c r="J287">
        <v>42</v>
      </c>
      <c r="K287">
        <v>179.29775130550524</v>
      </c>
      <c r="L287">
        <v>350.59540872483012</v>
      </c>
      <c r="M287">
        <v>864.48838728648661</v>
      </c>
      <c r="N287">
        <v>1720.9766872795371</v>
      </c>
      <c r="O287">
        <v>3433.9532882198546</v>
      </c>
      <c r="P287">
        <v>6859.9064905892155</v>
      </c>
      <c r="R287">
        <v>42</v>
      </c>
      <c r="S287">
        <v>3.7136631377222562E-2</v>
      </c>
      <c r="T287">
        <v>3.6979918842585002E-2</v>
      </c>
      <c r="U287">
        <v>3.6885838810860383E-2</v>
      </c>
      <c r="V287">
        <v>3.6854470034640263E-2</v>
      </c>
      <c r="W287">
        <v>3.6838784001680391E-2</v>
      </c>
      <c r="X287">
        <v>3.6830940573863158E-2</v>
      </c>
    </row>
    <row r="288" spans="2:24" x14ac:dyDescent="0.25">
      <c r="B288">
        <v>43</v>
      </c>
      <c r="C288">
        <v>211.26856179026538</v>
      </c>
      <c r="D288">
        <v>421.84091621302827</v>
      </c>
      <c r="E288">
        <v>1053.5580588713478</v>
      </c>
      <c r="F288">
        <v>2106.4199633636103</v>
      </c>
      <c r="G288">
        <v>4212.1437723737145</v>
      </c>
      <c r="H288">
        <v>8423.5913904071513</v>
      </c>
      <c r="J288">
        <v>43</v>
      </c>
      <c r="K288">
        <v>158.80856180546289</v>
      </c>
      <c r="L288">
        <v>309.61794987512712</v>
      </c>
      <c r="M288">
        <v>762.04702624719175</v>
      </c>
      <c r="N288">
        <v>1516.0954875765528</v>
      </c>
      <c r="O288">
        <v>3024.1924105291619</v>
      </c>
      <c r="P288">
        <v>6040.3862565863819</v>
      </c>
      <c r="R288">
        <v>43</v>
      </c>
      <c r="S288">
        <v>3.7132110074390434E-2</v>
      </c>
      <c r="T288">
        <v>3.6955309817720661E-2</v>
      </c>
      <c r="U288">
        <v>3.6849170619224658E-2</v>
      </c>
      <c r="V288">
        <v>3.6813779683665837E-2</v>
      </c>
      <c r="W288">
        <v>3.6796082113409678E-2</v>
      </c>
      <c r="X288">
        <v>3.6787232802470538E-2</v>
      </c>
    </row>
    <row r="289" spans="1:24" x14ac:dyDescent="0.25">
      <c r="B289">
        <v>44</v>
      </c>
      <c r="C289">
        <v>260.02442423234044</v>
      </c>
      <c r="D289">
        <v>519.34937233757285</v>
      </c>
      <c r="E289">
        <v>1297.3241648006353</v>
      </c>
      <c r="F289">
        <v>2593.9488189212384</v>
      </c>
      <c r="G289">
        <v>5187.1981271672057</v>
      </c>
      <c r="H289">
        <v>10373.696743661805</v>
      </c>
      <c r="J289">
        <v>44</v>
      </c>
      <c r="K289">
        <v>193.72671600639933</v>
      </c>
      <c r="L289">
        <v>379.45285356357545</v>
      </c>
      <c r="M289">
        <v>936.63067314685941</v>
      </c>
      <c r="N289">
        <v>1865.2603726295929</v>
      </c>
      <c r="O289">
        <v>3722.5197716495459</v>
      </c>
      <c r="P289">
        <v>7437.0385697199381</v>
      </c>
      <c r="R289">
        <v>44</v>
      </c>
      <c r="S289">
        <v>3.7132690494698473E-2</v>
      </c>
      <c r="T289">
        <v>3.6987719954621578E-2</v>
      </c>
      <c r="U289">
        <v>3.6900688432410789E-2</v>
      </c>
      <c r="V289">
        <v>3.6871670430358883E-2</v>
      </c>
      <c r="W289">
        <v>3.6857160022954805E-2</v>
      </c>
      <c r="X289">
        <v>3.6849904467553207E-2</v>
      </c>
    </row>
    <row r="290" spans="1:24" x14ac:dyDescent="0.25">
      <c r="B290">
        <v>45</v>
      </c>
      <c r="C290">
        <v>265.94924103421425</v>
      </c>
      <c r="D290">
        <v>531.19864996008266</v>
      </c>
      <c r="E290">
        <v>1326.9469104155439</v>
      </c>
      <c r="F290">
        <v>2653.1940111802955</v>
      </c>
      <c r="G290">
        <v>5305.688212711977</v>
      </c>
      <c r="H290">
        <v>10610.676615776623</v>
      </c>
      <c r="J290">
        <v>45</v>
      </c>
      <c r="K290">
        <v>197.97030063232705</v>
      </c>
      <c r="L290">
        <v>387.93914913471781</v>
      </c>
      <c r="M290">
        <v>957.84607969389617</v>
      </c>
      <c r="N290">
        <v>1907.6909640237864</v>
      </c>
      <c r="O290">
        <v>3807.3807327084651</v>
      </c>
      <c r="P290">
        <v>7606.7602700925199</v>
      </c>
      <c r="R290">
        <v>45</v>
      </c>
      <c r="S290">
        <v>3.7130216409017702E-2</v>
      </c>
      <c r="T290">
        <v>3.6988386338818513E-2</v>
      </c>
      <c r="U290">
        <v>3.6903248076011863E-2</v>
      </c>
      <c r="V290">
        <v>3.6874861485928889E-2</v>
      </c>
      <c r="W290">
        <v>3.6860666845635048E-2</v>
      </c>
      <c r="X290">
        <v>3.6853569189075897E-2</v>
      </c>
    </row>
    <row r="291" spans="1:24" x14ac:dyDescent="0.25">
      <c r="B291">
        <v>46</v>
      </c>
      <c r="C291">
        <v>327.28959041176398</v>
      </c>
      <c r="D291">
        <v>653.87522621052813</v>
      </c>
      <c r="E291">
        <v>1633.6320687868285</v>
      </c>
      <c r="F291">
        <v>3266.5601397596656</v>
      </c>
      <c r="G291">
        <v>6532.4162817094284</v>
      </c>
      <c r="H291">
        <v>13064.128565610847</v>
      </c>
      <c r="J291">
        <v>46</v>
      </c>
      <c r="K291">
        <v>241.90131340932112</v>
      </c>
      <c r="L291">
        <v>475.79893044532764</v>
      </c>
      <c r="M291">
        <v>1177.4910445746682</v>
      </c>
      <c r="N291">
        <v>2346.9779015971726</v>
      </c>
      <c r="O291">
        <v>4685.9516156886821</v>
      </c>
      <c r="P291">
        <v>9363.8990438931505</v>
      </c>
      <c r="R291">
        <v>46</v>
      </c>
      <c r="S291">
        <v>3.7161559880917627E-2</v>
      </c>
      <c r="T291">
        <v>3.7044947904027792E-2</v>
      </c>
      <c r="U291">
        <v>3.6974947569782035E-2</v>
      </c>
      <c r="V291">
        <v>3.6951609310323486E-2</v>
      </c>
      <c r="W291">
        <v>3.6939939277255585E-2</v>
      </c>
      <c r="X291">
        <v>3.6934104034829884E-2</v>
      </c>
    </row>
    <row r="292" spans="1:24" x14ac:dyDescent="0.25">
      <c r="B292">
        <v>47</v>
      </c>
      <c r="C292">
        <v>350.70194882703231</v>
      </c>
      <c r="D292">
        <v>700.69840880678146</v>
      </c>
      <c r="E292">
        <v>1750.6877869037141</v>
      </c>
      <c r="F292">
        <v>3500.6700837405292</v>
      </c>
      <c r="G292">
        <v>7000.6346774174408</v>
      </c>
      <c r="H292">
        <v>14000.563864772994</v>
      </c>
      <c r="J292">
        <v>47</v>
      </c>
      <c r="K292">
        <v>258.66921400722777</v>
      </c>
      <c r="L292">
        <v>509.33317888003785</v>
      </c>
      <c r="M292">
        <v>1261.32505259354</v>
      </c>
      <c r="N292">
        <v>2514.6448422135654</v>
      </c>
      <c r="O292">
        <v>5021.2844214908255</v>
      </c>
      <c r="P292">
        <v>10034.563580065093</v>
      </c>
      <c r="R292">
        <v>47</v>
      </c>
      <c r="S292">
        <v>3.7175061095059414E-2</v>
      </c>
      <c r="T292">
        <v>3.7065782899261324E-2</v>
      </c>
      <c r="U292">
        <v>3.7000190589608017E-2</v>
      </c>
      <c r="V292">
        <v>3.6978322268653496E-2</v>
      </c>
      <c r="W292">
        <v>3.696738731688276E-2</v>
      </c>
      <c r="X292">
        <v>3.6961919643128782E-2</v>
      </c>
    </row>
    <row r="293" spans="1:24" x14ac:dyDescent="0.25">
      <c r="B293">
        <v>48</v>
      </c>
      <c r="C293">
        <v>362.4597662394807</v>
      </c>
      <c r="D293">
        <v>724.213381577988</v>
      </c>
      <c r="E293">
        <v>1809.4742276372353</v>
      </c>
      <c r="F293">
        <v>3618.2423044181733</v>
      </c>
      <c r="G293">
        <v>7235.7784579861127</v>
      </c>
      <c r="H293">
        <v>14470.850765124973</v>
      </c>
      <c r="J293">
        <v>48</v>
      </c>
      <c r="K293">
        <v>267.09007271117662</v>
      </c>
      <c r="L293">
        <v>526.17441152671927</v>
      </c>
      <c r="M293">
        <v>1303.4274284690619</v>
      </c>
      <c r="N293">
        <v>2598.8491235489855</v>
      </c>
      <c r="O293">
        <v>5189.6925137775834</v>
      </c>
      <c r="P293">
        <v>10371.379294268554</v>
      </c>
      <c r="R293">
        <v>48</v>
      </c>
      <c r="S293">
        <v>3.7179923018889394E-2</v>
      </c>
      <c r="T293">
        <v>3.7074012370447829E-2</v>
      </c>
      <c r="U293">
        <v>3.7010442263992749E-2</v>
      </c>
      <c r="V293">
        <v>3.6989248271098729E-2</v>
      </c>
      <c r="W293">
        <v>3.6978650532214941E-2</v>
      </c>
      <c r="X293">
        <v>3.6973351477121996E-2</v>
      </c>
    </row>
    <row r="294" spans="1:24" x14ac:dyDescent="0.25">
      <c r="B294">
        <v>49</v>
      </c>
      <c r="C294">
        <v>410.63603758454497</v>
      </c>
      <c r="D294">
        <v>820.56274349700118</v>
      </c>
      <c r="E294">
        <v>2050.3428616922902</v>
      </c>
      <c r="F294">
        <v>4099.9763921825806</v>
      </c>
      <c r="G294">
        <v>8199.2434532274656</v>
      </c>
      <c r="H294">
        <v>16397.777575349308</v>
      </c>
      <c r="J294">
        <v>49</v>
      </c>
      <c r="K294">
        <v>301.59356494119129</v>
      </c>
      <c r="L294">
        <v>595.17914760011081</v>
      </c>
      <c r="M294">
        <v>1475.9359007465573</v>
      </c>
      <c r="N294">
        <v>2943.8638245178881</v>
      </c>
      <c r="O294">
        <v>5879.719672786523</v>
      </c>
      <c r="P294">
        <v>11751.431369685917</v>
      </c>
      <c r="R294">
        <v>49</v>
      </c>
      <c r="S294">
        <v>3.7219712846884079E-2</v>
      </c>
      <c r="T294">
        <v>3.7125376389683717E-2</v>
      </c>
      <c r="U294">
        <v>3.7068755812519116E-2</v>
      </c>
      <c r="V294">
        <v>3.7049879166798139E-2</v>
      </c>
      <c r="W294">
        <v>3.7040440258672369E-2</v>
      </c>
      <c r="X294">
        <v>3.703572065826366E-2</v>
      </c>
    </row>
    <row r="295" spans="1:24" x14ac:dyDescent="0.25">
      <c r="B295">
        <v>50</v>
      </c>
      <c r="C295">
        <v>472.11314233606646</v>
      </c>
      <c r="D295">
        <v>943.51287056426929</v>
      </c>
      <c r="E295">
        <v>2357.7120555016618</v>
      </c>
      <c r="F295">
        <v>4714.7106971542926</v>
      </c>
      <c r="G295">
        <v>9428.7079804948007</v>
      </c>
      <c r="H295">
        <v>18856.702547194018</v>
      </c>
      <c r="J295">
        <v>50</v>
      </c>
      <c r="K295">
        <v>345.62278735464952</v>
      </c>
      <c r="L295">
        <v>683.23465438732455</v>
      </c>
      <c r="M295">
        <v>1696.0702583238417</v>
      </c>
      <c r="N295">
        <v>3384.1295992321466</v>
      </c>
      <c r="O295">
        <v>6760.2482814445393</v>
      </c>
      <c r="P295">
        <v>13512.485646073648</v>
      </c>
      <c r="R295">
        <v>50</v>
      </c>
      <c r="S295">
        <v>3.7278966260635871E-2</v>
      </c>
      <c r="T295">
        <v>3.7195946509527067E-2</v>
      </c>
      <c r="U295">
        <v>3.7146120257468551E-2</v>
      </c>
      <c r="V295">
        <v>3.7129509104540714E-2</v>
      </c>
      <c r="W295">
        <v>3.7121203077470577E-2</v>
      </c>
      <c r="X295">
        <v>3.7117049951267633E-2</v>
      </c>
    </row>
    <row r="296" spans="1:24" x14ac:dyDescent="0.25">
      <c r="B296">
        <v>51</v>
      </c>
      <c r="C296">
        <v>528.81549372266306</v>
      </c>
      <c r="D296">
        <v>1056.9138523286365</v>
      </c>
      <c r="E296">
        <v>2641.2089283045138</v>
      </c>
      <c r="F296">
        <v>5281.7007216534375</v>
      </c>
      <c r="G296">
        <v>10562.684308373191</v>
      </c>
      <c r="H296">
        <v>21124.651481823781</v>
      </c>
      <c r="J296">
        <v>51</v>
      </c>
      <c r="K296">
        <v>386.23243185415686</v>
      </c>
      <c r="L296">
        <v>764.45127341432271</v>
      </c>
      <c r="M296">
        <v>1899.1077998599067</v>
      </c>
      <c r="N296">
        <v>3790.2020112260216</v>
      </c>
      <c r="O296">
        <v>7572.3904342030582</v>
      </c>
      <c r="P296">
        <v>15136.767280280968</v>
      </c>
      <c r="R296">
        <v>51</v>
      </c>
      <c r="S296">
        <v>3.7338027303945642E-2</v>
      </c>
      <c r="T296">
        <v>3.7263113377904222E-2</v>
      </c>
      <c r="U296">
        <v>3.7218153359408257E-2</v>
      </c>
      <c r="V296">
        <v>3.7203164741262507E-2</v>
      </c>
      <c r="W296">
        <v>3.7195670067306619E-2</v>
      </c>
      <c r="X296">
        <v>3.7191922639094432E-2</v>
      </c>
    </row>
    <row r="297" spans="1:24" x14ac:dyDescent="0.25">
      <c r="B297">
        <v>52</v>
      </c>
      <c r="C297">
        <v>549.38004769255213</v>
      </c>
      <c r="D297">
        <v>1098.0417713861705</v>
      </c>
      <c r="E297">
        <v>2744.026942506131</v>
      </c>
      <c r="F297">
        <v>5487.3355610528797</v>
      </c>
      <c r="G297">
        <v>10973.952798150985</v>
      </c>
      <c r="H297">
        <v>21947.187272350973</v>
      </c>
      <c r="J297">
        <v>52</v>
      </c>
      <c r="K297">
        <v>400.9605330833574</v>
      </c>
      <c r="L297">
        <v>793.90661555493534</v>
      </c>
      <c r="M297">
        <v>1972.7448634059838</v>
      </c>
      <c r="N297">
        <v>3937.4752766414458</v>
      </c>
      <c r="O297">
        <v>7866.9361031638691</v>
      </c>
      <c r="P297">
        <v>15725.857756250713</v>
      </c>
      <c r="R297">
        <v>52</v>
      </c>
      <c r="S297">
        <v>3.7356394954551897E-2</v>
      </c>
      <c r="T297">
        <v>3.7284045725243908E-2</v>
      </c>
      <c r="U297">
        <v>3.7240625324606702E-2</v>
      </c>
      <c r="V297">
        <v>3.7226150045819528E-2</v>
      </c>
      <c r="W297">
        <v>3.7218912066556697E-2</v>
      </c>
      <c r="X297">
        <v>3.7215292991952253E-2</v>
      </c>
    </row>
    <row r="298" spans="1:24" x14ac:dyDescent="0.25">
      <c r="B298">
        <v>53</v>
      </c>
      <c r="C298">
        <v>647.51549034690731</v>
      </c>
      <c r="D298">
        <v>1294.306118559876</v>
      </c>
      <c r="E298">
        <v>3234.6780035247352</v>
      </c>
      <c r="F298">
        <v>6468.6311452469899</v>
      </c>
      <c r="G298">
        <v>12936.537428736039</v>
      </c>
      <c r="H298">
        <v>25872.34999573584</v>
      </c>
      <c r="J298">
        <v>53</v>
      </c>
      <c r="K298">
        <v>471.24436014283128</v>
      </c>
      <c r="L298">
        <v>934.46961817945157</v>
      </c>
      <c r="M298">
        <v>2324.1453958953134</v>
      </c>
      <c r="N298">
        <v>4640.2716933513293</v>
      </c>
      <c r="O298">
        <v>9272.5242887560453</v>
      </c>
      <c r="P298">
        <v>18537.029479805671</v>
      </c>
      <c r="R298">
        <v>53</v>
      </c>
      <c r="S298">
        <v>3.7472058407937325E-2</v>
      </c>
      <c r="T298">
        <v>3.7409503182862958E-2</v>
      </c>
      <c r="U298">
        <v>3.7371962017307192E-2</v>
      </c>
      <c r="V298">
        <v>3.7359446956235276E-2</v>
      </c>
      <c r="W298">
        <v>3.7353189174526458E-2</v>
      </c>
      <c r="X298">
        <v>3.7350060220868064E-2</v>
      </c>
    </row>
    <row r="299" spans="1:24" x14ac:dyDescent="0.25">
      <c r="B299">
        <v>54</v>
      </c>
      <c r="C299">
        <v>723.92530410888151</v>
      </c>
      <c r="D299">
        <v>1447.1207308132214</v>
      </c>
      <c r="E299">
        <v>3616.7070110257459</v>
      </c>
      <c r="F299">
        <v>7232.6841447481411</v>
      </c>
      <c r="G299">
        <v>14464.638412206126</v>
      </c>
      <c r="H299">
        <v>28928.54694712906</v>
      </c>
      <c r="J299">
        <v>54</v>
      </c>
      <c r="K299">
        <v>525.96813244923032</v>
      </c>
      <c r="L299">
        <v>1043.9135464911633</v>
      </c>
      <c r="M299">
        <v>2597.7497897107023</v>
      </c>
      <c r="N299">
        <v>5187.4768621264084</v>
      </c>
      <c r="O299">
        <v>10366.931007102801</v>
      </c>
      <c r="P299">
        <v>20725.839297132159</v>
      </c>
      <c r="R299">
        <v>54</v>
      </c>
      <c r="S299">
        <v>3.7565185528094514E-2</v>
      </c>
      <c r="T299">
        <v>3.7508420221480154E-2</v>
      </c>
      <c r="U299">
        <v>3.7474354468543192E-2</v>
      </c>
      <c r="V299">
        <v>3.7462998122099078E-2</v>
      </c>
      <c r="W299">
        <v>3.7457319743416484E-2</v>
      </c>
      <c r="X299">
        <v>3.7454480502704834E-2</v>
      </c>
    </row>
    <row r="300" spans="1:24" x14ac:dyDescent="0.25">
      <c r="B300">
        <v>55</v>
      </c>
      <c r="C300">
        <v>806.21404136064314</v>
      </c>
      <c r="D300">
        <v>1611.6928026513158</v>
      </c>
      <c r="E300">
        <v>4028.1290865832943</v>
      </c>
      <c r="F300">
        <v>8055.5228931574748</v>
      </c>
      <c r="G300">
        <v>16110.310506313706</v>
      </c>
      <c r="H300">
        <v>32219.885732629686</v>
      </c>
      <c r="J300">
        <v>55</v>
      </c>
      <c r="K300">
        <v>584.90247120567255</v>
      </c>
      <c r="L300">
        <v>1161.7783504028266</v>
      </c>
      <c r="M300">
        <v>2892.4059886488394</v>
      </c>
      <c r="N300">
        <v>5776.7853859535389</v>
      </c>
      <c r="O300">
        <v>11545.544180648722</v>
      </c>
      <c r="P300">
        <v>23083.061770077562</v>
      </c>
      <c r="R300">
        <v>55</v>
      </c>
      <c r="S300">
        <v>3.7669303410924559E-2</v>
      </c>
      <c r="T300">
        <v>3.7617535864898688E-2</v>
      </c>
      <c r="U300">
        <v>3.7586469917353815E-2</v>
      </c>
      <c r="V300">
        <v>3.7576113697699531E-2</v>
      </c>
      <c r="W300">
        <v>3.7570935418362206E-2</v>
      </c>
      <c r="X300">
        <v>3.7568346236310113E-2</v>
      </c>
    </row>
    <row r="302" spans="1:24" x14ac:dyDescent="0.25">
      <c r="A302" s="5" t="s">
        <v>188</v>
      </c>
    </row>
    <row r="303" spans="1:24" x14ac:dyDescent="0.25">
      <c r="B303" t="s">
        <v>170</v>
      </c>
      <c r="C303">
        <v>100000</v>
      </c>
      <c r="D303">
        <v>250000</v>
      </c>
      <c r="E303">
        <v>500000</v>
      </c>
      <c r="F303">
        <v>1000000</v>
      </c>
      <c r="G303">
        <v>2000000</v>
      </c>
      <c r="J303" t="s">
        <v>145</v>
      </c>
      <c r="K303">
        <v>100000</v>
      </c>
      <c r="L303">
        <v>250000</v>
      </c>
      <c r="M303">
        <v>500000</v>
      </c>
      <c r="N303">
        <v>1000000</v>
      </c>
      <c r="O303">
        <v>2000000</v>
      </c>
      <c r="R303" t="s">
        <v>167</v>
      </c>
      <c r="S303">
        <v>100000</v>
      </c>
      <c r="T303">
        <v>250000</v>
      </c>
      <c r="U303">
        <v>500000</v>
      </c>
      <c r="V303">
        <v>1000000</v>
      </c>
      <c r="W303">
        <v>2000000</v>
      </c>
    </row>
    <row r="304" spans="1:24" x14ac:dyDescent="0.25">
      <c r="B304">
        <v>35</v>
      </c>
      <c r="C304">
        <v>21498.959158721133</v>
      </c>
      <c r="D304">
        <v>53747.39796930927</v>
      </c>
      <c r="E304">
        <v>107494.79261982991</v>
      </c>
      <c r="F304">
        <v>214989.58523965982</v>
      </c>
      <c r="G304">
        <v>429979.17047931964</v>
      </c>
      <c r="J304">
        <v>35</v>
      </c>
      <c r="K304">
        <v>1074.9479579349209</v>
      </c>
      <c r="L304">
        <v>2687.3700006578292</v>
      </c>
      <c r="M304">
        <v>5374.7351576615183</v>
      </c>
      <c r="N304">
        <v>10749.470315323037</v>
      </c>
      <c r="O304">
        <v>21498.940630646073</v>
      </c>
      <c r="R304">
        <v>35</v>
      </c>
      <c r="S304">
        <v>3.3942695970443415E-2</v>
      </c>
      <c r="T304">
        <v>3.3942696126532779E-2</v>
      </c>
      <c r="U304">
        <v>3.3942692554242315E-2</v>
      </c>
      <c r="V304">
        <v>3.3942692554242315E-2</v>
      </c>
      <c r="W304">
        <v>3.3942692554242315E-2</v>
      </c>
    </row>
    <row r="305" spans="2:23" x14ac:dyDescent="0.25">
      <c r="B305">
        <f t="shared" ref="B305:B334" si="12">B304+1</f>
        <v>36</v>
      </c>
      <c r="C305">
        <v>21335.136896944994</v>
      </c>
      <c r="D305">
        <v>53337.842242362851</v>
      </c>
      <c r="E305">
        <v>106675.68448472771</v>
      </c>
      <c r="F305">
        <v>213351.36896945542</v>
      </c>
      <c r="G305">
        <v>426702.73793891084</v>
      </c>
      <c r="J305">
        <f t="shared" ref="J305:J334" si="13">J304+1</f>
        <v>36</v>
      </c>
      <c r="K305">
        <v>1066.7568094460803</v>
      </c>
      <c r="L305">
        <v>2666.8920236157574</v>
      </c>
      <c r="M305">
        <v>5333.7840472343378</v>
      </c>
      <c r="N305">
        <v>10667.568094468676</v>
      </c>
      <c r="O305">
        <v>21335.136188937351</v>
      </c>
      <c r="R305">
        <f t="shared" ref="R305:R334" si="14">R304+1</f>
        <v>36</v>
      </c>
      <c r="S305">
        <v>3.3897964257721735E-2</v>
      </c>
      <c r="T305">
        <v>3.3897964257722402E-2</v>
      </c>
      <c r="U305">
        <v>3.3897964257724622E-2</v>
      </c>
      <c r="V305">
        <v>3.3897964257724622E-2</v>
      </c>
      <c r="W305">
        <v>3.3897964257724622E-2</v>
      </c>
    </row>
    <row r="306" spans="2:23" x14ac:dyDescent="0.25">
      <c r="B306">
        <f t="shared" si="12"/>
        <v>37</v>
      </c>
      <c r="C306">
        <v>20265.086185717308</v>
      </c>
      <c r="D306">
        <v>50662.715464293244</v>
      </c>
      <c r="E306">
        <v>101325.43092858649</v>
      </c>
      <c r="F306">
        <v>202650.86185717297</v>
      </c>
      <c r="G306">
        <v>405301.72371434595</v>
      </c>
      <c r="J306">
        <f t="shared" si="13"/>
        <v>37</v>
      </c>
      <c r="K306">
        <v>1013.2539992754391</v>
      </c>
      <c r="L306">
        <v>2533.1349981885287</v>
      </c>
      <c r="M306">
        <v>5066.2699963770574</v>
      </c>
      <c r="N306">
        <v>10132.539992754115</v>
      </c>
      <c r="O306">
        <v>20265.07998550823</v>
      </c>
      <c r="R306">
        <f t="shared" si="14"/>
        <v>37</v>
      </c>
      <c r="S306">
        <v>3.3652230743090206E-2</v>
      </c>
      <c r="T306">
        <v>3.3652230743089984E-2</v>
      </c>
      <c r="U306">
        <v>3.3652230743089984E-2</v>
      </c>
      <c r="V306">
        <v>3.3652230743089984E-2</v>
      </c>
      <c r="W306">
        <v>3.3652230743089984E-2</v>
      </c>
    </row>
    <row r="307" spans="2:23" x14ac:dyDescent="0.25">
      <c r="B307">
        <f t="shared" si="12"/>
        <v>38</v>
      </c>
      <c r="C307">
        <v>21215.08441062217</v>
      </c>
      <c r="D307">
        <v>53037.711026555451</v>
      </c>
      <c r="E307">
        <v>106075.4220531109</v>
      </c>
      <c r="F307">
        <v>212150.8441062218</v>
      </c>
      <c r="G307">
        <v>424301.68821244361</v>
      </c>
      <c r="J307">
        <f t="shared" si="13"/>
        <v>38</v>
      </c>
      <c r="K307">
        <v>1060.7544558014561</v>
      </c>
      <c r="L307">
        <v>2651.8861395036656</v>
      </c>
      <c r="M307">
        <v>5303.7722790073312</v>
      </c>
      <c r="N307">
        <v>10607.544558014662</v>
      </c>
      <c r="O307">
        <v>21215.089116029325</v>
      </c>
      <c r="R307">
        <f t="shared" si="14"/>
        <v>38</v>
      </c>
      <c r="S307">
        <v>3.3856135343053761E-2</v>
      </c>
      <c r="T307">
        <v>3.3856135343053761E-2</v>
      </c>
      <c r="U307">
        <v>3.3856135343053761E-2</v>
      </c>
      <c r="V307">
        <v>3.3856135343053761E-2</v>
      </c>
      <c r="W307">
        <v>3.3856135343053761E-2</v>
      </c>
    </row>
    <row r="308" spans="2:23" x14ac:dyDescent="0.25">
      <c r="B308">
        <f t="shared" si="12"/>
        <v>39</v>
      </c>
      <c r="C308">
        <v>23967.181231701834</v>
      </c>
      <c r="D308">
        <v>59917.953079254577</v>
      </c>
      <c r="E308">
        <v>119835.90615850915</v>
      </c>
      <c r="F308">
        <v>239671.81231701831</v>
      </c>
      <c r="G308">
        <v>479343.62463403662</v>
      </c>
      <c r="J308">
        <f t="shared" si="13"/>
        <v>39</v>
      </c>
      <c r="K308">
        <v>1198.3579839976592</v>
      </c>
      <c r="L308">
        <v>2995.8949599941116</v>
      </c>
      <c r="M308">
        <v>5991.7899199882231</v>
      </c>
      <c r="N308">
        <v>11983.579839976446</v>
      </c>
      <c r="O308">
        <v>23967.159679952892</v>
      </c>
      <c r="R308">
        <f t="shared" si="14"/>
        <v>39</v>
      </c>
      <c r="S308">
        <v>3.4485163828999799E-2</v>
      </c>
      <c r="T308">
        <v>3.4485163828999799E-2</v>
      </c>
      <c r="U308">
        <v>3.4485163828999799E-2</v>
      </c>
      <c r="V308">
        <v>3.4485163828999799E-2</v>
      </c>
      <c r="W308">
        <v>3.4485163828999799E-2</v>
      </c>
    </row>
    <row r="309" spans="2:23" x14ac:dyDescent="0.25">
      <c r="B309">
        <f t="shared" si="12"/>
        <v>40</v>
      </c>
      <c r="C309">
        <v>22677.329767948424</v>
      </c>
      <c r="D309">
        <v>56693.324419871111</v>
      </c>
      <c r="E309">
        <v>113386.64883974222</v>
      </c>
      <c r="F309">
        <v>226773.29767948444</v>
      </c>
      <c r="G309">
        <v>453546.59535896889</v>
      </c>
      <c r="J309">
        <f t="shared" si="13"/>
        <v>40</v>
      </c>
      <c r="K309">
        <v>1133.8654694674915</v>
      </c>
      <c r="L309">
        <v>2834.6636736688233</v>
      </c>
      <c r="M309">
        <v>5669.3273473376466</v>
      </c>
      <c r="N309">
        <v>11338.654694675293</v>
      </c>
      <c r="O309">
        <v>22677.309389350587</v>
      </c>
      <c r="R309">
        <f t="shared" si="14"/>
        <v>40</v>
      </c>
      <c r="S309">
        <v>3.4173441858411202E-2</v>
      </c>
      <c r="T309">
        <v>3.4173441858411202E-2</v>
      </c>
      <c r="U309">
        <v>3.4173441858411202E-2</v>
      </c>
      <c r="V309">
        <v>3.4173441858411202E-2</v>
      </c>
      <c r="W309">
        <v>3.4173441858411202E-2</v>
      </c>
    </row>
    <row r="310" spans="2:23" x14ac:dyDescent="0.25">
      <c r="B310">
        <f t="shared" si="12"/>
        <v>41</v>
      </c>
      <c r="C310">
        <v>24317.791650462677</v>
      </c>
      <c r="D310">
        <v>60794.479126156635</v>
      </c>
      <c r="E310">
        <v>121588.95825231327</v>
      </c>
      <c r="F310">
        <v>243177.91650462654</v>
      </c>
      <c r="G310">
        <v>486355.83300925308</v>
      </c>
      <c r="J310">
        <f t="shared" si="13"/>
        <v>41</v>
      </c>
      <c r="K310">
        <v>1215.8902635596169</v>
      </c>
      <c r="L310">
        <v>3039.7256588989549</v>
      </c>
      <c r="M310">
        <v>6079.4513177979097</v>
      </c>
      <c r="N310">
        <v>12158.902635595819</v>
      </c>
      <c r="O310">
        <v>24317.805271191639</v>
      </c>
      <c r="R310">
        <f t="shared" si="14"/>
        <v>41</v>
      </c>
      <c r="S310">
        <v>3.4553601186843474E-2</v>
      </c>
      <c r="T310">
        <v>3.4553601187206073E-2</v>
      </c>
      <c r="U310">
        <v>3.4553601187206073E-2</v>
      </c>
      <c r="V310">
        <v>3.4553601187206073E-2</v>
      </c>
      <c r="W310">
        <v>3.4553601187206073E-2</v>
      </c>
    </row>
    <row r="311" spans="2:23" x14ac:dyDescent="0.25">
      <c r="B311">
        <f t="shared" si="12"/>
        <v>42</v>
      </c>
      <c r="C311">
        <v>25338.353330398575</v>
      </c>
      <c r="D311">
        <v>63345.883325996445</v>
      </c>
      <c r="E311">
        <v>126691.76665199289</v>
      </c>
      <c r="F311">
        <v>253383.53330398578</v>
      </c>
      <c r="G311">
        <v>506767.06660797156</v>
      </c>
      <c r="J311">
        <f t="shared" si="13"/>
        <v>42</v>
      </c>
      <c r="K311">
        <v>1266.9176996163587</v>
      </c>
      <c r="L311">
        <v>3167.2942490409041</v>
      </c>
      <c r="M311">
        <v>6334.5884980818082</v>
      </c>
      <c r="N311">
        <v>12669.176996163616</v>
      </c>
      <c r="O311">
        <v>25338.353992327233</v>
      </c>
      <c r="R311">
        <f t="shared" si="14"/>
        <v>42</v>
      </c>
      <c r="S311">
        <v>3.4792618022788657E-2</v>
      </c>
      <c r="T311">
        <v>3.4792618022788657E-2</v>
      </c>
      <c r="U311">
        <v>3.4792618022905009E-2</v>
      </c>
      <c r="V311">
        <v>3.4792618022905009E-2</v>
      </c>
      <c r="W311">
        <v>3.4792618022905009E-2</v>
      </c>
    </row>
    <row r="312" spans="2:23" x14ac:dyDescent="0.25">
      <c r="B312">
        <f t="shared" si="12"/>
        <v>43</v>
      </c>
      <c r="C312">
        <v>24482.632537578818</v>
      </c>
      <c r="D312">
        <v>61206.581343947051</v>
      </c>
      <c r="E312">
        <v>122413.1626878941</v>
      </c>
      <c r="F312">
        <v>244826.3253757882</v>
      </c>
      <c r="G312">
        <v>489652.65075157641</v>
      </c>
      <c r="J312">
        <f t="shared" si="13"/>
        <v>43</v>
      </c>
      <c r="K312">
        <v>1224.1321287793107</v>
      </c>
      <c r="L312">
        <v>3060.3303219482768</v>
      </c>
      <c r="M312">
        <v>6120.6606438965537</v>
      </c>
      <c r="N312">
        <v>12241.321287793107</v>
      </c>
      <c r="O312">
        <v>24482.642575586215</v>
      </c>
      <c r="R312">
        <f t="shared" si="14"/>
        <v>43</v>
      </c>
      <c r="S312">
        <v>3.4576836622023599E-2</v>
      </c>
      <c r="T312">
        <v>3.4576836622334683E-2</v>
      </c>
      <c r="U312">
        <v>3.4576836622334683E-2</v>
      </c>
      <c r="V312">
        <v>3.4576836622334683E-2</v>
      </c>
      <c r="W312">
        <v>3.4576836622334683E-2</v>
      </c>
    </row>
    <row r="313" spans="2:23" x14ac:dyDescent="0.25">
      <c r="B313">
        <f t="shared" si="12"/>
        <v>44</v>
      </c>
      <c r="C313">
        <v>26170.821744184988</v>
      </c>
      <c r="D313">
        <v>65427.054360462505</v>
      </c>
      <c r="E313">
        <v>130854.10872092501</v>
      </c>
      <c r="F313">
        <v>261708.21744185002</v>
      </c>
      <c r="G313">
        <v>523416.43488370004</v>
      </c>
      <c r="J313">
        <f t="shared" si="13"/>
        <v>44</v>
      </c>
      <c r="K313">
        <v>1308.5416451181882</v>
      </c>
      <c r="L313">
        <v>3271.3541127954813</v>
      </c>
      <c r="M313">
        <v>6542.7082255909627</v>
      </c>
      <c r="N313">
        <v>13085.416451181925</v>
      </c>
      <c r="O313">
        <v>26170.832902363851</v>
      </c>
      <c r="R313">
        <f t="shared" si="14"/>
        <v>44</v>
      </c>
      <c r="S313">
        <v>3.4981668698270907E-2</v>
      </c>
      <c r="T313">
        <v>3.4981668698270907E-2</v>
      </c>
      <c r="U313">
        <v>3.4981668698270907E-2</v>
      </c>
      <c r="V313">
        <v>3.4981668698318424E-2</v>
      </c>
      <c r="W313">
        <v>3.4981668698318424E-2</v>
      </c>
    </row>
    <row r="314" spans="2:23" x14ac:dyDescent="0.25">
      <c r="B314">
        <f t="shared" si="12"/>
        <v>45</v>
      </c>
      <c r="C314">
        <v>26446.301112018027</v>
      </c>
      <c r="D314">
        <v>66115.752780045004</v>
      </c>
      <c r="E314">
        <v>132231.50556009001</v>
      </c>
      <c r="F314">
        <v>264463.01112018002</v>
      </c>
      <c r="G314">
        <v>528926.02224036003</v>
      </c>
      <c r="J314">
        <f t="shared" si="13"/>
        <v>45</v>
      </c>
      <c r="K314">
        <v>1322.3151879994039</v>
      </c>
      <c r="L314">
        <v>3305.7879699984769</v>
      </c>
      <c r="M314">
        <v>6611.5759399969538</v>
      </c>
      <c r="N314">
        <v>13223.151879993908</v>
      </c>
      <c r="O314">
        <v>26446.303759987815</v>
      </c>
      <c r="R314">
        <f t="shared" si="14"/>
        <v>45</v>
      </c>
      <c r="S314">
        <v>3.504238635845458E-2</v>
      </c>
      <c r="T314">
        <v>3.504238635845458E-2</v>
      </c>
      <c r="U314">
        <v>3.504238635845458E-2</v>
      </c>
      <c r="V314">
        <v>3.504238635845458E-2</v>
      </c>
      <c r="W314">
        <v>3.5042386358489441E-2</v>
      </c>
    </row>
    <row r="315" spans="2:23" x14ac:dyDescent="0.25">
      <c r="B315">
        <f t="shared" si="12"/>
        <v>46</v>
      </c>
      <c r="C315">
        <v>28256.62358869884</v>
      </c>
      <c r="D315">
        <v>70641.558971747072</v>
      </c>
      <c r="E315">
        <v>141283.11794349414</v>
      </c>
      <c r="F315">
        <v>282566.23588698829</v>
      </c>
      <c r="G315">
        <v>565132.47177397658</v>
      </c>
      <c r="J315">
        <f t="shared" si="13"/>
        <v>46</v>
      </c>
      <c r="K315">
        <v>1412.8317477629316</v>
      </c>
      <c r="L315">
        <v>3532.0793694072345</v>
      </c>
      <c r="M315">
        <v>7064.158738814469</v>
      </c>
      <c r="N315">
        <v>14128.317477628938</v>
      </c>
      <c r="O315">
        <v>28256.634955257876</v>
      </c>
      <c r="R315">
        <f t="shared" si="14"/>
        <v>46</v>
      </c>
      <c r="S315">
        <v>3.549744371120811E-2</v>
      </c>
      <c r="T315">
        <v>3.549744371120811E-2</v>
      </c>
      <c r="U315">
        <v>3.549744371120811E-2</v>
      </c>
      <c r="V315">
        <v>3.549744371120811E-2</v>
      </c>
      <c r="W315">
        <v>3.549744371120811E-2</v>
      </c>
    </row>
    <row r="316" spans="2:23" x14ac:dyDescent="0.25">
      <c r="B316">
        <f t="shared" si="12"/>
        <v>47</v>
      </c>
      <c r="C316">
        <v>28942.395418339256</v>
      </c>
      <c r="D316">
        <v>72355.988545848086</v>
      </c>
      <c r="E316">
        <v>144711.97709169617</v>
      </c>
      <c r="F316">
        <v>289423.95418339234</v>
      </c>
      <c r="G316">
        <v>578847.90836678469</v>
      </c>
      <c r="J316">
        <f t="shared" si="13"/>
        <v>47</v>
      </c>
      <c r="K316">
        <v>1447.1198826035688</v>
      </c>
      <c r="L316">
        <v>3617.7997065088275</v>
      </c>
      <c r="M316">
        <v>7235.599413017655</v>
      </c>
      <c r="N316">
        <v>14471.19882603531</v>
      </c>
      <c r="O316">
        <v>28942.39765207062</v>
      </c>
      <c r="R316">
        <f t="shared" si="14"/>
        <v>47</v>
      </c>
      <c r="S316">
        <v>3.5669127036658921E-2</v>
      </c>
      <c r="T316">
        <v>3.5669127036658699E-2</v>
      </c>
      <c r="U316">
        <v>3.5669127036658699E-2</v>
      </c>
      <c r="V316">
        <v>3.5669127036658699E-2</v>
      </c>
      <c r="W316">
        <v>3.5669127036658699E-2</v>
      </c>
    </row>
    <row r="317" spans="2:23" x14ac:dyDescent="0.25">
      <c r="B317">
        <f t="shared" si="12"/>
        <v>48</v>
      </c>
      <c r="C317">
        <v>29315.135145032851</v>
      </c>
      <c r="D317">
        <v>73287.837862582106</v>
      </c>
      <c r="E317">
        <v>146575.67572516421</v>
      </c>
      <c r="F317">
        <v>293151.35145032842</v>
      </c>
      <c r="G317">
        <v>586302.70290065685</v>
      </c>
      <c r="J317">
        <f t="shared" si="13"/>
        <v>48</v>
      </c>
      <c r="K317">
        <v>1465.7570552253746</v>
      </c>
      <c r="L317">
        <v>3664.3926380633784</v>
      </c>
      <c r="M317">
        <v>7328.7852761267568</v>
      </c>
      <c r="N317">
        <v>14657.570552253514</v>
      </c>
      <c r="O317">
        <v>29315.141104507027</v>
      </c>
      <c r="R317">
        <f t="shared" si="14"/>
        <v>48</v>
      </c>
      <c r="S317">
        <v>3.5759636874600931E-2</v>
      </c>
      <c r="T317">
        <v>3.5759636874600709E-2</v>
      </c>
      <c r="U317">
        <v>3.5759636874600709E-2</v>
      </c>
      <c r="V317">
        <v>3.5759636874600709E-2</v>
      </c>
      <c r="W317">
        <v>3.5759636874600709E-2</v>
      </c>
    </row>
    <row r="318" spans="2:23" x14ac:dyDescent="0.25">
      <c r="B318">
        <f t="shared" si="12"/>
        <v>49</v>
      </c>
      <c r="C318">
        <v>30522.129043062458</v>
      </c>
      <c r="D318">
        <v>76305.322607656213</v>
      </c>
      <c r="E318">
        <v>152610.64521531243</v>
      </c>
      <c r="F318">
        <v>305221.29043062485</v>
      </c>
      <c r="G318">
        <v>610442.58086124971</v>
      </c>
      <c r="J318">
        <f t="shared" si="13"/>
        <v>49</v>
      </c>
      <c r="K318">
        <v>1526.1064900358469</v>
      </c>
      <c r="L318">
        <v>3815.2662250896974</v>
      </c>
      <c r="M318">
        <v>7630.5324501793948</v>
      </c>
      <c r="N318">
        <v>15261.06490035879</v>
      </c>
      <c r="O318">
        <v>30522.129800717579</v>
      </c>
      <c r="R318">
        <f t="shared" si="14"/>
        <v>49</v>
      </c>
      <c r="S318">
        <v>3.6077849891397618E-2</v>
      </c>
      <c r="T318">
        <v>3.6077849891397618E-2</v>
      </c>
      <c r="U318">
        <v>3.6077849891397618E-2</v>
      </c>
      <c r="V318">
        <v>3.6077849891397618E-2</v>
      </c>
      <c r="W318">
        <v>3.6077849891397618E-2</v>
      </c>
    </row>
    <row r="319" spans="2:23" x14ac:dyDescent="0.25">
      <c r="B319">
        <f t="shared" si="12"/>
        <v>50</v>
      </c>
      <c r="C319">
        <v>31914.089728197414</v>
      </c>
      <c r="D319">
        <v>79785.224320493537</v>
      </c>
      <c r="E319">
        <v>159570.44864098707</v>
      </c>
      <c r="F319">
        <v>319140.89728197415</v>
      </c>
      <c r="G319">
        <v>638281.79456394829</v>
      </c>
      <c r="J319">
        <f t="shared" si="13"/>
        <v>50</v>
      </c>
      <c r="K319">
        <v>1595.7045209847856</v>
      </c>
      <c r="L319">
        <v>3989.2613024620368</v>
      </c>
      <c r="M319">
        <v>7978.5226049240737</v>
      </c>
      <c r="N319">
        <v>15957.045209848147</v>
      </c>
      <c r="O319">
        <v>31914.090419696295</v>
      </c>
      <c r="R319">
        <f t="shared" si="14"/>
        <v>50</v>
      </c>
      <c r="S319">
        <v>3.645715621697887E-2</v>
      </c>
      <c r="T319">
        <v>3.645715621697887E-2</v>
      </c>
      <c r="U319">
        <v>3.645715621697887E-2</v>
      </c>
      <c r="V319">
        <v>3.645715621697887E-2</v>
      </c>
      <c r="W319">
        <v>3.645715621697887E-2</v>
      </c>
    </row>
    <row r="320" spans="2:23" x14ac:dyDescent="0.25">
      <c r="B320">
        <f t="shared" si="12"/>
        <v>51</v>
      </c>
      <c r="C320">
        <v>33098.742607748762</v>
      </c>
      <c r="D320">
        <v>82746.856519371941</v>
      </c>
      <c r="E320">
        <v>165493.71303874388</v>
      </c>
      <c r="F320">
        <v>330987.42607748776</v>
      </c>
      <c r="G320">
        <v>661974.85215497552</v>
      </c>
      <c r="J320">
        <f t="shared" si="13"/>
        <v>51</v>
      </c>
      <c r="K320">
        <v>1654.9371632534021</v>
      </c>
      <c r="L320">
        <v>4137.3429081335635</v>
      </c>
      <c r="M320">
        <v>8274.6858162671269</v>
      </c>
      <c r="N320">
        <v>16549.371632534254</v>
      </c>
      <c r="O320">
        <v>33098.743265068508</v>
      </c>
      <c r="R320">
        <f t="shared" si="14"/>
        <v>51</v>
      </c>
      <c r="S320">
        <v>3.6788367121135312E-2</v>
      </c>
      <c r="T320">
        <v>3.6788367121135757E-2</v>
      </c>
      <c r="U320">
        <v>3.6788367121135757E-2</v>
      </c>
      <c r="V320">
        <v>3.6788367121135757E-2</v>
      </c>
      <c r="W320">
        <v>3.6788367121135757E-2</v>
      </c>
    </row>
    <row r="321" spans="1:23" x14ac:dyDescent="0.25">
      <c r="B321">
        <f t="shared" si="12"/>
        <v>52</v>
      </c>
      <c r="C321">
        <v>33542.046654145903</v>
      </c>
      <c r="D321">
        <v>83855.116635364742</v>
      </c>
      <c r="E321">
        <v>167710.23327072948</v>
      </c>
      <c r="F321">
        <v>335420.46654145897</v>
      </c>
      <c r="G321">
        <v>670840.93308291794</v>
      </c>
      <c r="J321">
        <f t="shared" si="13"/>
        <v>52</v>
      </c>
      <c r="K321">
        <v>1677.1027130455623</v>
      </c>
      <c r="L321">
        <v>4192.7567826138984</v>
      </c>
      <c r="M321">
        <v>8385.5135652277968</v>
      </c>
      <c r="N321">
        <v>16771.027130455594</v>
      </c>
      <c r="O321">
        <v>33542.054260911187</v>
      </c>
      <c r="R321">
        <f t="shared" si="14"/>
        <v>52</v>
      </c>
      <c r="S321">
        <v>3.6909843827934496E-2</v>
      </c>
      <c r="T321">
        <v>3.6909843827934274E-2</v>
      </c>
      <c r="U321">
        <v>3.6909843827934274E-2</v>
      </c>
      <c r="V321">
        <v>3.6909843827934274E-2</v>
      </c>
      <c r="W321">
        <v>3.6909843827934274E-2</v>
      </c>
    </row>
    <row r="322" spans="1:23" x14ac:dyDescent="0.25">
      <c r="B322">
        <f t="shared" si="12"/>
        <v>53</v>
      </c>
      <c r="C322">
        <v>35314.378638577466</v>
      </c>
      <c r="D322">
        <v>88285.946596443682</v>
      </c>
      <c r="E322">
        <v>176571.89319288736</v>
      </c>
      <c r="F322">
        <v>353143.78638577473</v>
      </c>
      <c r="G322">
        <v>706287.57277154946</v>
      </c>
      <c r="J322">
        <f t="shared" si="13"/>
        <v>53</v>
      </c>
      <c r="K322">
        <v>1765.7194305783196</v>
      </c>
      <c r="L322">
        <v>4414.2985764457117</v>
      </c>
      <c r="M322">
        <v>8828.5971528914233</v>
      </c>
      <c r="N322">
        <v>17657.194305782847</v>
      </c>
      <c r="O322">
        <v>35314.388611565693</v>
      </c>
      <c r="R322">
        <f t="shared" si="14"/>
        <v>53</v>
      </c>
      <c r="S322">
        <v>3.7432262775418002E-2</v>
      </c>
      <c r="T322">
        <v>3.7432262775418002E-2</v>
      </c>
      <c r="U322">
        <v>3.7432262775418002E-2</v>
      </c>
      <c r="V322">
        <v>3.7432262775418002E-2</v>
      </c>
      <c r="W322">
        <v>3.7432262775418002E-2</v>
      </c>
    </row>
    <row r="323" spans="1:23" x14ac:dyDescent="0.25">
      <c r="B323">
        <f t="shared" si="12"/>
        <v>54</v>
      </c>
      <c r="C323">
        <v>36580.595311709083</v>
      </c>
      <c r="D323">
        <v>91451.488279272773</v>
      </c>
      <c r="E323">
        <v>182902.97655854555</v>
      </c>
      <c r="F323">
        <v>365805.95311709109</v>
      </c>
      <c r="G323">
        <v>731611.90623418218</v>
      </c>
      <c r="J323">
        <f t="shared" si="13"/>
        <v>54</v>
      </c>
      <c r="K323">
        <v>1829.0297976069851</v>
      </c>
      <c r="L323">
        <v>4572.5744940175355</v>
      </c>
      <c r="M323">
        <v>9145.1489880350709</v>
      </c>
      <c r="N323">
        <v>18290.297976070142</v>
      </c>
      <c r="O323">
        <v>36580.595952140284</v>
      </c>
      <c r="R323">
        <f t="shared" si="14"/>
        <v>54</v>
      </c>
      <c r="S323">
        <v>3.7816845646361674E-2</v>
      </c>
      <c r="T323">
        <v>3.7816845646361674E-2</v>
      </c>
      <c r="U323">
        <v>3.7816845646361674E-2</v>
      </c>
      <c r="V323">
        <v>3.7816845646361674E-2</v>
      </c>
      <c r="W323">
        <v>3.7816845646361674E-2</v>
      </c>
    </row>
    <row r="324" spans="1:23" x14ac:dyDescent="0.25">
      <c r="B324">
        <f t="shared" si="12"/>
        <v>55</v>
      </c>
      <c r="C324">
        <v>37840.062000438324</v>
      </c>
      <c r="D324">
        <v>94600.155001095845</v>
      </c>
      <c r="E324">
        <v>189200.31000219169</v>
      </c>
      <c r="F324">
        <v>378400.62000438338</v>
      </c>
      <c r="G324">
        <v>756801.24000876676</v>
      </c>
      <c r="J324">
        <f t="shared" si="13"/>
        <v>55</v>
      </c>
      <c r="K324">
        <v>1892.0031287566089</v>
      </c>
      <c r="L324">
        <v>4730.0078218915587</v>
      </c>
      <c r="M324">
        <v>9460.0156437831174</v>
      </c>
      <c r="N324">
        <v>18920.031287566235</v>
      </c>
      <c r="O324">
        <v>37840.06257513247</v>
      </c>
      <c r="R324">
        <f t="shared" si="14"/>
        <v>55</v>
      </c>
      <c r="S324">
        <v>3.8211317913696696E-2</v>
      </c>
      <c r="T324">
        <v>3.8211317913696918E-2</v>
      </c>
      <c r="U324">
        <v>3.8211317913696918E-2</v>
      </c>
      <c r="V324">
        <v>3.8211317913696918E-2</v>
      </c>
      <c r="W324">
        <v>3.8211317913696918E-2</v>
      </c>
    </row>
    <row r="325" spans="1:23" x14ac:dyDescent="0.25">
      <c r="B325">
        <f t="shared" si="12"/>
        <v>56</v>
      </c>
      <c r="C325">
        <v>39023.133083590554</v>
      </c>
      <c r="D325">
        <v>97557.832708976406</v>
      </c>
      <c r="E325">
        <v>195115.66541795281</v>
      </c>
      <c r="F325">
        <v>390231.33083590562</v>
      </c>
      <c r="G325">
        <v>780462.66167181125</v>
      </c>
      <c r="J325">
        <f t="shared" si="13"/>
        <v>56</v>
      </c>
      <c r="K325">
        <v>1951.1569966600655</v>
      </c>
      <c r="L325">
        <v>4877.892491650302</v>
      </c>
      <c r="M325">
        <v>9755.7849833006039</v>
      </c>
      <c r="N325">
        <v>19511.569966601208</v>
      </c>
      <c r="O325">
        <v>39023.139933202416</v>
      </c>
      <c r="R325">
        <f t="shared" si="14"/>
        <v>56</v>
      </c>
      <c r="S325">
        <v>3.8593097392690678E-2</v>
      </c>
      <c r="T325">
        <v>3.8593097392690678E-2</v>
      </c>
      <c r="U325">
        <v>3.8593097392690678E-2</v>
      </c>
      <c r="V325">
        <v>3.8593097392690678E-2</v>
      </c>
      <c r="W325">
        <v>3.8593097392690678E-2</v>
      </c>
    </row>
    <row r="326" spans="1:23" x14ac:dyDescent="0.25">
      <c r="B326">
        <f t="shared" si="12"/>
        <v>57</v>
      </c>
      <c r="C326">
        <v>40220.377278370011</v>
      </c>
      <c r="D326">
        <v>100550.94319592504</v>
      </c>
      <c r="E326">
        <v>201101.88639185007</v>
      </c>
      <c r="F326">
        <v>402203.77278370014</v>
      </c>
      <c r="G326">
        <v>804407.54556740029</v>
      </c>
      <c r="J326">
        <f t="shared" si="13"/>
        <v>57</v>
      </c>
      <c r="K326">
        <v>2011.0191941068333</v>
      </c>
      <c r="L326">
        <v>5027.5479852671269</v>
      </c>
      <c r="M326">
        <v>10055.095970534254</v>
      </c>
      <c r="N326">
        <v>20110.191941068508</v>
      </c>
      <c r="O326">
        <v>40220.383882137015</v>
      </c>
      <c r="R326">
        <f t="shared" si="14"/>
        <v>57</v>
      </c>
      <c r="S326">
        <v>3.8991296695961575E-2</v>
      </c>
      <c r="T326">
        <v>3.8991296695692457E-2</v>
      </c>
      <c r="U326">
        <v>3.8991296695692457E-2</v>
      </c>
      <c r="V326">
        <v>3.8991296695692457E-2</v>
      </c>
      <c r="W326">
        <v>3.8991296695692457E-2</v>
      </c>
    </row>
    <row r="327" spans="1:23" x14ac:dyDescent="0.25">
      <c r="B327">
        <f t="shared" si="12"/>
        <v>58</v>
      </c>
      <c r="C327">
        <v>41545.075717974287</v>
      </c>
      <c r="D327">
        <v>103862.68929493577</v>
      </c>
      <c r="E327">
        <v>207725.37858987154</v>
      </c>
      <c r="F327">
        <v>415450.75717974309</v>
      </c>
      <c r="G327">
        <v>830901.51435948617</v>
      </c>
      <c r="J327">
        <f t="shared" si="13"/>
        <v>58</v>
      </c>
      <c r="K327">
        <v>2077.253812128547</v>
      </c>
      <c r="L327">
        <v>5193.1345303215494</v>
      </c>
      <c r="M327">
        <v>10386.269060643099</v>
      </c>
      <c r="N327">
        <v>20772.538121286198</v>
      </c>
      <c r="O327">
        <v>41545.076242572395</v>
      </c>
      <c r="R327">
        <f t="shared" si="14"/>
        <v>58</v>
      </c>
      <c r="S327">
        <v>3.9446151028925014E-2</v>
      </c>
      <c r="T327">
        <v>3.9446151028925236E-2</v>
      </c>
      <c r="U327">
        <v>3.9446151028815324E-2</v>
      </c>
      <c r="V327">
        <v>3.9446151028815324E-2</v>
      </c>
      <c r="W327">
        <v>3.9446151028815324E-2</v>
      </c>
    </row>
    <row r="328" spans="1:23" x14ac:dyDescent="0.25">
      <c r="B328">
        <f t="shared" si="12"/>
        <v>59</v>
      </c>
      <c r="C328">
        <v>42783.1412259965</v>
      </c>
      <c r="D328">
        <v>106957.85306499129</v>
      </c>
      <c r="E328">
        <v>213915.70612998257</v>
      </c>
      <c r="F328">
        <v>427831.41225996515</v>
      </c>
      <c r="G328">
        <v>855662.82451993029</v>
      </c>
      <c r="J328">
        <f t="shared" si="13"/>
        <v>59</v>
      </c>
      <c r="K328">
        <v>2139.1573758118102</v>
      </c>
      <c r="L328">
        <v>5347.893439529551</v>
      </c>
      <c r="M328">
        <v>10695.786879059102</v>
      </c>
      <c r="N328">
        <v>21391.573758118204</v>
      </c>
      <c r="O328">
        <v>42783.147516236408</v>
      </c>
      <c r="R328">
        <f t="shared" si="14"/>
        <v>59</v>
      </c>
      <c r="S328">
        <v>3.9885105726110259E-2</v>
      </c>
      <c r="T328">
        <v>3.9885105726110259E-2</v>
      </c>
      <c r="U328">
        <v>3.9885105726110259E-2</v>
      </c>
      <c r="V328">
        <v>3.9885105726110259E-2</v>
      </c>
      <c r="W328">
        <v>3.9885105726063408E-2</v>
      </c>
    </row>
    <row r="329" spans="1:23" x14ac:dyDescent="0.25">
      <c r="B329">
        <f t="shared" si="12"/>
        <v>60</v>
      </c>
      <c r="C329">
        <v>44454.05183540321</v>
      </c>
      <c r="D329">
        <v>111135.12958850808</v>
      </c>
      <c r="E329">
        <v>222270.25917701615</v>
      </c>
      <c r="F329">
        <v>444540.51835403231</v>
      </c>
      <c r="G329">
        <v>889081.03670806461</v>
      </c>
      <c r="J329">
        <f t="shared" si="13"/>
        <v>60</v>
      </c>
      <c r="K329">
        <v>2222.7026380807583</v>
      </c>
      <c r="L329">
        <v>5556.756595201965</v>
      </c>
      <c r="M329">
        <v>11113.51319040393</v>
      </c>
      <c r="N329">
        <v>22227.02638080786</v>
      </c>
      <c r="O329">
        <v>44454.05276161572</v>
      </c>
      <c r="R329">
        <f t="shared" si="14"/>
        <v>60</v>
      </c>
      <c r="S329">
        <v>4.0498742226137141E-2</v>
      </c>
      <c r="T329">
        <v>4.0498742226137363E-2</v>
      </c>
      <c r="U329">
        <v>4.0498742226137363E-2</v>
      </c>
      <c r="V329">
        <v>4.0498742226137363E-2</v>
      </c>
      <c r="W329">
        <v>4.0498742226137363E-2</v>
      </c>
    </row>
    <row r="330" spans="1:23" x14ac:dyDescent="0.25">
      <c r="B330">
        <f t="shared" si="12"/>
        <v>61</v>
      </c>
      <c r="C330">
        <v>45961.925738867205</v>
      </c>
      <c r="D330">
        <v>114904.81434716804</v>
      </c>
      <c r="E330">
        <v>229809.62869433608</v>
      </c>
      <c r="F330">
        <v>459619.25738867215</v>
      </c>
      <c r="G330">
        <v>919238.5147773443</v>
      </c>
      <c r="J330">
        <f t="shared" si="13"/>
        <v>61</v>
      </c>
      <c r="K330">
        <v>2298.0963183615459</v>
      </c>
      <c r="L330">
        <v>5745.2407959038101</v>
      </c>
      <c r="M330">
        <v>11490.48159180762</v>
      </c>
      <c r="N330">
        <v>22980.96318361524</v>
      </c>
      <c r="O330">
        <v>45961.926367230481</v>
      </c>
      <c r="R330">
        <f t="shared" si="14"/>
        <v>61</v>
      </c>
      <c r="S330">
        <v>4.1073674814477767E-2</v>
      </c>
      <c r="T330">
        <v>4.1073674814477767E-2</v>
      </c>
      <c r="U330">
        <v>4.1073674814477767E-2</v>
      </c>
      <c r="V330">
        <v>4.1073674814477767E-2</v>
      </c>
      <c r="W330">
        <v>4.1073674814477767E-2</v>
      </c>
    </row>
    <row r="331" spans="1:23" x14ac:dyDescent="0.25">
      <c r="B331">
        <f t="shared" si="12"/>
        <v>62</v>
      </c>
      <c r="C331">
        <v>47585.727757162203</v>
      </c>
      <c r="D331">
        <v>118964.31939290545</v>
      </c>
      <c r="E331">
        <v>237928.63878581091</v>
      </c>
      <c r="F331">
        <v>475857.27757162182</v>
      </c>
      <c r="G331">
        <v>951714.55514324363</v>
      </c>
      <c r="J331">
        <f t="shared" si="13"/>
        <v>62</v>
      </c>
      <c r="K331">
        <v>2379.2864248571859</v>
      </c>
      <c r="L331">
        <v>5948.2160621428629</v>
      </c>
      <c r="M331">
        <v>11896.432124285726</v>
      </c>
      <c r="N331">
        <v>23792.864248571452</v>
      </c>
      <c r="O331">
        <v>47585.728497142904</v>
      </c>
      <c r="R331">
        <f t="shared" si="14"/>
        <v>62</v>
      </c>
      <c r="S331">
        <v>4.171656180572958E-2</v>
      </c>
      <c r="T331">
        <v>4.171656180572958E-2</v>
      </c>
      <c r="U331">
        <v>4.171656180572958E-2</v>
      </c>
      <c r="V331">
        <v>4.171656180572958E-2</v>
      </c>
      <c r="W331">
        <v>4.171656180572958E-2</v>
      </c>
    </row>
    <row r="332" spans="1:23" x14ac:dyDescent="0.25">
      <c r="B332">
        <f t="shared" si="12"/>
        <v>63</v>
      </c>
      <c r="C332">
        <v>49299.304187033027</v>
      </c>
      <c r="D332">
        <v>123248.26046758262</v>
      </c>
      <c r="E332">
        <v>246496.52093516523</v>
      </c>
      <c r="F332">
        <v>492993.04187033046</v>
      </c>
      <c r="G332">
        <v>985986.08374066092</v>
      </c>
      <c r="J332">
        <f t="shared" si="13"/>
        <v>63</v>
      </c>
      <c r="K332">
        <v>2464.9652496420022</v>
      </c>
      <c r="L332">
        <v>6162.4131241051364</v>
      </c>
      <c r="M332">
        <v>12324.826248210273</v>
      </c>
      <c r="N332">
        <v>24649.652496420546</v>
      </c>
      <c r="O332">
        <v>49299.304992841091</v>
      </c>
      <c r="R332">
        <f t="shared" si="14"/>
        <v>63</v>
      </c>
      <c r="S332">
        <v>4.2422187607798589E-2</v>
      </c>
      <c r="T332">
        <v>4.2422187607798589E-2</v>
      </c>
      <c r="U332">
        <v>4.2422187607798589E-2</v>
      </c>
      <c r="V332">
        <v>4.2422187607798589E-2</v>
      </c>
      <c r="W332">
        <v>4.2422187607798589E-2</v>
      </c>
    </row>
    <row r="333" spans="1:23" x14ac:dyDescent="0.25">
      <c r="B333">
        <f t="shared" si="12"/>
        <v>64</v>
      </c>
      <c r="C333">
        <v>51010.362200602736</v>
      </c>
      <c r="D333">
        <v>127525.90550150689</v>
      </c>
      <c r="E333">
        <v>255051.81100301378</v>
      </c>
      <c r="F333">
        <v>510103.62200602755</v>
      </c>
      <c r="G333">
        <v>1020207.2440120551</v>
      </c>
      <c r="J333">
        <f t="shared" si="13"/>
        <v>64</v>
      </c>
      <c r="K333">
        <v>2550.5181466359645</v>
      </c>
      <c r="L333">
        <v>6376.2953665900277</v>
      </c>
      <c r="M333">
        <v>12752.590733180055</v>
      </c>
      <c r="N333">
        <v>25505.181466360111</v>
      </c>
      <c r="O333">
        <v>51010.362932720222</v>
      </c>
      <c r="R333">
        <f t="shared" si="14"/>
        <v>64</v>
      </c>
      <c r="S333">
        <v>4.3155455879792415E-2</v>
      </c>
      <c r="T333">
        <v>4.3155455879792637E-2</v>
      </c>
      <c r="U333">
        <v>4.3155455879792637E-2</v>
      </c>
      <c r="V333">
        <v>4.3155455879792637E-2</v>
      </c>
      <c r="W333">
        <v>4.3155455879792637E-2</v>
      </c>
    </row>
    <row r="334" spans="1:23" x14ac:dyDescent="0.25">
      <c r="B334">
        <f t="shared" si="12"/>
        <v>65</v>
      </c>
      <c r="C334">
        <v>52690.096362699616</v>
      </c>
      <c r="D334">
        <v>131725.24090674904</v>
      </c>
      <c r="E334">
        <v>263450.48181349807</v>
      </c>
      <c r="F334">
        <v>526900.96362699615</v>
      </c>
      <c r="G334">
        <v>1053801.9272539923</v>
      </c>
      <c r="J334">
        <f t="shared" si="13"/>
        <v>65</v>
      </c>
      <c r="K334">
        <v>2634.505312217887</v>
      </c>
      <c r="L334">
        <v>6586.2632805447793</v>
      </c>
      <c r="M334">
        <v>13172.526561089559</v>
      </c>
      <c r="N334">
        <v>26345.053122179117</v>
      </c>
      <c r="O334">
        <v>52690.106244358234</v>
      </c>
      <c r="R334">
        <f t="shared" si="14"/>
        <v>65</v>
      </c>
      <c r="S334">
        <v>4.390403297401102E-2</v>
      </c>
      <c r="T334">
        <v>4.390403297401102E-2</v>
      </c>
      <c r="U334">
        <v>4.390403297401102E-2</v>
      </c>
      <c r="V334">
        <v>4.390403297401102E-2</v>
      </c>
      <c r="W334">
        <v>4.390403297401102E-2</v>
      </c>
    </row>
    <row r="336" spans="1:23" x14ac:dyDescent="0.25">
      <c r="A336" s="5" t="s">
        <v>183</v>
      </c>
    </row>
    <row r="337" spans="2:24" x14ac:dyDescent="0.25">
      <c r="B337" t="s">
        <v>170</v>
      </c>
      <c r="C337">
        <v>50000</v>
      </c>
      <c r="D337">
        <v>100000</v>
      </c>
      <c r="E337">
        <v>250000</v>
      </c>
      <c r="F337">
        <v>500000</v>
      </c>
      <c r="G337">
        <v>1000000</v>
      </c>
      <c r="H337">
        <v>2000000</v>
      </c>
      <c r="J337" t="s">
        <v>171</v>
      </c>
      <c r="K337">
        <v>50000</v>
      </c>
      <c r="L337">
        <v>100000</v>
      </c>
      <c r="M337">
        <v>250000</v>
      </c>
      <c r="N337">
        <v>500000</v>
      </c>
      <c r="O337">
        <v>1000000</v>
      </c>
      <c r="P337">
        <v>2000000</v>
      </c>
      <c r="R337" t="s">
        <v>167</v>
      </c>
      <c r="S337">
        <v>50000</v>
      </c>
      <c r="T337">
        <v>100000</v>
      </c>
      <c r="U337">
        <v>250000</v>
      </c>
      <c r="V337">
        <v>500000</v>
      </c>
      <c r="W337">
        <v>1000000</v>
      </c>
      <c r="X337">
        <v>2000000</v>
      </c>
    </row>
    <row r="338" spans="2:24" x14ac:dyDescent="0.25">
      <c r="B338">
        <v>26</v>
      </c>
      <c r="C338">
        <v>68.879983554622655</v>
      </c>
      <c r="D338">
        <v>137.07338140363481</v>
      </c>
      <c r="E338">
        <v>341.65355087870182</v>
      </c>
      <c r="F338">
        <v>682.62054471496072</v>
      </c>
      <c r="G338">
        <v>1364.554498854126</v>
      </c>
      <c r="H338">
        <v>2728.4224071324602</v>
      </c>
      <c r="J338">
        <v>26</v>
      </c>
      <c r="K338">
        <v>56.831125743996154</v>
      </c>
      <c r="L338">
        <v>105.67057890196133</v>
      </c>
      <c r="M338">
        <v>252.18865818462064</v>
      </c>
      <c r="N338">
        <v>496.38597741475587</v>
      </c>
      <c r="O338">
        <v>984.78022555584357</v>
      </c>
      <c r="P338">
        <v>1961.568721838059</v>
      </c>
      <c r="R338">
        <v>26</v>
      </c>
      <c r="S338">
        <v>3.7702538516258155E-2</v>
      </c>
      <c r="T338">
        <v>3.7169833651149453E-2</v>
      </c>
      <c r="U338">
        <v>3.6849586043611549E-2</v>
      </c>
      <c r="V338">
        <v>3.6742740327158296E-2</v>
      </c>
      <c r="W338">
        <v>3.6689295402662747E-2</v>
      </c>
      <c r="X338">
        <v>3.6662568070472634E-2</v>
      </c>
    </row>
    <row r="339" spans="2:24" x14ac:dyDescent="0.25">
      <c r="B339">
        <v>27</v>
      </c>
      <c r="C339">
        <v>75.947006501316793</v>
      </c>
      <c r="D339">
        <v>151.20690206213342</v>
      </c>
      <c r="E339">
        <v>376.9865771597502</v>
      </c>
      <c r="F339">
        <v>753.28604217379575</v>
      </c>
      <c r="G339">
        <v>1505.8849722756966</v>
      </c>
      <c r="H339">
        <v>3011.0828325194011</v>
      </c>
      <c r="J339">
        <v>27</v>
      </c>
      <c r="K339">
        <v>61.89249761726785</v>
      </c>
      <c r="L339">
        <v>115.79291442269914</v>
      </c>
      <c r="M339">
        <v>277.4940300908529</v>
      </c>
      <c r="N339">
        <v>546.99596535162163</v>
      </c>
      <c r="O339">
        <v>1085.9998367316693</v>
      </c>
      <c r="P339">
        <v>2164.0075799558908</v>
      </c>
      <c r="R339">
        <v>27</v>
      </c>
      <c r="S339">
        <v>3.761122208859935E-2</v>
      </c>
      <c r="T339">
        <v>3.712780496078838E-2</v>
      </c>
      <c r="U339">
        <v>3.6837243409673537E-2</v>
      </c>
      <c r="V339">
        <v>3.6740305359511671E-2</v>
      </c>
      <c r="W339">
        <v>3.6691820337593661E-2</v>
      </c>
      <c r="X339">
        <v>3.6667573823394584E-2</v>
      </c>
    </row>
    <row r="340" spans="2:24" x14ac:dyDescent="0.25">
      <c r="B340">
        <v>28</v>
      </c>
      <c r="C340">
        <v>83.680358268239246</v>
      </c>
      <c r="D340">
        <v>166.6730416763526</v>
      </c>
      <c r="E340">
        <v>415.65109312244385</v>
      </c>
      <c r="F340">
        <v>830.61451275967556</v>
      </c>
      <c r="G340">
        <v>1660.5413018494389</v>
      </c>
      <c r="H340">
        <v>3320.3949278903779</v>
      </c>
      <c r="J340">
        <v>28</v>
      </c>
      <c r="K340">
        <v>67.431043675012575</v>
      </c>
      <c r="L340">
        <v>126.86959912464022</v>
      </c>
      <c r="M340">
        <v>305.18527967330283</v>
      </c>
      <c r="N340">
        <v>602.37808710112768</v>
      </c>
      <c r="O340">
        <v>1196.763118686049</v>
      </c>
      <c r="P340">
        <v>2385.5337381242643</v>
      </c>
      <c r="R340">
        <v>28</v>
      </c>
      <c r="S340">
        <v>3.7530285081379677E-2</v>
      </c>
      <c r="T340">
        <v>3.7091230062802349E-2</v>
      </c>
      <c r="U340">
        <v>3.6827378569557645E-2</v>
      </c>
      <c r="V340">
        <v>3.6739358007895628E-2</v>
      </c>
      <c r="W340">
        <v>3.6695331331869641E-2</v>
      </c>
      <c r="X340">
        <v>3.6673316227045394E-2</v>
      </c>
    </row>
    <row r="341" spans="2:24" x14ac:dyDescent="0.25">
      <c r="B341">
        <v>29</v>
      </c>
      <c r="C341">
        <v>92.168837402045682</v>
      </c>
      <c r="D341">
        <v>183.64938801573786</v>
      </c>
      <c r="E341">
        <v>458.09104088810869</v>
      </c>
      <c r="F341">
        <v>915.49379613760073</v>
      </c>
      <c r="G341">
        <v>1830.2993068393325</v>
      </c>
      <c r="H341">
        <v>3659.9103283493023</v>
      </c>
      <c r="J341">
        <v>29</v>
      </c>
      <c r="K341">
        <v>73.510406118968604</v>
      </c>
      <c r="L341">
        <v>139.02788417679949</v>
      </c>
      <c r="M341">
        <v>335.58033032649382</v>
      </c>
      <c r="N341">
        <v>663.16774594349408</v>
      </c>
      <c r="O341">
        <v>1318.3425795319636</v>
      </c>
      <c r="P341">
        <v>2628.6922479457353</v>
      </c>
      <c r="R341">
        <v>29</v>
      </c>
      <c r="S341">
        <v>3.7458718077954201E-2</v>
      </c>
      <c r="T341">
        <v>3.7059746512162262E-2</v>
      </c>
      <c r="U341">
        <v>3.6820018236376484E-2</v>
      </c>
      <c r="V341">
        <v>3.6740051016624697E-2</v>
      </c>
      <c r="W341">
        <v>3.670005654823516E-2</v>
      </c>
      <c r="X341">
        <v>3.6680056597246491E-2</v>
      </c>
    </row>
    <row r="342" spans="2:24" x14ac:dyDescent="0.25">
      <c r="B342">
        <v>30</v>
      </c>
      <c r="C342">
        <v>101.51060284928066</v>
      </c>
      <c r="D342">
        <v>202.33225125562788</v>
      </c>
      <c r="E342">
        <v>504.79719741474986</v>
      </c>
      <c r="F342">
        <v>1008.9054414245502</v>
      </c>
      <c r="G342">
        <v>2017.1219296214592</v>
      </c>
      <c r="H342">
        <v>4033.5549061088809</v>
      </c>
      <c r="J342">
        <v>30</v>
      </c>
      <c r="K342">
        <v>80.200885659715595</v>
      </c>
      <c r="L342">
        <v>152.40836516151012</v>
      </c>
      <c r="M342">
        <v>369.03081457392182</v>
      </c>
      <c r="N342">
        <v>730.06823503285159</v>
      </c>
      <c r="O342">
        <v>1452.1430780078845</v>
      </c>
      <c r="P342">
        <v>2896.2927650439451</v>
      </c>
      <c r="R342">
        <v>30</v>
      </c>
      <c r="S342">
        <v>3.739575393398531E-2</v>
      </c>
      <c r="T342">
        <v>3.703310443040575E-2</v>
      </c>
      <c r="U342">
        <v>3.6815229640082769E-2</v>
      </c>
      <c r="V342">
        <v>3.6742557016463229E-2</v>
      </c>
      <c r="W342">
        <v>3.6706211745529238E-2</v>
      </c>
      <c r="X342">
        <v>3.668803686867661E-2</v>
      </c>
    </row>
    <row r="343" spans="2:24" x14ac:dyDescent="0.25">
      <c r="B343">
        <v>31</v>
      </c>
      <c r="C343">
        <v>111.81409134113596</v>
      </c>
      <c r="D343">
        <v>222.93849628334559</v>
      </c>
      <c r="E343">
        <v>556.3117120236509</v>
      </c>
      <c r="F343">
        <v>1111.9337386475308</v>
      </c>
      <c r="G343">
        <v>2223.1777920612585</v>
      </c>
      <c r="H343">
        <v>4445.6658989760854</v>
      </c>
      <c r="J343">
        <v>31</v>
      </c>
      <c r="K343">
        <v>87.580143944741849</v>
      </c>
      <c r="L343">
        <v>167.16635899994662</v>
      </c>
      <c r="M343">
        <v>405.92501475568588</v>
      </c>
      <c r="N343">
        <v>803.85611220271312</v>
      </c>
      <c r="O343">
        <v>1599.7183090204526</v>
      </c>
      <c r="P343">
        <v>3191.442703668632</v>
      </c>
      <c r="R343">
        <v>31</v>
      </c>
      <c r="S343">
        <v>3.7340809560573174E-2</v>
      </c>
      <c r="T343">
        <v>3.70111406606628E-2</v>
      </c>
      <c r="U343">
        <v>3.681310396087456E-2</v>
      </c>
      <c r="V343">
        <v>3.6747052367287925E-2</v>
      </c>
      <c r="W343">
        <v>3.6714019178025303E-2</v>
      </c>
      <c r="X343">
        <v>3.6697500734081068E-2</v>
      </c>
    </row>
    <row r="344" spans="2:24" x14ac:dyDescent="0.25">
      <c r="B344">
        <v>32</v>
      </c>
      <c r="C344">
        <v>123.17847654147612</v>
      </c>
      <c r="D344">
        <v>245.66646400324686</v>
      </c>
      <c r="E344">
        <v>613.13042727111383</v>
      </c>
      <c r="F344">
        <v>1225.5703664192438</v>
      </c>
      <c r="G344">
        <v>2450.450244870447</v>
      </c>
      <c r="H344">
        <v>4900.2100018539677</v>
      </c>
      <c r="J344">
        <v>32</v>
      </c>
      <c r="K344">
        <v>95.719206348138641</v>
      </c>
      <c r="L344">
        <v>183.44391039132324</v>
      </c>
      <c r="M344">
        <v>446.61803273912392</v>
      </c>
      <c r="N344">
        <v>885.2415742502435</v>
      </c>
      <c r="O344">
        <v>1762.4886590664173</v>
      </c>
      <c r="P344">
        <v>3516.9828296379201</v>
      </c>
      <c r="R344">
        <v>32</v>
      </c>
      <c r="S344">
        <v>3.7293409140259914E-2</v>
      </c>
      <c r="T344">
        <v>3.6993681882738327E-2</v>
      </c>
      <c r="U344">
        <v>3.6813651197055597E-2</v>
      </c>
      <c r="V344">
        <v>3.6753608479979105E-2</v>
      </c>
      <c r="W344">
        <v>3.6723581020561502E-2</v>
      </c>
      <c r="X344">
        <v>3.67085657647368E-2</v>
      </c>
    </row>
    <row r="345" spans="2:24" x14ac:dyDescent="0.25">
      <c r="B345">
        <v>33</v>
      </c>
      <c r="C345">
        <v>135.71353604926639</v>
      </c>
      <c r="D345">
        <v>270.73570266458705</v>
      </c>
      <c r="E345">
        <v>675.80220335881745</v>
      </c>
      <c r="F345">
        <v>1350.9130381961877</v>
      </c>
      <c r="G345">
        <v>2701.1347080153382</v>
      </c>
      <c r="H345">
        <v>5401.5780477288436</v>
      </c>
      <c r="J345">
        <v>33</v>
      </c>
      <c r="K345">
        <v>104.69669458059002</v>
      </c>
      <c r="L345">
        <v>201.39825779280864</v>
      </c>
      <c r="M345">
        <v>491.50295723901218</v>
      </c>
      <c r="N345">
        <v>975.01079366197155</v>
      </c>
      <c r="O345">
        <v>1942.0264681778644</v>
      </c>
      <c r="P345">
        <v>3876.0578180793236</v>
      </c>
      <c r="R345">
        <v>33</v>
      </c>
      <c r="S345">
        <v>3.7253144164626883E-2</v>
      </c>
      <c r="T345">
        <v>3.6980596277753408E-2</v>
      </c>
      <c r="U345">
        <v>3.6816907063188076E-2</v>
      </c>
      <c r="V345">
        <v>3.6762317169788616E-2</v>
      </c>
      <c r="W345">
        <v>3.6735017187038643E-2</v>
      </c>
      <c r="X345">
        <v>3.6721365935978634E-2</v>
      </c>
    </row>
    <row r="346" spans="2:24" x14ac:dyDescent="0.25">
      <c r="B346">
        <v>34</v>
      </c>
      <c r="C346">
        <v>149.52786806644033</v>
      </c>
      <c r="D346">
        <v>298.36340188910089</v>
      </c>
      <c r="E346">
        <v>744.87000414887427</v>
      </c>
      <c r="F346">
        <v>1489.0476748998415</v>
      </c>
      <c r="G346">
        <v>2977.4030165329823</v>
      </c>
      <c r="H346">
        <v>5954.1136998672964</v>
      </c>
      <c r="J346">
        <v>34</v>
      </c>
      <c r="K346">
        <v>114.59038417306328</v>
      </c>
      <c r="L346">
        <v>221.1849467196048</v>
      </c>
      <c r="M346">
        <v>540.96864350369469</v>
      </c>
      <c r="N346">
        <v>1073.9414751499171</v>
      </c>
      <c r="O346">
        <v>2139.8871399576601</v>
      </c>
      <c r="P346">
        <v>4271.7784703588986</v>
      </c>
      <c r="R346">
        <v>34</v>
      </c>
      <c r="S346">
        <v>3.7219694440715934E-2</v>
      </c>
      <c r="T346">
        <v>3.6971795342393587E-2</v>
      </c>
      <c r="U346">
        <v>3.6822923300437349E-2</v>
      </c>
      <c r="V346">
        <v>3.6773277133189008E-2</v>
      </c>
      <c r="W346">
        <v>3.6748449890617652E-2</v>
      </c>
      <c r="X346">
        <v>3.6736035229089081E-2</v>
      </c>
    </row>
    <row r="347" spans="2:24" x14ac:dyDescent="0.25">
      <c r="B347">
        <v>35</v>
      </c>
      <c r="C347">
        <v>165.04114787939315</v>
      </c>
      <c r="D347">
        <v>329.38888128983405</v>
      </c>
      <c r="E347">
        <v>822.43208177549889</v>
      </c>
      <c r="F347">
        <v>1644.1707493533208</v>
      </c>
      <c r="G347">
        <v>3287.6480845507967</v>
      </c>
      <c r="H347">
        <v>6574.6027549674254</v>
      </c>
      <c r="J347">
        <v>35</v>
      </c>
      <c r="K347">
        <v>125.70082391033679</v>
      </c>
      <c r="L347">
        <v>243.40503856591249</v>
      </c>
      <c r="M347">
        <v>596.51768546576932</v>
      </c>
      <c r="N347">
        <v>1185.0387648051765</v>
      </c>
      <c r="O347">
        <v>2362.0809239664159</v>
      </c>
      <c r="P347">
        <v>4716.1652425388602</v>
      </c>
      <c r="R347">
        <v>35</v>
      </c>
      <c r="S347">
        <v>3.7192412137538655E-2</v>
      </c>
      <c r="T347">
        <v>3.6967248666425423E-2</v>
      </c>
      <c r="U347">
        <v>3.6832041315218556E-2</v>
      </c>
      <c r="V347">
        <v>3.6786953942968825E-2</v>
      </c>
      <c r="W347">
        <v>3.6764406829900453E-2</v>
      </c>
      <c r="X347">
        <v>3.6753132416232237E-2</v>
      </c>
    </row>
    <row r="348" spans="2:24" x14ac:dyDescent="0.25">
      <c r="B348">
        <v>36</v>
      </c>
      <c r="C348">
        <v>175.50936795748007</v>
      </c>
      <c r="D348">
        <v>350.32462530971895</v>
      </c>
      <c r="E348">
        <v>874.77040040721727</v>
      </c>
      <c r="F348">
        <v>1748.8466922435462</v>
      </c>
      <c r="G348">
        <v>3496.9992759191273</v>
      </c>
      <c r="H348">
        <v>6993.3044432717779</v>
      </c>
      <c r="J348">
        <v>36</v>
      </c>
      <c r="K348">
        <v>133.19805861797067</v>
      </c>
      <c r="L348">
        <v>258.39898104474287</v>
      </c>
      <c r="M348">
        <v>634.00178335916826</v>
      </c>
      <c r="N348">
        <v>1260.0064539657615</v>
      </c>
      <c r="O348">
        <v>2512.0157952126392</v>
      </c>
      <c r="P348">
        <v>5016.034477723515</v>
      </c>
      <c r="R348">
        <v>36</v>
      </c>
      <c r="S348">
        <v>3.717707550967253E-2</v>
      </c>
      <c r="T348">
        <v>3.696502055109252E-2</v>
      </c>
      <c r="U348">
        <v>3.6837691101083037E-2</v>
      </c>
      <c r="V348">
        <v>3.6795231773049331E-2</v>
      </c>
      <c r="W348">
        <v>3.6773999072141406E-2</v>
      </c>
      <c r="X348">
        <v>3.6763381962122921E-2</v>
      </c>
    </row>
    <row r="349" spans="2:24" x14ac:dyDescent="0.25">
      <c r="B349">
        <v>37</v>
      </c>
      <c r="C349">
        <v>168.47653262876051</v>
      </c>
      <c r="D349">
        <v>336.2595558975375</v>
      </c>
      <c r="E349">
        <v>839.60862592382887</v>
      </c>
      <c r="F349">
        <v>1678.5237427177392</v>
      </c>
      <c r="G349">
        <v>3356.3539763393433</v>
      </c>
      <c r="H349">
        <v>6712.0144435992697</v>
      </c>
      <c r="J349">
        <v>37</v>
      </c>
      <c r="K349">
        <v>128.16123078327109</v>
      </c>
      <c r="L349">
        <v>248.32578702842056</v>
      </c>
      <c r="M349">
        <v>608.81945830017503</v>
      </c>
      <c r="N349">
        <v>1209.6422447150399</v>
      </c>
      <c r="O349">
        <v>2411.2878179343388</v>
      </c>
      <c r="P349">
        <v>4814.578964565706</v>
      </c>
      <c r="R349">
        <v>37</v>
      </c>
      <c r="S349">
        <v>3.717977743747003E-2</v>
      </c>
      <c r="T349">
        <v>3.695931829235688E-2</v>
      </c>
      <c r="U349">
        <v>3.6826938065594783E-2</v>
      </c>
      <c r="V349">
        <v>3.6782793825271609E-2</v>
      </c>
      <c r="W349">
        <v>3.6760718420344229E-2</v>
      </c>
      <c r="X349">
        <v>3.6749679896301179E-2</v>
      </c>
    </row>
    <row r="350" spans="2:24" x14ac:dyDescent="0.25">
      <c r="B350">
        <v>38</v>
      </c>
      <c r="C350">
        <v>139.8585014573766</v>
      </c>
      <c r="D350">
        <v>279.02565290988781</v>
      </c>
      <c r="E350">
        <v>696.5271072674185</v>
      </c>
      <c r="F350">
        <v>1392.3628645299784</v>
      </c>
      <c r="G350">
        <v>2784.0343790550869</v>
      </c>
      <c r="H350">
        <v>5567.3774081053079</v>
      </c>
      <c r="J350">
        <v>38</v>
      </c>
      <c r="K350">
        <v>107.665253908777</v>
      </c>
      <c r="L350">
        <v>207.33536988846663</v>
      </c>
      <c r="M350">
        <v>506.34571782750027</v>
      </c>
      <c r="N350">
        <v>1004.6962977259936</v>
      </c>
      <c r="O350">
        <v>2001.3974575228494</v>
      </c>
      <c r="P350">
        <v>3994.7997771165974</v>
      </c>
      <c r="R350">
        <v>38</v>
      </c>
      <c r="S350">
        <v>3.7222222625482804E-2</v>
      </c>
      <c r="T350">
        <v>3.6958305796305213E-2</v>
      </c>
      <c r="U350">
        <v>3.6799805087795123E-2</v>
      </c>
      <c r="V350">
        <v>3.6746946343886977E-2</v>
      </c>
      <c r="W350">
        <v>3.672051224490569E-2</v>
      </c>
      <c r="X350">
        <v>3.6707294012993552E-2</v>
      </c>
    </row>
    <row r="351" spans="2:24" x14ac:dyDescent="0.25">
      <c r="B351">
        <v>39</v>
      </c>
      <c r="C351">
        <v>160.04911417094553</v>
      </c>
      <c r="D351">
        <v>319.40549035066209</v>
      </c>
      <c r="E351">
        <v>797.47451458945034</v>
      </c>
      <c r="F351">
        <v>1594.2562878916654</v>
      </c>
      <c r="G351">
        <v>3187.8200823480356</v>
      </c>
      <c r="H351">
        <v>6374.9474240751797</v>
      </c>
      <c r="J351">
        <v>39</v>
      </c>
      <c r="K351">
        <v>122.1256520623981</v>
      </c>
      <c r="L351">
        <v>236.25521949216545</v>
      </c>
      <c r="M351">
        <v>578.64271787100006</v>
      </c>
      <c r="N351">
        <v>1149.2893130644734</v>
      </c>
      <c r="O351">
        <v>2290.5853643383743</v>
      </c>
      <c r="P351">
        <v>4573.1746136906731</v>
      </c>
      <c r="R351">
        <v>39</v>
      </c>
      <c r="S351">
        <v>3.7181680838367814E-2</v>
      </c>
      <c r="T351">
        <v>3.6950281081368885E-2</v>
      </c>
      <c r="U351">
        <v>3.6811311721886009E-2</v>
      </c>
      <c r="V351">
        <v>3.6764973721673755E-2</v>
      </c>
      <c r="W351">
        <v>3.6741809387996094E-2</v>
      </c>
      <c r="X351">
        <v>3.6730222180471728E-2</v>
      </c>
    </row>
    <row r="352" spans="2:24" x14ac:dyDescent="0.25">
      <c r="B352">
        <v>40</v>
      </c>
      <c r="C352">
        <v>235.02087519702451</v>
      </c>
      <c r="D352">
        <v>469.34368570507695</v>
      </c>
      <c r="E352">
        <v>1172.3121170275522</v>
      </c>
      <c r="F352">
        <v>2343.9261691400111</v>
      </c>
      <c r="G352">
        <v>4687.1542733250153</v>
      </c>
      <c r="H352">
        <v>9373.6104816743336</v>
      </c>
      <c r="J352">
        <v>40</v>
      </c>
      <c r="K352">
        <v>175.81944341135159</v>
      </c>
      <c r="L352">
        <v>343.6389530203387</v>
      </c>
      <c r="M352">
        <v>847.0974795359889</v>
      </c>
      <c r="N352">
        <v>1686.1950226782283</v>
      </c>
      <c r="O352">
        <v>3364.3901085052785</v>
      </c>
      <c r="P352">
        <v>6720.7802799222991</v>
      </c>
      <c r="R352">
        <v>40</v>
      </c>
      <c r="S352">
        <v>3.7140509342462158E-2</v>
      </c>
      <c r="T352">
        <v>3.6980613987520838E-2</v>
      </c>
      <c r="U352">
        <v>3.6884622019065949E-2</v>
      </c>
      <c r="V352">
        <v>3.6852615553303103E-2</v>
      </c>
      <c r="W352">
        <v>3.6836610604498388E-2</v>
      </c>
      <c r="X352">
        <v>3.6828607700960969E-2</v>
      </c>
    </row>
    <row r="353" spans="2:24" x14ac:dyDescent="0.25">
      <c r="B353">
        <v>41</v>
      </c>
      <c r="C353">
        <v>193.45916261376018</v>
      </c>
      <c r="D353">
        <v>386.22334606052073</v>
      </c>
      <c r="E353">
        <v>964.51594334441415</v>
      </c>
      <c r="F353">
        <v>1928.3369116521344</v>
      </c>
      <c r="G353">
        <v>3855.9788484209603</v>
      </c>
      <c r="H353">
        <v>7711.2627220383929</v>
      </c>
      <c r="J353">
        <v>41</v>
      </c>
      <c r="K353">
        <v>146.05350902708233</v>
      </c>
      <c r="L353">
        <v>284.1092809556003</v>
      </c>
      <c r="M353">
        <v>698.27713696262072</v>
      </c>
      <c r="N353">
        <v>1388.556584357746</v>
      </c>
      <c r="O353">
        <v>2769.1154809131185</v>
      </c>
      <c r="P353">
        <v>5530.233274942002</v>
      </c>
      <c r="R353">
        <v>41</v>
      </c>
      <c r="S353">
        <v>3.7142694073643456E-2</v>
      </c>
      <c r="T353">
        <v>3.6950205679626924E-2</v>
      </c>
      <c r="U353">
        <v>3.6834638153393717E-2</v>
      </c>
      <c r="V353">
        <v>3.6796100828831335E-2</v>
      </c>
      <c r="W353">
        <v>3.6776829672484412E-2</v>
      </c>
      <c r="X353">
        <v>3.676719347058266E-2</v>
      </c>
    </row>
    <row r="354" spans="2:24" x14ac:dyDescent="0.25">
      <c r="B354">
        <v>42</v>
      </c>
      <c r="C354">
        <v>240.22386970577958</v>
      </c>
      <c r="D354">
        <v>479.74952157355119</v>
      </c>
      <c r="E354">
        <v>1198.3264767552716</v>
      </c>
      <c r="F354">
        <v>2395.9547352153595</v>
      </c>
      <c r="G354">
        <v>4791.2112520621977</v>
      </c>
      <c r="H354">
        <v>9581.7242857177953</v>
      </c>
      <c r="J354">
        <v>42</v>
      </c>
      <c r="K354">
        <v>179.5459954504995</v>
      </c>
      <c r="L354">
        <v>351.09193992746259</v>
      </c>
      <c r="M354">
        <v>865.72976852780084</v>
      </c>
      <c r="N354">
        <v>1723.4594808438196</v>
      </c>
      <c r="O354">
        <v>3438.918904635575</v>
      </c>
      <c r="P354">
        <v>6869.8377517828339</v>
      </c>
      <c r="R354">
        <v>42</v>
      </c>
      <c r="S354">
        <v>3.7132074796838221E-2</v>
      </c>
      <c r="T354">
        <v>3.6975678481443897E-2</v>
      </c>
      <c r="U354">
        <v>3.688178829917077E-2</v>
      </c>
      <c r="V354">
        <v>3.6850482823092667E-2</v>
      </c>
      <c r="W354">
        <v>3.683482844311925E-2</v>
      </c>
      <c r="X354">
        <v>3.6827000842497126E-2</v>
      </c>
    </row>
    <row r="355" spans="2:24" x14ac:dyDescent="0.25">
      <c r="B355">
        <v>43</v>
      </c>
      <c r="C355">
        <v>271.53410521997654</v>
      </c>
      <c r="D355">
        <v>542.36788424715473</v>
      </c>
      <c r="E355">
        <v>1354.8692218908418</v>
      </c>
      <c r="F355">
        <v>2709.0381181734642</v>
      </c>
      <c r="G355">
        <v>5417.3759108223212</v>
      </c>
      <c r="H355">
        <v>10834.051496162487</v>
      </c>
      <c r="J355">
        <v>43</v>
      </c>
      <c r="K355">
        <v>201.97008194638374</v>
      </c>
      <c r="L355">
        <v>395.93862468298903</v>
      </c>
      <c r="M355">
        <v>977.8442593156542</v>
      </c>
      <c r="N355">
        <v>1947.6869861005907</v>
      </c>
      <c r="O355">
        <v>3887.372440625797</v>
      </c>
      <c r="P355">
        <v>7766.7433501611813</v>
      </c>
      <c r="R355">
        <v>43</v>
      </c>
      <c r="S355">
        <v>3.7137303269515476E-2</v>
      </c>
      <c r="T355">
        <v>3.6998143727519528E-2</v>
      </c>
      <c r="U355">
        <v>3.6914606729282928E-2</v>
      </c>
      <c r="V355">
        <v>3.6886754174832559E-2</v>
      </c>
      <c r="W355">
        <v>3.6872826605157005E-2</v>
      </c>
      <c r="X355">
        <v>3.6865862497117874E-2</v>
      </c>
    </row>
    <row r="356" spans="2:24" x14ac:dyDescent="0.25">
      <c r="B356">
        <v>44</v>
      </c>
      <c r="C356">
        <v>239.63195472262638</v>
      </c>
      <c r="D356">
        <v>478.56596041630416</v>
      </c>
      <c r="E356">
        <v>1195.3678191045512</v>
      </c>
      <c r="F356">
        <v>2390.0376843122149</v>
      </c>
      <c r="G356">
        <v>4779.3774147457825</v>
      </c>
      <c r="H356">
        <v>9558.0568756221764</v>
      </c>
      <c r="J356">
        <v>44</v>
      </c>
      <c r="K356">
        <v>179.12213258111615</v>
      </c>
      <c r="L356">
        <v>350.24446609998631</v>
      </c>
      <c r="M356">
        <v>863.60965117951309</v>
      </c>
      <c r="N356">
        <v>1719.2194475011092</v>
      </c>
      <c r="O356">
        <v>3430.4390403533544</v>
      </c>
      <c r="P356">
        <v>6852.8782261639863</v>
      </c>
      <c r="R356">
        <v>44</v>
      </c>
      <c r="S356">
        <v>3.7122781300685803E-2</v>
      </c>
      <c r="T356">
        <v>3.6966221639459285E-2</v>
      </c>
      <c r="U356">
        <v>3.6872219134689743E-2</v>
      </c>
      <c r="V356">
        <v>3.6840880724320568E-2</v>
      </c>
      <c r="W356">
        <v>3.6825209875156029E-2</v>
      </c>
      <c r="X356">
        <v>3.6817374039444406E-2</v>
      </c>
    </row>
    <row r="357" spans="2:24" x14ac:dyDescent="0.25">
      <c r="B357">
        <v>45</v>
      </c>
      <c r="C357">
        <v>295.4251575773593</v>
      </c>
      <c r="D357">
        <v>590.14855942798351</v>
      </c>
      <c r="E357">
        <v>1474.3187650009704</v>
      </c>
      <c r="F357">
        <v>2947.9357742910311</v>
      </c>
      <c r="G357">
        <v>5895.1697928711201</v>
      </c>
      <c r="H357">
        <v>11789.637830030579</v>
      </c>
      <c r="J357">
        <v>45</v>
      </c>
      <c r="K357">
        <v>219.08056560655859</v>
      </c>
      <c r="L357">
        <v>430.15855009208462</v>
      </c>
      <c r="M357">
        <v>1063.3925037894405</v>
      </c>
      <c r="N357">
        <v>2118.7824266383177</v>
      </c>
      <c r="O357">
        <v>4229.5622723357083</v>
      </c>
      <c r="P357">
        <v>8451.1219637223403</v>
      </c>
      <c r="R357">
        <v>45</v>
      </c>
      <c r="S357">
        <v>3.7140113383444584E-2</v>
      </c>
      <c r="T357">
        <v>3.7011754899094473E-2</v>
      </c>
      <c r="U357">
        <v>3.693470473397098E-2</v>
      </c>
      <c r="V357">
        <v>3.6909015491490615E-2</v>
      </c>
      <c r="W357">
        <v>3.6896169771826637E-2</v>
      </c>
      <c r="X357">
        <v>3.6889746637307486E-2</v>
      </c>
    </row>
    <row r="358" spans="2:24" x14ac:dyDescent="0.25">
      <c r="B358">
        <v>46</v>
      </c>
      <c r="C358">
        <v>302.7163484317723</v>
      </c>
      <c r="D358">
        <v>604.73056585834217</v>
      </c>
      <c r="E358">
        <v>1510.7732181570268</v>
      </c>
      <c r="F358">
        <v>3020.8443053282995</v>
      </c>
      <c r="G358">
        <v>6040.9864796734264</v>
      </c>
      <c r="H358">
        <v>12081.270828365105</v>
      </c>
      <c r="J358">
        <v>46</v>
      </c>
      <c r="K358">
        <v>224.30241649858453</v>
      </c>
      <c r="L358">
        <v>440.60197535659336</v>
      </c>
      <c r="M358">
        <v>1089.5006521468968</v>
      </c>
      <c r="N358">
        <v>2170.9984468748808</v>
      </c>
      <c r="O358">
        <v>4333.9940363603091</v>
      </c>
      <c r="P358">
        <v>8659.9852153473184</v>
      </c>
      <c r="R358">
        <v>46</v>
      </c>
      <c r="S358">
        <v>3.7139672337605178E-2</v>
      </c>
      <c r="T358">
        <v>3.7014305138559189E-2</v>
      </c>
      <c r="U358">
        <v>3.693905137941611E-2</v>
      </c>
      <c r="V358">
        <v>3.691396121216961E-2</v>
      </c>
      <c r="W358">
        <v>3.6901415081421307E-2</v>
      </c>
      <c r="X358">
        <v>3.6895141754197835E-2</v>
      </c>
    </row>
    <row r="359" spans="2:24" x14ac:dyDescent="0.25">
      <c r="B359">
        <v>47</v>
      </c>
      <c r="C359">
        <v>373.10424608004752</v>
      </c>
      <c r="D359">
        <v>745.50159868966841</v>
      </c>
      <c r="E359">
        <v>1862.6936565356255</v>
      </c>
      <c r="F359">
        <v>3724.6804196152889</v>
      </c>
      <c r="G359">
        <v>7448.6539457748086</v>
      </c>
      <c r="H359">
        <v>14896.600998094587</v>
      </c>
      <c r="J359">
        <v>47</v>
      </c>
      <c r="K359">
        <v>274.71355677738939</v>
      </c>
      <c r="L359">
        <v>541.42085256668361</v>
      </c>
      <c r="M359">
        <v>1341.542740128174</v>
      </c>
      <c r="N359">
        <v>2675.0792194320966</v>
      </c>
      <c r="O359">
        <v>5342.1521780421026</v>
      </c>
      <c r="P359">
        <v>10676.298095270497</v>
      </c>
      <c r="R359">
        <v>47</v>
      </c>
      <c r="S359">
        <v>3.7189356546291963E-2</v>
      </c>
      <c r="T359">
        <v>3.7086243960274157E-2</v>
      </c>
      <c r="U359">
        <v>3.7024353952063382E-2</v>
      </c>
      <c r="V359">
        <v>3.7003720202300805E-2</v>
      </c>
      <c r="W359">
        <v>3.6993402624445393E-2</v>
      </c>
      <c r="X359">
        <v>3.6988243659740849E-2</v>
      </c>
    </row>
    <row r="360" spans="2:24" x14ac:dyDescent="0.25">
      <c r="B360">
        <v>48</v>
      </c>
      <c r="C360">
        <v>400.47953680030389</v>
      </c>
      <c r="D360">
        <v>800.2504457152977</v>
      </c>
      <c r="E360">
        <v>1999.5631724845175</v>
      </c>
      <c r="F360">
        <v>3998.4177171085944</v>
      </c>
      <c r="G360">
        <v>7996.1268063600455</v>
      </c>
      <c r="H360">
        <v>15991.544984864795</v>
      </c>
      <c r="J360">
        <v>48</v>
      </c>
      <c r="K360">
        <v>294.3194317875832</v>
      </c>
      <c r="L360">
        <v>580.63135335714833</v>
      </c>
      <c r="M360">
        <v>1439.5671183397353</v>
      </c>
      <c r="N360">
        <v>2871.1267267424919</v>
      </c>
      <c r="O360">
        <v>5734.2459435852361</v>
      </c>
      <c r="P360">
        <v>11460.484377291607</v>
      </c>
      <c r="R360">
        <v>48</v>
      </c>
      <c r="S360">
        <v>3.7209721809390084E-2</v>
      </c>
      <c r="T360">
        <v>3.7113192242311355E-2</v>
      </c>
      <c r="U360">
        <v>3.7055254874008625E-2</v>
      </c>
      <c r="V360">
        <v>3.7035939143164498E-2</v>
      </c>
      <c r="W360">
        <v>3.7026280663407629E-2</v>
      </c>
      <c r="X360">
        <v>3.7021451269915628E-2</v>
      </c>
    </row>
    <row r="361" spans="2:24" x14ac:dyDescent="0.25">
      <c r="B361">
        <v>49</v>
      </c>
      <c r="C361">
        <v>414.64217010037396</v>
      </c>
      <c r="D361">
        <v>828.5749126005478</v>
      </c>
      <c r="E361">
        <v>2070.3731401449377</v>
      </c>
      <c r="F361">
        <v>4140.0368527342343</v>
      </c>
      <c r="G361">
        <v>8279.3642779189177</v>
      </c>
      <c r="H361">
        <v>16558.01912829118</v>
      </c>
      <c r="J361">
        <v>49</v>
      </c>
      <c r="K361">
        <v>304.46259558416386</v>
      </c>
      <c r="L361">
        <v>600.91711116883744</v>
      </c>
      <c r="M361">
        <v>1490.2806584180435</v>
      </c>
      <c r="N361">
        <v>2972.5532373395981</v>
      </c>
      <c r="O361">
        <v>5937.0983952514216</v>
      </c>
      <c r="P361">
        <v>11866.188711107854</v>
      </c>
      <c r="R361">
        <v>49</v>
      </c>
      <c r="S361">
        <v>3.7218265321472543E-2</v>
      </c>
      <c r="T361">
        <v>3.7124835108553356E-2</v>
      </c>
      <c r="U361">
        <v>3.7068758616436215E-2</v>
      </c>
      <c r="V361">
        <v>3.7050063388594401E-2</v>
      </c>
      <c r="W361">
        <v>3.7040715199924357E-2</v>
      </c>
      <c r="X361">
        <v>3.7036040961873073E-2</v>
      </c>
    </row>
    <row r="362" spans="2:24" x14ac:dyDescent="0.25">
      <c r="B362">
        <v>50</v>
      </c>
      <c r="C362">
        <v>470.46147470956362</v>
      </c>
      <c r="D362">
        <v>940.20986138092292</v>
      </c>
      <c r="E362">
        <v>2349.4550218397476</v>
      </c>
      <c r="F362">
        <v>4698.1969560958496</v>
      </c>
      <c r="G362">
        <v>9395.6808246701603</v>
      </c>
      <c r="H362">
        <v>18790.648561850394</v>
      </c>
      <c r="J362">
        <v>50</v>
      </c>
      <c r="K362">
        <v>344.43998749421371</v>
      </c>
      <c r="L362">
        <v>680.8693062777711</v>
      </c>
      <c r="M362">
        <v>1690.1572676246287</v>
      </c>
      <c r="N362">
        <v>3372.3038716450246</v>
      </c>
      <c r="O362">
        <v>6736.5970803834789</v>
      </c>
      <c r="P362">
        <v>13465.183498215541</v>
      </c>
      <c r="R362">
        <v>50</v>
      </c>
      <c r="S362">
        <v>3.727140330538381E-2</v>
      </c>
      <c r="T362">
        <v>3.7188186846797588E-2</v>
      </c>
      <c r="U362">
        <v>3.713824250342368E-2</v>
      </c>
      <c r="V362">
        <v>3.7121591975658452E-2</v>
      </c>
      <c r="W362">
        <v>3.7113266259110489E-2</v>
      </c>
      <c r="X362">
        <v>3.71091032876536E-2</v>
      </c>
    </row>
    <row r="363" spans="2:24" x14ac:dyDescent="0.25">
      <c r="B363">
        <v>51</v>
      </c>
      <c r="C363">
        <v>541.63162279412711</v>
      </c>
      <c r="D363">
        <v>1082.5454591484279</v>
      </c>
      <c r="E363">
        <v>2705.2869684487873</v>
      </c>
      <c r="F363">
        <v>5409.8561507001259</v>
      </c>
      <c r="G363">
        <v>10818.994515235532</v>
      </c>
      <c r="H363">
        <v>21637.271244323289</v>
      </c>
      <c r="J363">
        <v>51</v>
      </c>
      <c r="K363">
        <v>395.41124850249707</v>
      </c>
      <c r="L363">
        <v>782.80844679098664</v>
      </c>
      <c r="M363">
        <v>1945.0000443076424</v>
      </c>
      <c r="N363">
        <v>3881.9860411074114</v>
      </c>
      <c r="O363">
        <v>7755.95803507237</v>
      </c>
      <c r="P363">
        <v>15503.902023191476</v>
      </c>
      <c r="R363">
        <v>51</v>
      </c>
      <c r="S363">
        <v>3.7347141538980111E-2</v>
      </c>
      <c r="T363">
        <v>3.727387216638367E-2</v>
      </c>
      <c r="U363">
        <v>3.7229899400640809E-2</v>
      </c>
      <c r="V363">
        <v>3.7215239953665824E-2</v>
      </c>
      <c r="W363">
        <v>3.7207909881604273E-2</v>
      </c>
      <c r="X363">
        <v>3.7204244758419547E-2</v>
      </c>
    </row>
    <row r="364" spans="2:24" x14ac:dyDescent="0.25">
      <c r="B364">
        <v>52</v>
      </c>
      <c r="C364">
        <v>607.50230171824671</v>
      </c>
      <c r="D364">
        <v>1214.282512940355</v>
      </c>
      <c r="E364">
        <v>3034.6231467631565</v>
      </c>
      <c r="F364">
        <v>6068.5242031895023</v>
      </c>
      <c r="G364">
        <v>12136.326316063751</v>
      </c>
      <c r="H364">
        <v>24271.930541822294</v>
      </c>
      <c r="J364">
        <v>52</v>
      </c>
      <c r="K364">
        <v>442.58716099009689</v>
      </c>
      <c r="L364">
        <v>877.15718471709624</v>
      </c>
      <c r="M364">
        <v>2180.8672576354002</v>
      </c>
      <c r="N364">
        <v>4353.7173797766882</v>
      </c>
      <c r="O364">
        <v>8699.4176242985122</v>
      </c>
      <c r="P364">
        <v>17390.818113453861</v>
      </c>
      <c r="R364">
        <v>52</v>
      </c>
      <c r="S364">
        <v>3.742133759449251E-2</v>
      </c>
      <c r="T364">
        <v>3.7355196751192477E-2</v>
      </c>
      <c r="U364">
        <v>3.7315503222769886E-2</v>
      </c>
      <c r="V364">
        <v>3.7302270541873739E-2</v>
      </c>
      <c r="W364">
        <v>3.7295653919192429E-2</v>
      </c>
      <c r="X364">
        <v>3.7292345537280447E-2</v>
      </c>
    </row>
    <row r="365" spans="2:24" x14ac:dyDescent="0.25">
      <c r="B365">
        <v>53</v>
      </c>
      <c r="C365">
        <v>632.15139071296949</v>
      </c>
      <c r="D365">
        <v>1263.5792585558295</v>
      </c>
      <c r="E365">
        <v>3157.8628621191506</v>
      </c>
      <c r="F365">
        <v>6315.002201403001</v>
      </c>
      <c r="G365">
        <v>12629.280879975904</v>
      </c>
      <c r="H365">
        <v>25257.838237122549</v>
      </c>
      <c r="J365">
        <v>53</v>
      </c>
      <c r="K365">
        <v>460.24054956978944</v>
      </c>
      <c r="L365">
        <v>912.46292529634047</v>
      </c>
      <c r="M365">
        <v>2269.1300528610082</v>
      </c>
      <c r="N365">
        <v>4530.2419322645728</v>
      </c>
      <c r="O365">
        <v>9052.4656911292695</v>
      </c>
      <c r="P365">
        <v>18096.913208868122</v>
      </c>
      <c r="R365">
        <v>53</v>
      </c>
      <c r="S365">
        <v>3.7445845731992167E-2</v>
      </c>
      <c r="T365">
        <v>3.7382025187299384E-2</v>
      </c>
      <c r="U365">
        <v>3.7343724473857032E-2</v>
      </c>
      <c r="V365">
        <v>3.733095617065052E-2</v>
      </c>
      <c r="W365">
        <v>3.7324571756704117E-2</v>
      </c>
      <c r="X365">
        <v>3.7321379484128503E-2</v>
      </c>
    </row>
    <row r="366" spans="2:24" x14ac:dyDescent="0.25">
      <c r="B366">
        <v>54</v>
      </c>
      <c r="C366">
        <v>745.73278151355692</v>
      </c>
      <c r="D366">
        <v>1490.7344915699525</v>
      </c>
      <c r="E366">
        <v>3725.7396220222877</v>
      </c>
      <c r="F366">
        <v>7450.7481728739149</v>
      </c>
      <c r="G366">
        <v>14900.765274616348</v>
      </c>
      <c r="H366">
        <v>29800.799478118504</v>
      </c>
      <c r="J366">
        <v>54</v>
      </c>
      <c r="K366">
        <v>541.58664050398147</v>
      </c>
      <c r="L366">
        <v>1075.149731781461</v>
      </c>
      <c r="M366">
        <v>2675.8390087214793</v>
      </c>
      <c r="N366">
        <v>5343.6544713608018</v>
      </c>
      <c r="O366">
        <v>10679.285397069441</v>
      </c>
      <c r="P366">
        <v>21350.547248676477</v>
      </c>
      <c r="R366">
        <v>54</v>
      </c>
      <c r="S366">
        <v>3.7587201048050467E-2</v>
      </c>
      <c r="T366">
        <v>3.753190790901173E-2</v>
      </c>
      <c r="U366">
        <v>3.7498725809489653E-2</v>
      </c>
      <c r="V366">
        <v>3.748766407307258E-2</v>
      </c>
      <c r="W366">
        <v>3.7482133010467544E-2</v>
      </c>
      <c r="X366">
        <v>3.7479367430551802E-2</v>
      </c>
    </row>
    <row r="367" spans="2:24" x14ac:dyDescent="0.25">
      <c r="B367">
        <v>55</v>
      </c>
      <c r="C367">
        <v>834.57476047159491</v>
      </c>
      <c r="D367">
        <v>1668.412617881856</v>
      </c>
      <c r="E367">
        <v>4169.9261902083736</v>
      </c>
      <c r="F367">
        <v>8339.1154774526476</v>
      </c>
      <c r="G367">
        <v>16677.494051954065</v>
      </c>
      <c r="H367">
        <v>33354.2512009618</v>
      </c>
      <c r="J367">
        <v>55</v>
      </c>
      <c r="K367">
        <v>605.21419022515875</v>
      </c>
      <c r="L367">
        <v>1202.4006316463965</v>
      </c>
      <c r="M367">
        <v>2993.9599569530183</v>
      </c>
      <c r="N367">
        <v>5979.8921661614295</v>
      </c>
      <c r="O367">
        <v>11951.756584718329</v>
      </c>
      <c r="P367">
        <v>23895.48542188562</v>
      </c>
      <c r="R367">
        <v>55</v>
      </c>
      <c r="S367">
        <v>3.7700851356133658E-2</v>
      </c>
      <c r="T367">
        <v>3.7650609851219041E-2</v>
      </c>
      <c r="U367">
        <v>3.7620459856296806E-2</v>
      </c>
      <c r="V367">
        <v>3.7610409008894452E-2</v>
      </c>
      <c r="W367">
        <v>3.7605383425948435E-2</v>
      </c>
      <c r="X367">
        <v>3.7602870594654503E-2</v>
      </c>
    </row>
    <row r="369" spans="1:23" x14ac:dyDescent="0.25">
      <c r="A369" s="5" t="s">
        <v>188</v>
      </c>
    </row>
    <row r="370" spans="1:23" x14ac:dyDescent="0.25">
      <c r="B370" t="s">
        <v>170</v>
      </c>
      <c r="C370">
        <v>100000</v>
      </c>
      <c r="D370">
        <v>250000</v>
      </c>
      <c r="E370">
        <v>500000</v>
      </c>
      <c r="F370">
        <v>1000000</v>
      </c>
      <c r="G370">
        <v>2000000</v>
      </c>
      <c r="J370" t="s">
        <v>145</v>
      </c>
      <c r="K370">
        <v>100000</v>
      </c>
      <c r="L370">
        <v>250000</v>
      </c>
      <c r="M370">
        <v>500000</v>
      </c>
      <c r="N370">
        <v>1000000</v>
      </c>
      <c r="O370">
        <v>2000000</v>
      </c>
      <c r="R370" t="s">
        <v>167</v>
      </c>
      <c r="S370">
        <v>100000</v>
      </c>
      <c r="T370">
        <v>250000</v>
      </c>
      <c r="U370">
        <v>500000</v>
      </c>
      <c r="V370">
        <v>1000000</v>
      </c>
      <c r="W370">
        <v>2000000</v>
      </c>
    </row>
    <row r="371" spans="1:23" x14ac:dyDescent="0.25">
      <c r="B371">
        <v>35</v>
      </c>
      <c r="C371">
        <v>21952.034018886079</v>
      </c>
      <c r="D371">
        <v>54880.08674035524</v>
      </c>
      <c r="E371">
        <v>109760.16999212524</v>
      </c>
      <c r="F371">
        <v>219520.33998425049</v>
      </c>
      <c r="G371">
        <v>439040.67996850098</v>
      </c>
      <c r="J371">
        <v>35</v>
      </c>
      <c r="K371">
        <v>1097.6007605797931</v>
      </c>
      <c r="L371">
        <v>2744.0043638395873</v>
      </c>
      <c r="M371">
        <v>5488.0036541131558</v>
      </c>
      <c r="N371">
        <v>10976.007308226312</v>
      </c>
      <c r="O371">
        <v>21952.014616452623</v>
      </c>
      <c r="R371">
        <v>35</v>
      </c>
      <c r="S371">
        <v>3.4038249602240667E-2</v>
      </c>
      <c r="T371">
        <v>3.4038253245963768E-2</v>
      </c>
      <c r="U371">
        <v>3.4038249492157835E-2</v>
      </c>
      <c r="V371">
        <v>3.4038249492157835E-2</v>
      </c>
      <c r="W371">
        <v>3.4038249492157835E-2</v>
      </c>
    </row>
    <row r="372" spans="1:23" x14ac:dyDescent="0.25">
      <c r="B372">
        <f t="shared" ref="B372:B401" si="15">B371+1</f>
        <v>36</v>
      </c>
      <c r="C372">
        <v>22493.082907080385</v>
      </c>
      <c r="D372">
        <v>56232.707267700956</v>
      </c>
      <c r="E372">
        <v>112465.41453540401</v>
      </c>
      <c r="F372">
        <v>224930.82907080802</v>
      </c>
      <c r="G372">
        <v>449861.65814161603</v>
      </c>
      <c r="J372">
        <f t="shared" ref="J372:J401" si="16">J371+1</f>
        <v>36</v>
      </c>
      <c r="K372">
        <v>1124.6542420701953</v>
      </c>
      <c r="L372">
        <v>2811.6356051754992</v>
      </c>
      <c r="M372">
        <v>5623.2712103539961</v>
      </c>
      <c r="N372">
        <v>11246.542420707992</v>
      </c>
      <c r="O372">
        <v>22493.084841415985</v>
      </c>
      <c r="R372">
        <f t="shared" ref="R372:R401" si="17">R371+1</f>
        <v>36</v>
      </c>
      <c r="S372">
        <v>3.4154849221180283E-2</v>
      </c>
      <c r="T372">
        <v>3.4154849221180505E-2</v>
      </c>
      <c r="U372">
        <v>3.4154849221182726E-2</v>
      </c>
      <c r="V372">
        <v>3.4154849221182726E-2</v>
      </c>
      <c r="W372">
        <v>3.4154849221182726E-2</v>
      </c>
    </row>
    <row r="373" spans="1:23" x14ac:dyDescent="0.25">
      <c r="B373">
        <f t="shared" si="15"/>
        <v>37</v>
      </c>
      <c r="C373">
        <v>22326.689098106905</v>
      </c>
      <c r="D373">
        <v>55816.722745267245</v>
      </c>
      <c r="E373">
        <v>111633.44549053453</v>
      </c>
      <c r="F373">
        <v>223266.89098106907</v>
      </c>
      <c r="G373">
        <v>446533.78196213813</v>
      </c>
      <c r="J373">
        <f t="shared" si="16"/>
        <v>37</v>
      </c>
      <c r="K373">
        <v>1116.3344221387233</v>
      </c>
      <c r="L373">
        <v>2790.8360553467355</v>
      </c>
      <c r="M373">
        <v>5581.6721106935584</v>
      </c>
      <c r="N373">
        <v>11163.344221387117</v>
      </c>
      <c r="O373">
        <v>22326.688442774233</v>
      </c>
      <c r="R373">
        <f t="shared" si="17"/>
        <v>37</v>
      </c>
      <c r="S373">
        <v>3.4108652279618124E-2</v>
      </c>
      <c r="T373">
        <v>3.4108652279617901E-2</v>
      </c>
      <c r="U373">
        <v>3.4108652279617901E-2</v>
      </c>
      <c r="V373">
        <v>3.4108652279617901E-2</v>
      </c>
      <c r="W373">
        <v>3.4108652279617901E-2</v>
      </c>
    </row>
    <row r="374" spans="1:23" x14ac:dyDescent="0.25">
      <c r="B374">
        <f t="shared" si="15"/>
        <v>38</v>
      </c>
      <c r="C374">
        <v>21216.450436849438</v>
      </c>
      <c r="D374">
        <v>53041.126092123588</v>
      </c>
      <c r="E374">
        <v>106082.25218424718</v>
      </c>
      <c r="F374">
        <v>212164.50436849435</v>
      </c>
      <c r="G374">
        <v>424329.0087369887</v>
      </c>
      <c r="J374">
        <f t="shared" si="16"/>
        <v>38</v>
      </c>
      <c r="K374">
        <v>1060.8219676559893</v>
      </c>
      <c r="L374">
        <v>2652.0549191399186</v>
      </c>
      <c r="M374">
        <v>5304.1098382798373</v>
      </c>
      <c r="N374">
        <v>10608.219676559675</v>
      </c>
      <c r="O374">
        <v>21216.439353119349</v>
      </c>
      <c r="R374">
        <f t="shared" si="17"/>
        <v>38</v>
      </c>
      <c r="S374">
        <v>3.3849036102155727E-2</v>
      </c>
      <c r="T374">
        <v>3.3849036102155949E-2</v>
      </c>
      <c r="U374">
        <v>3.3849036102155949E-2</v>
      </c>
      <c r="V374">
        <v>3.3849036102155949E-2</v>
      </c>
      <c r="W374">
        <v>3.3849036102155949E-2</v>
      </c>
    </row>
    <row r="375" spans="1:23" x14ac:dyDescent="0.25">
      <c r="B375">
        <f t="shared" si="15"/>
        <v>39</v>
      </c>
      <c r="C375">
        <v>22209.250408508604</v>
      </c>
      <c r="D375">
        <v>55523.126021271499</v>
      </c>
      <c r="E375">
        <v>111046.252042543</v>
      </c>
      <c r="F375">
        <v>222092.504085086</v>
      </c>
      <c r="G375">
        <v>444185.00817017199</v>
      </c>
      <c r="J375">
        <f t="shared" si="16"/>
        <v>39</v>
      </c>
      <c r="K375">
        <v>1110.4627693095536</v>
      </c>
      <c r="L375">
        <v>2776.1569232738693</v>
      </c>
      <c r="M375">
        <v>5552.3138465477386</v>
      </c>
      <c r="N375">
        <v>11104.627693095477</v>
      </c>
      <c r="O375">
        <v>22209.255386190955</v>
      </c>
      <c r="R375">
        <f t="shared" si="17"/>
        <v>39</v>
      </c>
      <c r="S375">
        <v>3.4066612470454061E-2</v>
      </c>
      <c r="T375">
        <v>3.4066612470454061E-2</v>
      </c>
      <c r="U375">
        <v>3.4066612470454061E-2</v>
      </c>
      <c r="V375">
        <v>3.4066612470454061E-2</v>
      </c>
      <c r="W375">
        <v>3.4066612470454061E-2</v>
      </c>
    </row>
    <row r="376" spans="1:23" x14ac:dyDescent="0.25">
      <c r="B376">
        <f t="shared" si="15"/>
        <v>40</v>
      </c>
      <c r="C376">
        <v>25077.090838131335</v>
      </c>
      <c r="D376">
        <v>62692.727095328381</v>
      </c>
      <c r="E376">
        <v>125385.45419065676</v>
      </c>
      <c r="F376">
        <v>250770.90838131352</v>
      </c>
      <c r="G376">
        <v>501541.81676262704</v>
      </c>
      <c r="J376">
        <f t="shared" si="16"/>
        <v>40</v>
      </c>
      <c r="K376">
        <v>1253.8557579212647</v>
      </c>
      <c r="L376">
        <v>3134.6393948031327</v>
      </c>
      <c r="M376">
        <v>6269.2787896062655</v>
      </c>
      <c r="N376">
        <v>12538.557579212531</v>
      </c>
      <c r="O376">
        <v>25077.115158425062</v>
      </c>
      <c r="R376">
        <f t="shared" si="17"/>
        <v>40</v>
      </c>
      <c r="S376">
        <v>3.4736628017107973E-2</v>
      </c>
      <c r="T376">
        <v>3.4736628017107973E-2</v>
      </c>
      <c r="U376">
        <v>3.4736628017262738E-2</v>
      </c>
      <c r="V376">
        <v>3.4736628017262738E-2</v>
      </c>
      <c r="W376">
        <v>3.4736628017262738E-2</v>
      </c>
    </row>
    <row r="377" spans="1:23" x14ac:dyDescent="0.25">
      <c r="B377">
        <f t="shared" si="15"/>
        <v>41</v>
      </c>
      <c r="C377">
        <v>23739.339053408163</v>
      </c>
      <c r="D377">
        <v>59348.347633520367</v>
      </c>
      <c r="E377">
        <v>118696.69526704073</v>
      </c>
      <c r="F377">
        <v>237393.39053408147</v>
      </c>
      <c r="G377">
        <v>474786.78106816293</v>
      </c>
      <c r="J377">
        <f t="shared" si="16"/>
        <v>41</v>
      </c>
      <c r="K377">
        <v>1186.9679822974358</v>
      </c>
      <c r="L377">
        <v>2967.419955743535</v>
      </c>
      <c r="M377">
        <v>5934.8399114870699</v>
      </c>
      <c r="N377">
        <v>11869.67982297414</v>
      </c>
      <c r="O377">
        <v>23739.35964594828</v>
      </c>
      <c r="R377">
        <f t="shared" si="17"/>
        <v>41</v>
      </c>
      <c r="S377">
        <v>3.4406396612474133E-2</v>
      </c>
      <c r="T377">
        <v>3.4406396612474133E-2</v>
      </c>
      <c r="U377">
        <v>3.4406396612474133E-2</v>
      </c>
      <c r="V377">
        <v>3.4406396612474133E-2</v>
      </c>
      <c r="W377">
        <v>3.4406396612474133E-2</v>
      </c>
    </row>
    <row r="378" spans="1:23" x14ac:dyDescent="0.25">
      <c r="B378">
        <f t="shared" si="15"/>
        <v>42</v>
      </c>
      <c r="C378">
        <v>25450.871424879275</v>
      </c>
      <c r="D378">
        <v>63627.178562198242</v>
      </c>
      <c r="E378">
        <v>127254.35712439648</v>
      </c>
      <c r="F378">
        <v>254508.71424879297</v>
      </c>
      <c r="G378">
        <v>509017.42849758593</v>
      </c>
      <c r="J378">
        <f t="shared" si="16"/>
        <v>42</v>
      </c>
      <c r="K378">
        <v>1272.5442660280969</v>
      </c>
      <c r="L378">
        <v>3181.3606650703005</v>
      </c>
      <c r="M378">
        <v>6362.7213301406009</v>
      </c>
      <c r="N378">
        <v>12725.442660281202</v>
      </c>
      <c r="O378">
        <v>25450.885320562404</v>
      </c>
      <c r="R378">
        <f t="shared" si="17"/>
        <v>42</v>
      </c>
      <c r="S378">
        <v>3.4812497089494299E-2</v>
      </c>
      <c r="T378">
        <v>3.4812497089494299E-2</v>
      </c>
      <c r="U378">
        <v>3.4812497089597771E-2</v>
      </c>
      <c r="V378">
        <v>3.4812497089597771E-2</v>
      </c>
      <c r="W378">
        <v>3.4812497089597771E-2</v>
      </c>
    </row>
    <row r="379" spans="1:23" x14ac:dyDescent="0.25">
      <c r="B379">
        <f t="shared" si="15"/>
        <v>43</v>
      </c>
      <c r="C379">
        <v>26517.233815374235</v>
      </c>
      <c r="D379">
        <v>66293.084538435593</v>
      </c>
      <c r="E379">
        <v>132586.16907687119</v>
      </c>
      <c r="F379">
        <v>265172.33815374237</v>
      </c>
      <c r="G379">
        <v>530344.67630748474</v>
      </c>
      <c r="J379">
        <f t="shared" si="16"/>
        <v>43</v>
      </c>
      <c r="K379">
        <v>1325.8617250731695</v>
      </c>
      <c r="L379">
        <v>3314.6543126830074</v>
      </c>
      <c r="M379">
        <v>6629.3086253660149</v>
      </c>
      <c r="N379">
        <v>13258.61725073203</v>
      </c>
      <c r="O379">
        <v>26517.23450146406</v>
      </c>
      <c r="R379">
        <f t="shared" si="17"/>
        <v>43</v>
      </c>
      <c r="S379">
        <v>3.5068819940377249E-2</v>
      </c>
      <c r="T379">
        <v>3.5068819940377249E-2</v>
      </c>
      <c r="U379">
        <v>3.5068819940377249E-2</v>
      </c>
      <c r="V379">
        <v>3.5068819940377249E-2</v>
      </c>
      <c r="W379">
        <v>3.5068819940409224E-2</v>
      </c>
    </row>
    <row r="380" spans="1:23" x14ac:dyDescent="0.25">
      <c r="B380">
        <f t="shared" si="15"/>
        <v>44</v>
      </c>
      <c r="C380">
        <v>25631.269825851959</v>
      </c>
      <c r="D380">
        <v>64078.17456462991</v>
      </c>
      <c r="E380">
        <v>128156.34912925982</v>
      </c>
      <c r="F380">
        <v>256312.69825851964</v>
      </c>
      <c r="G380">
        <v>512625.39651703928</v>
      </c>
      <c r="J380">
        <f t="shared" si="16"/>
        <v>44</v>
      </c>
      <c r="K380">
        <v>1281.5639942627749</v>
      </c>
      <c r="L380">
        <v>3203.9099856568791</v>
      </c>
      <c r="M380">
        <v>6407.8199713137583</v>
      </c>
      <c r="N380">
        <v>12815.639942627517</v>
      </c>
      <c r="O380">
        <v>25631.279885255033</v>
      </c>
      <c r="R380">
        <f t="shared" si="17"/>
        <v>44</v>
      </c>
      <c r="S380">
        <v>3.4840249131493861E-2</v>
      </c>
      <c r="T380">
        <v>3.4840249131493861E-2</v>
      </c>
      <c r="U380">
        <v>3.4840249131580681E-2</v>
      </c>
      <c r="V380">
        <v>3.4840249131580681E-2</v>
      </c>
      <c r="W380">
        <v>3.4840249131580681E-2</v>
      </c>
    </row>
    <row r="381" spans="1:23" x14ac:dyDescent="0.25">
      <c r="B381">
        <f t="shared" si="15"/>
        <v>45</v>
      </c>
      <c r="C381">
        <v>27392.946830421442</v>
      </c>
      <c r="D381">
        <v>68482.367076053604</v>
      </c>
      <c r="E381">
        <v>136964.73415210721</v>
      </c>
      <c r="F381">
        <v>273929.46830421442</v>
      </c>
      <c r="G381">
        <v>547858.93660842883</v>
      </c>
      <c r="J381">
        <f t="shared" si="16"/>
        <v>45</v>
      </c>
      <c r="K381">
        <v>1369.6479092890586</v>
      </c>
      <c r="L381">
        <v>3424.1197732226865</v>
      </c>
      <c r="M381">
        <v>6848.239546445373</v>
      </c>
      <c r="N381">
        <v>13696.479092890746</v>
      </c>
      <c r="O381">
        <v>27392.958185781492</v>
      </c>
      <c r="R381">
        <f t="shared" si="17"/>
        <v>45</v>
      </c>
      <c r="S381">
        <v>3.5273907310169772E-2</v>
      </c>
      <c r="T381">
        <v>3.5273907310169772E-2</v>
      </c>
      <c r="U381">
        <v>3.5273907310169772E-2</v>
      </c>
      <c r="V381">
        <v>3.5273907310169772E-2</v>
      </c>
      <c r="W381">
        <v>3.5273907310169772E-2</v>
      </c>
    </row>
    <row r="382" spans="1:23" x14ac:dyDescent="0.25">
      <c r="B382">
        <f t="shared" si="15"/>
        <v>46</v>
      </c>
      <c r="C382">
        <v>27684.463937230907</v>
      </c>
      <c r="D382">
        <v>69211.159843077228</v>
      </c>
      <c r="E382">
        <v>138422.31968615446</v>
      </c>
      <c r="F382">
        <v>276844.63937230891</v>
      </c>
      <c r="G382">
        <v>553689.27874461783</v>
      </c>
      <c r="J382">
        <f t="shared" si="16"/>
        <v>46</v>
      </c>
      <c r="K382">
        <v>1384.223339785749</v>
      </c>
      <c r="L382">
        <v>3460.5583494642924</v>
      </c>
      <c r="M382">
        <v>6921.1166989285848</v>
      </c>
      <c r="N382">
        <v>13842.23339785717</v>
      </c>
      <c r="O382">
        <v>27684.466795714339</v>
      </c>
      <c r="R382">
        <f t="shared" si="17"/>
        <v>46</v>
      </c>
      <c r="S382">
        <v>3.5340478152814159E-2</v>
      </c>
      <c r="T382">
        <v>3.5340478152814159E-2</v>
      </c>
      <c r="U382">
        <v>3.5340478152814159E-2</v>
      </c>
      <c r="V382">
        <v>3.5340478152814159E-2</v>
      </c>
      <c r="W382">
        <v>3.5340478152814159E-2</v>
      </c>
    </row>
    <row r="383" spans="1:23" x14ac:dyDescent="0.25">
      <c r="B383">
        <f t="shared" si="15"/>
        <v>47</v>
      </c>
      <c r="C383">
        <v>29572.891450483501</v>
      </c>
      <c r="D383">
        <v>73932.228626208744</v>
      </c>
      <c r="E383">
        <v>147864.45725241749</v>
      </c>
      <c r="F383">
        <v>295728.91450483497</v>
      </c>
      <c r="G383">
        <v>591457.82900966995</v>
      </c>
      <c r="J383">
        <f t="shared" si="16"/>
        <v>47</v>
      </c>
      <c r="K383">
        <v>1478.6451493500572</v>
      </c>
      <c r="L383">
        <v>3696.6128733751393</v>
      </c>
      <c r="M383">
        <v>7393.2257467502786</v>
      </c>
      <c r="N383">
        <v>14786.451493500557</v>
      </c>
      <c r="O383">
        <v>29572.902987001115</v>
      </c>
      <c r="R383">
        <f t="shared" si="17"/>
        <v>47</v>
      </c>
      <c r="S383">
        <v>3.5828940125080866E-2</v>
      </c>
      <c r="T383">
        <v>3.5828940125080866E-2</v>
      </c>
      <c r="U383">
        <v>3.5828940125080866E-2</v>
      </c>
      <c r="V383">
        <v>3.5828940125080866E-2</v>
      </c>
      <c r="W383">
        <v>3.5828940125080866E-2</v>
      </c>
    </row>
    <row r="384" spans="1:23" x14ac:dyDescent="0.25">
      <c r="B384">
        <f t="shared" si="15"/>
        <v>48</v>
      </c>
      <c r="C384">
        <v>30291.563078735071</v>
      </c>
      <c r="D384">
        <v>75728.907696837719</v>
      </c>
      <c r="E384">
        <v>151457.81539367544</v>
      </c>
      <c r="F384">
        <v>302915.63078735088</v>
      </c>
      <c r="G384">
        <v>605831.26157470176</v>
      </c>
      <c r="J384">
        <f t="shared" si="16"/>
        <v>48</v>
      </c>
      <c r="K384">
        <v>1514.5782702758588</v>
      </c>
      <c r="L384">
        <v>3786.4456756897125</v>
      </c>
      <c r="M384">
        <v>7572.891351379425</v>
      </c>
      <c r="N384">
        <v>15145.78270275885</v>
      </c>
      <c r="O384">
        <v>30291.5654055177</v>
      </c>
      <c r="R384">
        <f t="shared" si="17"/>
        <v>48</v>
      </c>
      <c r="S384">
        <v>3.6014752053790344E-2</v>
      </c>
      <c r="T384">
        <v>3.6014752053790344E-2</v>
      </c>
      <c r="U384">
        <v>3.6014752053790344E-2</v>
      </c>
      <c r="V384">
        <v>3.6014752053790344E-2</v>
      </c>
      <c r="W384">
        <v>3.6014752053790344E-2</v>
      </c>
    </row>
    <row r="385" spans="2:23" x14ac:dyDescent="0.25">
      <c r="B385">
        <f t="shared" si="15"/>
        <v>49</v>
      </c>
      <c r="C385">
        <v>30684.818688761006</v>
      </c>
      <c r="D385">
        <v>76712.046721902487</v>
      </c>
      <c r="E385">
        <v>153424.09344380497</v>
      </c>
      <c r="F385">
        <v>306848.18688760995</v>
      </c>
      <c r="G385">
        <v>613696.37377521989</v>
      </c>
      <c r="J385">
        <f t="shared" si="16"/>
        <v>49</v>
      </c>
      <c r="K385">
        <v>1534.2412521787555</v>
      </c>
      <c r="L385">
        <v>3835.6031304468634</v>
      </c>
      <c r="M385">
        <v>7671.2062608937267</v>
      </c>
      <c r="N385">
        <v>15342.412521787453</v>
      </c>
      <c r="O385">
        <v>30684.825043574907</v>
      </c>
      <c r="R385">
        <f t="shared" si="17"/>
        <v>49</v>
      </c>
      <c r="S385">
        <v>3.6113800807494378E-2</v>
      </c>
      <c r="T385">
        <v>3.6113800807494378E-2</v>
      </c>
      <c r="U385">
        <v>3.6113800807494378E-2</v>
      </c>
      <c r="V385">
        <v>3.6113800807494378E-2</v>
      </c>
      <c r="W385">
        <v>3.6113800807494378E-2</v>
      </c>
    </row>
    <row r="386" spans="2:23" x14ac:dyDescent="0.25">
      <c r="B386">
        <f t="shared" si="15"/>
        <v>50</v>
      </c>
      <c r="C386">
        <v>31945.708395081463</v>
      </c>
      <c r="D386">
        <v>79864.27098770361</v>
      </c>
      <c r="E386">
        <v>159728.54197540722</v>
      </c>
      <c r="F386">
        <v>319457.08395081444</v>
      </c>
      <c r="G386">
        <v>638914.16790162888</v>
      </c>
      <c r="J386">
        <f t="shared" si="16"/>
        <v>50</v>
      </c>
      <c r="K386">
        <v>1597.2854589239359</v>
      </c>
      <c r="L386">
        <v>3993.2136473097198</v>
      </c>
      <c r="M386">
        <v>7986.4272946194396</v>
      </c>
      <c r="N386">
        <v>15972.854589238879</v>
      </c>
      <c r="O386">
        <v>31945.709178477759</v>
      </c>
      <c r="R386">
        <f t="shared" si="17"/>
        <v>50</v>
      </c>
      <c r="S386">
        <v>3.6457196910954393E-2</v>
      </c>
      <c r="T386">
        <v>3.6457196910954393E-2</v>
      </c>
      <c r="U386">
        <v>3.6457196910954393E-2</v>
      </c>
      <c r="V386">
        <v>3.6457196910954393E-2</v>
      </c>
      <c r="W386">
        <v>3.6457196910954393E-2</v>
      </c>
    </row>
    <row r="387" spans="2:23" x14ac:dyDescent="0.25">
      <c r="B387">
        <f t="shared" si="15"/>
        <v>51</v>
      </c>
      <c r="C387">
        <v>33398.698349334882</v>
      </c>
      <c r="D387">
        <v>83496.745873337204</v>
      </c>
      <c r="E387">
        <v>166993.49174667441</v>
      </c>
      <c r="F387">
        <v>333986.98349334882</v>
      </c>
      <c r="G387">
        <v>667973.96698669763</v>
      </c>
      <c r="J387">
        <f t="shared" si="16"/>
        <v>51</v>
      </c>
      <c r="K387">
        <v>1669.9349537185408</v>
      </c>
      <c r="L387">
        <v>4174.8373842963774</v>
      </c>
      <c r="M387">
        <v>8349.6747685927548</v>
      </c>
      <c r="N387">
        <v>16699.34953718551</v>
      </c>
      <c r="O387">
        <v>33398.699074371019</v>
      </c>
      <c r="R387">
        <f t="shared" si="17"/>
        <v>51</v>
      </c>
      <c r="S387">
        <v>3.6866724111483062E-2</v>
      </c>
      <c r="T387">
        <v>3.6866724111483062E-2</v>
      </c>
      <c r="U387">
        <v>3.6866724111483062E-2</v>
      </c>
      <c r="V387">
        <v>3.6866724111483062E-2</v>
      </c>
      <c r="W387">
        <v>3.6866724111483062E-2</v>
      </c>
    </row>
    <row r="388" spans="2:23" x14ac:dyDescent="0.25">
      <c r="B388">
        <f t="shared" si="15"/>
        <v>52</v>
      </c>
      <c r="C388">
        <v>34636.063558305068</v>
      </c>
      <c r="D388">
        <v>86590.15889576239</v>
      </c>
      <c r="E388">
        <v>173180.31779152478</v>
      </c>
      <c r="F388">
        <v>346360.63558304956</v>
      </c>
      <c r="G388">
        <v>692721.27116609912</v>
      </c>
      <c r="J388">
        <f t="shared" si="16"/>
        <v>52</v>
      </c>
      <c r="K388">
        <v>1731.8032117555631</v>
      </c>
      <c r="L388">
        <v>4329.508029388584</v>
      </c>
      <c r="M388">
        <v>8659.0160587771679</v>
      </c>
      <c r="N388">
        <v>17318.032117554336</v>
      </c>
      <c r="O388">
        <v>34636.064235108672</v>
      </c>
      <c r="R388">
        <f t="shared" si="17"/>
        <v>52</v>
      </c>
      <c r="S388">
        <v>3.7225188981406365E-2</v>
      </c>
      <c r="T388">
        <v>3.7225188981405921E-2</v>
      </c>
      <c r="U388">
        <v>3.7225188981405921E-2</v>
      </c>
      <c r="V388">
        <v>3.7225188981405921E-2</v>
      </c>
      <c r="W388">
        <v>3.7225188981405921E-2</v>
      </c>
    </row>
    <row r="389" spans="2:23" x14ac:dyDescent="0.25">
      <c r="B389">
        <f t="shared" si="15"/>
        <v>53</v>
      </c>
      <c r="C389">
        <v>35103.329460828514</v>
      </c>
      <c r="D389">
        <v>87758.323652071282</v>
      </c>
      <c r="E389">
        <v>175516.64730414256</v>
      </c>
      <c r="F389">
        <v>351033.29460828513</v>
      </c>
      <c r="G389">
        <v>702066.58921657025</v>
      </c>
      <c r="J389">
        <f t="shared" si="16"/>
        <v>53</v>
      </c>
      <c r="K389">
        <v>1755.1668769771932</v>
      </c>
      <c r="L389">
        <v>4387.9171924429102</v>
      </c>
      <c r="M389">
        <v>8775.8343848858203</v>
      </c>
      <c r="N389">
        <v>17551.668769771641</v>
      </c>
      <c r="O389">
        <v>35103.337539543281</v>
      </c>
      <c r="R389">
        <f t="shared" si="17"/>
        <v>53</v>
      </c>
      <c r="S389">
        <v>3.7358519238154253E-2</v>
      </c>
      <c r="T389">
        <v>3.7358519238154253E-2</v>
      </c>
      <c r="U389">
        <v>3.7358519238154253E-2</v>
      </c>
      <c r="V389">
        <v>3.7358519238154253E-2</v>
      </c>
      <c r="W389">
        <v>3.7358519238154253E-2</v>
      </c>
    </row>
    <row r="390" spans="2:23" x14ac:dyDescent="0.25">
      <c r="B390">
        <f t="shared" si="15"/>
        <v>54</v>
      </c>
      <c r="C390">
        <v>36950.879454822309</v>
      </c>
      <c r="D390">
        <v>92377.198637055873</v>
      </c>
      <c r="E390">
        <v>184754.39727411175</v>
      </c>
      <c r="F390">
        <v>369508.79454822349</v>
      </c>
      <c r="G390">
        <v>739017.58909644699</v>
      </c>
      <c r="J390">
        <f t="shared" si="16"/>
        <v>54</v>
      </c>
      <c r="K390">
        <v>1847.5444462672604</v>
      </c>
      <c r="L390">
        <v>4618.86111566826</v>
      </c>
      <c r="M390">
        <v>9237.7222313365201</v>
      </c>
      <c r="N390">
        <v>18475.44446267304</v>
      </c>
      <c r="O390">
        <v>36950.88892534608</v>
      </c>
      <c r="R390">
        <f t="shared" si="17"/>
        <v>54</v>
      </c>
      <c r="S390">
        <v>3.7923715773699351E-2</v>
      </c>
      <c r="T390">
        <v>3.7923715773699351E-2</v>
      </c>
      <c r="U390">
        <v>3.7923715773699351E-2</v>
      </c>
      <c r="V390">
        <v>3.7923715773699351E-2</v>
      </c>
      <c r="W390">
        <v>3.7923715773699351E-2</v>
      </c>
    </row>
    <row r="391" spans="2:23" x14ac:dyDescent="0.25">
      <c r="B391">
        <f t="shared" si="15"/>
        <v>55</v>
      </c>
      <c r="C391">
        <v>38272.500039152881</v>
      </c>
      <c r="D391">
        <v>95681.250097882206</v>
      </c>
      <c r="E391">
        <v>191362.50019576441</v>
      </c>
      <c r="F391">
        <v>382725.00039152883</v>
      </c>
      <c r="G391">
        <v>765450.00078305765</v>
      </c>
      <c r="J391">
        <f t="shared" si="16"/>
        <v>55</v>
      </c>
      <c r="K391">
        <v>1913.6250348194953</v>
      </c>
      <c r="L391">
        <v>4784.0625870486401</v>
      </c>
      <c r="M391">
        <v>9568.1251740972803</v>
      </c>
      <c r="N391">
        <v>19136.250348194561</v>
      </c>
      <c r="O391">
        <v>38272.500696389121</v>
      </c>
      <c r="R391">
        <f t="shared" si="17"/>
        <v>55</v>
      </c>
      <c r="S391">
        <v>3.8341214841743243E-2</v>
      </c>
      <c r="T391">
        <v>3.8341214841743021E-2</v>
      </c>
      <c r="U391">
        <v>3.8341214841743021E-2</v>
      </c>
      <c r="V391">
        <v>3.8341214841743021E-2</v>
      </c>
      <c r="W391">
        <v>3.8341214841743021E-2</v>
      </c>
    </row>
    <row r="392" spans="2:23" x14ac:dyDescent="0.25">
      <c r="B392">
        <f t="shared" si="15"/>
        <v>56</v>
      </c>
      <c r="C392">
        <v>39586.849599911249</v>
      </c>
      <c r="D392">
        <v>98967.123999778152</v>
      </c>
      <c r="E392">
        <v>197934.2479995563</v>
      </c>
      <c r="F392">
        <v>395868.49599911261</v>
      </c>
      <c r="G392">
        <v>791736.99199822522</v>
      </c>
      <c r="J392">
        <f t="shared" si="16"/>
        <v>56</v>
      </c>
      <c r="K392">
        <v>1979.3425094409758</v>
      </c>
      <c r="L392">
        <v>4948.356273602345</v>
      </c>
      <c r="M392">
        <v>9896.7125472046901</v>
      </c>
      <c r="N392">
        <v>19793.42509440938</v>
      </c>
      <c r="O392">
        <v>39586.85018881876</v>
      </c>
      <c r="R392">
        <f t="shared" si="17"/>
        <v>56</v>
      </c>
      <c r="S392">
        <v>3.876994824247304E-2</v>
      </c>
      <c r="T392">
        <v>3.8769948242054042E-2</v>
      </c>
      <c r="U392">
        <v>3.8769948242054042E-2</v>
      </c>
      <c r="V392">
        <v>3.8769948242054042E-2</v>
      </c>
      <c r="W392">
        <v>3.8769948242054042E-2</v>
      </c>
    </row>
    <row r="393" spans="2:23" x14ac:dyDescent="0.25">
      <c r="B393">
        <f t="shared" si="15"/>
        <v>57</v>
      </c>
      <c r="C393">
        <v>40821.703891304991</v>
      </c>
      <c r="D393">
        <v>102054.25972826246</v>
      </c>
      <c r="E393">
        <v>204108.51945652493</v>
      </c>
      <c r="F393">
        <v>408217.03891304985</v>
      </c>
      <c r="G393">
        <v>816434.0778260997</v>
      </c>
      <c r="J393">
        <f t="shared" si="16"/>
        <v>57</v>
      </c>
      <c r="K393">
        <v>2041.0855460486709</v>
      </c>
      <c r="L393">
        <v>5102.7138651216228</v>
      </c>
      <c r="M393">
        <v>10205.427730243246</v>
      </c>
      <c r="N393">
        <v>20410.855460486491</v>
      </c>
      <c r="O393">
        <v>40821.710920972982</v>
      </c>
      <c r="R393">
        <f t="shared" si="17"/>
        <v>57</v>
      </c>
      <c r="S393">
        <v>3.9185526336445564E-2</v>
      </c>
      <c r="T393">
        <v>3.9185526336445564E-2</v>
      </c>
      <c r="U393">
        <v>3.9185526336262821E-2</v>
      </c>
      <c r="V393">
        <v>3.9185526336262821E-2</v>
      </c>
      <c r="W393">
        <v>3.9185526336262821E-2</v>
      </c>
    </row>
    <row r="394" spans="2:23" x14ac:dyDescent="0.25">
      <c r="B394">
        <f t="shared" si="15"/>
        <v>58</v>
      </c>
      <c r="C394">
        <v>42070.986944315606</v>
      </c>
      <c r="D394">
        <v>105177.46736078901</v>
      </c>
      <c r="E394">
        <v>210354.93472157803</v>
      </c>
      <c r="F394">
        <v>420709.86944315606</v>
      </c>
      <c r="G394">
        <v>841419.73888631212</v>
      </c>
      <c r="J394">
        <f t="shared" si="16"/>
        <v>58</v>
      </c>
      <c r="K394">
        <v>2103.5496856738828</v>
      </c>
      <c r="L394">
        <v>5258.8742141846742</v>
      </c>
      <c r="M394">
        <v>10517.748428369348</v>
      </c>
      <c r="N394">
        <v>21035.496856738697</v>
      </c>
      <c r="O394">
        <v>42070.993713477394</v>
      </c>
      <c r="R394">
        <f t="shared" si="17"/>
        <v>58</v>
      </c>
      <c r="S394">
        <v>3.9619347647796621E-2</v>
      </c>
      <c r="T394">
        <v>3.9619347647796621E-2</v>
      </c>
      <c r="U394">
        <v>3.9619347647796621E-2</v>
      </c>
      <c r="V394">
        <v>3.9619347647718239E-2</v>
      </c>
      <c r="W394">
        <v>3.9619347647718239E-2</v>
      </c>
    </row>
    <row r="395" spans="2:23" x14ac:dyDescent="0.25">
      <c r="B395">
        <f t="shared" si="15"/>
        <v>59</v>
      </c>
      <c r="C395">
        <v>43451.971354439171</v>
      </c>
      <c r="D395">
        <v>108629.92838609799</v>
      </c>
      <c r="E395">
        <v>217259.85677219598</v>
      </c>
      <c r="F395">
        <v>434519.71354439197</v>
      </c>
      <c r="G395">
        <v>869039.42708878394</v>
      </c>
      <c r="J395">
        <f t="shared" si="16"/>
        <v>59</v>
      </c>
      <c r="K395">
        <v>2172.5989953674361</v>
      </c>
      <c r="L395">
        <v>5431.497488418594</v>
      </c>
      <c r="M395">
        <v>10862.994976837188</v>
      </c>
      <c r="N395">
        <v>21725.989953674376</v>
      </c>
      <c r="O395">
        <v>43451.979907348752</v>
      </c>
      <c r="R395">
        <f t="shared" si="17"/>
        <v>59</v>
      </c>
      <c r="S395">
        <v>4.0114934913145994E-2</v>
      </c>
      <c r="T395">
        <v>4.0114934913146216E-2</v>
      </c>
      <c r="U395">
        <v>4.0114934913146216E-2</v>
      </c>
      <c r="V395">
        <v>4.0114934913146216E-2</v>
      </c>
      <c r="W395">
        <v>4.0114934913115796E-2</v>
      </c>
    </row>
    <row r="396" spans="2:23" x14ac:dyDescent="0.25">
      <c r="B396">
        <f t="shared" si="15"/>
        <v>60</v>
      </c>
      <c r="C396">
        <v>44742.803317985403</v>
      </c>
      <c r="D396">
        <v>111857.00829496353</v>
      </c>
      <c r="E396">
        <v>223714.01658992705</v>
      </c>
      <c r="F396">
        <v>447428.0331798541</v>
      </c>
      <c r="G396">
        <v>894856.0663597082</v>
      </c>
      <c r="J396">
        <f t="shared" si="16"/>
        <v>60</v>
      </c>
      <c r="K396">
        <v>2237.1404873063439</v>
      </c>
      <c r="L396">
        <v>5592.8512182658887</v>
      </c>
      <c r="M396">
        <v>11185.702436531777</v>
      </c>
      <c r="N396">
        <v>22371.404873063555</v>
      </c>
      <c r="O396">
        <v>44742.80974612711</v>
      </c>
      <c r="R396">
        <f t="shared" si="17"/>
        <v>60</v>
      </c>
      <c r="S396">
        <v>4.0593853038780159E-2</v>
      </c>
      <c r="T396">
        <v>4.0593853038780159E-2</v>
      </c>
      <c r="U396">
        <v>4.0593853038780159E-2</v>
      </c>
      <c r="V396">
        <v>4.0593853038780159E-2</v>
      </c>
      <c r="W396">
        <v>4.0593853038780159E-2</v>
      </c>
    </row>
    <row r="397" spans="2:23" x14ac:dyDescent="0.25">
      <c r="B397">
        <f t="shared" si="15"/>
        <v>61</v>
      </c>
      <c r="C397">
        <v>46480.911465089535</v>
      </c>
      <c r="D397">
        <v>116202.27866272382</v>
      </c>
      <c r="E397">
        <v>232404.55732544765</v>
      </c>
      <c r="F397">
        <v>464809.1146508953</v>
      </c>
      <c r="G397">
        <v>929618.22930179059</v>
      </c>
      <c r="J397">
        <f t="shared" si="16"/>
        <v>61</v>
      </c>
      <c r="K397">
        <v>2324.0456205125447</v>
      </c>
      <c r="L397">
        <v>5810.1140512813581</v>
      </c>
      <c r="M397">
        <v>11620.228102562716</v>
      </c>
      <c r="N397">
        <v>23240.456205125432</v>
      </c>
      <c r="O397">
        <v>46480.912410250865</v>
      </c>
      <c r="R397">
        <f t="shared" si="17"/>
        <v>61</v>
      </c>
      <c r="S397">
        <v>4.126236691542573E-2</v>
      </c>
      <c r="T397">
        <v>4.126236691542573E-2</v>
      </c>
      <c r="U397">
        <v>4.126236691542573E-2</v>
      </c>
      <c r="V397">
        <v>4.126236691542573E-2</v>
      </c>
      <c r="W397">
        <v>4.126236691542573E-2</v>
      </c>
    </row>
    <row r="398" spans="2:23" x14ac:dyDescent="0.25">
      <c r="B398">
        <f t="shared" si="15"/>
        <v>62</v>
      </c>
      <c r="C398">
        <v>48049.4593363108</v>
      </c>
      <c r="D398">
        <v>120123.64834077706</v>
      </c>
      <c r="E398">
        <v>240247.29668155411</v>
      </c>
      <c r="F398">
        <v>480494.59336310823</v>
      </c>
      <c r="G398">
        <v>960989.18672621646</v>
      </c>
      <c r="J398">
        <f t="shared" si="16"/>
        <v>62</v>
      </c>
      <c r="K398">
        <v>2402.4734622791366</v>
      </c>
      <c r="L398">
        <v>6006.1836556979106</v>
      </c>
      <c r="M398">
        <v>12012.367311395821</v>
      </c>
      <c r="N398">
        <v>24024.734622791642</v>
      </c>
      <c r="O398">
        <v>48049.469245583285</v>
      </c>
      <c r="R398">
        <f t="shared" si="17"/>
        <v>62</v>
      </c>
      <c r="S398">
        <v>4.1889599001586841E-2</v>
      </c>
      <c r="T398">
        <v>4.1889599001587063E-2</v>
      </c>
      <c r="U398">
        <v>4.1889599001587063E-2</v>
      </c>
      <c r="V398">
        <v>4.1889599001587063E-2</v>
      </c>
      <c r="W398">
        <v>4.1889599001587063E-2</v>
      </c>
    </row>
    <row r="399" spans="2:23" x14ac:dyDescent="0.25">
      <c r="B399">
        <f t="shared" si="15"/>
        <v>63</v>
      </c>
      <c r="C399">
        <v>49736.747683038433</v>
      </c>
      <c r="D399">
        <v>124341.8692075962</v>
      </c>
      <c r="E399">
        <v>248683.73841519241</v>
      </c>
      <c r="F399">
        <v>497367.47683038481</v>
      </c>
      <c r="G399">
        <v>994734.95366076962</v>
      </c>
      <c r="J399">
        <f t="shared" si="16"/>
        <v>63</v>
      </c>
      <c r="K399">
        <v>2486.8374215501972</v>
      </c>
      <c r="L399">
        <v>6217.0935538754857</v>
      </c>
      <c r="M399">
        <v>12434.187107750971</v>
      </c>
      <c r="N399">
        <v>24868.374215501943</v>
      </c>
      <c r="O399">
        <v>49736.748431003885</v>
      </c>
      <c r="R399">
        <f t="shared" si="17"/>
        <v>63</v>
      </c>
      <c r="S399">
        <v>4.2590920076024608E-2</v>
      </c>
      <c r="T399">
        <v>4.259092007602483E-2</v>
      </c>
      <c r="U399">
        <v>4.259092007602483E-2</v>
      </c>
      <c r="V399">
        <v>4.259092007602483E-2</v>
      </c>
      <c r="W399">
        <v>4.259092007602483E-2</v>
      </c>
    </row>
    <row r="400" spans="2:23" x14ac:dyDescent="0.25">
      <c r="B400">
        <f t="shared" si="15"/>
        <v>64</v>
      </c>
      <c r="C400">
        <v>51515.382629012965</v>
      </c>
      <c r="D400">
        <v>128788.45657253242</v>
      </c>
      <c r="E400">
        <v>257576.91314506484</v>
      </c>
      <c r="F400">
        <v>515153.82629012968</v>
      </c>
      <c r="G400">
        <v>1030307.6525802594</v>
      </c>
      <c r="J400">
        <f t="shared" si="16"/>
        <v>64</v>
      </c>
      <c r="K400">
        <v>2575.7691720843795</v>
      </c>
      <c r="L400">
        <v>6439.4229302109161</v>
      </c>
      <c r="M400">
        <v>12878.845860421832</v>
      </c>
      <c r="N400">
        <v>25757.691720843664</v>
      </c>
      <c r="O400">
        <v>51515.383441687329</v>
      </c>
      <c r="R400">
        <f t="shared" si="17"/>
        <v>64</v>
      </c>
      <c r="S400">
        <v>4.336064037933518E-2</v>
      </c>
      <c r="T400">
        <v>4.3360640379335402E-2</v>
      </c>
      <c r="U400">
        <v>4.3360640379335402E-2</v>
      </c>
      <c r="V400">
        <v>4.3360640379335402E-2</v>
      </c>
      <c r="W400">
        <v>4.3360640379335402E-2</v>
      </c>
    </row>
    <row r="401" spans="1:24" x14ac:dyDescent="0.25">
      <c r="B401">
        <f t="shared" si="15"/>
        <v>65</v>
      </c>
      <c r="C401">
        <v>53289.898805935751</v>
      </c>
      <c r="D401">
        <v>133224.74701483952</v>
      </c>
      <c r="E401">
        <v>266449.49402967904</v>
      </c>
      <c r="F401">
        <v>532898.98805935809</v>
      </c>
      <c r="G401">
        <v>1065797.9761187162</v>
      </c>
      <c r="J401">
        <f t="shared" si="16"/>
        <v>65</v>
      </c>
      <c r="K401">
        <v>2664.495501357218</v>
      </c>
      <c r="L401">
        <v>6661.2387533932342</v>
      </c>
      <c r="M401">
        <v>13322.477506786468</v>
      </c>
      <c r="N401">
        <v>26644.955013572937</v>
      </c>
      <c r="O401">
        <v>53289.910027145874</v>
      </c>
      <c r="R401">
        <f t="shared" si="17"/>
        <v>65</v>
      </c>
      <c r="S401">
        <v>4.4160630455453598E-2</v>
      </c>
      <c r="T401">
        <v>4.4160630455454264E-2</v>
      </c>
      <c r="U401">
        <v>4.4160630455454264E-2</v>
      </c>
      <c r="V401">
        <v>4.4160630455454264E-2</v>
      </c>
      <c r="W401">
        <v>4.4160630455454264E-2</v>
      </c>
    </row>
    <row r="403" spans="1:24" x14ac:dyDescent="0.25">
      <c r="A403" s="5" t="s">
        <v>183</v>
      </c>
    </row>
    <row r="404" spans="1:24" x14ac:dyDescent="0.25">
      <c r="B404" t="s">
        <v>170</v>
      </c>
      <c r="C404">
        <v>50000</v>
      </c>
      <c r="D404">
        <v>100000</v>
      </c>
      <c r="E404">
        <v>250000</v>
      </c>
      <c r="F404">
        <v>500000</v>
      </c>
      <c r="G404">
        <v>1000000</v>
      </c>
      <c r="H404">
        <v>2000000</v>
      </c>
      <c r="J404" t="s">
        <v>171</v>
      </c>
      <c r="K404">
        <v>50000</v>
      </c>
      <c r="L404">
        <v>100000</v>
      </c>
      <c r="M404">
        <v>250000</v>
      </c>
      <c r="N404">
        <v>500000</v>
      </c>
      <c r="O404">
        <v>1000000</v>
      </c>
      <c r="P404">
        <v>2000000</v>
      </c>
      <c r="R404" t="s">
        <v>167</v>
      </c>
      <c r="S404">
        <v>50000</v>
      </c>
      <c r="T404">
        <v>100000</v>
      </c>
      <c r="U404">
        <v>250000</v>
      </c>
      <c r="V404">
        <v>500000</v>
      </c>
      <c r="W404">
        <v>1000000</v>
      </c>
      <c r="X404">
        <v>2000000</v>
      </c>
    </row>
    <row r="405" spans="1:24" x14ac:dyDescent="0.25">
      <c r="B405">
        <v>26</v>
      </c>
      <c r="C405">
        <v>68.692123575730292</v>
      </c>
      <c r="D405">
        <v>136.69769943948094</v>
      </c>
      <c r="E405">
        <v>340.71444228466339</v>
      </c>
      <c r="F405">
        <v>680.74235691794672</v>
      </c>
      <c r="G405">
        <v>1360.798171742636</v>
      </c>
      <c r="H405">
        <v>2720.9098013920184</v>
      </c>
      <c r="J405">
        <v>26</v>
      </c>
      <c r="K405">
        <v>56.696608914029071</v>
      </c>
      <c r="L405">
        <v>105.4014578722381</v>
      </c>
      <c r="M405">
        <v>251.51618231027442</v>
      </c>
      <c r="N405">
        <v>495.04083818017534</v>
      </c>
      <c r="O405">
        <v>982.08998180927301</v>
      </c>
      <c r="P405">
        <v>1956.1882690675266</v>
      </c>
      <c r="R405">
        <v>26</v>
      </c>
      <c r="S405">
        <v>3.7700918745570355E-2</v>
      </c>
      <c r="T405">
        <v>3.7167053536263595E-2</v>
      </c>
      <c r="U405">
        <v>3.6846119234377195E-2</v>
      </c>
      <c r="V405">
        <v>3.6739038751050224E-2</v>
      </c>
      <c r="W405">
        <v>3.6685477839774494E-2</v>
      </c>
      <c r="X405">
        <v>3.6658692492650635E-2</v>
      </c>
    </row>
    <row r="406" spans="1:24" x14ac:dyDescent="0.25">
      <c r="B406">
        <v>27</v>
      </c>
      <c r="C406">
        <v>75.881980997485471</v>
      </c>
      <c r="D406">
        <v>151.07689174245746</v>
      </c>
      <c r="E406">
        <v>376.66162448181353</v>
      </c>
      <c r="F406">
        <v>752.63617929111433</v>
      </c>
      <c r="G406">
        <v>1504.5852890206581</v>
      </c>
      <c r="H406">
        <v>3008.4835085396726</v>
      </c>
      <c r="J406">
        <v>27</v>
      </c>
      <c r="K406">
        <v>61.845916972423765</v>
      </c>
      <c r="L406">
        <v>115.69976742338736</v>
      </c>
      <c r="M406">
        <v>277.26132464397506</v>
      </c>
      <c r="N406">
        <v>546.53058951310777</v>
      </c>
      <c r="O406">
        <v>1085.0691205418698</v>
      </c>
      <c r="P406">
        <v>2162.1461832964851</v>
      </c>
      <c r="R406">
        <v>27</v>
      </c>
      <c r="S406">
        <v>3.7607757826987998E-2</v>
      </c>
      <c r="T406">
        <v>3.7124194078002049E-2</v>
      </c>
      <c r="U406">
        <v>3.6833547623258189E-2</v>
      </c>
      <c r="V406">
        <v>3.6736580331173441E-2</v>
      </c>
      <c r="W406">
        <v>3.6688080680204793E-2</v>
      </c>
      <c r="X406">
        <v>3.6663826849506087E-2</v>
      </c>
    </row>
    <row r="407" spans="1:24" x14ac:dyDescent="0.25">
      <c r="B407">
        <v>28</v>
      </c>
      <c r="C407">
        <v>83.763435935217274</v>
      </c>
      <c r="D407">
        <v>166.83922607722025</v>
      </c>
      <c r="E407">
        <v>416.06660297251398</v>
      </c>
      <c r="F407">
        <v>831.44556465773655</v>
      </c>
      <c r="G407">
        <v>1662.2034881146506</v>
      </c>
      <c r="H407">
        <v>3323.7193350749499</v>
      </c>
      <c r="J407">
        <v>28</v>
      </c>
      <c r="K407">
        <v>67.490557668304859</v>
      </c>
      <c r="L407">
        <v>126.98859188822848</v>
      </c>
      <c r="M407">
        <v>305.48276974064993</v>
      </c>
      <c r="N407">
        <v>602.97306840536839</v>
      </c>
      <c r="O407">
        <v>1197.9536667398315</v>
      </c>
      <c r="P407">
        <v>2387.9148639488849</v>
      </c>
      <c r="R407">
        <v>28</v>
      </c>
      <c r="S407">
        <v>3.7525383427001513E-2</v>
      </c>
      <c r="T407">
        <v>3.7086995263061917E-2</v>
      </c>
      <c r="U407">
        <v>3.6823546470801327E-2</v>
      </c>
      <c r="V407">
        <v>3.6735660305878159E-2</v>
      </c>
      <c r="W407">
        <v>3.6691704086323496E-2</v>
      </c>
      <c r="X407">
        <v>3.6669722689297579E-2</v>
      </c>
    </row>
    <row r="408" spans="1:24" x14ac:dyDescent="0.25">
      <c r="B408">
        <v>29</v>
      </c>
      <c r="C408">
        <v>92.429796796673543</v>
      </c>
      <c r="D408">
        <v>184.17132629245614</v>
      </c>
      <c r="E408">
        <v>459.39592141596751</v>
      </c>
      <c r="F408">
        <v>918.10358011836445</v>
      </c>
      <c r="G408">
        <v>1835.5188975952203</v>
      </c>
      <c r="H408">
        <v>3670.3495325873746</v>
      </c>
      <c r="J408">
        <v>29</v>
      </c>
      <c r="K408">
        <v>73.697319231918527</v>
      </c>
      <c r="L408">
        <v>139.4016680972295</v>
      </c>
      <c r="M408">
        <v>336.51479176011071</v>
      </c>
      <c r="N408">
        <v>665.03666642698772</v>
      </c>
      <c r="O408">
        <v>1322.0804165976042</v>
      </c>
      <c r="P408">
        <v>2636.1679173852754</v>
      </c>
      <c r="R408">
        <v>29</v>
      </c>
      <c r="S408">
        <v>3.7452720390106053E-2</v>
      </c>
      <c r="T408">
        <v>3.7055074595980342E-2</v>
      </c>
      <c r="U408">
        <v>3.6816145357819519E-2</v>
      </c>
      <c r="V408">
        <v>3.673644483184435E-2</v>
      </c>
      <c r="W408">
        <v>3.6696583774719072E-2</v>
      </c>
      <c r="X408">
        <v>3.6676650545398592E-2</v>
      </c>
    </row>
    <row r="409" spans="1:24" x14ac:dyDescent="0.25">
      <c r="B409">
        <v>30</v>
      </c>
      <c r="C409">
        <v>101.98441047029971</v>
      </c>
      <c r="D409">
        <v>203.27987382578294</v>
      </c>
      <c r="E409">
        <v>507.16627132134312</v>
      </c>
      <c r="F409">
        <v>1013.6436006271797</v>
      </c>
      <c r="G409">
        <v>2026.5982593026044</v>
      </c>
      <c r="H409">
        <v>4052.5075766873492</v>
      </c>
      <c r="J409">
        <v>30</v>
      </c>
      <c r="K409">
        <v>80.540241145801247</v>
      </c>
      <c r="L409">
        <v>153.08701927363336</v>
      </c>
      <c r="M409">
        <v>370.7274398528898</v>
      </c>
      <c r="N409">
        <v>733.46147585221297</v>
      </c>
      <c r="O409">
        <v>1458.9295485905386</v>
      </c>
      <c r="P409">
        <v>2909.8656944604591</v>
      </c>
      <c r="R409">
        <v>30</v>
      </c>
      <c r="S409">
        <v>3.7388964597750096E-2</v>
      </c>
      <c r="T409">
        <v>3.7028168121555183E-2</v>
      </c>
      <c r="U409">
        <v>3.6811409408335605E-2</v>
      </c>
      <c r="V409">
        <v>3.6739109269209091E-2</v>
      </c>
      <c r="W409">
        <v>3.6702950326052086E-2</v>
      </c>
      <c r="X409">
        <v>3.6684868634418777E-2</v>
      </c>
    </row>
    <row r="410" spans="1:24" x14ac:dyDescent="0.25">
      <c r="B410">
        <v>31</v>
      </c>
      <c r="C410">
        <v>112.54165312054208</v>
      </c>
      <c r="D410">
        <v>224.39361197133209</v>
      </c>
      <c r="E410">
        <v>559.94949746466568</v>
      </c>
      <c r="F410">
        <v>1119.2093067584108</v>
      </c>
      <c r="G410">
        <v>2237.728925405243</v>
      </c>
      <c r="H410">
        <v>4474.7681627301772</v>
      </c>
      <c r="J410">
        <v>31</v>
      </c>
      <c r="K410">
        <v>88.101238915879094</v>
      </c>
      <c r="L410">
        <v>168.20846918593361</v>
      </c>
      <c r="M410">
        <v>408.53026362772653</v>
      </c>
      <c r="N410">
        <v>809.06658929908008</v>
      </c>
      <c r="O410">
        <v>1610.1392413296016</v>
      </c>
      <c r="P410">
        <v>3212.2845457530857</v>
      </c>
      <c r="R410">
        <v>31</v>
      </c>
      <c r="S410">
        <v>3.733350352663245E-2</v>
      </c>
      <c r="T410">
        <v>3.7006103686261449E-2</v>
      </c>
      <c r="U410">
        <v>3.6809433176993034E-2</v>
      </c>
      <c r="V410">
        <v>3.6743837497759779E-2</v>
      </c>
      <c r="W410">
        <v>3.6711032362390483E-2</v>
      </c>
      <c r="X410">
        <v>3.669462796953038E-2</v>
      </c>
    </row>
    <row r="411" spans="1:24" x14ac:dyDescent="0.25">
      <c r="B411">
        <v>32</v>
      </c>
      <c r="C411">
        <v>124.20686561277519</v>
      </c>
      <c r="D411">
        <v>247.72322299507692</v>
      </c>
      <c r="E411">
        <v>618.27229544879208</v>
      </c>
      <c r="F411">
        <v>1235.8540830014836</v>
      </c>
      <c r="G411">
        <v>2471.0176581618816</v>
      </c>
      <c r="H411">
        <v>4941.3448085115369</v>
      </c>
      <c r="J411">
        <v>32</v>
      </c>
      <c r="K411">
        <v>96.455716991888039</v>
      </c>
      <c r="L411">
        <v>184.91690534267855</v>
      </c>
      <c r="M411">
        <v>450.30047394721623</v>
      </c>
      <c r="N411">
        <v>892.60642312461641</v>
      </c>
      <c r="O411">
        <v>1777.2183221163723</v>
      </c>
      <c r="P411">
        <v>3546.4421204340179</v>
      </c>
      <c r="R411">
        <v>32</v>
      </c>
      <c r="S411">
        <v>3.7285834196796763E-2</v>
      </c>
      <c r="T411">
        <v>3.6988700051496348E-2</v>
      </c>
      <c r="U411">
        <v>3.6810228486585439E-2</v>
      </c>
      <c r="V411">
        <v>3.6750706017301793E-2</v>
      </c>
      <c r="W411">
        <v>3.6720938782988766E-2</v>
      </c>
      <c r="X411">
        <v>3.6706053664993243E-2</v>
      </c>
    </row>
    <row r="412" spans="1:24" x14ac:dyDescent="0.25">
      <c r="B412">
        <v>33</v>
      </c>
      <c r="C412">
        <v>137.09629357113977</v>
      </c>
      <c r="D412">
        <v>273.50117829894759</v>
      </c>
      <c r="E412">
        <v>682.71583277584273</v>
      </c>
      <c r="F412">
        <v>1364.7402570255367</v>
      </c>
      <c r="G412">
        <v>2728.7891055758455</v>
      </c>
      <c r="H412">
        <v>5456.8868027030712</v>
      </c>
      <c r="J412">
        <v>33</v>
      </c>
      <c r="K412">
        <v>105.68699733368521</v>
      </c>
      <c r="L412">
        <v>203.37882144943842</v>
      </c>
      <c r="M412">
        <v>496.45429719028834</v>
      </c>
      <c r="N412">
        <v>984.91342483042172</v>
      </c>
      <c r="O412">
        <v>1961.8316806995208</v>
      </c>
      <c r="P412">
        <v>3915.6681927454047</v>
      </c>
      <c r="R412">
        <v>33</v>
      </c>
      <c r="S412">
        <v>3.7245536134413948E-2</v>
      </c>
      <c r="T412">
        <v>3.6975820711762752E-2</v>
      </c>
      <c r="U412">
        <v>3.6813834216402608E-2</v>
      </c>
      <c r="V412">
        <v>3.6759812435404271E-2</v>
      </c>
      <c r="W412">
        <v>3.6732796609852958E-2</v>
      </c>
      <c r="X412">
        <v>3.6719287462627426E-2</v>
      </c>
    </row>
    <row r="413" spans="1:24" x14ac:dyDescent="0.25">
      <c r="B413">
        <v>34</v>
      </c>
      <c r="C413">
        <v>151.33872552434295</v>
      </c>
      <c r="D413">
        <v>301.9850525724716</v>
      </c>
      <c r="E413">
        <v>753.92403399625266</v>
      </c>
      <c r="F413">
        <v>1507.1556698159936</v>
      </c>
      <c r="G413">
        <v>3013.6189415025401</v>
      </c>
      <c r="H413">
        <v>6026.5454849000889</v>
      </c>
      <c r="J413">
        <v>34</v>
      </c>
      <c r="K413">
        <v>115.88728576485414</v>
      </c>
      <c r="L413">
        <v>223.77868996624193</v>
      </c>
      <c r="M413">
        <v>547.45290579688299</v>
      </c>
      <c r="N413">
        <v>1086.9099334912971</v>
      </c>
      <c r="O413">
        <v>2165.8239894236249</v>
      </c>
      <c r="P413">
        <v>4323.6521015706821</v>
      </c>
      <c r="R413">
        <v>34</v>
      </c>
      <c r="S413">
        <v>3.7212249435099265E-2</v>
      </c>
      <c r="T413">
        <v>3.6967372735948967E-2</v>
      </c>
      <c r="U413">
        <v>3.6820317286810678E-2</v>
      </c>
      <c r="V413">
        <v>3.6771277175766004E-2</v>
      </c>
      <c r="W413">
        <v>3.674675305971653E-2</v>
      </c>
      <c r="X413">
        <v>3.6734489986047114E-2</v>
      </c>
    </row>
    <row r="414" spans="1:24" x14ac:dyDescent="0.25">
      <c r="B414">
        <v>35</v>
      </c>
      <c r="C414">
        <v>167.06241675844763</v>
      </c>
      <c r="D414">
        <v>333.43134845143743</v>
      </c>
      <c r="E414">
        <v>832.53814379030234</v>
      </c>
      <c r="F414">
        <v>1664.3828027920674</v>
      </c>
      <c r="G414">
        <v>3328.0721208381983</v>
      </c>
      <c r="H414">
        <v>6655.4507569526177</v>
      </c>
      <c r="J414">
        <v>35</v>
      </c>
      <c r="K414">
        <v>127.14843711408435</v>
      </c>
      <c r="L414">
        <v>246.30021469967733</v>
      </c>
      <c r="M414">
        <v>603.75555045334477</v>
      </c>
      <c r="N414">
        <v>1199.5144445713995</v>
      </c>
      <c r="O414">
        <v>2391.0322332987489</v>
      </c>
      <c r="P414">
        <v>4774.0678110089502</v>
      </c>
      <c r="R414">
        <v>35</v>
      </c>
      <c r="S414">
        <v>3.718570096812579E-2</v>
      </c>
      <c r="T414">
        <v>3.6963304999275692E-2</v>
      </c>
      <c r="U414">
        <v>3.6829760830936253E-2</v>
      </c>
      <c r="V414">
        <v>3.678522830152775E-2</v>
      </c>
      <c r="W414">
        <v>3.6762958694137371E-2</v>
      </c>
      <c r="X414">
        <v>3.6751823054389066E-2</v>
      </c>
    </row>
    <row r="415" spans="1:24" x14ac:dyDescent="0.25">
      <c r="B415">
        <v>36</v>
      </c>
      <c r="C415">
        <v>184.74447227402607</v>
      </c>
      <c r="D415">
        <v>368.79424293182461</v>
      </c>
      <c r="E415">
        <v>920.94355524794742</v>
      </c>
      <c r="F415">
        <v>1841.1924092421002</v>
      </c>
      <c r="G415">
        <v>3681.6901172848743</v>
      </c>
      <c r="H415">
        <v>7362.6855333986432</v>
      </c>
      <c r="J415">
        <v>36</v>
      </c>
      <c r="K415">
        <v>139.8121581136279</v>
      </c>
      <c r="L415">
        <v>271.62678937779492</v>
      </c>
      <c r="M415">
        <v>667.07068711583088</v>
      </c>
      <c r="N415">
        <v>1326.1438515545997</v>
      </c>
      <c r="O415">
        <v>2644.2901810591575</v>
      </c>
      <c r="P415">
        <v>5280.5828403932101</v>
      </c>
      <c r="R415">
        <v>36</v>
      </c>
      <c r="S415">
        <v>3.7165430880338857E-2</v>
      </c>
      <c r="T415">
        <v>3.6963722327265636E-2</v>
      </c>
      <c r="U415">
        <v>3.6842609685423078E-2</v>
      </c>
      <c r="V415">
        <v>3.6802224188799304E-2</v>
      </c>
      <c r="W415">
        <v>3.6782028697086799E-2</v>
      </c>
      <c r="X415">
        <v>3.6771930265100616E-2</v>
      </c>
    </row>
    <row r="416" spans="1:24" x14ac:dyDescent="0.25">
      <c r="B416">
        <v>37</v>
      </c>
      <c r="C416">
        <v>196.83439199391702</v>
      </c>
      <c r="D416">
        <v>392.97328709632808</v>
      </c>
      <c r="E416">
        <v>981.38997242486039</v>
      </c>
      <c r="F416">
        <v>1962.0844456802995</v>
      </c>
      <c r="G416">
        <v>3923.4733944066743</v>
      </c>
      <c r="H416">
        <v>7846.2512918596858</v>
      </c>
      <c r="J416">
        <v>37</v>
      </c>
      <c r="K416">
        <v>148.47081641100931</v>
      </c>
      <c r="L416">
        <v>288.9435257568457</v>
      </c>
      <c r="M416">
        <v>710.3616540392868</v>
      </c>
      <c r="N416">
        <v>1412.7251748177223</v>
      </c>
      <c r="O416">
        <v>2817.4522418524793</v>
      </c>
      <c r="P416">
        <v>5626.9063759249984</v>
      </c>
      <c r="R416">
        <v>37</v>
      </c>
      <c r="S416">
        <v>3.7154385133386647E-2</v>
      </c>
      <c r="T416">
        <v>3.6964716162849687E-2</v>
      </c>
      <c r="U416">
        <v>3.6850837464082797E-2</v>
      </c>
      <c r="V416">
        <v>3.6812864859514516E-2</v>
      </c>
      <c r="W416">
        <v>3.6793876193979003E-2</v>
      </c>
      <c r="X416">
        <v>3.6784381255039023E-2</v>
      </c>
    </row>
    <row r="417" spans="2:24" x14ac:dyDescent="0.25">
      <c r="B417">
        <v>38</v>
      </c>
      <c r="C417">
        <v>189.31125263490441</v>
      </c>
      <c r="D417">
        <v>377.92764667681155</v>
      </c>
      <c r="E417">
        <v>943.77682899082629</v>
      </c>
      <c r="F417">
        <v>1886.858799584704</v>
      </c>
      <c r="G417">
        <v>3773.0227408003607</v>
      </c>
      <c r="H417">
        <v>7545.3506232464861</v>
      </c>
      <c r="J417">
        <v>38</v>
      </c>
      <c r="K417">
        <v>143.08285004156551</v>
      </c>
      <c r="L417">
        <v>278.1680588110612</v>
      </c>
      <c r="M417">
        <v>683.42368728675319</v>
      </c>
      <c r="N417">
        <v>1358.849735557902</v>
      </c>
      <c r="O417">
        <v>2709.7018324213423</v>
      </c>
      <c r="P417">
        <v>5411.4060263187275</v>
      </c>
      <c r="R417">
        <v>38</v>
      </c>
      <c r="S417">
        <v>3.7153754999251998E-2</v>
      </c>
      <c r="T417">
        <v>3.6956971871336508E-2</v>
      </c>
      <c r="U417">
        <v>3.6838818709137078E-2</v>
      </c>
      <c r="V417">
        <v>3.6799420411417927E-2</v>
      </c>
      <c r="W417">
        <v>3.6779718651609894E-2</v>
      </c>
      <c r="X417">
        <v>3.6769867118708E-2</v>
      </c>
    </row>
    <row r="418" spans="2:24" x14ac:dyDescent="0.25">
      <c r="B418">
        <v>39</v>
      </c>
      <c r="C418">
        <v>157.46202892452797</v>
      </c>
      <c r="D418">
        <v>314.23157619828834</v>
      </c>
      <c r="E418">
        <v>784.54021801956605</v>
      </c>
      <c r="F418">
        <v>1568.3879543883652</v>
      </c>
      <c r="G418">
        <v>3136.0834271259655</v>
      </c>
      <c r="H418">
        <v>6271.4743726011402</v>
      </c>
      <c r="J418">
        <v>39</v>
      </c>
      <c r="K418">
        <v>120.27272345880328</v>
      </c>
      <c r="L418">
        <v>232.54949851510355</v>
      </c>
      <c r="M418">
        <v>569.37982368396297</v>
      </c>
      <c r="N418">
        <v>1130.7636989654347</v>
      </c>
      <c r="O418">
        <v>2253.5314495283892</v>
      </c>
      <c r="P418">
        <v>4499.0669506540144</v>
      </c>
      <c r="R418">
        <v>39</v>
      </c>
      <c r="S418">
        <v>3.7181142207912021E-2</v>
      </c>
      <c r="T418">
        <v>3.6946198193559265E-2</v>
      </c>
      <c r="U418">
        <v>3.6805112620168501E-2</v>
      </c>
      <c r="V418">
        <v>3.6758064183835426E-2</v>
      </c>
      <c r="W418">
        <v>3.6734536227391645E-2</v>
      </c>
      <c r="X418">
        <v>3.6722771314132485E-2</v>
      </c>
    </row>
    <row r="419" spans="2:24" x14ac:dyDescent="0.25">
      <c r="B419">
        <v>40</v>
      </c>
      <c r="C419">
        <v>180.53280985935868</v>
      </c>
      <c r="D419">
        <v>360.37152223327308</v>
      </c>
      <c r="E419">
        <v>899.88779539849622</v>
      </c>
      <c r="F419">
        <v>1799.0815374720889</v>
      </c>
      <c r="G419">
        <v>3597.4690216978966</v>
      </c>
      <c r="H419">
        <v>7194.2439901902226</v>
      </c>
      <c r="J419">
        <v>40</v>
      </c>
      <c r="K419">
        <v>136.79589416587442</v>
      </c>
      <c r="L419">
        <v>265.59422493274178</v>
      </c>
      <c r="M419">
        <v>651.99078476006252</v>
      </c>
      <c r="N419">
        <v>1295.9845149498251</v>
      </c>
      <c r="O419">
        <v>2583.971976235247</v>
      </c>
      <c r="P419">
        <v>5159.9468992751645</v>
      </c>
      <c r="R419">
        <v>40</v>
      </c>
      <c r="S419">
        <v>3.7151050469939495E-2</v>
      </c>
      <c r="T419">
        <v>3.6945301357975247E-2</v>
      </c>
      <c r="U419">
        <v>3.6821776858798838E-2</v>
      </c>
      <c r="V419">
        <v>3.6780584036847142E-2</v>
      </c>
      <c r="W419">
        <v>3.6759984769598297E-2</v>
      </c>
      <c r="X419">
        <v>3.6749684421614193E-2</v>
      </c>
    </row>
    <row r="420" spans="2:24" x14ac:dyDescent="0.25">
      <c r="B420">
        <v>41</v>
      </c>
      <c r="C420">
        <v>265.53928392216159</v>
      </c>
      <c r="D420">
        <v>530.3785433468488</v>
      </c>
      <c r="E420">
        <v>1324.8963213695597</v>
      </c>
      <c r="F420">
        <v>2649.0926179669723</v>
      </c>
      <c r="G420">
        <v>5297.485211116732</v>
      </c>
      <c r="H420">
        <v>10594.270397392494</v>
      </c>
      <c r="J420">
        <v>41</v>
      </c>
      <c r="K420">
        <v>197.67640684438902</v>
      </c>
      <c r="L420">
        <v>387.35147525706816</v>
      </c>
      <c r="M420">
        <v>956.37667762213277</v>
      </c>
      <c r="N420">
        <v>1904.7520136730345</v>
      </c>
      <c r="O420">
        <v>3801.5026852597002</v>
      </c>
      <c r="P420">
        <v>7595.0040281615074</v>
      </c>
      <c r="R420">
        <v>41</v>
      </c>
      <c r="S420">
        <v>3.7139500493944766E-2</v>
      </c>
      <c r="T420">
        <v>3.699727882051973E-2</v>
      </c>
      <c r="U420">
        <v>3.6911902619877424E-2</v>
      </c>
      <c r="V420">
        <v>3.6883436674802761E-2</v>
      </c>
      <c r="W420">
        <v>3.6869202348957408E-2</v>
      </c>
      <c r="X420">
        <v>3.6862084847593346E-2</v>
      </c>
    </row>
    <row r="421" spans="2:24" x14ac:dyDescent="0.25">
      <c r="B421">
        <v>42</v>
      </c>
      <c r="C421">
        <v>219.03051990125849</v>
      </c>
      <c r="D421">
        <v>437.36443294791098</v>
      </c>
      <c r="E421">
        <v>1092.3661720878731</v>
      </c>
      <c r="F421">
        <v>2184.0357373211477</v>
      </c>
      <c r="G421">
        <v>4367.3748677876938</v>
      </c>
      <c r="H421">
        <v>8734.0531287207468</v>
      </c>
      <c r="J421">
        <v>42</v>
      </c>
      <c r="K421">
        <v>164.36745826008291</v>
      </c>
      <c r="L421">
        <v>320.73601368808431</v>
      </c>
      <c r="M421">
        <v>789.8416799721399</v>
      </c>
      <c r="N421">
        <v>1571.6844571122892</v>
      </c>
      <c r="O421">
        <v>3135.3700113925297</v>
      </c>
      <c r="P421">
        <v>6262.7411199526105</v>
      </c>
      <c r="R421">
        <v>42</v>
      </c>
      <c r="S421">
        <v>3.7126513002790684E-2</v>
      </c>
      <c r="T421">
        <v>3.6955830425264846E-2</v>
      </c>
      <c r="U421">
        <v>3.6853358369898226E-2</v>
      </c>
      <c r="V421">
        <v>3.6819190580561711E-2</v>
      </c>
      <c r="W421">
        <v>3.6802104727029938E-2</v>
      </c>
      <c r="X421">
        <v>3.679356131037026E-2</v>
      </c>
    </row>
    <row r="422" spans="2:24" x14ac:dyDescent="0.25">
      <c r="B422">
        <v>43</v>
      </c>
      <c r="C422">
        <v>272.44046535098147</v>
      </c>
      <c r="D422">
        <v>544.18066287751594</v>
      </c>
      <c r="E422">
        <v>1359.4012548749022</v>
      </c>
      <c r="F422">
        <v>2718.1022413059272</v>
      </c>
      <c r="G422">
        <v>5435.5042140736505</v>
      </c>
      <c r="H422">
        <v>10870.308159558048</v>
      </c>
      <c r="J422">
        <v>43</v>
      </c>
      <c r="K422">
        <v>202.61921693992463</v>
      </c>
      <c r="L422">
        <v>397.23690933112994</v>
      </c>
      <c r="M422">
        <v>981.08997985210772</v>
      </c>
      <c r="N422">
        <v>1954.1784280776665</v>
      </c>
      <c r="O422">
        <v>3900.3553234509527</v>
      </c>
      <c r="P422">
        <v>7792.7091136142117</v>
      </c>
      <c r="R422">
        <v>43</v>
      </c>
      <c r="S422">
        <v>3.7132951185980811E-2</v>
      </c>
      <c r="T422">
        <v>3.6994321290547916E-2</v>
      </c>
      <c r="U422">
        <v>3.6911102299577836E-2</v>
      </c>
      <c r="V422">
        <v>3.6883355781838878E-2</v>
      </c>
      <c r="W422">
        <v>3.6869481236708745E-2</v>
      </c>
      <c r="X422">
        <v>3.68625436424459E-2</v>
      </c>
    </row>
    <row r="423" spans="2:24" x14ac:dyDescent="0.25">
      <c r="B423">
        <v>44</v>
      </c>
      <c r="C423">
        <v>308.4836975786879</v>
      </c>
      <c r="D423">
        <v>616.26472341673991</v>
      </c>
      <c r="E423">
        <v>1539.6078014964453</v>
      </c>
      <c r="F423">
        <v>3078.512931837598</v>
      </c>
      <c r="G423">
        <v>6156.3231926020144</v>
      </c>
      <c r="H423">
        <v>12311.943714173216</v>
      </c>
      <c r="J423">
        <v>44</v>
      </c>
      <c r="K423">
        <v>228.43303527713215</v>
      </c>
      <c r="L423">
        <v>448.86285555136237</v>
      </c>
      <c r="M423">
        <v>1110.1523228154911</v>
      </c>
      <c r="N423">
        <v>2212.3014372949692</v>
      </c>
      <c r="O423">
        <v>4416.5996671891189</v>
      </c>
      <c r="P423">
        <v>8825.1961274599889</v>
      </c>
      <c r="R423">
        <v>44</v>
      </c>
      <c r="S423">
        <v>3.7148291579032211E-2</v>
      </c>
      <c r="T423">
        <v>3.7025038660740917E-2</v>
      </c>
      <c r="U423">
        <v>3.6951054653711735E-2</v>
      </c>
      <c r="V423">
        <v>3.6926387935517502E-2</v>
      </c>
      <c r="W423">
        <v>3.6914053566592164E-2</v>
      </c>
      <c r="X423">
        <v>3.690788612961815E-2</v>
      </c>
    </row>
    <row r="424" spans="2:24" x14ac:dyDescent="0.25">
      <c r="B424">
        <v>45</v>
      </c>
      <c r="C424">
        <v>272.79750906220062</v>
      </c>
      <c r="D424">
        <v>544.89500279064634</v>
      </c>
      <c r="E424">
        <v>1361.1874502824514</v>
      </c>
      <c r="F424">
        <v>2721.6748632992071</v>
      </c>
      <c r="G424">
        <v>5442.6496895458677</v>
      </c>
      <c r="H424">
        <v>10884.599342147781</v>
      </c>
      <c r="J424">
        <v>45</v>
      </c>
      <c r="K424">
        <v>202.87483582451296</v>
      </c>
      <c r="L424">
        <v>397.74863146301595</v>
      </c>
      <c r="M424">
        <v>982.36963326795012</v>
      </c>
      <c r="N424">
        <v>1956.7379756720402</v>
      </c>
      <c r="O424">
        <v>3905.4746629164874</v>
      </c>
      <c r="P424">
        <v>7802.9480386465439</v>
      </c>
      <c r="R424">
        <v>45</v>
      </c>
      <c r="S424">
        <v>3.7123622839024373E-2</v>
      </c>
      <c r="T424">
        <v>3.698535492629329E-2</v>
      </c>
      <c r="U424">
        <v>3.6902350707361364E-2</v>
      </c>
      <c r="V424">
        <v>3.6874675843442617E-2</v>
      </c>
      <c r="W424">
        <v>3.6860837137504099E-2</v>
      </c>
      <c r="X424">
        <v>3.6853917465966779E-2</v>
      </c>
    </row>
    <row r="425" spans="2:24" x14ac:dyDescent="0.25">
      <c r="B425">
        <v>46</v>
      </c>
      <c r="C425">
        <v>336.84337893630516</v>
      </c>
      <c r="D425">
        <v>672.98239274254104</v>
      </c>
      <c r="E425">
        <v>1681.3994341395298</v>
      </c>
      <c r="F425">
        <v>3362.094503121667</v>
      </c>
      <c r="G425">
        <v>6723.4846410792306</v>
      </c>
      <c r="H425">
        <v>13446.264916991629</v>
      </c>
      <c r="J425">
        <v>46</v>
      </c>
      <c r="K425">
        <v>248.74389837714443</v>
      </c>
      <c r="L425">
        <v>489.48334718496881</v>
      </c>
      <c r="M425">
        <v>1211.7016933616287</v>
      </c>
      <c r="N425">
        <v>2415.3989368434413</v>
      </c>
      <c r="O425">
        <v>4822.7934237307927</v>
      </c>
      <c r="P425">
        <v>9637.5823974744708</v>
      </c>
      <c r="R425">
        <v>46</v>
      </c>
      <c r="S425">
        <v>3.715878476722545E-2</v>
      </c>
      <c r="T425">
        <v>3.704541304187714E-2</v>
      </c>
      <c r="U425">
        <v>3.6977362750961529E-2</v>
      </c>
      <c r="V425">
        <v>3.695467477226777E-2</v>
      </c>
      <c r="W425">
        <v>3.6943329929542523E-2</v>
      </c>
      <c r="X425">
        <v>3.6937657294789483E-2</v>
      </c>
    </row>
    <row r="426" spans="2:24" x14ac:dyDescent="0.25">
      <c r="B426">
        <v>47</v>
      </c>
      <c r="C426">
        <v>345.78767138691484</v>
      </c>
      <c r="D426">
        <v>690.87051002134547</v>
      </c>
      <c r="E426">
        <v>1726.1190259467046</v>
      </c>
      <c r="F426">
        <v>3451.5332191634561</v>
      </c>
      <c r="G426">
        <v>6902.3616055999501</v>
      </c>
      <c r="H426">
        <v>13804.018378474582</v>
      </c>
      <c r="J426">
        <v>47</v>
      </c>
      <c r="K426">
        <v>255.14966981214275</v>
      </c>
      <c r="L426">
        <v>502.2945475248016</v>
      </c>
      <c r="M426">
        <v>1243.7291809133931</v>
      </c>
      <c r="N426">
        <v>2479.4535699831977</v>
      </c>
      <c r="O426">
        <v>4950.9023481567419</v>
      </c>
      <c r="P426">
        <v>9893.7999045226024</v>
      </c>
      <c r="R426">
        <v>47</v>
      </c>
      <c r="S426">
        <v>3.7160801210397887E-2</v>
      </c>
      <c r="T426">
        <v>3.7050239930658924E-2</v>
      </c>
      <c r="U426">
        <v>3.698387726289365E-2</v>
      </c>
      <c r="V426">
        <v>3.6961752051820618E-2</v>
      </c>
      <c r="W426">
        <v>3.6950688635458029E-2</v>
      </c>
      <c r="X426">
        <v>3.6945156724524031E-2</v>
      </c>
    </row>
    <row r="427" spans="2:24" x14ac:dyDescent="0.25">
      <c r="B427">
        <v>48</v>
      </c>
      <c r="C427">
        <v>426.788035924008</v>
      </c>
      <c r="D427">
        <v>852.86580361603694</v>
      </c>
      <c r="E427">
        <v>2131.0991066803876</v>
      </c>
      <c r="F427">
        <v>4261.4879451137967</v>
      </c>
      <c r="G427">
        <v>8522.2656219774017</v>
      </c>
      <c r="H427">
        <v>17043.820975701481</v>
      </c>
      <c r="J427">
        <v>48</v>
      </c>
      <c r="K427">
        <v>313.16136893780458</v>
      </c>
      <c r="L427">
        <v>618.3140602350868</v>
      </c>
      <c r="M427">
        <v>1533.7721339946002</v>
      </c>
      <c r="N427">
        <v>3059.5355901795556</v>
      </c>
      <c r="O427">
        <v>6111.0625025132322</v>
      </c>
      <c r="P427">
        <v>12214.116327145253</v>
      </c>
      <c r="R427">
        <v>48</v>
      </c>
      <c r="S427">
        <v>3.7230559672351449E-2</v>
      </c>
      <c r="T427">
        <v>3.713956440421784E-2</v>
      </c>
      <c r="U427">
        <v>3.7084949843396497E-2</v>
      </c>
      <c r="V427">
        <v>3.706674208686267E-2</v>
      </c>
      <c r="W427">
        <v>3.7057637664022369E-2</v>
      </c>
      <c r="X427">
        <v>3.7053085316423262E-2</v>
      </c>
    </row>
    <row r="428" spans="2:24" x14ac:dyDescent="0.25">
      <c r="B428">
        <v>49</v>
      </c>
      <c r="C428">
        <v>458.85933330143342</v>
      </c>
      <c r="D428">
        <v>917.00637675559631</v>
      </c>
      <c r="E428">
        <v>2291.4475071423171</v>
      </c>
      <c r="F428">
        <v>4582.1827244621509</v>
      </c>
      <c r="G428">
        <v>9163.6531591050352</v>
      </c>
      <c r="H428">
        <v>18326.594028392701</v>
      </c>
      <c r="J428">
        <v>49</v>
      </c>
      <c r="K428">
        <v>336.13045897347547</v>
      </c>
      <c r="L428">
        <v>664.25078535761349</v>
      </c>
      <c r="M428">
        <v>1648.6117647825376</v>
      </c>
      <c r="N428">
        <v>3289.2133972544907</v>
      </c>
      <c r="O428">
        <v>6570.4166622345656</v>
      </c>
      <c r="P428">
        <v>13132.823192216048</v>
      </c>
      <c r="R428">
        <v>49</v>
      </c>
      <c r="S428">
        <v>3.7258755698834412E-2</v>
      </c>
      <c r="T428">
        <v>3.7173634892607721E-2</v>
      </c>
      <c r="U428">
        <v>3.712254723166164E-2</v>
      </c>
      <c r="V428">
        <v>3.7105515479499696E-2</v>
      </c>
      <c r="W428">
        <v>3.709699912847908E-2</v>
      </c>
      <c r="X428">
        <v>3.7092740834214544E-2</v>
      </c>
    </row>
    <row r="429" spans="2:24" x14ac:dyDescent="0.25">
      <c r="B429">
        <v>50</v>
      </c>
      <c r="C429">
        <v>475.91017757997218</v>
      </c>
      <c r="D429">
        <v>951.10709817443103</v>
      </c>
      <c r="E429">
        <v>2376.6978599998906</v>
      </c>
      <c r="F429">
        <v>4752.6824630573137</v>
      </c>
      <c r="G429">
        <v>9504.6516691774686</v>
      </c>
      <c r="H429">
        <v>19008.590081420072</v>
      </c>
      <c r="J429">
        <v>50</v>
      </c>
      <c r="K429">
        <v>348.34213801630358</v>
      </c>
      <c r="L429">
        <v>688.67345400037993</v>
      </c>
      <c r="M429">
        <v>1709.6674024252607</v>
      </c>
      <c r="N429">
        <v>3411.3239833017578</v>
      </c>
      <c r="O429">
        <v>6814.6371451143641</v>
      </c>
      <c r="P429">
        <v>13621.263468765363</v>
      </c>
      <c r="R429">
        <v>50</v>
      </c>
      <c r="S429">
        <v>3.7271656658389274E-2</v>
      </c>
      <c r="T429">
        <v>3.718936786643634E-2</v>
      </c>
      <c r="U429">
        <v>3.7139980428821495E-2</v>
      </c>
      <c r="V429">
        <v>3.7123515587136335E-2</v>
      </c>
      <c r="W429">
        <v>3.7115282723128251E-2</v>
      </c>
      <c r="X429">
        <v>3.7111166180311628E-2</v>
      </c>
    </row>
    <row r="430" spans="2:24" x14ac:dyDescent="0.25">
      <c r="B430">
        <v>51</v>
      </c>
      <c r="C430">
        <v>540.72667960874753</v>
      </c>
      <c r="D430">
        <v>1080.7358752324722</v>
      </c>
      <c r="E430">
        <v>2700.7634625292399</v>
      </c>
      <c r="F430">
        <v>5400.809441507231</v>
      </c>
      <c r="G430">
        <v>10800.901399521823</v>
      </c>
      <c r="H430">
        <v>21601.085315579581</v>
      </c>
      <c r="J430">
        <v>51</v>
      </c>
      <c r="K430">
        <v>394.76327681713155</v>
      </c>
      <c r="L430">
        <v>781.51274029243541</v>
      </c>
      <c r="M430">
        <v>1941.7611354719484</v>
      </c>
      <c r="N430">
        <v>3875.5084624470328</v>
      </c>
      <c r="O430">
        <v>7743.0031170518487</v>
      </c>
      <c r="P430">
        <v>15477.992426580633</v>
      </c>
      <c r="R430">
        <v>51</v>
      </c>
      <c r="S430">
        <v>3.7339972396533305E-2</v>
      </c>
      <c r="T430">
        <v>3.7266655909674373E-2</v>
      </c>
      <c r="U430">
        <v>3.7222654863310334E-2</v>
      </c>
      <c r="V430">
        <v>3.7207985987514958E-2</v>
      </c>
      <c r="W430">
        <v>3.7200651200689272E-2</v>
      </c>
      <c r="X430">
        <v>3.7196983720027665E-2</v>
      </c>
    </row>
    <row r="431" spans="2:24" x14ac:dyDescent="0.25">
      <c r="B431">
        <v>52</v>
      </c>
      <c r="C431">
        <v>623.27782523944359</v>
      </c>
      <c r="D431">
        <v>1245.8327405276707</v>
      </c>
      <c r="E431">
        <v>3113.4974866123948</v>
      </c>
      <c r="F431">
        <v>6226.2720634978359</v>
      </c>
      <c r="G431">
        <v>12451.821217298346</v>
      </c>
      <c r="H431">
        <v>24902.919524914363</v>
      </c>
      <c r="J431">
        <v>52</v>
      </c>
      <c r="K431">
        <v>453.88546661776945</v>
      </c>
      <c r="L431">
        <v>899.75321497849473</v>
      </c>
      <c r="M431">
        <v>2237.3564625011641</v>
      </c>
      <c r="N431">
        <v>4466.6952092325228</v>
      </c>
      <c r="O431">
        <v>8925.3727030238952</v>
      </c>
      <c r="P431">
        <v>17842.727690773027</v>
      </c>
      <c r="R431">
        <v>52</v>
      </c>
      <c r="S431">
        <v>3.7434644385612614E-2</v>
      </c>
      <c r="T431">
        <v>3.7370030513298014E-2</v>
      </c>
      <c r="U431">
        <v>3.7331253592092439E-2</v>
      </c>
      <c r="V431">
        <v>3.7318326517803646E-2</v>
      </c>
      <c r="W431">
        <v>3.7311862711717714E-2</v>
      </c>
      <c r="X431">
        <v>3.7308630741430537E-2</v>
      </c>
    </row>
    <row r="432" spans="2:24" x14ac:dyDescent="0.25">
      <c r="B432">
        <v>53</v>
      </c>
      <c r="C432">
        <v>699.91226973564449</v>
      </c>
      <c r="D432">
        <v>1399.096634640355</v>
      </c>
      <c r="E432">
        <v>3496.6497295063068</v>
      </c>
      <c r="F432">
        <v>6992.5715543357401</v>
      </c>
      <c r="G432">
        <v>13984.415204015058</v>
      </c>
      <c r="H432">
        <v>27968.102503384052</v>
      </c>
      <c r="J432">
        <v>53</v>
      </c>
      <c r="K432">
        <v>508.77028526828963</v>
      </c>
      <c r="L432">
        <v>1009.5192710002066</v>
      </c>
      <c r="M432">
        <v>2511.7662298689611</v>
      </c>
      <c r="N432">
        <v>5015.5111618992523</v>
      </c>
      <c r="O432">
        <v>10023.0010261852</v>
      </c>
      <c r="P432">
        <v>20037.980754871329</v>
      </c>
      <c r="R432">
        <v>53</v>
      </c>
      <c r="S432">
        <v>3.7526456976648914E-2</v>
      </c>
      <c r="T432">
        <v>3.7468081237081341E-2</v>
      </c>
      <c r="U432">
        <v>3.7433048826772675E-2</v>
      </c>
      <c r="V432">
        <v>3.742137019488645E-2</v>
      </c>
      <c r="W432">
        <v>3.7415530661046192E-2</v>
      </c>
      <c r="X432">
        <v>3.7412610839645755E-2</v>
      </c>
    </row>
    <row r="433" spans="1:24" x14ac:dyDescent="0.25">
      <c r="B433">
        <v>54</v>
      </c>
      <c r="C433">
        <v>729.43114166441444</v>
      </c>
      <c r="D433">
        <v>1458.1326520844038</v>
      </c>
      <c r="E433">
        <v>3644.2371833736256</v>
      </c>
      <c r="F433">
        <v>7287.7447355322947</v>
      </c>
      <c r="G433">
        <v>14574.759839853394</v>
      </c>
      <c r="H433">
        <v>29148.790048496925</v>
      </c>
      <c r="J433">
        <v>54</v>
      </c>
      <c r="K433">
        <v>529.91134105874153</v>
      </c>
      <c r="L433">
        <v>1051.8001333931861</v>
      </c>
      <c r="M433">
        <v>2617.4665107181791</v>
      </c>
      <c r="N433">
        <v>5226.910473036085</v>
      </c>
      <c r="O433">
        <v>10445.798397713195</v>
      </c>
      <c r="P433">
        <v>20883.574247082171</v>
      </c>
      <c r="R433">
        <v>54</v>
      </c>
      <c r="S433">
        <v>3.75583529256589E-2</v>
      </c>
      <c r="T433">
        <v>3.7502061745750881E-2</v>
      </c>
      <c r="U433">
        <v>3.7468280572827695E-2</v>
      </c>
      <c r="V433">
        <v>3.7457019103713129E-2</v>
      </c>
      <c r="W433">
        <v>3.7451388166943822E-2</v>
      </c>
      <c r="X433">
        <v>3.7448572647998501E-2</v>
      </c>
    </row>
    <row r="434" spans="1:24" x14ac:dyDescent="0.25">
      <c r="B434">
        <v>55</v>
      </c>
      <c r="C434">
        <v>861.01638356682304</v>
      </c>
      <c r="D434">
        <v>1721.2943915299354</v>
      </c>
      <c r="E434">
        <v>4302.1284156641314</v>
      </c>
      <c r="F434">
        <v>8603.5184559728568</v>
      </c>
      <c r="G434">
        <v>17206.298536622304</v>
      </c>
      <c r="H434">
        <v>34411.858697936266</v>
      </c>
      <c r="J434">
        <v>55</v>
      </c>
      <c r="K434">
        <v>624.1516474422242</v>
      </c>
      <c r="L434">
        <v>1240.2745143371721</v>
      </c>
      <c r="M434">
        <v>3088.6431176844926</v>
      </c>
      <c r="N434">
        <v>6169.2574575216568</v>
      </c>
      <c r="O434">
        <v>12330.486137543892</v>
      </c>
      <c r="P434">
        <v>24652.943497752072</v>
      </c>
      <c r="R434">
        <v>55</v>
      </c>
      <c r="S434">
        <v>3.7729850299452306E-2</v>
      </c>
      <c r="T434">
        <v>3.7680944979009645E-2</v>
      </c>
      <c r="U434">
        <v>3.7651596976325807E-2</v>
      </c>
      <c r="V434">
        <v>3.7641813506657851E-2</v>
      </c>
      <c r="W434">
        <v>3.763692162139054E-2</v>
      </c>
      <c r="X434">
        <v>3.7634475641141751E-2</v>
      </c>
    </row>
    <row r="436" spans="1:24" x14ac:dyDescent="0.25">
      <c r="A436" s="5" t="s">
        <v>188</v>
      </c>
    </row>
    <row r="437" spans="1:24" x14ac:dyDescent="0.25">
      <c r="B437" t="s">
        <v>170</v>
      </c>
      <c r="C437">
        <v>100000</v>
      </c>
      <c r="D437">
        <v>250000</v>
      </c>
      <c r="E437">
        <v>500000</v>
      </c>
      <c r="F437">
        <v>1000000</v>
      </c>
      <c r="G437">
        <v>2000000</v>
      </c>
      <c r="J437" t="s">
        <v>145</v>
      </c>
      <c r="K437">
        <v>100000</v>
      </c>
      <c r="L437">
        <v>250000</v>
      </c>
      <c r="M437">
        <v>500000</v>
      </c>
      <c r="N437">
        <v>1000000</v>
      </c>
      <c r="O437">
        <v>2000000</v>
      </c>
      <c r="R437" t="s">
        <v>167</v>
      </c>
      <c r="S437">
        <v>100000</v>
      </c>
      <c r="T437">
        <v>250000</v>
      </c>
      <c r="U437">
        <v>500000</v>
      </c>
      <c r="V437">
        <v>1000000</v>
      </c>
      <c r="W437">
        <v>2000000</v>
      </c>
    </row>
    <row r="438" spans="1:24" x14ac:dyDescent="0.25">
      <c r="B438">
        <v>35</v>
      </c>
      <c r="C438">
        <v>22152.719695660136</v>
      </c>
      <c r="D438">
        <v>55381.799544661735</v>
      </c>
      <c r="E438">
        <v>110763.5950065155</v>
      </c>
      <c r="F438">
        <v>221527.19001303101</v>
      </c>
      <c r="G438">
        <v>443054.38002606202</v>
      </c>
      <c r="J438">
        <v>35</v>
      </c>
      <c r="K438">
        <v>1107.6359847827189</v>
      </c>
      <c r="L438">
        <v>2769.0904055179562</v>
      </c>
      <c r="M438">
        <v>5538.1748833523307</v>
      </c>
      <c r="N438">
        <v>11076.349766704661</v>
      </c>
      <c r="O438">
        <v>22152.699533409323</v>
      </c>
      <c r="R438">
        <v>35</v>
      </c>
      <c r="S438">
        <v>3.4076680426111228E-2</v>
      </c>
      <c r="T438">
        <v>3.4076681082759075E-2</v>
      </c>
      <c r="U438">
        <v>3.4076676695088626E-2</v>
      </c>
      <c r="V438">
        <v>3.4076676695088626E-2</v>
      </c>
      <c r="W438">
        <v>3.4076676695088626E-2</v>
      </c>
    </row>
    <row r="439" spans="1:24" x14ac:dyDescent="0.25">
      <c r="B439">
        <f t="shared" ref="B439:B468" si="18">B438+1</f>
        <v>36</v>
      </c>
      <c r="C439">
        <v>22968.365982223808</v>
      </c>
      <c r="D439">
        <v>57420.914955559398</v>
      </c>
      <c r="E439">
        <v>114841.82991111919</v>
      </c>
      <c r="F439">
        <v>229683.65982223838</v>
      </c>
      <c r="G439">
        <v>459367.31964447675</v>
      </c>
      <c r="J439">
        <f t="shared" ref="J439:J468" si="19">J438+1</f>
        <v>36</v>
      </c>
      <c r="K439">
        <v>1148.4183231305287</v>
      </c>
      <c r="L439">
        <v>2871.0458078261436</v>
      </c>
      <c r="M439">
        <v>5742.0916156527819</v>
      </c>
      <c r="N439">
        <v>11484.183231305564</v>
      </c>
      <c r="O439">
        <v>22968.366462611128</v>
      </c>
      <c r="R439">
        <f t="shared" ref="R439:R468" si="20">R438+1</f>
        <v>36</v>
      </c>
      <c r="S439">
        <v>3.4257510792051526E-2</v>
      </c>
      <c r="T439">
        <v>3.4257510792051526E-2</v>
      </c>
      <c r="U439">
        <v>3.4257510792051749E-2</v>
      </c>
      <c r="V439">
        <v>3.4257510792051749E-2</v>
      </c>
      <c r="W439">
        <v>3.4257510792051749E-2</v>
      </c>
    </row>
    <row r="440" spans="1:24" x14ac:dyDescent="0.25">
      <c r="B440">
        <f t="shared" si="18"/>
        <v>37</v>
      </c>
      <c r="C440">
        <v>23535.260296255303</v>
      </c>
      <c r="D440">
        <v>58838.150740638259</v>
      </c>
      <c r="E440">
        <v>117676.30148127649</v>
      </c>
      <c r="F440">
        <v>235352.60296255298</v>
      </c>
      <c r="G440">
        <v>470705.20592510595</v>
      </c>
      <c r="J440">
        <f t="shared" si="19"/>
        <v>37</v>
      </c>
      <c r="K440">
        <v>1176.7631157235955</v>
      </c>
      <c r="L440">
        <v>2941.9077893090143</v>
      </c>
      <c r="M440">
        <v>5883.8155786179996</v>
      </c>
      <c r="N440">
        <v>11767.631157235999</v>
      </c>
      <c r="O440">
        <v>23535.262314471998</v>
      </c>
      <c r="R440">
        <f t="shared" si="20"/>
        <v>37</v>
      </c>
      <c r="S440">
        <v>3.4382629599235104E-2</v>
      </c>
      <c r="T440">
        <v>3.4382629599235326E-2</v>
      </c>
      <c r="U440">
        <v>3.4382629599235326E-2</v>
      </c>
      <c r="V440">
        <v>3.4382629599235326E-2</v>
      </c>
      <c r="W440">
        <v>3.4382629599235326E-2</v>
      </c>
    </row>
    <row r="441" spans="1:24" x14ac:dyDescent="0.25">
      <c r="B441">
        <f t="shared" si="18"/>
        <v>38</v>
      </c>
      <c r="C441">
        <v>23366.328523908829</v>
      </c>
      <c r="D441">
        <v>58415.821309772065</v>
      </c>
      <c r="E441">
        <v>116831.64261954413</v>
      </c>
      <c r="F441">
        <v>233663.28523908826</v>
      </c>
      <c r="G441">
        <v>467326.57047817652</v>
      </c>
      <c r="J441">
        <f t="shared" si="19"/>
        <v>38</v>
      </c>
      <c r="K441">
        <v>1168.3163959392332</v>
      </c>
      <c r="L441">
        <v>2920.7909898479556</v>
      </c>
      <c r="M441">
        <v>5841.5819796959113</v>
      </c>
      <c r="N441">
        <v>11683.163959391823</v>
      </c>
      <c r="O441">
        <v>23366.327918783645</v>
      </c>
      <c r="R441">
        <f t="shared" si="20"/>
        <v>38</v>
      </c>
      <c r="S441">
        <v>3.4334887568461259E-2</v>
      </c>
      <c r="T441">
        <v>3.4334887568461259E-2</v>
      </c>
      <c r="U441">
        <v>3.4334887568461259E-2</v>
      </c>
      <c r="V441">
        <v>3.4334887568461259E-2</v>
      </c>
      <c r="W441">
        <v>3.4334887568461259E-2</v>
      </c>
    </row>
    <row r="442" spans="1:24" x14ac:dyDescent="0.25">
      <c r="B442">
        <f t="shared" si="18"/>
        <v>39</v>
      </c>
      <c r="C442">
        <v>22214.238533279877</v>
      </c>
      <c r="D442">
        <v>55535.59633319969</v>
      </c>
      <c r="E442">
        <v>111071.19266639938</v>
      </c>
      <c r="F442">
        <v>222142.38533279876</v>
      </c>
      <c r="G442">
        <v>444284.77066559752</v>
      </c>
      <c r="J442">
        <f t="shared" si="19"/>
        <v>39</v>
      </c>
      <c r="K442">
        <v>1110.7119266617301</v>
      </c>
      <c r="L442">
        <v>2776.7798166543216</v>
      </c>
      <c r="M442">
        <v>5553.5596333086432</v>
      </c>
      <c r="N442">
        <v>11107.119266617286</v>
      </c>
      <c r="O442">
        <v>22214.238533234573</v>
      </c>
      <c r="R442">
        <f t="shared" si="20"/>
        <v>39</v>
      </c>
      <c r="S442">
        <v>3.4060204178822939E-2</v>
      </c>
      <c r="T442">
        <v>3.4060204178822939E-2</v>
      </c>
      <c r="U442">
        <v>3.4060204178822939E-2</v>
      </c>
      <c r="V442">
        <v>3.4060204178822939E-2</v>
      </c>
      <c r="W442">
        <v>3.4060204178822939E-2</v>
      </c>
    </row>
    <row r="443" spans="1:24" x14ac:dyDescent="0.25">
      <c r="B443">
        <f t="shared" si="18"/>
        <v>40</v>
      </c>
      <c r="C443">
        <v>23251.912994171475</v>
      </c>
      <c r="D443">
        <v>58129.782485428659</v>
      </c>
      <c r="E443">
        <v>116259.56497085732</v>
      </c>
      <c r="F443">
        <v>232519.12994171464</v>
      </c>
      <c r="G443">
        <v>465038.25988342927</v>
      </c>
      <c r="J443">
        <f t="shared" si="19"/>
        <v>40</v>
      </c>
      <c r="K443">
        <v>1162.5959125957161</v>
      </c>
      <c r="L443">
        <v>2906.4897814892756</v>
      </c>
      <c r="M443">
        <v>5812.9795629785513</v>
      </c>
      <c r="N443">
        <v>11625.959125957103</v>
      </c>
      <c r="O443">
        <v>23251.918251914205</v>
      </c>
      <c r="R443">
        <f t="shared" si="20"/>
        <v>40</v>
      </c>
      <c r="S443">
        <v>3.4292718391365051E-2</v>
      </c>
      <c r="T443">
        <v>3.4292718391365051E-2</v>
      </c>
      <c r="U443">
        <v>3.4292718391365051E-2</v>
      </c>
      <c r="V443">
        <v>3.4292718391365051E-2</v>
      </c>
      <c r="W443">
        <v>3.4292718391365051E-2</v>
      </c>
    </row>
    <row r="444" spans="1:24" x14ac:dyDescent="0.25">
      <c r="B444">
        <f t="shared" si="18"/>
        <v>41</v>
      </c>
      <c r="C444">
        <v>26240.709779600194</v>
      </c>
      <c r="D444">
        <v>65601.774449000543</v>
      </c>
      <c r="E444">
        <v>131203.54889800109</v>
      </c>
      <c r="F444">
        <v>262407.09779600217</v>
      </c>
      <c r="G444">
        <v>524814.19559200434</v>
      </c>
      <c r="J444">
        <f t="shared" si="19"/>
        <v>41</v>
      </c>
      <c r="K444">
        <v>1312.0367034379233</v>
      </c>
      <c r="L444">
        <v>3280.0917585948628</v>
      </c>
      <c r="M444">
        <v>6560.1835171897255</v>
      </c>
      <c r="N444">
        <v>13120.367034379451</v>
      </c>
      <c r="O444">
        <v>26240.734068758902</v>
      </c>
      <c r="R444">
        <f t="shared" si="20"/>
        <v>41</v>
      </c>
      <c r="S444">
        <v>3.5007508082367078E-2</v>
      </c>
      <c r="T444">
        <v>3.5007508082367078E-2</v>
      </c>
      <c r="U444">
        <v>3.5007508082367078E-2</v>
      </c>
      <c r="V444">
        <v>3.5007508082410155E-2</v>
      </c>
      <c r="W444">
        <v>3.5007508082410155E-2</v>
      </c>
    </row>
    <row r="445" spans="1:24" x14ac:dyDescent="0.25">
      <c r="B445">
        <f t="shared" si="18"/>
        <v>42</v>
      </c>
      <c r="C445">
        <v>24853.174303291213</v>
      </c>
      <c r="D445">
        <v>62132.935758228006</v>
      </c>
      <c r="E445">
        <v>124265.87151645601</v>
      </c>
      <c r="F445">
        <v>248531.74303291203</v>
      </c>
      <c r="G445">
        <v>497063.48606582405</v>
      </c>
      <c r="J445">
        <f t="shared" si="19"/>
        <v>42</v>
      </c>
      <c r="K445">
        <v>1242.6596078211005</v>
      </c>
      <c r="L445">
        <v>3106.6490195527003</v>
      </c>
      <c r="M445">
        <v>6213.2980391054007</v>
      </c>
      <c r="N445">
        <v>12426.596078210801</v>
      </c>
      <c r="O445">
        <v>24853.192156421603</v>
      </c>
      <c r="R445">
        <f t="shared" si="20"/>
        <v>42</v>
      </c>
      <c r="S445">
        <v>3.4657127237373908E-2</v>
      </c>
      <c r="T445">
        <v>3.4657127237583074E-2</v>
      </c>
      <c r="U445">
        <v>3.4657127237583074E-2</v>
      </c>
      <c r="V445">
        <v>3.4657127237583074E-2</v>
      </c>
      <c r="W445">
        <v>3.4657127237583074E-2</v>
      </c>
    </row>
    <row r="446" spans="1:24" x14ac:dyDescent="0.25">
      <c r="B446">
        <f t="shared" si="18"/>
        <v>43</v>
      </c>
      <c r="C446">
        <v>26639.02747435218</v>
      </c>
      <c r="D446">
        <v>66597.56868588044</v>
      </c>
      <c r="E446">
        <v>133195.13737176088</v>
      </c>
      <c r="F446">
        <v>266390.27474352176</v>
      </c>
      <c r="G446">
        <v>532780.54948704352</v>
      </c>
      <c r="J446">
        <f t="shared" si="19"/>
        <v>43</v>
      </c>
      <c r="K446">
        <v>1331.9520822771083</v>
      </c>
      <c r="L446">
        <v>3329.8802056927816</v>
      </c>
      <c r="M446">
        <v>6659.7604113855632</v>
      </c>
      <c r="N446">
        <v>13319.520822771126</v>
      </c>
      <c r="O446">
        <v>26639.041645542253</v>
      </c>
      <c r="R446">
        <f t="shared" si="20"/>
        <v>43</v>
      </c>
      <c r="S446">
        <v>3.5091645653978043E-2</v>
      </c>
      <c r="T446">
        <v>3.5091645653978043E-2</v>
      </c>
      <c r="U446">
        <v>3.5091645653978043E-2</v>
      </c>
      <c r="V446">
        <v>3.5091645653978043E-2</v>
      </c>
      <c r="W446">
        <v>3.5091645654006021E-2</v>
      </c>
    </row>
    <row r="447" spans="1:24" x14ac:dyDescent="0.25">
      <c r="B447">
        <f t="shared" si="18"/>
        <v>44</v>
      </c>
      <c r="C447">
        <v>27753.31887710825</v>
      </c>
      <c r="D447">
        <v>69383.297192770609</v>
      </c>
      <c r="E447">
        <v>138766.59438554122</v>
      </c>
      <c r="F447">
        <v>277533.18877108244</v>
      </c>
      <c r="G447">
        <v>555066.37754216488</v>
      </c>
      <c r="J447">
        <f t="shared" si="19"/>
        <v>44</v>
      </c>
      <c r="K447">
        <v>1387.6659794003717</v>
      </c>
      <c r="L447">
        <v>3469.1649485009548</v>
      </c>
      <c r="M447">
        <v>6938.3298970019096</v>
      </c>
      <c r="N447">
        <v>13876.659794003819</v>
      </c>
      <c r="O447">
        <v>27753.319588007638</v>
      </c>
      <c r="R447">
        <f t="shared" si="20"/>
        <v>44</v>
      </c>
      <c r="S447">
        <v>3.5366976243285997E-2</v>
      </c>
      <c r="T447">
        <v>3.5366976243286219E-2</v>
      </c>
      <c r="U447">
        <v>3.5366976243286219E-2</v>
      </c>
      <c r="V447">
        <v>3.5366976243286219E-2</v>
      </c>
      <c r="W447">
        <v>3.5366976243286219E-2</v>
      </c>
    </row>
    <row r="448" spans="1:24" x14ac:dyDescent="0.25">
      <c r="B448">
        <f t="shared" si="18"/>
        <v>45</v>
      </c>
      <c r="C448">
        <v>26836.045628543245</v>
      </c>
      <c r="D448">
        <v>67090.114071358083</v>
      </c>
      <c r="E448">
        <v>134180.22814271617</v>
      </c>
      <c r="F448">
        <v>268360.45628543233</v>
      </c>
      <c r="G448">
        <v>536720.91257086466</v>
      </c>
      <c r="J448">
        <f t="shared" si="19"/>
        <v>45</v>
      </c>
      <c r="K448">
        <v>1341.8027848700076</v>
      </c>
      <c r="L448">
        <v>3354.5069621749863</v>
      </c>
      <c r="M448">
        <v>6709.0139243499725</v>
      </c>
      <c r="N448">
        <v>13418.027848699945</v>
      </c>
      <c r="O448">
        <v>26836.05569739989</v>
      </c>
      <c r="R448">
        <f t="shared" si="20"/>
        <v>45</v>
      </c>
      <c r="S448">
        <v>3.5124483257850114E-2</v>
      </c>
      <c r="T448">
        <v>3.5124483257850114E-2</v>
      </c>
      <c r="U448">
        <v>3.5124483257850114E-2</v>
      </c>
      <c r="V448">
        <v>3.5124483257850114E-2</v>
      </c>
      <c r="W448">
        <v>3.5124483257873429E-2</v>
      </c>
    </row>
    <row r="449" spans="2:23" x14ac:dyDescent="0.25">
      <c r="B449">
        <f t="shared" si="18"/>
        <v>46</v>
      </c>
      <c r="C449">
        <v>28674.509143475498</v>
      </c>
      <c r="D449">
        <v>71686.272858688753</v>
      </c>
      <c r="E449">
        <v>143372.54571737751</v>
      </c>
      <c r="F449">
        <v>286745.09143475501</v>
      </c>
      <c r="G449">
        <v>573490.18286951003</v>
      </c>
      <c r="J449">
        <f t="shared" si="19"/>
        <v>46</v>
      </c>
      <c r="K449">
        <v>1433.7260346291296</v>
      </c>
      <c r="L449">
        <v>3584.3150865728385</v>
      </c>
      <c r="M449">
        <v>7168.630173145677</v>
      </c>
      <c r="N449">
        <v>14337.260346291354</v>
      </c>
      <c r="O449">
        <v>28674.520692582708</v>
      </c>
      <c r="R449">
        <f t="shared" si="20"/>
        <v>46</v>
      </c>
      <c r="S449">
        <v>3.5589792053443814E-2</v>
      </c>
      <c r="T449">
        <v>3.5589792053443592E-2</v>
      </c>
      <c r="U449">
        <v>3.5589792053443592E-2</v>
      </c>
      <c r="V449">
        <v>3.5589792053443592E-2</v>
      </c>
      <c r="W449">
        <v>3.5589792053443592E-2</v>
      </c>
    </row>
    <row r="450" spans="2:23" x14ac:dyDescent="0.25">
      <c r="B450">
        <f t="shared" si="18"/>
        <v>47</v>
      </c>
      <c r="C450">
        <v>28982.956522899472</v>
      </c>
      <c r="D450">
        <v>72457.391307248618</v>
      </c>
      <c r="E450">
        <v>144914.78261449724</v>
      </c>
      <c r="F450">
        <v>289829.56522899447</v>
      </c>
      <c r="G450">
        <v>579659.13045798894</v>
      </c>
      <c r="J450">
        <f t="shared" si="19"/>
        <v>47</v>
      </c>
      <c r="K450">
        <v>1449.1479802668036</v>
      </c>
      <c r="L450">
        <v>3622.8699506669218</v>
      </c>
      <c r="M450">
        <v>7245.7399013338436</v>
      </c>
      <c r="N450">
        <v>14491.479802667687</v>
      </c>
      <c r="O450">
        <v>28982.959605335374</v>
      </c>
      <c r="R450">
        <f t="shared" si="20"/>
        <v>47</v>
      </c>
      <c r="S450">
        <v>3.566286637100835E-2</v>
      </c>
      <c r="T450">
        <v>3.566286637100835E-2</v>
      </c>
      <c r="U450">
        <v>3.566286637100835E-2</v>
      </c>
      <c r="V450">
        <v>3.566286637100835E-2</v>
      </c>
      <c r="W450">
        <v>3.566286637100835E-2</v>
      </c>
    </row>
    <row r="451" spans="2:23" x14ac:dyDescent="0.25">
      <c r="B451">
        <f t="shared" si="18"/>
        <v>48</v>
      </c>
      <c r="C451">
        <v>30952.863036933319</v>
      </c>
      <c r="D451">
        <v>77382.157592333242</v>
      </c>
      <c r="E451">
        <v>154764.31518466648</v>
      </c>
      <c r="F451">
        <v>309528.63036933297</v>
      </c>
      <c r="G451">
        <v>619057.26073866594</v>
      </c>
      <c r="J451">
        <f t="shared" si="19"/>
        <v>48</v>
      </c>
      <c r="K451">
        <v>1547.643736738617</v>
      </c>
      <c r="L451">
        <v>3869.1093418464734</v>
      </c>
      <c r="M451">
        <v>7738.2186836929468</v>
      </c>
      <c r="N451">
        <v>15476.437367385894</v>
      </c>
      <c r="O451">
        <v>30952.874734771787</v>
      </c>
      <c r="R451">
        <f t="shared" si="20"/>
        <v>48</v>
      </c>
      <c r="S451">
        <v>3.6188072612764577E-2</v>
      </c>
      <c r="T451">
        <v>3.6188072612764577E-2</v>
      </c>
      <c r="U451">
        <v>3.6188072612764577E-2</v>
      </c>
      <c r="V451">
        <v>3.6188072612764577E-2</v>
      </c>
      <c r="W451">
        <v>3.6188072612764577E-2</v>
      </c>
    </row>
    <row r="452" spans="2:23" x14ac:dyDescent="0.25">
      <c r="B452">
        <f t="shared" si="18"/>
        <v>49</v>
      </c>
      <c r="C452">
        <v>31705.983198242091</v>
      </c>
      <c r="D452">
        <v>79264.957995605189</v>
      </c>
      <c r="E452">
        <v>158529.91599121038</v>
      </c>
      <c r="F452">
        <v>317059.83198242076</v>
      </c>
      <c r="G452">
        <v>634119.66396484151</v>
      </c>
      <c r="J452">
        <f t="shared" si="19"/>
        <v>49</v>
      </c>
      <c r="K452">
        <v>1585.299281011321</v>
      </c>
      <c r="L452">
        <v>3963.248202528237</v>
      </c>
      <c r="M452">
        <v>7926.496405056474</v>
      </c>
      <c r="N452">
        <v>15852.992810112948</v>
      </c>
      <c r="O452">
        <v>31705.985620225896</v>
      </c>
      <c r="R452">
        <f t="shared" si="20"/>
        <v>49</v>
      </c>
      <c r="S452">
        <v>3.6389506805623251E-2</v>
      </c>
      <c r="T452">
        <v>3.6389506805623251E-2</v>
      </c>
      <c r="U452">
        <v>3.6389506805623251E-2</v>
      </c>
      <c r="V452">
        <v>3.6389506805623251E-2</v>
      </c>
      <c r="W452">
        <v>3.6389506805623251E-2</v>
      </c>
    </row>
    <row r="453" spans="2:23" x14ac:dyDescent="0.25">
      <c r="B453">
        <f t="shared" si="18"/>
        <v>50</v>
      </c>
      <c r="C453">
        <v>32120.828899138862</v>
      </c>
      <c r="D453">
        <v>80302.072247847114</v>
      </c>
      <c r="E453">
        <v>160604.14449569423</v>
      </c>
      <c r="F453">
        <v>321208.28899138846</v>
      </c>
      <c r="G453">
        <v>642416.57798277691</v>
      </c>
      <c r="J453">
        <f t="shared" si="19"/>
        <v>50</v>
      </c>
      <c r="K453">
        <v>1606.041783428147</v>
      </c>
      <c r="L453">
        <v>4015.1044585703348</v>
      </c>
      <c r="M453">
        <v>8030.2089171406697</v>
      </c>
      <c r="N453">
        <v>16060.417834281339</v>
      </c>
      <c r="O453">
        <v>32120.835668562679</v>
      </c>
      <c r="R453">
        <f t="shared" si="20"/>
        <v>50</v>
      </c>
      <c r="S453">
        <v>3.6498051593209624E-2</v>
      </c>
      <c r="T453">
        <v>3.6498051593209624E-2</v>
      </c>
      <c r="U453">
        <v>3.6498051593209624E-2</v>
      </c>
      <c r="V453">
        <v>3.6498051593209624E-2</v>
      </c>
      <c r="W453">
        <v>3.6498051593209624E-2</v>
      </c>
    </row>
    <row r="454" spans="2:23" x14ac:dyDescent="0.25">
      <c r="B454">
        <f t="shared" si="18"/>
        <v>51</v>
      </c>
      <c r="C454">
        <v>33437.928855967395</v>
      </c>
      <c r="D454">
        <v>83594.822139918499</v>
      </c>
      <c r="E454">
        <v>167189.644279837</v>
      </c>
      <c r="F454">
        <v>334379.28855967399</v>
      </c>
      <c r="G454">
        <v>668758.57711934799</v>
      </c>
      <c r="J454">
        <f t="shared" si="19"/>
        <v>51</v>
      </c>
      <c r="K454">
        <v>1671.8964832771744</v>
      </c>
      <c r="L454">
        <v>4179.7412081929651</v>
      </c>
      <c r="M454">
        <v>8359.4824163859303</v>
      </c>
      <c r="N454">
        <v>16718.964832771861</v>
      </c>
      <c r="O454">
        <v>33437.929665543721</v>
      </c>
      <c r="R454">
        <f t="shared" si="20"/>
        <v>51</v>
      </c>
      <c r="S454">
        <v>3.6869255161273262E-2</v>
      </c>
      <c r="T454">
        <v>3.6869255161273484E-2</v>
      </c>
      <c r="U454">
        <v>3.6869255161273484E-2</v>
      </c>
      <c r="V454">
        <v>3.6869255161273484E-2</v>
      </c>
      <c r="W454">
        <v>3.6869255161273484E-2</v>
      </c>
    </row>
    <row r="455" spans="2:23" x14ac:dyDescent="0.25">
      <c r="B455">
        <f t="shared" si="18"/>
        <v>52</v>
      </c>
      <c r="C455">
        <v>34954.451555099011</v>
      </c>
      <c r="D455">
        <v>87386.128887747589</v>
      </c>
      <c r="E455">
        <v>174772.25777549518</v>
      </c>
      <c r="F455">
        <v>349544.51555099036</v>
      </c>
      <c r="G455">
        <v>699089.03110198071</v>
      </c>
      <c r="J455">
        <f t="shared" si="19"/>
        <v>52</v>
      </c>
      <c r="K455">
        <v>1747.7226157519253</v>
      </c>
      <c r="L455">
        <v>4369.3065393799625</v>
      </c>
      <c r="M455">
        <v>8738.613078759925</v>
      </c>
      <c r="N455">
        <v>17477.22615751985</v>
      </c>
      <c r="O455">
        <v>34954.4523150397</v>
      </c>
      <c r="R455">
        <f t="shared" si="20"/>
        <v>52</v>
      </c>
      <c r="S455">
        <v>3.7312162734493004E-2</v>
      </c>
      <c r="T455">
        <v>3.7312162734493226E-2</v>
      </c>
      <c r="U455">
        <v>3.7312162734493226E-2</v>
      </c>
      <c r="V455">
        <v>3.7312162734493226E-2</v>
      </c>
      <c r="W455">
        <v>3.7312162734493226E-2</v>
      </c>
    </row>
    <row r="456" spans="2:23" x14ac:dyDescent="0.25">
      <c r="B456">
        <f t="shared" si="18"/>
        <v>53</v>
      </c>
      <c r="C456">
        <v>36246.671586923629</v>
      </c>
      <c r="D456">
        <v>90616.678967309155</v>
      </c>
      <c r="E456">
        <v>181233.35793461831</v>
      </c>
      <c r="F456">
        <v>362466.71586923662</v>
      </c>
      <c r="G456">
        <v>724933.43173847324</v>
      </c>
      <c r="J456">
        <f t="shared" si="19"/>
        <v>53</v>
      </c>
      <c r="K456">
        <v>1812.3336141561886</v>
      </c>
      <c r="L456">
        <v>4530.8340353905369</v>
      </c>
      <c r="M456">
        <v>9061.6680707810738</v>
      </c>
      <c r="N456">
        <v>18123.336141562148</v>
      </c>
      <c r="O456">
        <v>36246.672283124295</v>
      </c>
      <c r="R456">
        <f t="shared" si="20"/>
        <v>53</v>
      </c>
      <c r="S456">
        <v>3.7700774302083628E-2</v>
      </c>
      <c r="T456">
        <v>3.7700774302084072E-2</v>
      </c>
      <c r="U456">
        <v>3.7700774302084072E-2</v>
      </c>
      <c r="V456">
        <v>3.7700774302084072E-2</v>
      </c>
      <c r="W456">
        <v>3.7700774302084072E-2</v>
      </c>
    </row>
    <row r="457" spans="2:23" x14ac:dyDescent="0.25">
      <c r="B457">
        <f t="shared" si="18"/>
        <v>54</v>
      </c>
      <c r="C457">
        <v>36739.067990751915</v>
      </c>
      <c r="D457">
        <v>91847.669976879901</v>
      </c>
      <c r="E457">
        <v>183695.3399537598</v>
      </c>
      <c r="F457">
        <v>367390.6799075196</v>
      </c>
      <c r="G457">
        <v>734781.35981503921</v>
      </c>
      <c r="J457">
        <f t="shared" si="19"/>
        <v>54</v>
      </c>
      <c r="K457">
        <v>1836.9538279155167</v>
      </c>
      <c r="L457">
        <v>4592.3845697888319</v>
      </c>
      <c r="M457">
        <v>9184.7691395776637</v>
      </c>
      <c r="N457">
        <v>18369.538279155327</v>
      </c>
      <c r="O457">
        <v>36739.076558310655</v>
      </c>
      <c r="R457">
        <f t="shared" si="20"/>
        <v>54</v>
      </c>
      <c r="S457">
        <v>3.7847317778537448E-2</v>
      </c>
      <c r="T457">
        <v>3.784731777853767E-2</v>
      </c>
      <c r="U457">
        <v>3.784731777853767E-2</v>
      </c>
      <c r="V457">
        <v>3.784731777853767E-2</v>
      </c>
      <c r="W457">
        <v>3.784731777853767E-2</v>
      </c>
    </row>
    <row r="458" spans="2:23" x14ac:dyDescent="0.25">
      <c r="B458">
        <f t="shared" si="18"/>
        <v>55</v>
      </c>
      <c r="C458">
        <v>38664.570302007727</v>
      </c>
      <c r="D458">
        <v>96661.425755019285</v>
      </c>
      <c r="E458">
        <v>193322.85151003857</v>
      </c>
      <c r="F458">
        <v>386645.70302007714</v>
      </c>
      <c r="G458">
        <v>773291.40604015428</v>
      </c>
      <c r="J458">
        <f t="shared" si="19"/>
        <v>55</v>
      </c>
      <c r="K458">
        <v>1933.2289588725907</v>
      </c>
      <c r="L458">
        <v>4833.0723971814878</v>
      </c>
      <c r="M458">
        <v>9666.1447943629755</v>
      </c>
      <c r="N458">
        <v>19332.289588725951</v>
      </c>
      <c r="O458">
        <v>38664.579177451902</v>
      </c>
      <c r="R458">
        <f t="shared" si="20"/>
        <v>55</v>
      </c>
      <c r="S458">
        <v>3.8459804153438748E-2</v>
      </c>
      <c r="T458">
        <v>3.8459804153438748E-2</v>
      </c>
      <c r="U458">
        <v>3.8459804153438748E-2</v>
      </c>
      <c r="V458">
        <v>3.8459804153438748E-2</v>
      </c>
      <c r="W458">
        <v>3.8459804153438748E-2</v>
      </c>
    </row>
    <row r="459" spans="2:23" x14ac:dyDescent="0.25">
      <c r="B459">
        <f t="shared" si="18"/>
        <v>56</v>
      </c>
      <c r="C459">
        <v>40043.612082435408</v>
      </c>
      <c r="D459">
        <v>100109.03020608853</v>
      </c>
      <c r="E459">
        <v>200218.06041217706</v>
      </c>
      <c r="F459">
        <v>400436.12082435412</v>
      </c>
      <c r="G459">
        <v>800872.24164870824</v>
      </c>
      <c r="J459">
        <f t="shared" si="19"/>
        <v>56</v>
      </c>
      <c r="K459">
        <v>2002.1806377968896</v>
      </c>
      <c r="L459">
        <v>5005.4515944922459</v>
      </c>
      <c r="M459">
        <v>10010.903188984492</v>
      </c>
      <c r="N459">
        <v>20021.806377968984</v>
      </c>
      <c r="O459">
        <v>40043.612755937967</v>
      </c>
      <c r="R459">
        <f t="shared" si="20"/>
        <v>56</v>
      </c>
      <c r="S459">
        <v>3.8913755370729053E-2</v>
      </c>
      <c r="T459">
        <v>3.891375537041819E-2</v>
      </c>
      <c r="U459">
        <v>3.891375537041819E-2</v>
      </c>
      <c r="V459">
        <v>3.891375537041819E-2</v>
      </c>
      <c r="W459">
        <v>3.891375537041819E-2</v>
      </c>
    </row>
    <row r="460" spans="2:23" x14ac:dyDescent="0.25">
      <c r="B460">
        <f t="shared" si="18"/>
        <v>57</v>
      </c>
      <c r="C460">
        <v>41414.753429464457</v>
      </c>
      <c r="D460">
        <v>103536.88357366114</v>
      </c>
      <c r="E460">
        <v>207073.76714732227</v>
      </c>
      <c r="F460">
        <v>414147.53429464455</v>
      </c>
      <c r="G460">
        <v>828295.06858928909</v>
      </c>
      <c r="J460">
        <f t="shared" si="19"/>
        <v>57</v>
      </c>
      <c r="K460">
        <v>2070.7377015947786</v>
      </c>
      <c r="L460">
        <v>5176.8442539868702</v>
      </c>
      <c r="M460">
        <v>10353.68850797374</v>
      </c>
      <c r="N460">
        <v>20707.377015947481</v>
      </c>
      <c r="O460">
        <v>41414.754031894961</v>
      </c>
      <c r="R460">
        <f t="shared" si="20"/>
        <v>57</v>
      </c>
      <c r="S460">
        <v>3.9380438440707044E-2</v>
      </c>
      <c r="T460">
        <v>3.9380438440707044E-2</v>
      </c>
      <c r="U460">
        <v>3.9380438440583143E-2</v>
      </c>
      <c r="V460">
        <v>3.9380438440583143E-2</v>
      </c>
      <c r="W460">
        <v>3.9380438440583143E-2</v>
      </c>
    </row>
    <row r="461" spans="2:23" x14ac:dyDescent="0.25">
      <c r="B461">
        <f t="shared" si="18"/>
        <v>58</v>
      </c>
      <c r="C461">
        <v>42703.127993066846</v>
      </c>
      <c r="D461">
        <v>106757.81998266715</v>
      </c>
      <c r="E461">
        <v>213515.6399653343</v>
      </c>
      <c r="F461">
        <v>427031.27993066859</v>
      </c>
      <c r="G461">
        <v>854062.55986133718</v>
      </c>
      <c r="J461">
        <f t="shared" si="19"/>
        <v>58</v>
      </c>
      <c r="K461">
        <v>2135.1567597567846</v>
      </c>
      <c r="L461">
        <v>5337.8918993919797</v>
      </c>
      <c r="M461">
        <v>10675.783798783959</v>
      </c>
      <c r="N461">
        <v>21351.567597567919</v>
      </c>
      <c r="O461">
        <v>42703.135195135837</v>
      </c>
      <c r="R461">
        <f t="shared" si="20"/>
        <v>58</v>
      </c>
      <c r="S461">
        <v>3.9833467064398942E-2</v>
      </c>
      <c r="T461">
        <v>3.9833467064398942E-2</v>
      </c>
      <c r="U461">
        <v>3.9833467064398942E-2</v>
      </c>
      <c r="V461">
        <v>3.983346706434765E-2</v>
      </c>
      <c r="W461">
        <v>3.983346706434765E-2</v>
      </c>
    </row>
    <row r="462" spans="2:23" x14ac:dyDescent="0.25">
      <c r="B462">
        <f t="shared" si="18"/>
        <v>59</v>
      </c>
      <c r="C462">
        <v>44006.096005934502</v>
      </c>
      <c r="D462">
        <v>110015.24001483621</v>
      </c>
      <c r="E462">
        <v>220030.48002967241</v>
      </c>
      <c r="F462">
        <v>440060.96005934483</v>
      </c>
      <c r="G462">
        <v>880121.92011868965</v>
      </c>
      <c r="J462">
        <f t="shared" si="19"/>
        <v>59</v>
      </c>
      <c r="K462">
        <v>2200.3051465617173</v>
      </c>
      <c r="L462">
        <v>5500.7628664041986</v>
      </c>
      <c r="M462">
        <v>11001.525732808397</v>
      </c>
      <c r="N462">
        <v>22003.051465616794</v>
      </c>
      <c r="O462">
        <v>44006.102931233589</v>
      </c>
      <c r="R462">
        <f t="shared" si="20"/>
        <v>59</v>
      </c>
      <c r="S462">
        <v>4.0306751380365213E-2</v>
      </c>
      <c r="T462">
        <v>4.0306751380365213E-2</v>
      </c>
      <c r="U462">
        <v>4.0306751380365213E-2</v>
      </c>
      <c r="V462">
        <v>4.0306751380365213E-2</v>
      </c>
      <c r="W462">
        <v>4.0306751380365213E-2</v>
      </c>
    </row>
    <row r="463" spans="2:23" x14ac:dyDescent="0.25">
      <c r="B463">
        <f t="shared" si="18"/>
        <v>60</v>
      </c>
      <c r="C463">
        <v>45444.978421870706</v>
      </c>
      <c r="D463">
        <v>113612.4460546768</v>
      </c>
      <c r="E463">
        <v>227224.89210935359</v>
      </c>
      <c r="F463">
        <v>454449.78421870718</v>
      </c>
      <c r="G463">
        <v>908899.56843741436</v>
      </c>
      <c r="J463">
        <f t="shared" si="19"/>
        <v>60</v>
      </c>
      <c r="K463">
        <v>2272.2493577558489</v>
      </c>
      <c r="L463">
        <v>5680.6233943897241</v>
      </c>
      <c r="M463">
        <v>11361.246788779448</v>
      </c>
      <c r="N463">
        <v>22722.493577558897</v>
      </c>
      <c r="O463">
        <v>45444.987155117793</v>
      </c>
      <c r="R463">
        <f t="shared" si="20"/>
        <v>60</v>
      </c>
      <c r="S463">
        <v>4.0847420734007045E-2</v>
      </c>
      <c r="T463">
        <v>4.0847420734006823E-2</v>
      </c>
      <c r="U463">
        <v>4.0847420734006823E-2</v>
      </c>
      <c r="V463">
        <v>4.0847420734006823E-2</v>
      </c>
      <c r="W463">
        <v>4.0847420734006823E-2</v>
      </c>
    </row>
    <row r="464" spans="2:23" x14ac:dyDescent="0.25">
      <c r="B464">
        <f t="shared" si="18"/>
        <v>61</v>
      </c>
      <c r="C464">
        <v>46789.997380367458</v>
      </c>
      <c r="D464">
        <v>116974.99345091856</v>
      </c>
      <c r="E464">
        <v>233949.98690183711</v>
      </c>
      <c r="F464">
        <v>467899.97380367422</v>
      </c>
      <c r="G464">
        <v>935799.94760734844</v>
      </c>
      <c r="J464">
        <f t="shared" si="19"/>
        <v>61</v>
      </c>
      <c r="K464">
        <v>2339.5001966806813</v>
      </c>
      <c r="L464">
        <v>5848.7504917015613</v>
      </c>
      <c r="M464">
        <v>11697.500983403123</v>
      </c>
      <c r="N464">
        <v>23395.001966806245</v>
      </c>
      <c r="O464">
        <v>46790.00393361249</v>
      </c>
      <c r="R464">
        <f t="shared" si="20"/>
        <v>61</v>
      </c>
      <c r="S464">
        <v>4.1370563211714062E-2</v>
      </c>
      <c r="T464">
        <v>4.1370563211713618E-2</v>
      </c>
      <c r="U464">
        <v>4.1370563211713618E-2</v>
      </c>
      <c r="V464">
        <v>4.1370563211713618E-2</v>
      </c>
      <c r="W464">
        <v>4.1370563211713618E-2</v>
      </c>
    </row>
    <row r="465" spans="1:24" x14ac:dyDescent="0.25">
      <c r="B465">
        <f t="shared" si="18"/>
        <v>62</v>
      </c>
      <c r="C465">
        <v>48596.73074089516</v>
      </c>
      <c r="D465">
        <v>121491.82685223786</v>
      </c>
      <c r="E465">
        <v>242983.65370447573</v>
      </c>
      <c r="F465">
        <v>485967.30740895146</v>
      </c>
      <c r="G465">
        <v>971934.61481790291</v>
      </c>
      <c r="J465">
        <f t="shared" si="19"/>
        <v>62</v>
      </c>
      <c r="K465">
        <v>2429.8365851547351</v>
      </c>
      <c r="L465">
        <v>6074.5914628868049</v>
      </c>
      <c r="M465">
        <v>12149.18292577361</v>
      </c>
      <c r="N465">
        <v>24298.36585154722</v>
      </c>
      <c r="O465">
        <v>48596.73170309444</v>
      </c>
      <c r="R465">
        <f t="shared" si="20"/>
        <v>62</v>
      </c>
      <c r="S465">
        <v>4.2099646579515815E-2</v>
      </c>
      <c r="T465">
        <v>4.2099646579515815E-2</v>
      </c>
      <c r="U465">
        <v>4.2099646579515815E-2</v>
      </c>
      <c r="V465">
        <v>4.2099646579515815E-2</v>
      </c>
      <c r="W465">
        <v>4.2099646579515815E-2</v>
      </c>
    </row>
    <row r="466" spans="1:24" x14ac:dyDescent="0.25">
      <c r="B466">
        <f t="shared" si="18"/>
        <v>63</v>
      </c>
      <c r="C466">
        <v>50227.081700351038</v>
      </c>
      <c r="D466">
        <v>125567.70425087762</v>
      </c>
      <c r="E466">
        <v>251135.40850175524</v>
      </c>
      <c r="F466">
        <v>502270.81700351048</v>
      </c>
      <c r="G466">
        <v>1004541.634007021</v>
      </c>
      <c r="J466">
        <f t="shared" si="19"/>
        <v>63</v>
      </c>
      <c r="K466">
        <v>2511.3545879451049</v>
      </c>
      <c r="L466">
        <v>6278.3864698627731</v>
      </c>
      <c r="M466">
        <v>12556.772939725546</v>
      </c>
      <c r="N466">
        <v>25113.545879451092</v>
      </c>
      <c r="O466">
        <v>50227.091758902185</v>
      </c>
      <c r="R466">
        <f t="shared" si="20"/>
        <v>63</v>
      </c>
      <c r="S466">
        <v>4.2784546284740266E-2</v>
      </c>
      <c r="T466">
        <v>4.2784546284740266E-2</v>
      </c>
      <c r="U466">
        <v>4.2784546284740266E-2</v>
      </c>
      <c r="V466">
        <v>4.2784546284740266E-2</v>
      </c>
      <c r="W466">
        <v>4.2784546284740266E-2</v>
      </c>
    </row>
    <row r="467" spans="1:24" x14ac:dyDescent="0.25">
      <c r="B467">
        <f t="shared" si="18"/>
        <v>64</v>
      </c>
      <c r="C467">
        <v>51978.740593496826</v>
      </c>
      <c r="D467">
        <v>129946.85148374205</v>
      </c>
      <c r="E467">
        <v>259893.7029674841</v>
      </c>
      <c r="F467">
        <v>519787.40593496821</v>
      </c>
      <c r="G467">
        <v>1039574.8118699364</v>
      </c>
      <c r="J467">
        <f t="shared" si="19"/>
        <v>64</v>
      </c>
      <c r="K467">
        <v>2598.937067342762</v>
      </c>
      <c r="L467">
        <v>6497.3426683569851</v>
      </c>
      <c r="M467">
        <v>12994.68533671397</v>
      </c>
      <c r="N467">
        <v>25989.37067342794</v>
      </c>
      <c r="O467">
        <v>51978.741346855881</v>
      </c>
      <c r="R467">
        <f t="shared" si="20"/>
        <v>64</v>
      </c>
      <c r="S467">
        <v>4.3550156356233938E-2</v>
      </c>
      <c r="T467">
        <v>4.3550156356233938E-2</v>
      </c>
      <c r="U467">
        <v>4.3550156356233938E-2</v>
      </c>
      <c r="V467">
        <v>4.3550156356233938E-2</v>
      </c>
      <c r="W467">
        <v>4.3550156356233938E-2</v>
      </c>
    </row>
    <row r="468" spans="1:24" x14ac:dyDescent="0.25">
      <c r="B468">
        <f t="shared" si="18"/>
        <v>65</v>
      </c>
      <c r="C468">
        <v>53822.99817575013</v>
      </c>
      <c r="D468">
        <v>134557.49543937543</v>
      </c>
      <c r="E468">
        <v>269114.99087875086</v>
      </c>
      <c r="F468">
        <v>538229.98175750172</v>
      </c>
      <c r="G468">
        <v>1076459.9635150034</v>
      </c>
      <c r="J468">
        <f t="shared" si="19"/>
        <v>65</v>
      </c>
      <c r="K468">
        <v>2691.1499496078104</v>
      </c>
      <c r="L468">
        <v>6727.8748740197334</v>
      </c>
      <c r="M468">
        <v>13455.749748039467</v>
      </c>
      <c r="N468">
        <v>26911.499496078934</v>
      </c>
      <c r="O468">
        <v>53822.998992157867</v>
      </c>
      <c r="R468">
        <f t="shared" si="20"/>
        <v>65</v>
      </c>
      <c r="S468">
        <v>4.4390192695143327E-2</v>
      </c>
      <c r="T468">
        <v>4.4390192695143549E-2</v>
      </c>
      <c r="U468">
        <v>4.4390192695143549E-2</v>
      </c>
      <c r="V468">
        <v>4.4390192695143549E-2</v>
      </c>
      <c r="W468">
        <v>4.4390192695143549E-2</v>
      </c>
    </row>
    <row r="470" spans="1:24" x14ac:dyDescent="0.25">
      <c r="A470" s="5" t="s">
        <v>183</v>
      </c>
    </row>
    <row r="471" spans="1:24" x14ac:dyDescent="0.25">
      <c r="B471" t="s">
        <v>170</v>
      </c>
      <c r="C471">
        <v>50000</v>
      </c>
      <c r="D471">
        <v>100000</v>
      </c>
      <c r="E471">
        <v>250000</v>
      </c>
      <c r="F471">
        <v>500000</v>
      </c>
      <c r="G471">
        <v>1000000</v>
      </c>
      <c r="H471">
        <v>2000000</v>
      </c>
      <c r="J471" t="s">
        <v>171</v>
      </c>
      <c r="K471">
        <v>50000</v>
      </c>
      <c r="L471">
        <v>100000</v>
      </c>
      <c r="M471">
        <v>250000</v>
      </c>
      <c r="N471">
        <v>500000</v>
      </c>
      <c r="O471">
        <v>1000000</v>
      </c>
      <c r="P471">
        <v>2000000</v>
      </c>
      <c r="R471" t="s">
        <v>167</v>
      </c>
      <c r="S471">
        <v>50000</v>
      </c>
      <c r="T471">
        <v>100000</v>
      </c>
      <c r="U471">
        <v>250000</v>
      </c>
      <c r="V471">
        <v>500000</v>
      </c>
      <c r="W471">
        <v>1000000</v>
      </c>
      <c r="X471">
        <v>2000000</v>
      </c>
    </row>
    <row r="472" spans="1:24" x14ac:dyDescent="0.25">
      <c r="B472">
        <v>26</v>
      </c>
      <c r="C472">
        <v>68.511778864560583</v>
      </c>
      <c r="D472">
        <v>136.33707073593771</v>
      </c>
      <c r="E472">
        <v>339.81292569152555</v>
      </c>
      <c r="F472">
        <v>678.93934283626118</v>
      </c>
      <c r="G472">
        <v>1357.1921940323832</v>
      </c>
      <c r="H472">
        <v>2713.6978965932858</v>
      </c>
      <c r="J472">
        <v>26</v>
      </c>
      <c r="K472">
        <v>56.567407117709081</v>
      </c>
      <c r="L472">
        <v>105.14324059792534</v>
      </c>
      <c r="M472">
        <v>250.87050054709607</v>
      </c>
      <c r="N472">
        <v>493.74917654555884</v>
      </c>
      <c r="O472">
        <v>979.5067253572106</v>
      </c>
      <c r="P472">
        <v>1951.0218249438949</v>
      </c>
      <c r="R472">
        <v>26</v>
      </c>
      <c r="S472">
        <v>3.7699207440699656E-2</v>
      </c>
      <c r="T472">
        <v>3.7164251275590532E-2</v>
      </c>
      <c r="U472">
        <v>3.6842648607572359E-2</v>
      </c>
      <c r="V472">
        <v>3.6735342134927462E-2</v>
      </c>
      <c r="W472">
        <v>3.6681670593743609E-2</v>
      </c>
      <c r="X472">
        <v>3.6654829917662113E-2</v>
      </c>
    </row>
    <row r="473" spans="1:24" x14ac:dyDescent="0.25">
      <c r="B473">
        <v>27</v>
      </c>
      <c r="C473">
        <v>75.824699976243878</v>
      </c>
      <c r="D473">
        <v>150.96237126213907</v>
      </c>
      <c r="E473">
        <v>376.37538582346519</v>
      </c>
      <c r="F473">
        <v>752.06374376342239</v>
      </c>
      <c r="G473">
        <v>1503.4404597965117</v>
      </c>
      <c r="H473">
        <v>3006.1938919452309</v>
      </c>
      <c r="J473">
        <v>27</v>
      </c>
      <c r="K473">
        <v>61.804895326167525</v>
      </c>
      <c r="L473">
        <v>115.61775670523684</v>
      </c>
      <c r="M473">
        <v>277.05634902771999</v>
      </c>
      <c r="N473">
        <v>546.12067349412246</v>
      </c>
      <c r="O473">
        <v>1084.2493242087694</v>
      </c>
      <c r="P473">
        <v>2160.5066265982314</v>
      </c>
      <c r="R473">
        <v>27</v>
      </c>
      <c r="S473">
        <v>3.7604218804980771E-2</v>
      </c>
      <c r="T473">
        <v>3.7120557538538046E-2</v>
      </c>
      <c r="U473">
        <v>3.6829852392614049E-2</v>
      </c>
      <c r="V473">
        <v>3.6732865510306967E-2</v>
      </c>
      <c r="W473">
        <v>3.6684356059726975E-2</v>
      </c>
      <c r="X473">
        <v>3.6660097328147678E-2</v>
      </c>
    </row>
    <row r="474" spans="1:24" x14ac:dyDescent="0.25">
      <c r="B474">
        <v>28</v>
      </c>
      <c r="C474">
        <v>83.855024454274172</v>
      </c>
      <c r="D474">
        <v>167.02244094838539</v>
      </c>
      <c r="E474">
        <v>416.52469101965244</v>
      </c>
      <c r="F474">
        <v>832.36177474612055</v>
      </c>
      <c r="G474">
        <v>1664.035942321487</v>
      </c>
      <c r="H474">
        <v>3327.3842775378084</v>
      </c>
      <c r="J474">
        <v>28</v>
      </c>
      <c r="K474">
        <v>67.556133166472591</v>
      </c>
      <c r="L474">
        <v>127.11981684294187</v>
      </c>
      <c r="M474">
        <v>305.81087471785304</v>
      </c>
      <c r="N474">
        <v>603.62930769836385</v>
      </c>
      <c r="O474">
        <v>1199.2661750824664</v>
      </c>
      <c r="P474">
        <v>2390.5399106130426</v>
      </c>
      <c r="R474">
        <v>28</v>
      </c>
      <c r="S474">
        <v>3.7520413095027516E-2</v>
      </c>
      <c r="T474">
        <v>3.7082739833005363E-2</v>
      </c>
      <c r="U474">
        <v>3.6819719816975072E-2</v>
      </c>
      <c r="V474">
        <v>3.673197681162943E-2</v>
      </c>
      <c r="W474">
        <v>3.6688092216272894E-2</v>
      </c>
      <c r="X474">
        <v>3.6666146642499786E-2</v>
      </c>
    </row>
    <row r="475" spans="1:24" x14ac:dyDescent="0.25">
      <c r="B475">
        <v>29</v>
      </c>
      <c r="C475">
        <v>92.700742651518169</v>
      </c>
      <c r="D475">
        <v>184.71324648302604</v>
      </c>
      <c r="E475">
        <v>460.75075849786305</v>
      </c>
      <c r="F475">
        <v>920.81327875820591</v>
      </c>
      <c r="G475">
        <v>1840.9383193824399</v>
      </c>
      <c r="H475">
        <v>3681.188400686121</v>
      </c>
      <c r="J475">
        <v>29</v>
      </c>
      <c r="K475">
        <v>73.891348282297713</v>
      </c>
      <c r="L475">
        <v>139.7897950967008</v>
      </c>
      <c r="M475">
        <v>337.48514158259877</v>
      </c>
      <c r="N475">
        <v>666.97738846208631</v>
      </c>
      <c r="O475">
        <v>1325.961883423628</v>
      </c>
      <c r="P475">
        <v>2643.9308739879416</v>
      </c>
      <c r="R475">
        <v>29</v>
      </c>
      <c r="S475">
        <v>3.7446670267734739E-2</v>
      </c>
      <c r="T475">
        <v>3.7050389993383837E-2</v>
      </c>
      <c r="U475">
        <v>3.6812280989807933E-2</v>
      </c>
      <c r="V475">
        <v>3.6732854275404625E-2</v>
      </c>
      <c r="W475">
        <v>3.6693130199563884E-2</v>
      </c>
      <c r="X475">
        <v>3.6673265479813644E-2</v>
      </c>
    </row>
    <row r="476" spans="1:24" x14ac:dyDescent="0.25">
      <c r="B476">
        <v>30</v>
      </c>
      <c r="C476">
        <v>102.47057576631939</v>
      </c>
      <c r="D476">
        <v>204.25222185323332</v>
      </c>
      <c r="E476">
        <v>509.59716059597389</v>
      </c>
      <c r="F476">
        <v>1018.5053920463225</v>
      </c>
      <c r="G476">
        <v>2036.3218550390877</v>
      </c>
      <c r="H476">
        <v>4071.9547810732693</v>
      </c>
      <c r="J476">
        <v>30</v>
      </c>
      <c r="K476">
        <v>80.888405785871782</v>
      </c>
      <c r="L476">
        <v>153.78341558722695</v>
      </c>
      <c r="M476">
        <v>372.46845058374674</v>
      </c>
      <c r="N476">
        <v>736.94351137622834</v>
      </c>
      <c r="O476">
        <v>1465.893634029424</v>
      </c>
      <c r="P476">
        <v>2923.7938799003023</v>
      </c>
      <c r="R476">
        <v>30</v>
      </c>
      <c r="S476">
        <v>3.7382142242270655E-2</v>
      </c>
      <c r="T476">
        <v>3.7023229502260557E-2</v>
      </c>
      <c r="U476">
        <v>3.6807602506003345E-2</v>
      </c>
      <c r="V476">
        <v>3.6735680103865631E-2</v>
      </c>
      <c r="W476">
        <v>3.6699710123038853E-2</v>
      </c>
      <c r="X476">
        <v>3.6681722936071859E-2</v>
      </c>
    </row>
    <row r="477" spans="1:24" x14ac:dyDescent="0.25">
      <c r="B477">
        <v>31</v>
      </c>
      <c r="C477">
        <v>113.28507107404901</v>
      </c>
      <c r="D477">
        <v>225.88045222210064</v>
      </c>
      <c r="E477">
        <v>563.6665961296078</v>
      </c>
      <c r="F477">
        <v>1126.6435028412711</v>
      </c>
      <c r="G477">
        <v>2252.597316349656</v>
      </c>
      <c r="H477">
        <v>4504.5049434112871</v>
      </c>
      <c r="J477">
        <v>31</v>
      </c>
      <c r="K477">
        <v>88.633640532604431</v>
      </c>
      <c r="L477">
        <v>169.27334124305571</v>
      </c>
      <c r="M477">
        <v>411.19244874495689</v>
      </c>
      <c r="N477">
        <v>814.39096355641232</v>
      </c>
      <c r="O477">
        <v>1620.7879941652063</v>
      </c>
      <c r="P477">
        <v>3233.5820559027561</v>
      </c>
      <c r="R477">
        <v>31</v>
      </c>
      <c r="S477">
        <v>3.7326186360063129E-2</v>
      </c>
      <c r="T477">
        <v>3.7001076921334919E-2</v>
      </c>
      <c r="U477">
        <v>3.6805782277701038E-2</v>
      </c>
      <c r="V477">
        <v>3.6740645767875835E-2</v>
      </c>
      <c r="W477">
        <v>3.6708070320278452E-2</v>
      </c>
      <c r="X477">
        <v>3.6691780797115658E-2</v>
      </c>
    </row>
    <row r="478" spans="1:24" x14ac:dyDescent="0.25">
      <c r="B478">
        <v>32</v>
      </c>
      <c r="C478">
        <v>125.25600197549124</v>
      </c>
      <c r="D478">
        <v>249.82147730230901</v>
      </c>
      <c r="E478">
        <v>623.517903725726</v>
      </c>
      <c r="F478">
        <v>1246.3452812840883</v>
      </c>
      <c r="G478">
        <v>2492.0000364793104</v>
      </c>
      <c r="H478">
        <v>4983.3095469108393</v>
      </c>
      <c r="J478">
        <v>32</v>
      </c>
      <c r="K478">
        <v>97.207103111638844</v>
      </c>
      <c r="L478">
        <v>186.41966777316566</v>
      </c>
      <c r="M478">
        <v>454.05736688613615</v>
      </c>
      <c r="N478">
        <v>900.12020089450016</v>
      </c>
      <c r="O478">
        <v>1792.245869820028</v>
      </c>
      <c r="P478">
        <v>3576.4972081467204</v>
      </c>
      <c r="R478">
        <v>32</v>
      </c>
      <c r="S478">
        <v>3.7278278183942248E-2</v>
      </c>
      <c r="T478">
        <v>3.6983742787256801E-2</v>
      </c>
      <c r="U478">
        <v>3.6806833826741769E-2</v>
      </c>
      <c r="V478">
        <v>3.6747832788406765E-2</v>
      </c>
      <c r="W478">
        <v>3.6718326375452914E-2</v>
      </c>
      <c r="X478">
        <v>3.6703571694642667E-2</v>
      </c>
    </row>
    <row r="479" spans="1:24" x14ac:dyDescent="0.25">
      <c r="B479">
        <v>33</v>
      </c>
      <c r="C479">
        <v>138.50692939119796</v>
      </c>
      <c r="D479">
        <v>276.32241115711031</v>
      </c>
      <c r="E479">
        <v>689.76885687604749</v>
      </c>
      <c r="F479">
        <v>1378.8462665807824</v>
      </c>
      <c r="G479">
        <v>2757.001086062568</v>
      </c>
      <c r="H479">
        <v>5513.3107250637868</v>
      </c>
      <c r="J479">
        <v>33</v>
      </c>
      <c r="K479">
        <v>106.69728663619048</v>
      </c>
      <c r="L479">
        <v>205.39937582703351</v>
      </c>
      <c r="M479">
        <v>501.50564826988921</v>
      </c>
      <c r="N479">
        <v>995.01610434371833</v>
      </c>
      <c r="O479">
        <v>1982.0370173275587</v>
      </c>
      <c r="P479">
        <v>3956.07884373056</v>
      </c>
      <c r="R479">
        <v>33</v>
      </c>
      <c r="S479">
        <v>3.7237972239537509E-2</v>
      </c>
      <c r="T479">
        <v>3.6971085679086357E-2</v>
      </c>
      <c r="U479">
        <v>3.6810799810313988E-2</v>
      </c>
      <c r="V479">
        <v>3.6757345459494717E-2</v>
      </c>
      <c r="W479">
        <v>3.673061345333517E-2</v>
      </c>
      <c r="X479">
        <v>3.6717246241909418E-2</v>
      </c>
    </row>
    <row r="480" spans="1:24" x14ac:dyDescent="0.25">
      <c r="B480">
        <v>34</v>
      </c>
      <c r="C480">
        <v>153.17435214208933</v>
      </c>
      <c r="D480">
        <v>305.65624285310633</v>
      </c>
      <c r="E480">
        <v>763.10191538459981</v>
      </c>
      <c r="F480">
        <v>1525.5113697644583</v>
      </c>
      <c r="G480">
        <v>3050.3302785906549</v>
      </c>
      <c r="H480">
        <v>6099.9680962773964</v>
      </c>
      <c r="J480">
        <v>34</v>
      </c>
      <c r="K480">
        <v>117.20195021189352</v>
      </c>
      <c r="L480">
        <v>226.40797746764747</v>
      </c>
      <c r="M480">
        <v>554.02606383576494</v>
      </c>
      <c r="N480">
        <v>1100.0562096382782</v>
      </c>
      <c r="O480">
        <v>2192.1165020109474</v>
      </c>
      <c r="P480">
        <v>4376.2370871528983</v>
      </c>
      <c r="R480">
        <v>34</v>
      </c>
      <c r="S480">
        <v>3.7204898182758628E-2</v>
      </c>
      <c r="T480">
        <v>3.696301109842226E-2</v>
      </c>
      <c r="U480">
        <v>3.6817752587613217E-2</v>
      </c>
      <c r="V480">
        <v>3.6769311986870834E-2</v>
      </c>
      <c r="W480">
        <v>3.6745087725764014E-2</v>
      </c>
      <c r="X480">
        <v>3.6732974604536173E-2</v>
      </c>
    </row>
    <row r="481" spans="2:24" x14ac:dyDescent="0.25">
      <c r="B481">
        <v>35</v>
      </c>
      <c r="C481">
        <v>169.40963461236194</v>
      </c>
      <c r="D481">
        <v>338.12569165631271</v>
      </c>
      <c r="E481">
        <v>844.27386316349271</v>
      </c>
      <c r="F481">
        <v>1687.854149157489</v>
      </c>
      <c r="G481">
        <v>3375.014721206458</v>
      </c>
      <c r="H481">
        <v>6749.3358653358673</v>
      </c>
      <c r="J481">
        <v>35</v>
      </c>
      <c r="K481">
        <v>128.82949952746253</v>
      </c>
      <c r="L481">
        <v>249.6622772688529</v>
      </c>
      <c r="M481">
        <v>612.16061482042824</v>
      </c>
      <c r="N481">
        <v>1216.3245124541427</v>
      </c>
      <c r="O481">
        <v>2424.6523084246219</v>
      </c>
      <c r="P481">
        <v>4841.3079007284105</v>
      </c>
      <c r="R481">
        <v>35</v>
      </c>
      <c r="S481">
        <v>3.7178756910605237E-2</v>
      </c>
      <c r="T481">
        <v>3.6959470971403396E-2</v>
      </c>
      <c r="U481">
        <v>3.6827795810202124E-2</v>
      </c>
      <c r="V481">
        <v>3.6783886783598341E-2</v>
      </c>
      <c r="W481">
        <v>3.6761929021655426E-2</v>
      </c>
      <c r="X481">
        <v>3.6750949328160587E-2</v>
      </c>
    </row>
    <row r="482" spans="2:24" x14ac:dyDescent="0.25">
      <c r="B482">
        <v>36</v>
      </c>
      <c r="C482">
        <v>187.36441023103961</v>
      </c>
      <c r="D482">
        <v>374.03401505001949</v>
      </c>
      <c r="E482">
        <v>934.04282985388352</v>
      </c>
      <c r="F482">
        <v>1867.3908546622879</v>
      </c>
      <c r="G482">
        <v>3734.0869043341131</v>
      </c>
      <c r="H482">
        <v>7467.4790037061712</v>
      </c>
      <c r="J482">
        <v>36</v>
      </c>
      <c r="K482">
        <v>141.68853249324047</v>
      </c>
      <c r="L482">
        <v>275.37946413976624</v>
      </c>
      <c r="M482">
        <v>676.45226307263874</v>
      </c>
      <c r="N482">
        <v>1344.9069295181143</v>
      </c>
      <c r="O482">
        <v>2681.8162630423321</v>
      </c>
      <c r="P482">
        <v>5355.6349304177711</v>
      </c>
      <c r="R482">
        <v>36</v>
      </c>
      <c r="S482">
        <v>3.7159329520121354E-2</v>
      </c>
      <c r="T482">
        <v>3.6960457882146525E-2</v>
      </c>
      <c r="U482">
        <v>3.6841049847802232E-2</v>
      </c>
      <c r="V482">
        <v>3.6801232964743802E-2</v>
      </c>
      <c r="W482">
        <v>3.6781321857015215E-2</v>
      </c>
      <c r="X482">
        <v>3.6771365636331987E-2</v>
      </c>
    </row>
    <row r="483" spans="2:24" x14ac:dyDescent="0.25">
      <c r="B483">
        <v>37</v>
      </c>
      <c r="C483">
        <v>207.58290560602455</v>
      </c>
      <c r="D483">
        <v>414.46962898951932</v>
      </c>
      <c r="E483">
        <v>1035.1297995647501</v>
      </c>
      <c r="F483">
        <v>2069.5634173530739</v>
      </c>
      <c r="G483">
        <v>4138.4306529952255</v>
      </c>
      <c r="H483">
        <v>8276.165124313311</v>
      </c>
      <c r="J483">
        <v>37</v>
      </c>
      <c r="K483">
        <v>156.16883065499724</v>
      </c>
      <c r="L483">
        <v>304.33907906217155</v>
      </c>
      <c r="M483">
        <v>748.849829163697</v>
      </c>
      <c r="N483">
        <v>1489.7010812049448</v>
      </c>
      <c r="O483">
        <v>2971.4035860400254</v>
      </c>
      <c r="P483">
        <v>5934.8085960983299</v>
      </c>
      <c r="R483">
        <v>37</v>
      </c>
      <c r="S483">
        <v>3.7146351168152014E-2</v>
      </c>
      <c r="T483">
        <v>3.6966221181933046E-2</v>
      </c>
      <c r="U483">
        <v>3.6858073568865279E-2</v>
      </c>
      <c r="V483">
        <v>3.6822012739236687E-2</v>
      </c>
      <c r="W483">
        <v>3.6803980142653403E-2</v>
      </c>
      <c r="X483">
        <v>3.6794963298724337E-2</v>
      </c>
    </row>
    <row r="484" spans="2:24" x14ac:dyDescent="0.25">
      <c r="B484">
        <v>38</v>
      </c>
      <c r="C484">
        <v>221.58168256520119</v>
      </c>
      <c r="D484">
        <v>442.46626873275318</v>
      </c>
      <c r="E484">
        <v>1105.1200279587024</v>
      </c>
      <c r="F484">
        <v>2209.5429600033658</v>
      </c>
      <c r="G484">
        <v>4418.3888240932638</v>
      </c>
      <c r="H484">
        <v>8836.0805522733517</v>
      </c>
      <c r="J484">
        <v>38</v>
      </c>
      <c r="K484">
        <v>166.19457825739255</v>
      </c>
      <c r="L484">
        <v>324.38989805767051</v>
      </c>
      <c r="M484">
        <v>798.97586575836976</v>
      </c>
      <c r="N484">
        <v>1589.952478609106</v>
      </c>
      <c r="O484">
        <v>3171.9057043171415</v>
      </c>
      <c r="P484">
        <v>6335.8121557365084</v>
      </c>
      <c r="R484">
        <v>38</v>
      </c>
      <c r="S484">
        <v>3.7139907969031993E-2</v>
      </c>
      <c r="T484">
        <v>3.6970780997005237E-2</v>
      </c>
      <c r="U484">
        <v>3.6869243554058073E-2</v>
      </c>
      <c r="V484">
        <v>3.683538749929971E-2</v>
      </c>
      <c r="W484">
        <v>3.6818457550066963E-2</v>
      </c>
      <c r="X484">
        <v>3.6809992094814392E-2</v>
      </c>
    </row>
    <row r="485" spans="2:24" x14ac:dyDescent="0.25">
      <c r="B485">
        <v>39</v>
      </c>
      <c r="C485">
        <v>213.52372575580151</v>
      </c>
      <c r="D485">
        <v>426.35103702081472</v>
      </c>
      <c r="E485">
        <v>1064.8329709692766</v>
      </c>
      <c r="F485">
        <v>2128.96952760677</v>
      </c>
      <c r="G485">
        <v>4257.2426409047712</v>
      </c>
      <c r="H485">
        <v>8513.7888675116883</v>
      </c>
      <c r="J485">
        <v>39</v>
      </c>
      <c r="K485">
        <v>160.42358106127858</v>
      </c>
      <c r="L485">
        <v>312.84840574323698</v>
      </c>
      <c r="M485">
        <v>770.12288155127499</v>
      </c>
      <c r="N485">
        <v>1532.2470085495079</v>
      </c>
      <c r="O485">
        <v>3056.4952628103056</v>
      </c>
      <c r="P485">
        <v>6104.9917714572803</v>
      </c>
      <c r="R485">
        <v>39</v>
      </c>
      <c r="S485">
        <v>3.7136184354497725E-2</v>
      </c>
      <c r="T485">
        <v>3.696107444410246E-2</v>
      </c>
      <c r="U485">
        <v>3.6855942700106725E-2</v>
      </c>
      <c r="V485">
        <v>3.6820887798467261E-2</v>
      </c>
      <c r="W485">
        <v>3.6803358285664611E-2</v>
      </c>
      <c r="X485">
        <v>3.6794593013568244E-2</v>
      </c>
    </row>
    <row r="486" spans="2:24" x14ac:dyDescent="0.25">
      <c r="B486">
        <v>40</v>
      </c>
      <c r="C486">
        <v>177.95466769836753</v>
      </c>
      <c r="D486">
        <v>355.21554716282128</v>
      </c>
      <c r="E486">
        <v>886.99818555617867</v>
      </c>
      <c r="F486">
        <v>1773.3025828784441</v>
      </c>
      <c r="G486">
        <v>3545.9113775229821</v>
      </c>
      <c r="H486">
        <v>7091.1289668120517</v>
      </c>
      <c r="J486">
        <v>40</v>
      </c>
      <c r="K486">
        <v>134.94934550646349</v>
      </c>
      <c r="L486">
        <v>261.90180684869756</v>
      </c>
      <c r="M486">
        <v>642.75919087535476</v>
      </c>
      <c r="N486">
        <v>1277.521497586491</v>
      </c>
      <c r="O486">
        <v>2547.0461110088509</v>
      </c>
      <c r="P486">
        <v>5086.0953378534468</v>
      </c>
      <c r="R486">
        <v>40</v>
      </c>
      <c r="S486">
        <v>3.7148856354573434E-2</v>
      </c>
      <c r="T486">
        <v>3.6940372452626047E-2</v>
      </c>
      <c r="U486">
        <v>3.6815188455938452E-2</v>
      </c>
      <c r="V486">
        <v>3.6773444812204348E-2</v>
      </c>
      <c r="W486">
        <v>3.6752570053586009E-2</v>
      </c>
      <c r="X486">
        <v>3.6742131939762945E-2</v>
      </c>
    </row>
    <row r="487" spans="2:24" x14ac:dyDescent="0.25">
      <c r="B487">
        <v>41</v>
      </c>
      <c r="C487">
        <v>204.40430928224785</v>
      </c>
      <c r="D487">
        <v>408.11299480348987</v>
      </c>
      <c r="E487">
        <v>1019.2392115117626</v>
      </c>
      <c r="F487">
        <v>2037.782852210303</v>
      </c>
      <c r="G487">
        <v>4074.8701336834929</v>
      </c>
      <c r="H487">
        <v>8149.0446966689515</v>
      </c>
      <c r="J487">
        <v>41</v>
      </c>
      <c r="K487">
        <v>153.89245363610326</v>
      </c>
      <c r="L487">
        <v>299.78615898256976</v>
      </c>
      <c r="M487">
        <v>737.46911647130946</v>
      </c>
      <c r="N487">
        <v>1466.9400934820842</v>
      </c>
      <c r="O487">
        <v>2925.8820483788004</v>
      </c>
      <c r="P487">
        <v>5843.7659586215595</v>
      </c>
      <c r="R487">
        <v>41</v>
      </c>
      <c r="S487">
        <v>3.7129414164391417E-2</v>
      </c>
      <c r="T487">
        <v>3.6947043569242721E-2</v>
      </c>
      <c r="U487">
        <v>3.6837566547484935E-2</v>
      </c>
      <c r="V487">
        <v>3.6801059449827811E-2</v>
      </c>
      <c r="W487">
        <v>3.6782803663107932E-2</v>
      </c>
      <c r="X487">
        <v>3.6773675210071577E-2</v>
      </c>
    </row>
    <row r="488" spans="2:24" x14ac:dyDescent="0.25">
      <c r="B488">
        <v>42</v>
      </c>
      <c r="C488">
        <v>301.114815874996</v>
      </c>
      <c r="D488">
        <v>601.52733847122465</v>
      </c>
      <c r="E488">
        <v>1502.7649059664825</v>
      </c>
      <c r="F488">
        <v>3004.8275183391456</v>
      </c>
      <c r="G488">
        <v>6008.9527430351391</v>
      </c>
      <c r="H488">
        <v>12017.203192401159</v>
      </c>
      <c r="J488">
        <v>42</v>
      </c>
      <c r="K488">
        <v>223.15522846424346</v>
      </c>
      <c r="L488">
        <v>438.30749218564597</v>
      </c>
      <c r="M488">
        <v>1083.7642800061003</v>
      </c>
      <c r="N488">
        <v>2159.5255916791939</v>
      </c>
      <c r="O488">
        <v>4311.0482144632115</v>
      </c>
      <c r="P488">
        <v>8614.0934597353626</v>
      </c>
      <c r="R488">
        <v>42</v>
      </c>
      <c r="S488">
        <v>3.7148449004768436E-2</v>
      </c>
      <c r="T488">
        <v>3.7022282546492091E-2</v>
      </c>
      <c r="U488">
        <v>3.6946548790027345E-2</v>
      </c>
      <c r="V488">
        <v>3.6921298549100756E-2</v>
      </c>
      <c r="W488">
        <v>3.690867236743367E-2</v>
      </c>
      <c r="X488">
        <v>3.690235901121719E-2</v>
      </c>
    </row>
    <row r="489" spans="2:24" x14ac:dyDescent="0.25">
      <c r="B489">
        <v>43</v>
      </c>
      <c r="C489">
        <v>248.89844257107455</v>
      </c>
      <c r="D489">
        <v>497.09839154444103</v>
      </c>
      <c r="E489">
        <v>1241.6982384645455</v>
      </c>
      <c r="F489">
        <v>2482.6979833313817</v>
      </c>
      <c r="G489">
        <v>4964.6974730650445</v>
      </c>
      <c r="H489">
        <v>9928.6964525323929</v>
      </c>
      <c r="J489">
        <v>43</v>
      </c>
      <c r="K489">
        <v>185.75856446223042</v>
      </c>
      <c r="L489">
        <v>363.51687482593752</v>
      </c>
      <c r="M489">
        <v>896.79180591711702</v>
      </c>
      <c r="N489">
        <v>1785.5833577356825</v>
      </c>
      <c r="O489">
        <v>3563.1664613727189</v>
      </c>
      <c r="P489">
        <v>7118.3326686470537</v>
      </c>
      <c r="R489">
        <v>43</v>
      </c>
      <c r="S489">
        <v>3.7120036448069493E-2</v>
      </c>
      <c r="T489">
        <v>3.6969118791637889E-2</v>
      </c>
      <c r="U489">
        <v>3.6878519467237414E-2</v>
      </c>
      <c r="V489">
        <v>3.6848311557321267E-2</v>
      </c>
      <c r="W489">
        <v>3.6833206075773894E-2</v>
      </c>
      <c r="X489">
        <v>3.6825652953231147E-2</v>
      </c>
    </row>
    <row r="490" spans="2:24" x14ac:dyDescent="0.25">
      <c r="B490">
        <v>44</v>
      </c>
      <c r="C490">
        <v>310.09425123512415</v>
      </c>
      <c r="D490">
        <v>619.48585503686627</v>
      </c>
      <c r="E490">
        <v>1547.6606657020857</v>
      </c>
      <c r="F490">
        <v>3094.6186831931964</v>
      </c>
      <c r="G490">
        <v>6188.5347180615736</v>
      </c>
      <c r="H490">
        <v>12376.366787741175</v>
      </c>
      <c r="J490">
        <v>44</v>
      </c>
      <c r="K490">
        <v>229.58649813221791</v>
      </c>
      <c r="L490">
        <v>451.1697596504664</v>
      </c>
      <c r="M490">
        <v>1115.9195357764474</v>
      </c>
      <c r="N490">
        <v>2223.835826082046</v>
      </c>
      <c r="O490">
        <v>4439.6684053965728</v>
      </c>
      <c r="P490">
        <v>8871.3335633745883</v>
      </c>
      <c r="R490">
        <v>44</v>
      </c>
      <c r="S490">
        <v>3.7144432527788984E-2</v>
      </c>
      <c r="T490">
        <v>3.7021863910035924E-2</v>
      </c>
      <c r="U490">
        <v>3.6948290748212598E-2</v>
      </c>
      <c r="V490">
        <v>3.6923761020664525E-2</v>
      </c>
      <c r="W490">
        <v>3.6911495154796192E-2</v>
      </c>
      <c r="X490">
        <v>3.6905361971271367E-2</v>
      </c>
    </row>
    <row r="491" spans="2:24" x14ac:dyDescent="0.25">
      <c r="B491">
        <v>45</v>
      </c>
      <c r="C491">
        <v>351.70568972142479</v>
      </c>
      <c r="D491">
        <v>702.70598145533336</v>
      </c>
      <c r="E491">
        <v>1755.7068572177654</v>
      </c>
      <c r="F491">
        <v>3510.7083170257747</v>
      </c>
      <c r="G491">
        <v>7020.711236721746</v>
      </c>
      <c r="H491">
        <v>14040.717076152519</v>
      </c>
      <c r="J491">
        <v>45</v>
      </c>
      <c r="K491">
        <v>259.38822527974435</v>
      </c>
      <c r="L491">
        <v>510.77128725982857</v>
      </c>
      <c r="M491">
        <v>1264.9204795632322</v>
      </c>
      <c r="N491">
        <v>2521.8358023834735</v>
      </c>
      <c r="O491">
        <v>5035.6664489312971</v>
      </c>
      <c r="P491">
        <v>10063.327742467634</v>
      </c>
      <c r="R491">
        <v>45</v>
      </c>
      <c r="S491">
        <v>3.7170767871766985E-2</v>
      </c>
      <c r="T491">
        <v>3.7061858225547972E-2</v>
      </c>
      <c r="U491">
        <v>3.6996487361203645E-2</v>
      </c>
      <c r="V491">
        <v>3.6974692889240934E-2</v>
      </c>
      <c r="W491">
        <v>3.6963794868378086E-2</v>
      </c>
      <c r="X491">
        <v>3.6958345661672443E-2</v>
      </c>
    </row>
    <row r="492" spans="2:24" x14ac:dyDescent="0.25">
      <c r="B492">
        <v>46</v>
      </c>
      <c r="C492">
        <v>311.66737421443725</v>
      </c>
      <c r="D492">
        <v>622.63227385367099</v>
      </c>
      <c r="E492">
        <v>1555.5269727713678</v>
      </c>
      <c r="F492">
        <v>3110.3514709675337</v>
      </c>
      <c r="G492">
        <v>6220.0004673598678</v>
      </c>
      <c r="H492">
        <v>12439.298460144521</v>
      </c>
      <c r="J492">
        <v>46</v>
      </c>
      <c r="K492">
        <v>230.71304281087305</v>
      </c>
      <c r="L492">
        <v>453.42298038715217</v>
      </c>
      <c r="M492">
        <v>1121.5527931159377</v>
      </c>
      <c r="N492">
        <v>2235.1024809972951</v>
      </c>
      <c r="O492">
        <v>4462.2018567600462</v>
      </c>
      <c r="P492">
        <v>8916.400608285272</v>
      </c>
      <c r="R492">
        <v>46</v>
      </c>
      <c r="S492">
        <v>3.7135639359667127E-2</v>
      </c>
      <c r="T492">
        <v>3.7013819599873043E-2</v>
      </c>
      <c r="U492">
        <v>3.6940696185320476E-2</v>
      </c>
      <c r="V492">
        <v>3.6916316447059838E-2</v>
      </c>
      <c r="W492">
        <v>3.6904125589761305E-2</v>
      </c>
      <c r="X492">
        <v>3.689802991400648E-2</v>
      </c>
    </row>
    <row r="493" spans="2:24" x14ac:dyDescent="0.25">
      <c r="B493">
        <v>47</v>
      </c>
      <c r="C493">
        <v>385.4041097296539</v>
      </c>
      <c r="D493">
        <v>770.10081307330518</v>
      </c>
      <c r="E493">
        <v>1924.1909230371498</v>
      </c>
      <c r="F493">
        <v>3847.674439615138</v>
      </c>
      <c r="G493">
        <v>7694.6414727586343</v>
      </c>
      <c r="H493">
        <v>15388.575539038584</v>
      </c>
      <c r="J493">
        <v>47</v>
      </c>
      <c r="K493">
        <v>283.52262876051282</v>
      </c>
      <c r="L493">
        <v>559.03862945272886</v>
      </c>
      <c r="M493">
        <v>1385.5866307698125</v>
      </c>
      <c r="N493">
        <v>2763.1666326432896</v>
      </c>
      <c r="O493">
        <v>5518.3266362489958</v>
      </c>
      <c r="P493">
        <v>11028.646643380693</v>
      </c>
      <c r="R493">
        <v>47</v>
      </c>
      <c r="S493">
        <v>3.7190078479868438E-2</v>
      </c>
      <c r="T493">
        <v>3.7090154687626997E-2</v>
      </c>
      <c r="U493">
        <v>3.7030179334799129E-2</v>
      </c>
      <c r="V493">
        <v>3.701018403363654E-2</v>
      </c>
      <c r="W493">
        <v>3.7000185723256029E-2</v>
      </c>
      <c r="X493">
        <v>3.6995186403075753E-2</v>
      </c>
    </row>
    <row r="494" spans="2:24" x14ac:dyDescent="0.25">
      <c r="B494">
        <v>48</v>
      </c>
      <c r="C494">
        <v>396.34868039344434</v>
      </c>
      <c r="D494">
        <v>791.98937486548959</v>
      </c>
      <c r="E494">
        <v>1978.9114583062326</v>
      </c>
      <c r="F494">
        <v>3957.1149307161695</v>
      </c>
      <c r="G494">
        <v>7913.5218755393944</v>
      </c>
      <c r="H494">
        <v>15826.335765187723</v>
      </c>
      <c r="J494">
        <v>48</v>
      </c>
      <c r="K494">
        <v>291.36096273141266</v>
      </c>
      <c r="L494">
        <v>574.71487566729775</v>
      </c>
      <c r="M494">
        <v>1424.7766147532602</v>
      </c>
      <c r="N494">
        <v>2841.5461799949044</v>
      </c>
      <c r="O494">
        <v>5675.0853105160932</v>
      </c>
      <c r="P494">
        <v>11342.163571579702</v>
      </c>
      <c r="R494">
        <v>48</v>
      </c>
      <c r="S494">
        <v>3.7195040233090282E-2</v>
      </c>
      <c r="T494">
        <v>3.7097732762236602E-2</v>
      </c>
      <c r="U494">
        <v>3.7039328314098396E-2</v>
      </c>
      <c r="V494">
        <v>3.7019856833621967E-2</v>
      </c>
      <c r="W494">
        <v>3.7010120468475183E-2</v>
      </c>
      <c r="X494">
        <v>3.7005252129644006E-2</v>
      </c>
    </row>
    <row r="495" spans="2:24" x14ac:dyDescent="0.25">
      <c r="B495">
        <v>49</v>
      </c>
      <c r="C495">
        <v>489.80531385778755</v>
      </c>
      <c r="D495">
        <v>978.89641549357873</v>
      </c>
      <c r="E495">
        <v>2446.1697203607155</v>
      </c>
      <c r="F495">
        <v>4891.6252284557258</v>
      </c>
      <c r="G495">
        <v>9782.536244639412</v>
      </c>
      <c r="H495">
        <v>19564.358277001851</v>
      </c>
      <c r="J495">
        <v>49</v>
      </c>
      <c r="K495">
        <v>358.29373539591415</v>
      </c>
      <c r="L495">
        <v>708.57596824215943</v>
      </c>
      <c r="M495">
        <v>1759.4226663295412</v>
      </c>
      <c r="N495">
        <v>3510.8338296191141</v>
      </c>
      <c r="O495">
        <v>7013.6561561271956</v>
      </c>
      <c r="P495">
        <v>14019.300809088076</v>
      </c>
      <c r="R495">
        <v>49</v>
      </c>
      <c r="S495">
        <v>3.728712369521836E-2</v>
      </c>
      <c r="T495">
        <v>3.7206944831753797E-2</v>
      </c>
      <c r="U495">
        <v>3.7158824084203568E-2</v>
      </c>
      <c r="V495">
        <v>3.7142781594761809E-2</v>
      </c>
      <c r="W495">
        <v>3.7134759929811301E-2</v>
      </c>
      <c r="X495">
        <v>3.7130748992250773E-2</v>
      </c>
    </row>
    <row r="496" spans="2:24" x14ac:dyDescent="0.25">
      <c r="B496">
        <v>50</v>
      </c>
      <c r="C496">
        <v>527.44137228719524</v>
      </c>
      <c r="D496">
        <v>1054.1661692708462</v>
      </c>
      <c r="E496">
        <v>2634.3405602454704</v>
      </c>
      <c r="F496">
        <v>5267.964545211441</v>
      </c>
      <c r="G496">
        <v>10535.212515146688</v>
      </c>
      <c r="H496">
        <v>21069.708455018819</v>
      </c>
      <c r="J496">
        <v>50</v>
      </c>
      <c r="K496">
        <v>385.24823051025669</v>
      </c>
      <c r="L496">
        <v>762.48325950808976</v>
      </c>
      <c r="M496">
        <v>1894.1883467663029</v>
      </c>
      <c r="N496">
        <v>3780.3634922890706</v>
      </c>
      <c r="O496">
        <v>7552.7137833715533</v>
      </c>
      <c r="P496">
        <v>15097.414365554898</v>
      </c>
      <c r="R496">
        <v>50</v>
      </c>
      <c r="S496">
        <v>3.7324346650313256E-2</v>
      </c>
      <c r="T496">
        <v>3.724938375593756E-2</v>
      </c>
      <c r="U496">
        <v>3.7204394324973133E-2</v>
      </c>
      <c r="V496">
        <v>3.7189395897363475E-2</v>
      </c>
      <c r="W496">
        <v>3.7181896317671992E-2</v>
      </c>
      <c r="X496">
        <v>3.7178146436339876E-2</v>
      </c>
    </row>
    <row r="497" spans="1:24" x14ac:dyDescent="0.25">
      <c r="B497">
        <v>51</v>
      </c>
      <c r="C497">
        <v>547.95844993641595</v>
      </c>
      <c r="D497">
        <v>1095.1991552367292</v>
      </c>
      <c r="E497">
        <v>2736.9212711766791</v>
      </c>
      <c r="F497">
        <v>5473.1247977566836</v>
      </c>
      <c r="G497">
        <v>10945.531850922598</v>
      </c>
      <c r="H497">
        <v>21890.345957255508</v>
      </c>
      <c r="J497">
        <v>51</v>
      </c>
      <c r="K497">
        <v>399.94239894694419</v>
      </c>
      <c r="L497">
        <v>791.87076222156975</v>
      </c>
      <c r="M497">
        <v>1967.6558524810134</v>
      </c>
      <c r="N497">
        <v>3927.2976697299528</v>
      </c>
      <c r="O497">
        <v>7846.5813042937516</v>
      </c>
      <c r="P497">
        <v>15685.148573433486</v>
      </c>
      <c r="R497">
        <v>51</v>
      </c>
      <c r="S497">
        <v>3.7342434674157765E-2</v>
      </c>
      <c r="T497">
        <v>3.7270041457111436E-2</v>
      </c>
      <c r="U497">
        <v>3.722659464039535E-2</v>
      </c>
      <c r="V497">
        <v>3.7212110552337974E-2</v>
      </c>
      <c r="W497">
        <v>3.7204868167719063E-2</v>
      </c>
      <c r="X497">
        <v>3.7201246890240069E-2</v>
      </c>
    </row>
    <row r="498" spans="1:24" x14ac:dyDescent="0.25">
      <c r="B498">
        <v>52</v>
      </c>
      <c r="C498">
        <v>623.35932464604798</v>
      </c>
      <c r="D498">
        <v>1245.9960067867669</v>
      </c>
      <c r="E498">
        <v>3113.9060536094353</v>
      </c>
      <c r="F498">
        <v>6227.0894651201043</v>
      </c>
      <c r="G498">
        <v>12453.456288195806</v>
      </c>
      <c r="H498">
        <v>24906.189934373771</v>
      </c>
      <c r="J498">
        <v>52</v>
      </c>
      <c r="K498">
        <v>453.94401347876374</v>
      </c>
      <c r="L498">
        <v>899.87052254709124</v>
      </c>
      <c r="M498">
        <v>2237.6500541956557</v>
      </c>
      <c r="N498">
        <v>4467.2826084915432</v>
      </c>
      <c r="O498">
        <v>8926.5477176865679</v>
      </c>
      <c r="P498">
        <v>17845.077936371206</v>
      </c>
      <c r="R498">
        <v>52</v>
      </c>
      <c r="S498">
        <v>3.7428230089477932E-2</v>
      </c>
      <c r="T498">
        <v>3.7363681549822392E-2</v>
      </c>
      <c r="U498">
        <v>3.732494384825169E-2</v>
      </c>
      <c r="V498">
        <v>3.7312029850550266E-2</v>
      </c>
      <c r="W498">
        <v>3.7305572583404167E-2</v>
      </c>
      <c r="X498">
        <v>3.7302343882745337E-2</v>
      </c>
    </row>
    <row r="499" spans="1:24" x14ac:dyDescent="0.25">
      <c r="B499">
        <v>53</v>
      </c>
      <c r="C499">
        <v>719.25352525607889</v>
      </c>
      <c r="D499">
        <v>1437.778120616196</v>
      </c>
      <c r="E499">
        <v>3593.3519068977084</v>
      </c>
      <c r="F499">
        <v>7185.9748841038854</v>
      </c>
      <c r="G499">
        <v>14371.220838543033</v>
      </c>
      <c r="H499">
        <v>28741.712747435031</v>
      </c>
      <c r="J499">
        <v>53</v>
      </c>
      <c r="K499">
        <v>522.62233142970945</v>
      </c>
      <c r="L499">
        <v>1037.2226343143302</v>
      </c>
      <c r="M499">
        <v>2581.0235451820045</v>
      </c>
      <c r="N499">
        <v>5154.02506406873</v>
      </c>
      <c r="O499">
        <v>10300.028102137061</v>
      </c>
      <c r="P499">
        <v>20592.034178424452</v>
      </c>
      <c r="R499">
        <v>53</v>
      </c>
      <c r="S499">
        <v>3.7544906290158941E-2</v>
      </c>
      <c r="T499">
        <v>3.7487934442806292E-2</v>
      </c>
      <c r="U499">
        <v>3.7453744710477688E-2</v>
      </c>
      <c r="V499">
        <v>3.7442347028428413E-2</v>
      </c>
      <c r="W499">
        <v>3.7436647980230386E-2</v>
      </c>
      <c r="X499">
        <v>3.7433798404332919E-2</v>
      </c>
    </row>
    <row r="500" spans="1:24" x14ac:dyDescent="0.25">
      <c r="B500">
        <v>54</v>
      </c>
      <c r="C500">
        <v>808.49323284809145</v>
      </c>
      <c r="D500">
        <v>1616.2517205985148</v>
      </c>
      <c r="E500">
        <v>4039.5271839933603</v>
      </c>
      <c r="F500">
        <v>8078.3196230343619</v>
      </c>
      <c r="G500">
        <v>16155.904501136236</v>
      </c>
      <c r="H500">
        <v>32311.07425734858</v>
      </c>
      <c r="J500">
        <v>54</v>
      </c>
      <c r="K500">
        <v>586.53491947848306</v>
      </c>
      <c r="L500">
        <v>1165.0436421314298</v>
      </c>
      <c r="M500">
        <v>2900.5698116586282</v>
      </c>
      <c r="N500">
        <v>5793.1134280791157</v>
      </c>
      <c r="O500">
        <v>11578.200661137031</v>
      </c>
      <c r="P500">
        <v>23148.375127346837</v>
      </c>
      <c r="R500">
        <v>54</v>
      </c>
      <c r="S500">
        <v>3.7657435931808925E-2</v>
      </c>
      <c r="T500">
        <v>3.7605894353805791E-2</v>
      </c>
      <c r="U500">
        <v>3.7574964031548808E-2</v>
      </c>
      <c r="V500">
        <v>3.7564653027754025E-2</v>
      </c>
      <c r="W500">
        <v>3.7559497357748883E-2</v>
      </c>
      <c r="X500">
        <v>3.7556919480710382E-2</v>
      </c>
    </row>
    <row r="501" spans="1:24" x14ac:dyDescent="0.25">
      <c r="B501">
        <v>55</v>
      </c>
      <c r="C501">
        <v>843.79636098026538</v>
      </c>
      <c r="D501">
        <v>1686.8558948550592</v>
      </c>
      <c r="E501">
        <v>4216.0344965028162</v>
      </c>
      <c r="F501">
        <v>8431.3321659233843</v>
      </c>
      <c r="G501">
        <v>16861.927504767522</v>
      </c>
      <c r="H501">
        <v>33723.118182457438</v>
      </c>
      <c r="J501">
        <v>55</v>
      </c>
      <c r="K501">
        <v>611.81857082676652</v>
      </c>
      <c r="L501">
        <v>1215.6094389076825</v>
      </c>
      <c r="M501">
        <v>3026.9820434050926</v>
      </c>
      <c r="N501">
        <v>6045.9363843173633</v>
      </c>
      <c r="O501">
        <v>12083.845066174574</v>
      </c>
      <c r="P501">
        <v>24159.662429906952</v>
      </c>
      <c r="R501">
        <v>55</v>
      </c>
      <c r="S501">
        <v>3.7698275269752113E-2</v>
      </c>
      <c r="T501">
        <v>3.7648593008995812E-2</v>
      </c>
      <c r="U501">
        <v>3.7618778670016395E-2</v>
      </c>
      <c r="V501">
        <v>3.7608839726162246E-2</v>
      </c>
      <c r="W501">
        <v>3.7603870098408709E-2</v>
      </c>
      <c r="X501">
        <v>3.7601385245571439E-2</v>
      </c>
    </row>
    <row r="503" spans="1:24" x14ac:dyDescent="0.25">
      <c r="A503" s="5" t="s">
        <v>188</v>
      </c>
    </row>
    <row r="504" spans="1:24" x14ac:dyDescent="0.25">
      <c r="B504" t="s">
        <v>170</v>
      </c>
      <c r="C504">
        <v>100000</v>
      </c>
      <c r="D504">
        <v>250000</v>
      </c>
      <c r="E504">
        <v>500000</v>
      </c>
      <c r="F504">
        <v>1000000</v>
      </c>
      <c r="G504">
        <v>2000000</v>
      </c>
      <c r="J504" t="s">
        <v>145</v>
      </c>
      <c r="K504">
        <v>100000</v>
      </c>
      <c r="L504">
        <v>250000</v>
      </c>
      <c r="M504">
        <v>500000</v>
      </c>
      <c r="N504">
        <v>1000000</v>
      </c>
      <c r="O504">
        <v>2000000</v>
      </c>
      <c r="R504" t="s">
        <v>167</v>
      </c>
      <c r="S504">
        <v>100000</v>
      </c>
      <c r="T504">
        <v>250000</v>
      </c>
      <c r="U504">
        <v>500000</v>
      </c>
      <c r="V504">
        <v>1000000</v>
      </c>
      <c r="W504">
        <v>2000000</v>
      </c>
    </row>
    <row r="505" spans="1:24" x14ac:dyDescent="0.25">
      <c r="B505">
        <v>35</v>
      </c>
      <c r="C505">
        <v>22364.072151017714</v>
      </c>
      <c r="D505">
        <v>55910.181515407312</v>
      </c>
      <c r="E505">
        <v>111820.35886136795</v>
      </c>
      <c r="F505">
        <v>223640.71772273589</v>
      </c>
      <c r="G505">
        <v>447281.43544547178</v>
      </c>
      <c r="J505">
        <v>35</v>
      </c>
      <c r="K505">
        <v>1118.2031523057522</v>
      </c>
      <c r="L505">
        <v>2795.5095298724336</v>
      </c>
      <c r="M505">
        <v>5591.0130169544718</v>
      </c>
      <c r="N505">
        <v>11182.026033908944</v>
      </c>
      <c r="O505">
        <v>22364.052067817887</v>
      </c>
      <c r="R505">
        <v>35</v>
      </c>
      <c r="S505">
        <v>3.4118080372579351E-2</v>
      </c>
      <c r="T505">
        <v>3.4118082815565387E-2</v>
      </c>
      <c r="U505">
        <v>3.4118078339675062E-2</v>
      </c>
      <c r="V505">
        <v>3.4118078339675062E-2</v>
      </c>
      <c r="W505">
        <v>3.4118078339675062E-2</v>
      </c>
    </row>
    <row r="506" spans="1:24" x14ac:dyDescent="0.25">
      <c r="B506">
        <f t="shared" ref="B506:B535" si="21">B505+1</f>
        <v>36</v>
      </c>
      <c r="C506">
        <v>23181.231529443805</v>
      </c>
      <c r="D506">
        <v>57953.078823609467</v>
      </c>
      <c r="E506">
        <v>115906.15764721892</v>
      </c>
      <c r="F506">
        <v>231812.31529443784</v>
      </c>
      <c r="G506">
        <v>463624.63058887568</v>
      </c>
      <c r="J506">
        <f t="shared" ref="J506:J535" si="22">J505+1</f>
        <v>36</v>
      </c>
      <c r="K506">
        <v>1159.0615781113884</v>
      </c>
      <c r="L506">
        <v>2897.6539452784637</v>
      </c>
      <c r="M506">
        <v>5795.3078905568982</v>
      </c>
      <c r="N506">
        <v>11590.615781113796</v>
      </c>
      <c r="O506">
        <v>23181.231562227593</v>
      </c>
      <c r="R506">
        <f t="shared" ref="R506:R535" si="23">R505+1</f>
        <v>36</v>
      </c>
      <c r="S506">
        <v>3.4299612850647421E-2</v>
      </c>
      <c r="T506">
        <v>3.4299612850647421E-2</v>
      </c>
      <c r="U506">
        <v>3.4299612850647421E-2</v>
      </c>
      <c r="V506">
        <v>3.4299612850647421E-2</v>
      </c>
      <c r="W506">
        <v>3.4299612850647421E-2</v>
      </c>
    </row>
    <row r="507" spans="1:24" x14ac:dyDescent="0.25">
      <c r="B507">
        <f t="shared" si="21"/>
        <v>37</v>
      </c>
      <c r="C507">
        <v>24033.873086136064</v>
      </c>
      <c r="D507">
        <v>60084.682715340139</v>
      </c>
      <c r="E507">
        <v>120169.36543068023</v>
      </c>
      <c r="F507">
        <v>240338.73086136047</v>
      </c>
      <c r="G507">
        <v>480677.46172272094</v>
      </c>
      <c r="J507">
        <f t="shared" si="22"/>
        <v>37</v>
      </c>
      <c r="K507">
        <v>1201.6936560388349</v>
      </c>
      <c r="L507">
        <v>3004.2341400969599</v>
      </c>
      <c r="M507">
        <v>6008.4682801938907</v>
      </c>
      <c r="N507">
        <v>12016.936560387781</v>
      </c>
      <c r="O507">
        <v>24033.873120775563</v>
      </c>
      <c r="R507">
        <f t="shared" si="23"/>
        <v>37</v>
      </c>
      <c r="S507">
        <v>3.4493081754341626E-2</v>
      </c>
      <c r="T507">
        <v>3.4493081754341404E-2</v>
      </c>
      <c r="U507">
        <v>3.4493081754341404E-2</v>
      </c>
      <c r="V507">
        <v>3.4493081754341404E-2</v>
      </c>
      <c r="W507">
        <v>3.4493081754341404E-2</v>
      </c>
    </row>
    <row r="508" spans="1:24" x14ac:dyDescent="0.25">
      <c r="B508">
        <f t="shared" si="21"/>
        <v>38</v>
      </c>
      <c r="C508">
        <v>24627.896981462</v>
      </c>
      <c r="D508">
        <v>61569.742453654988</v>
      </c>
      <c r="E508">
        <v>123139.48490730999</v>
      </c>
      <c r="F508">
        <v>246278.96981461998</v>
      </c>
      <c r="G508">
        <v>492557.93962923996</v>
      </c>
      <c r="J508">
        <f t="shared" si="22"/>
        <v>38</v>
      </c>
      <c r="K508">
        <v>1231.3949543376584</v>
      </c>
      <c r="L508">
        <v>3078.4873858440551</v>
      </c>
      <c r="M508">
        <v>6156.9747716881684</v>
      </c>
      <c r="N508">
        <v>12313.949543376337</v>
      </c>
      <c r="O508">
        <v>24627.899086752674</v>
      </c>
      <c r="R508">
        <f t="shared" si="23"/>
        <v>38</v>
      </c>
      <c r="S508">
        <v>3.462754651729405E-2</v>
      </c>
      <c r="T508">
        <v>3.4627546517551178E-2</v>
      </c>
      <c r="U508">
        <v>3.4627546517550956E-2</v>
      </c>
      <c r="V508">
        <v>3.4627546517550956E-2</v>
      </c>
      <c r="W508">
        <v>3.4627546517550956E-2</v>
      </c>
    </row>
    <row r="509" spans="1:24" x14ac:dyDescent="0.25">
      <c r="B509">
        <f t="shared" si="21"/>
        <v>39</v>
      </c>
      <c r="C509">
        <v>24456.480181677201</v>
      </c>
      <c r="D509">
        <v>61141.200454193058</v>
      </c>
      <c r="E509">
        <v>122282.4009083861</v>
      </c>
      <c r="F509">
        <v>244564.8018167722</v>
      </c>
      <c r="G509">
        <v>489129.60363354441</v>
      </c>
      <c r="J509">
        <f t="shared" si="22"/>
        <v>39</v>
      </c>
      <c r="K509">
        <v>1222.8239812221145</v>
      </c>
      <c r="L509">
        <v>3057.0599530553591</v>
      </c>
      <c r="M509">
        <v>6114.119906110689</v>
      </c>
      <c r="N509">
        <v>12228.239812221378</v>
      </c>
      <c r="O509">
        <v>24456.479624442756</v>
      </c>
      <c r="R509">
        <f t="shared" si="23"/>
        <v>39</v>
      </c>
      <c r="S509">
        <v>3.4578176202073374E-2</v>
      </c>
      <c r="T509">
        <v>3.4578176202390454E-2</v>
      </c>
      <c r="U509">
        <v>3.4578176202390232E-2</v>
      </c>
      <c r="V509">
        <v>3.4578176202390232E-2</v>
      </c>
      <c r="W509">
        <v>3.4578176202390232E-2</v>
      </c>
    </row>
    <row r="510" spans="1:24" x14ac:dyDescent="0.25">
      <c r="B510">
        <f t="shared" si="21"/>
        <v>40</v>
      </c>
      <c r="C510">
        <v>23260.832948597599</v>
      </c>
      <c r="D510">
        <v>58152.082371494005</v>
      </c>
      <c r="E510">
        <v>116304.164742988</v>
      </c>
      <c r="F510">
        <v>232608.32948597599</v>
      </c>
      <c r="G510">
        <v>465216.65897195198</v>
      </c>
      <c r="J510">
        <f t="shared" si="22"/>
        <v>40</v>
      </c>
      <c r="K510">
        <v>1163.041647427468</v>
      </c>
      <c r="L510">
        <v>2907.6041185686772</v>
      </c>
      <c r="M510">
        <v>5815.2082371372962</v>
      </c>
      <c r="N510">
        <v>11630.416474274592</v>
      </c>
      <c r="O510">
        <v>23260.832948549185</v>
      </c>
      <c r="R510">
        <f t="shared" si="23"/>
        <v>40</v>
      </c>
      <c r="S510">
        <v>3.4287111848170015E-2</v>
      </c>
      <c r="T510">
        <v>3.4287111848169793E-2</v>
      </c>
      <c r="U510">
        <v>3.4287111848170015E-2</v>
      </c>
      <c r="V510">
        <v>3.4287111848170015E-2</v>
      </c>
      <c r="W510">
        <v>3.4287111848170015E-2</v>
      </c>
    </row>
    <row r="511" spans="1:24" x14ac:dyDescent="0.25">
      <c r="B511">
        <f t="shared" si="21"/>
        <v>41</v>
      </c>
      <c r="C511">
        <v>24345.546410560746</v>
      </c>
      <c r="D511">
        <v>60863.866026401854</v>
      </c>
      <c r="E511">
        <v>121727.73205280372</v>
      </c>
      <c r="F511">
        <v>243455.46410560745</v>
      </c>
      <c r="G511">
        <v>486910.92821121489</v>
      </c>
      <c r="J511">
        <f t="shared" si="22"/>
        <v>41</v>
      </c>
      <c r="K511">
        <v>1217.2775978507052</v>
      </c>
      <c r="L511">
        <v>3043.193994626723</v>
      </c>
      <c r="M511">
        <v>6086.387989253446</v>
      </c>
      <c r="N511">
        <v>12172.775978506892</v>
      </c>
      <c r="O511">
        <v>24345.551957013784</v>
      </c>
      <c r="R511">
        <f t="shared" si="23"/>
        <v>41</v>
      </c>
      <c r="S511">
        <v>3.4535979190479127E-2</v>
      </c>
      <c r="T511">
        <v>3.4535979190849053E-2</v>
      </c>
      <c r="U511">
        <v>3.4535979190849053E-2</v>
      </c>
      <c r="V511">
        <v>3.4535979190849053E-2</v>
      </c>
      <c r="W511">
        <v>3.4535979190849053E-2</v>
      </c>
    </row>
    <row r="512" spans="1:24" x14ac:dyDescent="0.25">
      <c r="B512">
        <f t="shared" si="21"/>
        <v>42</v>
      </c>
      <c r="C512">
        <v>27460.688193770158</v>
      </c>
      <c r="D512">
        <v>68651.720484425357</v>
      </c>
      <c r="E512">
        <v>137303.44096885071</v>
      </c>
      <c r="F512">
        <v>274606.88193770143</v>
      </c>
      <c r="G512">
        <v>549213.76387540286</v>
      </c>
      <c r="J512">
        <f t="shared" si="22"/>
        <v>42</v>
      </c>
      <c r="K512">
        <v>1373.0356218577508</v>
      </c>
      <c r="L512">
        <v>3432.5890546443115</v>
      </c>
      <c r="M512">
        <v>6865.1781092886231</v>
      </c>
      <c r="N512">
        <v>13730.356218577246</v>
      </c>
      <c r="O512">
        <v>27460.712437154492</v>
      </c>
      <c r="R512">
        <f t="shared" si="23"/>
        <v>42</v>
      </c>
      <c r="S512">
        <v>3.5299764618900165E-2</v>
      </c>
      <c r="T512">
        <v>3.5299764618900165E-2</v>
      </c>
      <c r="U512">
        <v>3.5299764618900165E-2</v>
      </c>
      <c r="V512">
        <v>3.5299764618900165E-2</v>
      </c>
      <c r="W512">
        <v>3.5299764618900165E-2</v>
      </c>
    </row>
    <row r="513" spans="2:23" x14ac:dyDescent="0.25">
      <c r="B513">
        <f t="shared" si="21"/>
        <v>43</v>
      </c>
      <c r="C513">
        <v>26021.45713263642</v>
      </c>
      <c r="D513">
        <v>65053.64283159106</v>
      </c>
      <c r="E513">
        <v>130107.28566318212</v>
      </c>
      <c r="F513">
        <v>260214.57132636424</v>
      </c>
      <c r="G513">
        <v>520429.14265272848</v>
      </c>
      <c r="J513">
        <f t="shared" si="22"/>
        <v>43</v>
      </c>
      <c r="K513">
        <v>1301.0736101751827</v>
      </c>
      <c r="L513">
        <v>3252.6840254379349</v>
      </c>
      <c r="M513">
        <v>6505.3680508758698</v>
      </c>
      <c r="N513">
        <v>13010.73610175174</v>
      </c>
      <c r="O513">
        <v>26021.472203503479</v>
      </c>
      <c r="R513">
        <f t="shared" si="23"/>
        <v>43</v>
      </c>
      <c r="S513">
        <v>3.4927418912417574E-2</v>
      </c>
      <c r="T513">
        <v>3.4927418912417574E-2</v>
      </c>
      <c r="U513">
        <v>3.4927418912417574E-2</v>
      </c>
      <c r="V513">
        <v>3.4927418912475083E-2</v>
      </c>
      <c r="W513">
        <v>3.4927418912475083E-2</v>
      </c>
    </row>
    <row r="514" spans="2:23" x14ac:dyDescent="0.25">
      <c r="B514">
        <f t="shared" si="21"/>
        <v>44</v>
      </c>
      <c r="C514">
        <v>27884.9892514448</v>
      </c>
      <c r="D514">
        <v>69712.473128611964</v>
      </c>
      <c r="E514">
        <v>139424.94625722393</v>
      </c>
      <c r="F514">
        <v>278849.89251444786</v>
      </c>
      <c r="G514">
        <v>557699.78502889571</v>
      </c>
      <c r="J514">
        <f t="shared" si="22"/>
        <v>44</v>
      </c>
      <c r="K514">
        <v>1394.2501848230386</v>
      </c>
      <c r="L514">
        <v>3485.6254620574764</v>
      </c>
      <c r="M514">
        <v>6971.2509241149528</v>
      </c>
      <c r="N514">
        <v>13942.501848229906</v>
      </c>
      <c r="O514">
        <v>27885.003696459811</v>
      </c>
      <c r="R514">
        <f t="shared" si="23"/>
        <v>44</v>
      </c>
      <c r="S514">
        <v>3.5393106224109738E-2</v>
      </c>
      <c r="T514">
        <v>3.5393106224109738E-2</v>
      </c>
      <c r="U514">
        <v>3.5393106224109738E-2</v>
      </c>
      <c r="V514">
        <v>3.5393106224109738E-2</v>
      </c>
      <c r="W514">
        <v>3.5393106224109738E-2</v>
      </c>
    </row>
    <row r="515" spans="2:23" x14ac:dyDescent="0.25">
      <c r="B515">
        <f t="shared" si="21"/>
        <v>45</v>
      </c>
      <c r="C515">
        <v>29049.409685369479</v>
      </c>
      <c r="D515">
        <v>72623.524213423705</v>
      </c>
      <c r="E515">
        <v>145247.04842684741</v>
      </c>
      <c r="F515">
        <v>290494.09685369482</v>
      </c>
      <c r="G515">
        <v>580988.19370738964</v>
      </c>
      <c r="J515">
        <f t="shared" si="22"/>
        <v>45</v>
      </c>
      <c r="K515">
        <v>1452.4705210859465</v>
      </c>
      <c r="L515">
        <v>3631.1763027148263</v>
      </c>
      <c r="M515">
        <v>7262.3526054296526</v>
      </c>
      <c r="N515">
        <v>14524.705210859305</v>
      </c>
      <c r="O515">
        <v>29049.41042171861</v>
      </c>
      <c r="R515">
        <f t="shared" si="23"/>
        <v>45</v>
      </c>
      <c r="S515">
        <v>3.5689345507416759E-2</v>
      </c>
      <c r="T515">
        <v>3.5689345507416537E-2</v>
      </c>
      <c r="U515">
        <v>3.5689345507416537E-2</v>
      </c>
      <c r="V515">
        <v>3.5689345507416537E-2</v>
      </c>
      <c r="W515">
        <v>3.5689345507416537E-2</v>
      </c>
    </row>
    <row r="516" spans="2:23" x14ac:dyDescent="0.25">
      <c r="B516">
        <f t="shared" si="21"/>
        <v>46</v>
      </c>
      <c r="C516">
        <v>28099.764478598609</v>
      </c>
      <c r="D516">
        <v>70249.411196496483</v>
      </c>
      <c r="E516">
        <v>140498.82239299297</v>
      </c>
      <c r="F516">
        <v>280997.64478598593</v>
      </c>
      <c r="G516">
        <v>561995.28957197187</v>
      </c>
      <c r="J516">
        <f t="shared" si="22"/>
        <v>46</v>
      </c>
      <c r="K516">
        <v>1404.9887271861444</v>
      </c>
      <c r="L516">
        <v>3512.47181796527</v>
      </c>
      <c r="M516">
        <v>7024.94363593054</v>
      </c>
      <c r="N516">
        <v>14049.88727186108</v>
      </c>
      <c r="O516">
        <v>28099.77454372216</v>
      </c>
      <c r="R516">
        <f t="shared" si="23"/>
        <v>46</v>
      </c>
      <c r="S516">
        <v>3.5431678594956661E-2</v>
      </c>
      <c r="T516">
        <v>3.5431678594956884E-2</v>
      </c>
      <c r="U516">
        <v>3.5431678594956884E-2</v>
      </c>
      <c r="V516">
        <v>3.5431678594956884E-2</v>
      </c>
      <c r="W516">
        <v>3.5431678594956884E-2</v>
      </c>
    </row>
    <row r="517" spans="2:23" x14ac:dyDescent="0.25">
      <c r="B517">
        <f t="shared" si="21"/>
        <v>47</v>
      </c>
      <c r="C517">
        <v>30018.406999846535</v>
      </c>
      <c r="D517">
        <v>75046.017499616341</v>
      </c>
      <c r="E517">
        <v>150092.03499923268</v>
      </c>
      <c r="F517">
        <v>300184.06999846536</v>
      </c>
      <c r="G517">
        <v>600368.13999693072</v>
      </c>
      <c r="J517">
        <f t="shared" si="22"/>
        <v>47</v>
      </c>
      <c r="K517">
        <v>1500.9209368414959</v>
      </c>
      <c r="L517">
        <v>3752.3023421036778</v>
      </c>
      <c r="M517">
        <v>7504.6046842073556</v>
      </c>
      <c r="N517">
        <v>15009.209368414711</v>
      </c>
      <c r="O517">
        <v>30018.418736829422</v>
      </c>
      <c r="R517">
        <f t="shared" si="23"/>
        <v>47</v>
      </c>
      <c r="S517">
        <v>3.5931791156886383E-2</v>
      </c>
      <c r="T517">
        <v>3.5931791156886161E-2</v>
      </c>
      <c r="U517">
        <v>3.5931791156886161E-2</v>
      </c>
      <c r="V517">
        <v>3.5931791156886161E-2</v>
      </c>
      <c r="W517">
        <v>3.5931791156886161E-2</v>
      </c>
    </row>
    <row r="518" spans="2:23" x14ac:dyDescent="0.25">
      <c r="B518">
        <f t="shared" si="21"/>
        <v>48</v>
      </c>
      <c r="C518">
        <v>30344.721586309017</v>
      </c>
      <c r="D518">
        <v>75861.803965772531</v>
      </c>
      <c r="E518">
        <v>151723.60793154506</v>
      </c>
      <c r="F518">
        <v>303447.21586309012</v>
      </c>
      <c r="G518">
        <v>606894.43172618025</v>
      </c>
      <c r="J518">
        <f t="shared" si="22"/>
        <v>48</v>
      </c>
      <c r="K518">
        <v>1517.2362453271198</v>
      </c>
      <c r="L518">
        <v>3793.0906133177923</v>
      </c>
      <c r="M518">
        <v>7586.1812266355846</v>
      </c>
      <c r="N518">
        <v>15172.362453271169</v>
      </c>
      <c r="O518">
        <v>30344.724906542338</v>
      </c>
      <c r="R518">
        <f t="shared" si="23"/>
        <v>48</v>
      </c>
      <c r="S518">
        <v>3.6012103054193112E-2</v>
      </c>
      <c r="T518">
        <v>3.6012103054193112E-2</v>
      </c>
      <c r="U518">
        <v>3.6012103054193112E-2</v>
      </c>
      <c r="V518">
        <v>3.6012103054193112E-2</v>
      </c>
      <c r="W518">
        <v>3.6012103054193112E-2</v>
      </c>
    </row>
    <row r="519" spans="2:23" x14ac:dyDescent="0.25">
      <c r="B519">
        <f t="shared" si="21"/>
        <v>49</v>
      </c>
      <c r="C519">
        <v>32399.548710102998</v>
      </c>
      <c r="D519">
        <v>80998.871775257518</v>
      </c>
      <c r="E519">
        <v>161997.74355051504</v>
      </c>
      <c r="F519">
        <v>323995.48710103007</v>
      </c>
      <c r="G519">
        <v>647990.97420206014</v>
      </c>
      <c r="J519">
        <f t="shared" si="22"/>
        <v>49</v>
      </c>
      <c r="K519">
        <v>1619.9780278620019</v>
      </c>
      <c r="L519">
        <v>4049.9450696549902</v>
      </c>
      <c r="M519">
        <v>8099.8901393099804</v>
      </c>
      <c r="N519">
        <v>16199.780278619961</v>
      </c>
      <c r="O519">
        <v>32399.560557239922</v>
      </c>
      <c r="R519">
        <f t="shared" si="23"/>
        <v>49</v>
      </c>
      <c r="S519">
        <v>3.6577783078337367E-2</v>
      </c>
      <c r="T519">
        <v>3.6577783078337145E-2</v>
      </c>
      <c r="U519">
        <v>3.6577783078337145E-2</v>
      </c>
      <c r="V519">
        <v>3.6577783078337145E-2</v>
      </c>
      <c r="W519">
        <v>3.6577783078337145E-2</v>
      </c>
    </row>
    <row r="520" spans="2:23" x14ac:dyDescent="0.25">
      <c r="B520">
        <f t="shared" si="21"/>
        <v>50</v>
      </c>
      <c r="C520">
        <v>33188.709360693247</v>
      </c>
      <c r="D520">
        <v>82971.773401733139</v>
      </c>
      <c r="E520">
        <v>165943.54680346628</v>
      </c>
      <c r="F520">
        <v>331887.09360693255</v>
      </c>
      <c r="G520">
        <v>663774.18721386511</v>
      </c>
      <c r="J520">
        <f t="shared" si="22"/>
        <v>50</v>
      </c>
      <c r="K520">
        <v>1659.4355939804445</v>
      </c>
      <c r="L520">
        <v>4148.5889849511295</v>
      </c>
      <c r="M520">
        <v>8297.1779699022591</v>
      </c>
      <c r="N520">
        <v>16594.355939804518</v>
      </c>
      <c r="O520">
        <v>33188.711879609036</v>
      </c>
      <c r="R520">
        <f t="shared" si="23"/>
        <v>50</v>
      </c>
      <c r="S520">
        <v>3.6796515121308104E-2</v>
      </c>
      <c r="T520">
        <v>3.6796515121308326E-2</v>
      </c>
      <c r="U520">
        <v>3.6796515121308326E-2</v>
      </c>
      <c r="V520">
        <v>3.6796515121308326E-2</v>
      </c>
      <c r="W520">
        <v>3.6796515121308326E-2</v>
      </c>
    </row>
    <row r="521" spans="2:23" x14ac:dyDescent="0.25">
      <c r="B521">
        <f t="shared" si="21"/>
        <v>51</v>
      </c>
      <c r="C521">
        <v>33626.260477242096</v>
      </c>
      <c r="D521">
        <v>84065.651193105223</v>
      </c>
      <c r="E521">
        <v>168131.30238621045</v>
      </c>
      <c r="F521">
        <v>336262.60477242089</v>
      </c>
      <c r="G521">
        <v>672525.20954484178</v>
      </c>
      <c r="J521">
        <f t="shared" si="22"/>
        <v>51</v>
      </c>
      <c r="K521">
        <v>1681.3133840068331</v>
      </c>
      <c r="L521">
        <v>4203.2834600171045</v>
      </c>
      <c r="M521">
        <v>8406.566920034209</v>
      </c>
      <c r="N521">
        <v>16813.133840068418</v>
      </c>
      <c r="O521">
        <v>33626.267680136836</v>
      </c>
      <c r="R521">
        <f t="shared" si="23"/>
        <v>51</v>
      </c>
      <c r="S521">
        <v>3.6915635274426206E-2</v>
      </c>
      <c r="T521">
        <v>3.6915635274426206E-2</v>
      </c>
      <c r="U521">
        <v>3.6915635274426206E-2</v>
      </c>
      <c r="V521">
        <v>3.6915635274426206E-2</v>
      </c>
      <c r="W521">
        <v>3.6915635274426206E-2</v>
      </c>
    </row>
    <row r="522" spans="2:23" x14ac:dyDescent="0.25">
      <c r="B522">
        <f t="shared" si="21"/>
        <v>52</v>
      </c>
      <c r="C522">
        <v>35001.916333713038</v>
      </c>
      <c r="D522">
        <v>87504.790834282612</v>
      </c>
      <c r="E522">
        <v>175009.58166856522</v>
      </c>
      <c r="F522">
        <v>350019.16333713045</v>
      </c>
      <c r="G522">
        <v>700038.3266742609</v>
      </c>
      <c r="J522">
        <f t="shared" si="22"/>
        <v>52</v>
      </c>
      <c r="K522">
        <v>1750.0958584916298</v>
      </c>
      <c r="L522">
        <v>4375.2396462291217</v>
      </c>
      <c r="M522">
        <v>8750.4792924582434</v>
      </c>
      <c r="N522">
        <v>17500.958584916487</v>
      </c>
      <c r="O522">
        <v>35001.917169832974</v>
      </c>
      <c r="R522">
        <f t="shared" si="23"/>
        <v>52</v>
      </c>
      <c r="S522">
        <v>3.7317582134326788E-2</v>
      </c>
      <c r="T522">
        <v>3.7317582134326788E-2</v>
      </c>
      <c r="U522">
        <v>3.7317582134326788E-2</v>
      </c>
      <c r="V522">
        <v>3.7317582134326788E-2</v>
      </c>
      <c r="W522">
        <v>3.7317582134326788E-2</v>
      </c>
    </row>
    <row r="523" spans="2:23" x14ac:dyDescent="0.25">
      <c r="B523">
        <f t="shared" si="21"/>
        <v>53</v>
      </c>
      <c r="C523">
        <v>36584.486017432486</v>
      </c>
      <c r="D523">
        <v>91461.215043581251</v>
      </c>
      <c r="E523">
        <v>182922.4300871625</v>
      </c>
      <c r="F523">
        <v>365844.860174325</v>
      </c>
      <c r="G523">
        <v>731689.72034865001</v>
      </c>
      <c r="J523">
        <f t="shared" si="22"/>
        <v>53</v>
      </c>
      <c r="K523">
        <v>1829.2243406860289</v>
      </c>
      <c r="L523">
        <v>4573.0608517150977</v>
      </c>
      <c r="M523">
        <v>9146.1217034301953</v>
      </c>
      <c r="N523">
        <v>18292.243406860391</v>
      </c>
      <c r="O523">
        <v>36584.486813720781</v>
      </c>
      <c r="R523">
        <f t="shared" si="23"/>
        <v>53</v>
      </c>
      <c r="S523">
        <v>3.7797400308342999E-2</v>
      </c>
      <c r="T523">
        <v>3.7797400308342999E-2</v>
      </c>
      <c r="U523">
        <v>3.7797400308342999E-2</v>
      </c>
      <c r="V523">
        <v>3.7797400308342999E-2</v>
      </c>
      <c r="W523">
        <v>3.7797400308342999E-2</v>
      </c>
    </row>
    <row r="524" spans="2:23" x14ac:dyDescent="0.25">
      <c r="B524">
        <f t="shared" si="21"/>
        <v>54</v>
      </c>
      <c r="C524">
        <v>37933.702484538066</v>
      </c>
      <c r="D524">
        <v>94834.256211345157</v>
      </c>
      <c r="E524">
        <v>189668.51242269031</v>
      </c>
      <c r="F524">
        <v>379337.02484538063</v>
      </c>
      <c r="G524">
        <v>758674.04969076125</v>
      </c>
      <c r="J524">
        <f t="shared" si="22"/>
        <v>54</v>
      </c>
      <c r="K524">
        <v>1896.6851599939255</v>
      </c>
      <c r="L524">
        <v>4741.7128999847773</v>
      </c>
      <c r="M524">
        <v>9483.4257999695546</v>
      </c>
      <c r="N524">
        <v>18966.851599939109</v>
      </c>
      <c r="O524">
        <v>37933.703199878219</v>
      </c>
      <c r="R524">
        <f t="shared" si="23"/>
        <v>54</v>
      </c>
      <c r="S524">
        <v>3.82193905874888E-2</v>
      </c>
      <c r="T524">
        <v>3.82193905874888E-2</v>
      </c>
      <c r="U524">
        <v>3.82193905874888E-2</v>
      </c>
      <c r="V524">
        <v>3.82193905874888E-2</v>
      </c>
      <c r="W524">
        <v>3.82193905874888E-2</v>
      </c>
    </row>
    <row r="525" spans="2:23" x14ac:dyDescent="0.25">
      <c r="B525">
        <f t="shared" si="21"/>
        <v>55</v>
      </c>
      <c r="C525">
        <v>38452.421730048911</v>
      </c>
      <c r="D525">
        <v>96131.054325122241</v>
      </c>
      <c r="E525">
        <v>192262.10865024448</v>
      </c>
      <c r="F525">
        <v>384524.21730048896</v>
      </c>
      <c r="G525">
        <v>769048.43460097793</v>
      </c>
      <c r="J525">
        <f t="shared" si="22"/>
        <v>55</v>
      </c>
      <c r="K525">
        <v>1922.6215400775982</v>
      </c>
      <c r="L525">
        <v>4806.5538501939009</v>
      </c>
      <c r="M525">
        <v>9613.1077003878017</v>
      </c>
      <c r="N525">
        <v>19226.215400775603</v>
      </c>
      <c r="O525">
        <v>38452.430801551207</v>
      </c>
      <c r="R525">
        <f t="shared" si="23"/>
        <v>55</v>
      </c>
      <c r="S525">
        <v>3.8380677332157553E-2</v>
      </c>
      <c r="T525">
        <v>3.8380677332157553E-2</v>
      </c>
      <c r="U525">
        <v>3.8380677332157553E-2</v>
      </c>
      <c r="V525">
        <v>3.8380677332157553E-2</v>
      </c>
      <c r="W525">
        <v>3.8380677332157553E-2</v>
      </c>
    </row>
    <row r="526" spans="2:23" x14ac:dyDescent="0.25">
      <c r="B526">
        <f t="shared" si="21"/>
        <v>56</v>
      </c>
      <c r="C526">
        <v>40458.546949844123</v>
      </c>
      <c r="D526">
        <v>101146.36737461033</v>
      </c>
      <c r="E526">
        <v>202292.73474922066</v>
      </c>
      <c r="F526">
        <v>404585.46949844132</v>
      </c>
      <c r="G526">
        <v>809170.93899688264</v>
      </c>
      <c r="J526">
        <f t="shared" si="22"/>
        <v>56</v>
      </c>
      <c r="K526">
        <v>2022.9277561311028</v>
      </c>
      <c r="L526">
        <v>5057.3193903278443</v>
      </c>
      <c r="M526">
        <v>10114.638780655689</v>
      </c>
      <c r="N526">
        <v>20229.277561311377</v>
      </c>
      <c r="O526">
        <v>40458.555122622754</v>
      </c>
      <c r="R526">
        <f t="shared" si="23"/>
        <v>56</v>
      </c>
      <c r="S526">
        <v>3.9045476482603592E-2</v>
      </c>
      <c r="T526">
        <v>3.9045476482367114E-2</v>
      </c>
      <c r="U526">
        <v>3.9045476482367114E-2</v>
      </c>
      <c r="V526">
        <v>3.9045476482367114E-2</v>
      </c>
      <c r="W526">
        <v>3.9045476482367114E-2</v>
      </c>
    </row>
    <row r="527" spans="2:23" x14ac:dyDescent="0.25">
      <c r="B527">
        <f t="shared" si="21"/>
        <v>57</v>
      </c>
      <c r="C527">
        <v>41896.970059015272</v>
      </c>
      <c r="D527">
        <v>104742.42514753816</v>
      </c>
      <c r="E527">
        <v>209484.85029507632</v>
      </c>
      <c r="F527">
        <v>418969.70059015264</v>
      </c>
      <c r="G527">
        <v>837939.40118030529</v>
      </c>
      <c r="J527">
        <f t="shared" si="22"/>
        <v>57</v>
      </c>
      <c r="K527">
        <v>2094.848537400816</v>
      </c>
      <c r="L527">
        <v>5237.1213435020181</v>
      </c>
      <c r="M527">
        <v>10474.242687004036</v>
      </c>
      <c r="N527">
        <v>20948.485374008073</v>
      </c>
      <c r="O527">
        <v>41896.970748016145</v>
      </c>
      <c r="R527">
        <f t="shared" si="23"/>
        <v>57</v>
      </c>
      <c r="S527">
        <v>3.9539814003186846E-2</v>
      </c>
      <c r="T527">
        <v>3.9539814003186846E-2</v>
      </c>
      <c r="U527">
        <v>3.9539814003186846E-2</v>
      </c>
      <c r="V527">
        <v>3.9539814003096696E-2</v>
      </c>
      <c r="W527">
        <v>3.9539814003096696E-2</v>
      </c>
    </row>
    <row r="528" spans="2:23" x14ac:dyDescent="0.25">
      <c r="B528">
        <f t="shared" si="21"/>
        <v>58</v>
      </c>
      <c r="C528">
        <v>43326.733730669337</v>
      </c>
      <c r="D528">
        <v>108316.83432667337</v>
      </c>
      <c r="E528">
        <v>216633.66865334674</v>
      </c>
      <c r="F528">
        <v>433267.33730669349</v>
      </c>
      <c r="G528">
        <v>866534.67461338697</v>
      </c>
      <c r="J528">
        <f t="shared" si="22"/>
        <v>58</v>
      </c>
      <c r="K528">
        <v>2166.3367172846338</v>
      </c>
      <c r="L528">
        <v>5415.8417932116718</v>
      </c>
      <c r="M528">
        <v>10831.683586423344</v>
      </c>
      <c r="N528">
        <v>21663.367172846687</v>
      </c>
      <c r="O528">
        <v>43326.734345693374</v>
      </c>
      <c r="R528">
        <f t="shared" si="23"/>
        <v>58</v>
      </c>
      <c r="S528">
        <v>4.0048541637376589E-2</v>
      </c>
      <c r="T528">
        <v>4.0048541637376589E-2</v>
      </c>
      <c r="U528">
        <v>4.0048541637376589E-2</v>
      </c>
      <c r="V528">
        <v>4.0048541637376589E-2</v>
      </c>
      <c r="W528">
        <v>4.0048541637342394E-2</v>
      </c>
    </row>
    <row r="529" spans="1:24" x14ac:dyDescent="0.25">
      <c r="B529">
        <f t="shared" si="21"/>
        <v>59</v>
      </c>
      <c r="C529">
        <v>44670.273403673746</v>
      </c>
      <c r="D529">
        <v>111675.68350918434</v>
      </c>
      <c r="E529">
        <v>223351.36701836868</v>
      </c>
      <c r="F529">
        <v>446702.73403673735</v>
      </c>
      <c r="G529">
        <v>893405.46807347471</v>
      </c>
      <c r="J529">
        <f t="shared" si="22"/>
        <v>59</v>
      </c>
      <c r="K529">
        <v>2233.5140383872931</v>
      </c>
      <c r="L529">
        <v>5583.7850959681673</v>
      </c>
      <c r="M529">
        <v>11167.570191936335</v>
      </c>
      <c r="N529">
        <v>22335.140383872669</v>
      </c>
      <c r="O529">
        <v>44670.280767745338</v>
      </c>
      <c r="R529">
        <f t="shared" si="23"/>
        <v>59</v>
      </c>
      <c r="S529">
        <v>4.0543066095843017E-2</v>
      </c>
      <c r="T529">
        <v>4.0543066095843017E-2</v>
      </c>
      <c r="U529">
        <v>4.0543066095843017E-2</v>
      </c>
      <c r="V529">
        <v>4.0543066095843017E-2</v>
      </c>
      <c r="W529">
        <v>4.0543066095843017E-2</v>
      </c>
    </row>
    <row r="530" spans="1:24" x14ac:dyDescent="0.25">
      <c r="B530">
        <f t="shared" si="21"/>
        <v>60</v>
      </c>
      <c r="C530">
        <v>46028.456510234544</v>
      </c>
      <c r="D530">
        <v>115071.14127558639</v>
      </c>
      <c r="E530">
        <v>230142.28255117277</v>
      </c>
      <c r="F530">
        <v>460284.56510234554</v>
      </c>
      <c r="G530">
        <v>920569.13020469109</v>
      </c>
      <c r="J530">
        <f t="shared" si="22"/>
        <v>60</v>
      </c>
      <c r="K530">
        <v>2301.4231789763726</v>
      </c>
      <c r="L530">
        <v>5753.5579474410042</v>
      </c>
      <c r="M530">
        <v>11507.115894882008</v>
      </c>
      <c r="N530">
        <v>23014.231789764017</v>
      </c>
      <c r="O530">
        <v>46028.463579528034</v>
      </c>
      <c r="R530">
        <f t="shared" si="23"/>
        <v>60</v>
      </c>
      <c r="S530">
        <v>4.106005492736875E-2</v>
      </c>
      <c r="T530">
        <v>4.1060054927368972E-2</v>
      </c>
      <c r="U530">
        <v>4.1060054927368972E-2</v>
      </c>
      <c r="V530">
        <v>4.1060054927368972E-2</v>
      </c>
      <c r="W530">
        <v>4.1060054927368972E-2</v>
      </c>
    </row>
    <row r="531" spans="1:24" x14ac:dyDescent="0.25">
      <c r="B531">
        <f t="shared" si="21"/>
        <v>61</v>
      </c>
      <c r="C531">
        <v>47526.690089293174</v>
      </c>
      <c r="D531">
        <v>118816.72522323296</v>
      </c>
      <c r="E531">
        <v>237633.45044646593</v>
      </c>
      <c r="F531">
        <v>475266.90089293185</v>
      </c>
      <c r="G531">
        <v>950533.8017858637</v>
      </c>
      <c r="J531">
        <f t="shared" si="22"/>
        <v>61</v>
      </c>
      <c r="K531">
        <v>2376.3349493161659</v>
      </c>
      <c r="L531">
        <v>5940.8373732903565</v>
      </c>
      <c r="M531">
        <v>11881.674746580713</v>
      </c>
      <c r="N531">
        <v>23763.349493161426</v>
      </c>
      <c r="O531">
        <v>47526.698986322852</v>
      </c>
      <c r="R531">
        <f t="shared" si="23"/>
        <v>61</v>
      </c>
      <c r="S531">
        <v>4.1650589268476423E-2</v>
      </c>
      <c r="T531">
        <v>4.1650589268476423E-2</v>
      </c>
      <c r="U531">
        <v>4.1650589268476423E-2</v>
      </c>
      <c r="V531">
        <v>4.1650589268476423E-2</v>
      </c>
      <c r="W531">
        <v>4.1650589268476423E-2</v>
      </c>
    </row>
    <row r="532" spans="1:24" x14ac:dyDescent="0.25">
      <c r="B532">
        <f t="shared" si="21"/>
        <v>62</v>
      </c>
      <c r="C532">
        <v>48927.142529179808</v>
      </c>
      <c r="D532">
        <v>122317.85632294964</v>
      </c>
      <c r="E532">
        <v>244635.71264589927</v>
      </c>
      <c r="F532">
        <v>489271.42529179854</v>
      </c>
      <c r="G532">
        <v>978542.85058359709</v>
      </c>
      <c r="J532">
        <f t="shared" si="22"/>
        <v>62</v>
      </c>
      <c r="K532">
        <v>2446.3574595745595</v>
      </c>
      <c r="L532">
        <v>6115.8936489364423</v>
      </c>
      <c r="M532">
        <v>12231.787297872885</v>
      </c>
      <c r="N532">
        <v>24463.574595745769</v>
      </c>
      <c r="O532">
        <v>48927.149191491539</v>
      </c>
      <c r="R532">
        <f t="shared" si="23"/>
        <v>62</v>
      </c>
      <c r="S532">
        <v>4.222261869080346E-2</v>
      </c>
      <c r="T532">
        <v>4.2222618690803682E-2</v>
      </c>
      <c r="U532">
        <v>4.2222618690803682E-2</v>
      </c>
      <c r="V532">
        <v>4.2222618690803682E-2</v>
      </c>
      <c r="W532">
        <v>4.2222618690803682E-2</v>
      </c>
    </row>
    <row r="533" spans="1:24" x14ac:dyDescent="0.25">
      <c r="B533">
        <f t="shared" si="21"/>
        <v>63</v>
      </c>
      <c r="C533">
        <v>50803.642525941112</v>
      </c>
      <c r="D533">
        <v>127009.1063148527</v>
      </c>
      <c r="E533">
        <v>254018.21262970541</v>
      </c>
      <c r="F533">
        <v>508036.42525941081</v>
      </c>
      <c r="G533">
        <v>1016072.8505188216</v>
      </c>
      <c r="J533">
        <f t="shared" si="22"/>
        <v>63</v>
      </c>
      <c r="K533">
        <v>2540.1821751365496</v>
      </c>
      <c r="L533">
        <v>6350.4554378412431</v>
      </c>
      <c r="M533">
        <v>12700.910875682486</v>
      </c>
      <c r="N533">
        <v>25401.821751364972</v>
      </c>
      <c r="O533">
        <v>50803.643502729945</v>
      </c>
      <c r="R533">
        <f t="shared" si="23"/>
        <v>63</v>
      </c>
      <c r="S533">
        <v>4.3018450097100258E-2</v>
      </c>
      <c r="T533">
        <v>4.3018450097100036E-2</v>
      </c>
      <c r="U533">
        <v>4.3018450097100036E-2</v>
      </c>
      <c r="V533">
        <v>4.3018450097100036E-2</v>
      </c>
      <c r="W533">
        <v>4.3018450097100036E-2</v>
      </c>
    </row>
    <row r="534" spans="1:24" x14ac:dyDescent="0.25">
      <c r="B534">
        <f t="shared" si="21"/>
        <v>64</v>
      </c>
      <c r="C534">
        <v>52496.628569354718</v>
      </c>
      <c r="D534">
        <v>131241.57142338675</v>
      </c>
      <c r="E534">
        <v>262483.14284677349</v>
      </c>
      <c r="F534">
        <v>524966.28569354699</v>
      </c>
      <c r="G534">
        <v>1049932.571387094</v>
      </c>
      <c r="J534">
        <f t="shared" si="22"/>
        <v>64</v>
      </c>
      <c r="K534">
        <v>2624.8319374231432</v>
      </c>
      <c r="L534">
        <v>6562.0798435578472</v>
      </c>
      <c r="M534">
        <v>13124.159687115694</v>
      </c>
      <c r="N534">
        <v>26248.319374231389</v>
      </c>
      <c r="O534">
        <v>52496.638748462778</v>
      </c>
      <c r="R534">
        <f t="shared" si="23"/>
        <v>64</v>
      </c>
      <c r="S534">
        <v>4.376680444145542E-2</v>
      </c>
      <c r="T534">
        <v>4.3766804441455642E-2</v>
      </c>
      <c r="U534">
        <v>4.3766804441455642E-2</v>
      </c>
      <c r="V534">
        <v>4.3766804441455642E-2</v>
      </c>
      <c r="W534">
        <v>4.3766804441455642E-2</v>
      </c>
    </row>
    <row r="535" spans="1:24" x14ac:dyDescent="0.25">
      <c r="B535">
        <f t="shared" si="21"/>
        <v>65</v>
      </c>
      <c r="C535">
        <v>54313.173588459955</v>
      </c>
      <c r="D535">
        <v>135782.93397114988</v>
      </c>
      <c r="E535">
        <v>271565.86794229975</v>
      </c>
      <c r="F535">
        <v>543131.7358845995</v>
      </c>
      <c r="G535">
        <v>1086263.471769199</v>
      </c>
      <c r="J535">
        <f t="shared" si="22"/>
        <v>65</v>
      </c>
      <c r="K535">
        <v>2715.6592538900004</v>
      </c>
      <c r="L535">
        <v>6789.1481347250519</v>
      </c>
      <c r="M535">
        <v>13578.296269450104</v>
      </c>
      <c r="N535">
        <v>27156.592538900208</v>
      </c>
      <c r="O535">
        <v>54313.185077800415</v>
      </c>
      <c r="R535">
        <f t="shared" si="23"/>
        <v>65</v>
      </c>
      <c r="S535">
        <v>4.4602947601296572E-2</v>
      </c>
      <c r="T535">
        <v>4.460294760129635E-2</v>
      </c>
      <c r="U535">
        <v>4.460294760129635E-2</v>
      </c>
      <c r="V535">
        <v>4.460294760129635E-2</v>
      </c>
      <c r="W535">
        <v>4.460294760129635E-2</v>
      </c>
    </row>
    <row r="537" spans="1:24" x14ac:dyDescent="0.25">
      <c r="A537" s="5" t="s">
        <v>183</v>
      </c>
    </row>
    <row r="538" spans="1:24" x14ac:dyDescent="0.25">
      <c r="B538" t="s">
        <v>170</v>
      </c>
      <c r="C538">
        <v>50000</v>
      </c>
      <c r="D538">
        <v>100000</v>
      </c>
      <c r="E538">
        <v>250000</v>
      </c>
      <c r="F538">
        <v>500000</v>
      </c>
      <c r="G538">
        <v>1000000</v>
      </c>
      <c r="H538">
        <v>2000000</v>
      </c>
      <c r="J538" t="s">
        <v>171</v>
      </c>
      <c r="K538">
        <v>50000</v>
      </c>
      <c r="L538">
        <v>100000</v>
      </c>
      <c r="M538">
        <v>250000</v>
      </c>
      <c r="N538">
        <v>500000</v>
      </c>
      <c r="O538">
        <v>1000000</v>
      </c>
      <c r="P538">
        <v>2000000</v>
      </c>
      <c r="R538" t="s">
        <v>167</v>
      </c>
      <c r="S538">
        <v>50000</v>
      </c>
      <c r="T538">
        <v>100000</v>
      </c>
      <c r="U538">
        <v>250000</v>
      </c>
      <c r="V538">
        <v>500000</v>
      </c>
      <c r="W538">
        <v>1000000</v>
      </c>
      <c r="X538">
        <v>2000000</v>
      </c>
    </row>
    <row r="539" spans="1:24" x14ac:dyDescent="0.25">
      <c r="B539">
        <v>26</v>
      </c>
      <c r="C539">
        <v>68.338883761230633</v>
      </c>
      <c r="D539">
        <v>135.99131145310349</v>
      </c>
      <c r="E539">
        <v>338.94862829208182</v>
      </c>
      <c r="F539">
        <v>677.21077452488362</v>
      </c>
      <c r="G539">
        <v>1353.7351040301617</v>
      </c>
      <c r="H539">
        <v>2706.7837631911198</v>
      </c>
      <c r="J539">
        <v>26</v>
      </c>
      <c r="K539">
        <v>56.443622107060719</v>
      </c>
      <c r="L539">
        <v>104.89551904940959</v>
      </c>
      <c r="M539">
        <v>250.25160294966781</v>
      </c>
      <c r="N539">
        <v>492.5111781598107</v>
      </c>
      <c r="O539">
        <v>977.03075979618916</v>
      </c>
      <c r="P539">
        <v>1946.0699248199126</v>
      </c>
      <c r="R539">
        <v>26</v>
      </c>
      <c r="S539">
        <v>3.7697425777139193E-2</v>
      </c>
      <c r="T539">
        <v>3.7161407268016866E-2</v>
      </c>
      <c r="U539">
        <v>3.6839181707971624E-2</v>
      </c>
      <c r="V539">
        <v>3.6731660811206934E-2</v>
      </c>
      <c r="W539">
        <v>3.6677883558175362E-2</v>
      </c>
      <c r="X539">
        <v>3.6650990005741679E-2</v>
      </c>
    </row>
    <row r="540" spans="1:24" x14ac:dyDescent="0.25">
      <c r="B540">
        <v>27</v>
      </c>
      <c r="C540">
        <v>75.775116191275771</v>
      </c>
      <c r="D540">
        <v>150.8632445552081</v>
      </c>
      <c r="E540">
        <v>376.12763057481891</v>
      </c>
      <c r="F540">
        <v>751.56827438456321</v>
      </c>
      <c r="G540">
        <v>1502.4495622046784</v>
      </c>
      <c r="H540">
        <v>3004.2121379532014</v>
      </c>
      <c r="J540">
        <v>27</v>
      </c>
      <c r="K540">
        <v>61.769386698034396</v>
      </c>
      <c r="L540">
        <v>115.54677189155063</v>
      </c>
      <c r="M540">
        <v>276.8789382657269</v>
      </c>
      <c r="N540">
        <v>545.76588738473038</v>
      </c>
      <c r="O540">
        <v>1083.5397879567026</v>
      </c>
      <c r="P540">
        <v>2159.087590360461</v>
      </c>
      <c r="R540">
        <v>27</v>
      </c>
      <c r="S540">
        <v>3.7600604068600108E-2</v>
      </c>
      <c r="T540">
        <v>3.7116893094987446E-2</v>
      </c>
      <c r="U540">
        <v>3.6826158052821079E-2</v>
      </c>
      <c r="V540">
        <v>3.6729161197383231E-2</v>
      </c>
      <c r="W540">
        <v>3.6680646759323254E-2</v>
      </c>
      <c r="X540">
        <v>3.6656385533846425E-2</v>
      </c>
    </row>
    <row r="541" spans="1:24" x14ac:dyDescent="0.25">
      <c r="B541">
        <v>28</v>
      </c>
      <c r="C541">
        <v>83.955122787775906</v>
      </c>
      <c r="D541">
        <v>167.22267078378465</v>
      </c>
      <c r="E541">
        <v>417.02531556123165</v>
      </c>
      <c r="F541">
        <v>833.3630572228526</v>
      </c>
      <c r="G541">
        <v>1666.0385407089386</v>
      </c>
      <c r="H541">
        <v>3331.3895077684015</v>
      </c>
      <c r="J541">
        <v>28</v>
      </c>
      <c r="K541">
        <v>67.62782573294453</v>
      </c>
      <c r="L541">
        <v>127.2632289248877</v>
      </c>
      <c r="M541">
        <v>306.16944767700352</v>
      </c>
      <c r="N541">
        <v>604.34648318350082</v>
      </c>
      <c r="O541">
        <v>1200.7005560894031</v>
      </c>
      <c r="P541">
        <v>2393.4087029158909</v>
      </c>
      <c r="R541">
        <v>28</v>
      </c>
      <c r="S541">
        <v>3.7515381756713984E-2</v>
      </c>
      <c r="T541">
        <v>3.7078462473526752E-2</v>
      </c>
      <c r="U541">
        <v>3.6815896306807483E-2</v>
      </c>
      <c r="V541">
        <v>3.6728304833086867E-2</v>
      </c>
      <c r="W541">
        <v>3.6684496050690685E-2</v>
      </c>
      <c r="X541">
        <v>3.666258839524783E-2</v>
      </c>
    </row>
    <row r="542" spans="1:24" x14ac:dyDescent="0.25">
      <c r="B542">
        <v>29</v>
      </c>
      <c r="C542">
        <v>92.981724786528545</v>
      </c>
      <c r="D542">
        <v>185.27523446920114</v>
      </c>
      <c r="E542">
        <v>462.15576422122865</v>
      </c>
      <c r="F542">
        <v>923.62331412491062</v>
      </c>
      <c r="G542">
        <v>1846.5584140712281</v>
      </c>
      <c r="H542">
        <v>3692.4286140378044</v>
      </c>
      <c r="J542">
        <v>29</v>
      </c>
      <c r="K542">
        <v>74.092588503910747</v>
      </c>
      <c r="L542">
        <v>140.19229581321224</v>
      </c>
      <c r="M542">
        <v>338.49142591743748</v>
      </c>
      <c r="N542">
        <v>668.98997977240833</v>
      </c>
      <c r="O542">
        <v>1329.9870890961465</v>
      </c>
      <c r="P542">
        <v>2651.9813086023642</v>
      </c>
      <c r="R542">
        <v>29</v>
      </c>
      <c r="S542">
        <v>3.7440575477128313E-2</v>
      </c>
      <c r="T542">
        <v>3.7045691950178039E-2</v>
      </c>
      <c r="U542">
        <v>3.680842342255719E-2</v>
      </c>
      <c r="V542">
        <v>3.6729277276293715E-2</v>
      </c>
      <c r="W542">
        <v>3.6689693561828385E-2</v>
      </c>
      <c r="X542">
        <v>3.6669899042144793E-2</v>
      </c>
    </row>
    <row r="543" spans="1:24" x14ac:dyDescent="0.25">
      <c r="B543">
        <v>30</v>
      </c>
      <c r="C543">
        <v>102.96921563229768</v>
      </c>
      <c r="D543">
        <v>205.24951372006328</v>
      </c>
      <c r="E543">
        <v>512.09040863677524</v>
      </c>
      <c r="F543">
        <v>1023.4919004509843</v>
      </c>
      <c r="G543">
        <v>2046.294884203169</v>
      </c>
      <c r="H543">
        <v>4091.9008517729071</v>
      </c>
      <c r="J543">
        <v>30</v>
      </c>
      <c r="K543">
        <v>81.24553093405757</v>
      </c>
      <c r="L543">
        <v>154.49767802043107</v>
      </c>
      <c r="M543">
        <v>374.25412686100481</v>
      </c>
      <c r="N543">
        <v>740.51487825116601</v>
      </c>
      <c r="O543">
        <v>1473.036382467526</v>
      </c>
      <c r="P543">
        <v>2938.0793916587136</v>
      </c>
      <c r="R543">
        <v>30</v>
      </c>
      <c r="S543">
        <v>3.7375295070289694E-2</v>
      </c>
      <c r="T543">
        <v>3.7018288034861291E-2</v>
      </c>
      <c r="U543">
        <v>3.6803807449454995E-2</v>
      </c>
      <c r="V543">
        <v>3.6732267686915065E-2</v>
      </c>
      <c r="W543">
        <v>3.6696489120612963E-2</v>
      </c>
      <c r="X543">
        <v>3.6678597664638879E-2</v>
      </c>
    </row>
    <row r="544" spans="1:24" x14ac:dyDescent="0.25">
      <c r="B544">
        <v>31</v>
      </c>
      <c r="C544">
        <v>114.04455123554982</v>
      </c>
      <c r="D544">
        <v>227.39941053695597</v>
      </c>
      <c r="E544">
        <v>567.4639890665311</v>
      </c>
      <c r="F544">
        <v>1134.2382868830589</v>
      </c>
      <c r="G544">
        <v>2267.7868826300082</v>
      </c>
      <c r="H544">
        <v>4534.8840741838612</v>
      </c>
      <c r="J544">
        <v>31</v>
      </c>
      <c r="K544">
        <v>89.177577706144575</v>
      </c>
      <c r="L544">
        <v>170.36121780919575</v>
      </c>
      <c r="M544">
        <v>413.912145366603</v>
      </c>
      <c r="N544">
        <v>819.83036105970314</v>
      </c>
      <c r="O544">
        <v>1631.6667937659986</v>
      </c>
      <c r="P544">
        <v>3255.3396598735126</v>
      </c>
      <c r="R544">
        <v>31</v>
      </c>
      <c r="S544">
        <v>3.7318866996804312E-2</v>
      </c>
      <c r="T544">
        <v>3.6996059775115331E-2</v>
      </c>
      <c r="U544">
        <v>3.6802149723422772E-2</v>
      </c>
      <c r="V544">
        <v>3.6737475292039745E-2</v>
      </c>
      <c r="W544">
        <v>3.6705130986798729E-2</v>
      </c>
      <c r="X544">
        <v>3.6688957060639904E-2</v>
      </c>
    </row>
    <row r="545" spans="2:24" x14ac:dyDescent="0.25">
      <c r="B545">
        <v>32</v>
      </c>
      <c r="C545">
        <v>126.3262238382903</v>
      </c>
      <c r="D545">
        <v>251.96190190605301</v>
      </c>
      <c r="E545">
        <v>628.86893670455993</v>
      </c>
      <c r="F545">
        <v>1257.047328283973</v>
      </c>
      <c r="G545">
        <v>2513.4041115475584</v>
      </c>
      <c r="H545">
        <v>5026.1176781295235</v>
      </c>
      <c r="J545">
        <v>32</v>
      </c>
      <c r="K545">
        <v>97.973591313592351</v>
      </c>
      <c r="L545">
        <v>187.95263434000117</v>
      </c>
      <c r="M545">
        <v>457.88977031015838</v>
      </c>
      <c r="N545">
        <v>907.78499980479683</v>
      </c>
      <c r="O545">
        <v>1807.5754600068867</v>
      </c>
      <c r="P545">
        <v>3607.156381045439</v>
      </c>
      <c r="R545">
        <v>32</v>
      </c>
      <c r="S545">
        <v>3.7270741674767738E-2</v>
      </c>
      <c r="T545">
        <v>3.69788093950707E-2</v>
      </c>
      <c r="U545">
        <v>3.6803465638877375E-2</v>
      </c>
      <c r="V545">
        <v>3.674498689464567E-2</v>
      </c>
      <c r="W545">
        <v>3.6715741733984508E-2</v>
      </c>
      <c r="X545">
        <v>3.670111770566753E-2</v>
      </c>
    </row>
    <row r="546" spans="2:24" x14ac:dyDescent="0.25">
      <c r="B546">
        <v>33</v>
      </c>
      <c r="C546">
        <v>139.94543475140173</v>
      </c>
      <c r="D546">
        <v>279.19938221217245</v>
      </c>
      <c r="E546">
        <v>696.96122515809407</v>
      </c>
      <c r="F546">
        <v>1393.2309636318569</v>
      </c>
      <c r="G546">
        <v>2785.7704406753041</v>
      </c>
      <c r="H546">
        <v>5570.849394812275</v>
      </c>
      <c r="J546">
        <v>33</v>
      </c>
      <c r="K546">
        <v>107.72753685073303</v>
      </c>
      <c r="L546">
        <v>207.45985189394014</v>
      </c>
      <c r="M546">
        <v>506.65680354021242</v>
      </c>
      <c r="N546">
        <v>1005.3183922831486</v>
      </c>
      <c r="O546">
        <v>2002.641570878106</v>
      </c>
      <c r="P546">
        <v>3997.2879286469979</v>
      </c>
      <c r="R546">
        <v>33</v>
      </c>
      <c r="S546">
        <v>3.7230454141196301E-2</v>
      </c>
      <c r="T546">
        <v>3.6966390655809533E-2</v>
      </c>
      <c r="U546">
        <v>3.6807801902020598E-2</v>
      </c>
      <c r="V546">
        <v>3.6754913804288858E-2</v>
      </c>
      <c r="W546">
        <v>3.6728465027739965E-2</v>
      </c>
      <c r="X546">
        <v>3.6715239456920123E-2</v>
      </c>
    </row>
    <row r="547" spans="2:24" x14ac:dyDescent="0.25">
      <c r="B547">
        <v>34</v>
      </c>
      <c r="C547">
        <v>155.04738423871339</v>
      </c>
      <c r="D547">
        <v>309.40224288350481</v>
      </c>
      <c r="E547">
        <v>772.46681934893172</v>
      </c>
      <c r="F547">
        <v>1544.2411136709939</v>
      </c>
      <c r="G547">
        <v>3087.7897024030763</v>
      </c>
      <c r="H547">
        <v>6174.8868799126922</v>
      </c>
      <c r="J547">
        <v>34</v>
      </c>
      <c r="K547">
        <v>118.5434053203403</v>
      </c>
      <c r="L547">
        <v>229.09084595173999</v>
      </c>
      <c r="M547">
        <v>560.73317397752362</v>
      </c>
      <c r="N547">
        <v>1113.4703898133484</v>
      </c>
      <c r="O547">
        <v>2218.9448225005617</v>
      </c>
      <c r="P547">
        <v>4429.8936883997812</v>
      </c>
      <c r="R547">
        <v>34</v>
      </c>
      <c r="S547">
        <v>3.7197619830648065E-2</v>
      </c>
      <c r="T547">
        <v>3.695870763971465E-2</v>
      </c>
      <c r="U547">
        <v>3.681523718190105E-2</v>
      </c>
      <c r="V547">
        <v>3.6767393120896719E-2</v>
      </c>
      <c r="W547">
        <v>3.6743467227802418E-2</v>
      </c>
      <c r="X547">
        <v>3.6731503315140968E-2</v>
      </c>
    </row>
    <row r="548" spans="2:24" x14ac:dyDescent="0.25">
      <c r="B548">
        <v>35</v>
      </c>
      <c r="C548">
        <v>171.79263807115262</v>
      </c>
      <c r="D548">
        <v>342.89160541116104</v>
      </c>
      <c r="E548">
        <v>856.18850792913327</v>
      </c>
      <c r="F548">
        <v>1711.6833456553802</v>
      </c>
      <c r="G548">
        <v>3422.6730211881686</v>
      </c>
      <c r="H548">
        <v>6844.6523722949478</v>
      </c>
      <c r="J548">
        <v>35</v>
      </c>
      <c r="K548">
        <v>130.5361923436044</v>
      </c>
      <c r="L548">
        <v>253.07560054945225</v>
      </c>
      <c r="M548">
        <v>620.69383090743213</v>
      </c>
      <c r="N548">
        <v>1233.3908837669842</v>
      </c>
      <c r="O548">
        <v>2458.7849904117465</v>
      </c>
      <c r="P548">
        <v>4909.573204176224</v>
      </c>
      <c r="R548">
        <v>35</v>
      </c>
      <c r="S548">
        <v>3.7171931246994916E-2</v>
      </c>
      <c r="T548">
        <v>3.6955714146748031E-2</v>
      </c>
      <c r="U548">
        <v>3.6825883198108533E-2</v>
      </c>
      <c r="V548">
        <v>3.6782589396016974E-2</v>
      </c>
      <c r="W548">
        <v>3.6760939337847187E-2</v>
      </c>
      <c r="X548">
        <v>3.6750113519134819E-2</v>
      </c>
    </row>
    <row r="549" spans="2:24" x14ac:dyDescent="0.25">
      <c r="B549">
        <v>36</v>
      </c>
      <c r="C549">
        <v>190.35936700178931</v>
      </c>
      <c r="D549">
        <v>380.02380014668529</v>
      </c>
      <c r="E549">
        <v>949.01710004629854</v>
      </c>
      <c r="F549">
        <v>1897.3392667261801</v>
      </c>
      <c r="G549">
        <v>3793.9836001589506</v>
      </c>
      <c r="H549">
        <v>7587.2722670624235</v>
      </c>
      <c r="J549">
        <v>36</v>
      </c>
      <c r="K549">
        <v>143.8335020736472</v>
      </c>
      <c r="L549">
        <v>279.66931600643056</v>
      </c>
      <c r="M549">
        <v>687.17676315539939</v>
      </c>
      <c r="N549">
        <v>1366.3558438146138</v>
      </c>
      <c r="O549">
        <v>2724.7140059732337</v>
      </c>
      <c r="P549">
        <v>5441.4303307270602</v>
      </c>
      <c r="R549">
        <v>36</v>
      </c>
      <c r="S549">
        <v>3.7153154916688358E-2</v>
      </c>
      <c r="T549">
        <v>3.6957413924767701E-2</v>
      </c>
      <c r="U549">
        <v>3.6839886964582291E-2</v>
      </c>
      <c r="V549">
        <v>3.6800697555757322E-2</v>
      </c>
      <c r="W549">
        <v>3.6781100269592137E-2</v>
      </c>
      <c r="X549">
        <v>3.6771300980822597E-2</v>
      </c>
    </row>
    <row r="550" spans="2:24" x14ac:dyDescent="0.25">
      <c r="B550">
        <v>37</v>
      </c>
      <c r="C550">
        <v>210.926998577387</v>
      </c>
      <c r="D550">
        <v>421.15767108793403</v>
      </c>
      <c r="E550">
        <v>1051.8496890467404</v>
      </c>
      <c r="F550">
        <v>2103.0030524749377</v>
      </c>
      <c r="G550">
        <v>4205.3097793969273</v>
      </c>
      <c r="H550">
        <v>8409.9232332749343</v>
      </c>
      <c r="J550">
        <v>37</v>
      </c>
      <c r="K550">
        <v>158.56383814565379</v>
      </c>
      <c r="L550">
        <v>309.12899141585604</v>
      </c>
      <c r="M550">
        <v>760.82445613329946</v>
      </c>
      <c r="N550">
        <v>1513.6502325407273</v>
      </c>
      <c r="O550">
        <v>3019.3017861090411</v>
      </c>
      <c r="P550">
        <v>6030.6048936365696</v>
      </c>
      <c r="R550">
        <v>37</v>
      </c>
      <c r="S550">
        <v>3.7141134371557971E-2</v>
      </c>
      <c r="T550">
        <v>3.6963850831713163E-2</v>
      </c>
      <c r="U550">
        <v>3.6857413285060758E-2</v>
      </c>
      <c r="V550">
        <v>3.6821922845045707E-2</v>
      </c>
      <c r="W550">
        <v>3.6804175512266779E-2</v>
      </c>
      <c r="X550">
        <v>3.6795301317501306E-2</v>
      </c>
    </row>
    <row r="551" spans="2:24" x14ac:dyDescent="0.25">
      <c r="B551">
        <v>38</v>
      </c>
      <c r="C551">
        <v>234.11829077289698</v>
      </c>
      <c r="D551">
        <v>467.53869193954091</v>
      </c>
      <c r="E551">
        <v>1167.7998959374613</v>
      </c>
      <c r="F551">
        <v>2334.901902788542</v>
      </c>
      <c r="G551">
        <v>4669.1059165656043</v>
      </c>
      <c r="H551">
        <v>9337.5139441581032</v>
      </c>
      <c r="J551">
        <v>38</v>
      </c>
      <c r="K551">
        <v>175.17322928929661</v>
      </c>
      <c r="L551">
        <v>342.34665927282822</v>
      </c>
      <c r="M551">
        <v>843.86695493178922</v>
      </c>
      <c r="N551">
        <v>1679.7341165170292</v>
      </c>
      <c r="O551">
        <v>3351.4684405460939</v>
      </c>
      <c r="P551">
        <v>6694.9370890440623</v>
      </c>
      <c r="R551">
        <v>38</v>
      </c>
      <c r="S551">
        <v>3.7135811077051883E-2</v>
      </c>
      <c r="T551">
        <v>3.6975432890699933E-2</v>
      </c>
      <c r="U551">
        <v>3.6879150942173311E-2</v>
      </c>
      <c r="V551">
        <v>3.6847047771506825E-2</v>
      </c>
      <c r="W551">
        <v>3.6830994462051514E-2</v>
      </c>
      <c r="X551">
        <v>3.6822967376157534E-2</v>
      </c>
    </row>
    <row r="552" spans="2:24" x14ac:dyDescent="0.25">
      <c r="B552">
        <v>39</v>
      </c>
      <c r="C552">
        <v>250.36847986542026</v>
      </c>
      <c r="D552">
        <v>500.03801759889427</v>
      </c>
      <c r="E552">
        <v>1249.0466329494657</v>
      </c>
      <c r="F552">
        <v>2497.3943238992001</v>
      </c>
      <c r="G552">
        <v>4994.0897058025384</v>
      </c>
      <c r="H552">
        <v>9987.4804696112787</v>
      </c>
      <c r="J552">
        <v>39</v>
      </c>
      <c r="K552">
        <v>186.81139090881061</v>
      </c>
      <c r="L552">
        <v>365.62220666591202</v>
      </c>
      <c r="M552">
        <v>902.05467854930976</v>
      </c>
      <c r="N552">
        <v>1796.1087834603313</v>
      </c>
      <c r="O552">
        <v>3584.2169933266923</v>
      </c>
      <c r="P552">
        <v>7160.4334130829666</v>
      </c>
      <c r="R552">
        <v>39</v>
      </c>
      <c r="S552">
        <v>3.7134343314379148E-2</v>
      </c>
      <c r="T552">
        <v>3.6983972206417581E-2</v>
      </c>
      <c r="U552">
        <v>3.6893701381062849E-2</v>
      </c>
      <c r="V552">
        <v>3.6863602979112731E-2</v>
      </c>
      <c r="W552">
        <v>3.6848552263701428E-2</v>
      </c>
      <c r="X552">
        <v>3.6841026527267395E-2</v>
      </c>
    </row>
    <row r="553" spans="2:24" x14ac:dyDescent="0.25">
      <c r="B553">
        <v>40</v>
      </c>
      <c r="C553">
        <v>241.72918666940163</v>
      </c>
      <c r="D553">
        <v>482.76016004536928</v>
      </c>
      <c r="E553">
        <v>1205.8530802933033</v>
      </c>
      <c r="F553">
        <v>2411.0079474171266</v>
      </c>
      <c r="G553">
        <v>4821.3176816820442</v>
      </c>
      <c r="H553">
        <v>9641.9371502207232</v>
      </c>
      <c r="J553">
        <v>40</v>
      </c>
      <c r="K553">
        <v>180.62404879934365</v>
      </c>
      <c r="L553">
        <v>353.24805192458643</v>
      </c>
      <c r="M553">
        <v>871.12006267560719</v>
      </c>
      <c r="N553">
        <v>1734.2400810973704</v>
      </c>
      <c r="O553">
        <v>3460.4801181387738</v>
      </c>
      <c r="P553">
        <v>6912.9601923229202</v>
      </c>
      <c r="R553">
        <v>40</v>
      </c>
      <c r="S553">
        <v>3.7127730433038852E-2</v>
      </c>
      <c r="T553">
        <v>3.6972361198059911E-2</v>
      </c>
      <c r="U553">
        <v>3.6879087997736315E-2</v>
      </c>
      <c r="V553">
        <v>3.6847988306663249E-2</v>
      </c>
      <c r="W553">
        <v>3.6832436842718863E-2</v>
      </c>
      <c r="X553">
        <v>3.6824660706013423E-2</v>
      </c>
    </row>
    <row r="554" spans="2:24" x14ac:dyDescent="0.25">
      <c r="B554">
        <v>41</v>
      </c>
      <c r="C554">
        <v>201.87021555544533</v>
      </c>
      <c r="D554">
        <v>403.04515454207922</v>
      </c>
      <c r="E554">
        <v>1006.5699352489818</v>
      </c>
      <c r="F554">
        <v>2012.4445697604865</v>
      </c>
      <c r="G554">
        <v>4024.1938387835016</v>
      </c>
      <c r="H554">
        <v>8047.6923768295192</v>
      </c>
      <c r="J554">
        <v>41</v>
      </c>
      <c r="K554">
        <v>152.07729030743258</v>
      </c>
      <c r="L554">
        <v>296.1568912202365</v>
      </c>
      <c r="M554">
        <v>728.39527694441313</v>
      </c>
      <c r="N554">
        <v>1448.792586484702</v>
      </c>
      <c r="O554">
        <v>2889.5872055653745</v>
      </c>
      <c r="P554">
        <v>5771.1764437265228</v>
      </c>
      <c r="R554">
        <v>41</v>
      </c>
      <c r="S554">
        <v>3.7125845434580196E-2</v>
      </c>
      <c r="T554">
        <v>3.6941413611177421E-2</v>
      </c>
      <c r="U554">
        <v>3.6830677539254619E-2</v>
      </c>
      <c r="V554">
        <v>3.6793753301921361E-2</v>
      </c>
      <c r="W554">
        <v>3.6775288890942504E-2</v>
      </c>
      <c r="X554">
        <v>3.6766056112150336E-2</v>
      </c>
    </row>
    <row r="555" spans="2:24" x14ac:dyDescent="0.25">
      <c r="B555">
        <v>42</v>
      </c>
      <c r="C555">
        <v>232.29214187217542</v>
      </c>
      <c r="D555">
        <v>463.88699044302348</v>
      </c>
      <c r="E555">
        <v>1158.6714810814772</v>
      </c>
      <c r="F555">
        <v>2316.6456323265224</v>
      </c>
      <c r="G555">
        <v>4632.5939348894226</v>
      </c>
      <c r="H555">
        <v>9264.490540053006</v>
      </c>
      <c r="J555">
        <v>42</v>
      </c>
      <c r="K555">
        <v>173.86514174916056</v>
      </c>
      <c r="L555">
        <v>339.73130528056026</v>
      </c>
      <c r="M555">
        <v>837.32916409406062</v>
      </c>
      <c r="N555">
        <v>1666.6589308590519</v>
      </c>
      <c r="O555">
        <v>3325.3184652242708</v>
      </c>
      <c r="P555">
        <v>6642.6375343881373</v>
      </c>
      <c r="R555">
        <v>42</v>
      </c>
      <c r="S555">
        <v>3.7117374692732685E-2</v>
      </c>
      <c r="T555">
        <v>3.6956218829010901E-2</v>
      </c>
      <c r="U555">
        <v>3.6859464551077359E-2</v>
      </c>
      <c r="V555">
        <v>3.6827203838807998E-2</v>
      </c>
      <c r="W555">
        <v>3.6811071740076917E-2</v>
      </c>
      <c r="X555">
        <v>3.6803005254929522E-2</v>
      </c>
    </row>
    <row r="556" spans="2:24" x14ac:dyDescent="0.25">
      <c r="B556">
        <v>43</v>
      </c>
      <c r="C556">
        <v>342.67736418712497</v>
      </c>
      <c r="D556">
        <v>684.64980165956649</v>
      </c>
      <c r="E556">
        <v>1710.5671137516622</v>
      </c>
      <c r="F556">
        <v>3420.4293004438118</v>
      </c>
      <c r="G556">
        <v>6840.1536737761608</v>
      </c>
      <c r="H556">
        <v>13679.602420414059</v>
      </c>
      <c r="J556">
        <v>43</v>
      </c>
      <c r="K556">
        <v>252.9218876124919</v>
      </c>
      <c r="L556">
        <v>497.8389226684094</v>
      </c>
      <c r="M556">
        <v>1232.5900241430027</v>
      </c>
      <c r="N556">
        <v>2457.175191813687</v>
      </c>
      <c r="O556">
        <v>4906.3455265651573</v>
      </c>
      <c r="P556">
        <v>9804.6861957637884</v>
      </c>
      <c r="R556">
        <v>43</v>
      </c>
      <c r="S556">
        <v>3.7168470895206251E-2</v>
      </c>
      <c r="T556">
        <v>3.7056816880121968E-2</v>
      </c>
      <c r="U556">
        <v>3.6989798038581378E-2</v>
      </c>
      <c r="V556">
        <v>3.6967454013361989E-2</v>
      </c>
      <c r="W556">
        <v>3.695628117305616E-2</v>
      </c>
      <c r="X556">
        <v>3.6950694545923923E-2</v>
      </c>
    </row>
    <row r="557" spans="2:24" x14ac:dyDescent="0.25">
      <c r="B557">
        <v>44</v>
      </c>
      <c r="C557">
        <v>283.86714302535381</v>
      </c>
      <c r="D557">
        <v>567.03359951221728</v>
      </c>
      <c r="E557">
        <v>1416.5329689728042</v>
      </c>
      <c r="F557">
        <v>2832.3652514071223</v>
      </c>
      <c r="G557">
        <v>5664.0298162757517</v>
      </c>
      <c r="H557">
        <v>11327.358946012984</v>
      </c>
      <c r="J557">
        <v>44</v>
      </c>
      <c r="K557">
        <v>210.80279647790348</v>
      </c>
      <c r="L557">
        <v>413.60376829513461</v>
      </c>
      <c r="M557">
        <v>1022.0066837467893</v>
      </c>
      <c r="N557">
        <v>2036.0115428329518</v>
      </c>
      <c r="O557">
        <v>4064.0212610052113</v>
      </c>
      <c r="P557">
        <v>8120.04069734941</v>
      </c>
      <c r="R557">
        <v>44</v>
      </c>
      <c r="S557">
        <v>3.7124119997944849E-2</v>
      </c>
      <c r="T557">
        <v>3.6991029536413311E-2</v>
      </c>
      <c r="U557">
        <v>3.691113748806707E-2</v>
      </c>
      <c r="V557">
        <v>3.6884500500929951E-2</v>
      </c>
      <c r="W557">
        <v>3.6871180824438632E-2</v>
      </c>
      <c r="X557">
        <v>3.6864520690378821E-2</v>
      </c>
    </row>
    <row r="558" spans="2:24" x14ac:dyDescent="0.25">
      <c r="B558">
        <v>45</v>
      </c>
      <c r="C558">
        <v>354.19928480259415</v>
      </c>
      <c r="D558">
        <v>707.6931524908623</v>
      </c>
      <c r="E558">
        <v>1768.1747546728398</v>
      </c>
      <c r="F558">
        <v>3535.6440913119982</v>
      </c>
      <c r="G558">
        <v>7070.5827644585179</v>
      </c>
      <c r="H558">
        <v>14140.460110686119</v>
      </c>
      <c r="J558">
        <v>45</v>
      </c>
      <c r="K558">
        <v>261.17409371221675</v>
      </c>
      <c r="L558">
        <v>514.34295692661544</v>
      </c>
      <c r="M558">
        <v>1273.8495365512936</v>
      </c>
      <c r="N558">
        <v>2539.6938321717171</v>
      </c>
      <c r="O558">
        <v>5071.3824219169328</v>
      </c>
      <c r="P558">
        <v>10134.759600664751</v>
      </c>
      <c r="R558">
        <v>45</v>
      </c>
      <c r="S558">
        <v>3.7167717259747768E-2</v>
      </c>
      <c r="T558">
        <v>3.7059596842812015E-2</v>
      </c>
      <c r="U558">
        <v>3.6994699790324992E-2</v>
      </c>
      <c r="V558">
        <v>3.6973063299809095E-2</v>
      </c>
      <c r="W558">
        <v>3.6962244277786604E-2</v>
      </c>
      <c r="X558">
        <v>3.6956834572543062E-2</v>
      </c>
    </row>
    <row r="559" spans="2:24" x14ac:dyDescent="0.25">
      <c r="B559">
        <v>46</v>
      </c>
      <c r="C559">
        <v>402.3691330629178</v>
      </c>
      <c r="D559">
        <v>804.0296907439033</v>
      </c>
      <c r="E559">
        <v>2009.0113643345389</v>
      </c>
      <c r="F559">
        <v>4017.3141538488744</v>
      </c>
      <c r="G559">
        <v>8033.9197329541485</v>
      </c>
      <c r="H559">
        <v>16067.130891204368</v>
      </c>
      <c r="J559">
        <v>46</v>
      </c>
      <c r="K559">
        <v>295.67291618605941</v>
      </c>
      <c r="L559">
        <v>583.33839772607462</v>
      </c>
      <c r="M559">
        <v>1446.3348485353054</v>
      </c>
      <c r="N559">
        <v>2884.6622687725321</v>
      </c>
      <c r="O559">
        <v>5761.31711011265</v>
      </c>
      <c r="P559">
        <v>11514.626793241216</v>
      </c>
      <c r="R559">
        <v>46</v>
      </c>
      <c r="S559">
        <v>3.7206181726757048E-2</v>
      </c>
      <c r="T559">
        <v>3.7110141583535317E-2</v>
      </c>
      <c r="U559">
        <v>3.705249809486566E-2</v>
      </c>
      <c r="V559">
        <v>3.7033280361871146E-2</v>
      </c>
      <c r="W559">
        <v>3.7023670888202576E-2</v>
      </c>
      <c r="X559">
        <v>3.7018865999554063E-2</v>
      </c>
    </row>
    <row r="560" spans="2:24" x14ac:dyDescent="0.25">
      <c r="B560">
        <v>47</v>
      </c>
      <c r="C560">
        <v>357.32186752907114</v>
      </c>
      <c r="D560">
        <v>713.93842338635977</v>
      </c>
      <c r="E560">
        <v>1783.7880909582309</v>
      </c>
      <c r="F560">
        <v>3566.8708702446866</v>
      </c>
      <c r="G560">
        <v>7133.0364288175861</v>
      </c>
      <c r="H560">
        <v>14265.367545963407</v>
      </c>
      <c r="J560">
        <v>47</v>
      </c>
      <c r="K560">
        <v>263.41033233768303</v>
      </c>
      <c r="L560">
        <v>518.8155275406516</v>
      </c>
      <c r="M560">
        <v>1285.0311131496092</v>
      </c>
      <c r="N560">
        <v>2562.0570891646057</v>
      </c>
      <c r="O560">
        <v>5116.1090411944315</v>
      </c>
      <c r="P560">
        <v>10224.212945254374</v>
      </c>
      <c r="R560">
        <v>47</v>
      </c>
      <c r="S560">
        <v>3.716006949473516E-2</v>
      </c>
      <c r="T560">
        <v>3.7052981263838269E-2</v>
      </c>
      <c r="U560">
        <v>3.6988704043405818E-2</v>
      </c>
      <c r="V560">
        <v>3.6967274251578974E-2</v>
      </c>
      <c r="W560">
        <v>3.6956558595533373E-2</v>
      </c>
      <c r="X560">
        <v>3.695120057743484E-2</v>
      </c>
    </row>
    <row r="561" spans="1:24" x14ac:dyDescent="0.25">
      <c r="B561">
        <v>48</v>
      </c>
      <c r="C561">
        <v>442.4490250280345</v>
      </c>
      <c r="D561">
        <v>884.18708930845548</v>
      </c>
      <c r="E561">
        <v>2209.4012820393236</v>
      </c>
      <c r="F561">
        <v>4418.0916032144769</v>
      </c>
      <c r="G561">
        <v>8835.4722455470001</v>
      </c>
      <c r="H561">
        <v>17670.233530202961</v>
      </c>
      <c r="J561">
        <v>48</v>
      </c>
      <c r="K561">
        <v>324.37765040218619</v>
      </c>
      <c r="L561">
        <v>640.74612593663187</v>
      </c>
      <c r="M561">
        <v>1589.8515512963277</v>
      </c>
      <c r="N561">
        <v>3171.6939264118773</v>
      </c>
      <c r="O561">
        <v>6335.3786764426186</v>
      </c>
      <c r="P561">
        <v>12662.748176401772</v>
      </c>
      <c r="R561">
        <v>48</v>
      </c>
      <c r="S561">
        <v>3.7235696651788608E-2</v>
      </c>
      <c r="T561">
        <v>3.7147780146755904E-2</v>
      </c>
      <c r="U561">
        <v>3.7095014013271532E-2</v>
      </c>
      <c r="V561">
        <v>3.7077422594310905E-2</v>
      </c>
      <c r="W561">
        <v>3.706862637685604E-2</v>
      </c>
      <c r="X561">
        <v>3.7064228141110656E-2</v>
      </c>
    </row>
    <row r="562" spans="1:24" x14ac:dyDescent="0.25">
      <c r="B562">
        <v>49</v>
      </c>
      <c r="C562">
        <v>455.81317872649242</v>
      </c>
      <c r="D562">
        <v>910.91468128001566</v>
      </c>
      <c r="E562">
        <v>2276.2191889670621</v>
      </c>
      <c r="F562">
        <v>4551.7267017880831</v>
      </c>
      <c r="G562">
        <v>9102.7417274335894</v>
      </c>
      <c r="H562">
        <v>18204.771778726779</v>
      </c>
      <c r="J562">
        <v>49</v>
      </c>
      <c r="K562">
        <v>333.94884731705315</v>
      </c>
      <c r="L562">
        <v>659.88800253417685</v>
      </c>
      <c r="M562">
        <v>1637.7054684835421</v>
      </c>
      <c r="N562">
        <v>3267.4012451702147</v>
      </c>
      <c r="O562">
        <v>6526.7927985825372</v>
      </c>
      <c r="P562">
        <v>13045.57590543179</v>
      </c>
      <c r="R562">
        <v>49</v>
      </c>
      <c r="S562">
        <v>3.7244191180891839E-2</v>
      </c>
      <c r="T562">
        <v>3.715868931459787E-2</v>
      </c>
      <c r="U562">
        <v>3.7107372866685973E-2</v>
      </c>
      <c r="V562">
        <v>3.7090264827011277E-2</v>
      </c>
      <c r="W562">
        <v>3.7081710327507844E-2</v>
      </c>
      <c r="X562">
        <v>3.7077432957820733E-2</v>
      </c>
    </row>
    <row r="563" spans="1:24" x14ac:dyDescent="0.25">
      <c r="B563">
        <v>50</v>
      </c>
      <c r="C563">
        <v>563.89089373125898</v>
      </c>
      <c r="D563">
        <v>1127.062953340343</v>
      </c>
      <c r="E563">
        <v>2816.5791321039219</v>
      </c>
      <c r="F563">
        <v>5632.4394300187969</v>
      </c>
      <c r="G563">
        <v>11264.160025837697</v>
      </c>
      <c r="H563">
        <v>22527.601217472591</v>
      </c>
      <c r="J563">
        <v>50</v>
      </c>
      <c r="K563">
        <v>411.35311151813949</v>
      </c>
      <c r="L563">
        <v>814.69140953691021</v>
      </c>
      <c r="M563">
        <v>2024.7063028832818</v>
      </c>
      <c r="N563">
        <v>4041.3977915216019</v>
      </c>
      <c r="O563">
        <v>8074.7807686772285</v>
      </c>
      <c r="P563">
        <v>16141.546722956089</v>
      </c>
      <c r="R563">
        <v>50</v>
      </c>
      <c r="S563">
        <v>3.7361473997208128E-2</v>
      </c>
      <c r="T563">
        <v>3.7290901015406774E-2</v>
      </c>
      <c r="U563">
        <v>3.7248546893601908E-2</v>
      </c>
      <c r="V563">
        <v>3.7234427129510861E-2</v>
      </c>
      <c r="W563">
        <v>3.7227366924171834E-2</v>
      </c>
      <c r="X563">
        <v>3.7223836740679417E-2</v>
      </c>
    </row>
    <row r="564" spans="1:24" x14ac:dyDescent="0.25">
      <c r="B564">
        <v>51</v>
      </c>
      <c r="C564">
        <v>608.11618397708196</v>
      </c>
      <c r="D564">
        <v>1215.5107637651224</v>
      </c>
      <c r="E564">
        <v>3037.6945031518485</v>
      </c>
      <c r="F564">
        <v>6074.6674021375957</v>
      </c>
      <c r="G564">
        <v>12148.613200112193</v>
      </c>
      <c r="H564">
        <v>24296.504796062702</v>
      </c>
      <c r="J564">
        <v>51</v>
      </c>
      <c r="K564">
        <v>443.02672521713157</v>
      </c>
      <c r="L564">
        <v>878.03664753830344</v>
      </c>
      <c r="M564">
        <v>2183.0664147529315</v>
      </c>
      <c r="N564">
        <v>4358.1160268647654</v>
      </c>
      <c r="O564">
        <v>8708.2152511228924</v>
      </c>
      <c r="P564">
        <v>17408.413699653756</v>
      </c>
      <c r="R564">
        <v>51</v>
      </c>
      <c r="S564">
        <v>3.7409217748933576E-2</v>
      </c>
      <c r="T564">
        <v>3.7343252280422901E-2</v>
      </c>
      <c r="U564">
        <v>3.7303664012456883E-2</v>
      </c>
      <c r="V564">
        <v>3.7290466424271251E-2</v>
      </c>
      <c r="W564">
        <v>3.7283867349043431E-2</v>
      </c>
      <c r="X564">
        <v>3.7280567741135195E-2</v>
      </c>
    </row>
    <row r="565" spans="1:24" x14ac:dyDescent="0.25">
      <c r="B565">
        <v>52</v>
      </c>
      <c r="C565">
        <v>632.78658018989233</v>
      </c>
      <c r="D565">
        <v>1264.8501422302709</v>
      </c>
      <c r="E565">
        <v>3161.0408283859015</v>
      </c>
      <c r="F565">
        <v>6321.3586386571515</v>
      </c>
      <c r="G565">
        <v>12641.99425920435</v>
      </c>
      <c r="H565">
        <v>25283.265500301062</v>
      </c>
      <c r="J565">
        <v>52</v>
      </c>
      <c r="K565">
        <v>460.69546601963248</v>
      </c>
      <c r="L565">
        <v>913.37311967699134</v>
      </c>
      <c r="M565">
        <v>2271.4060810315787</v>
      </c>
      <c r="N565">
        <v>4534.7943500875117</v>
      </c>
      <c r="O565">
        <v>9061.5708882514737</v>
      </c>
      <c r="P565">
        <v>18115.12396460498</v>
      </c>
      <c r="R565">
        <v>52</v>
      </c>
      <c r="S565">
        <v>3.7433520090209393E-2</v>
      </c>
      <c r="T565">
        <v>3.7369870108803882E-2</v>
      </c>
      <c r="U565">
        <v>3.7331671771021258E-2</v>
      </c>
      <c r="V565">
        <v>3.7318937599327473E-2</v>
      </c>
      <c r="W565">
        <v>3.7312570252312938E-2</v>
      </c>
      <c r="X565">
        <v>3.7309386513504794E-2</v>
      </c>
    </row>
    <row r="566" spans="1:24" x14ac:dyDescent="0.25">
      <c r="B566">
        <v>53</v>
      </c>
      <c r="C566">
        <v>720.61822372569884</v>
      </c>
      <c r="D566">
        <v>1440.5077351889988</v>
      </c>
      <c r="E566">
        <v>3600.1762699493638</v>
      </c>
      <c r="F566">
        <v>7199.6238280113566</v>
      </c>
      <c r="G566">
        <v>14398.518944186266</v>
      </c>
      <c r="H566">
        <v>28796.309176561834</v>
      </c>
      <c r="J566">
        <v>53</v>
      </c>
      <c r="K566">
        <v>523.59993772977577</v>
      </c>
      <c r="L566">
        <v>1039.1780268897783</v>
      </c>
      <c r="M566">
        <v>2585.9122984479909</v>
      </c>
      <c r="N566">
        <v>5163.8027524546196</v>
      </c>
      <c r="O566">
        <v>10319.583661028475</v>
      </c>
      <c r="P566">
        <v>20631.145478459483</v>
      </c>
      <c r="R566">
        <v>53</v>
      </c>
      <c r="S566">
        <v>3.7539685900904729E-2</v>
      </c>
      <c r="T566">
        <v>3.7482860753017322E-2</v>
      </c>
      <c r="U566">
        <v>3.7448759077222116E-2</v>
      </c>
      <c r="V566">
        <v>3.743739075351793E-2</v>
      </c>
      <c r="W566">
        <v>3.7431706385668839E-2</v>
      </c>
      <c r="X566">
        <v>3.7428864150240049E-2</v>
      </c>
    </row>
    <row r="567" spans="1:24" x14ac:dyDescent="0.25">
      <c r="B567">
        <v>54</v>
      </c>
      <c r="C567">
        <v>832.11260761688686</v>
      </c>
      <c r="D567">
        <v>1663.4891934551918</v>
      </c>
      <c r="E567">
        <v>4157.6189511511438</v>
      </c>
      <c r="F567">
        <v>8314.501880707101</v>
      </c>
      <c r="G567">
        <v>16628.267739843079</v>
      </c>
      <c r="H567">
        <v>33255.799458127374</v>
      </c>
      <c r="J567">
        <v>54</v>
      </c>
      <c r="K567">
        <v>603.45090939773399</v>
      </c>
      <c r="L567">
        <v>1198.8747119519139</v>
      </c>
      <c r="M567">
        <v>2985.1461215888557</v>
      </c>
      <c r="N567">
        <v>5962.26513833426</v>
      </c>
      <c r="O567">
        <v>11916.503172087483</v>
      </c>
      <c r="P567">
        <v>23824.979239728593</v>
      </c>
      <c r="R567">
        <v>54</v>
      </c>
      <c r="S567">
        <v>3.7682211254323583E-2</v>
      </c>
      <c r="T567">
        <v>3.7631948074960508E-2</v>
      </c>
      <c r="U567">
        <v>3.760178506577061E-2</v>
      </c>
      <c r="V567">
        <v>3.7591729878690527E-2</v>
      </c>
      <c r="W567">
        <v>3.758670212560844E-2</v>
      </c>
      <c r="X567">
        <v>3.7584188209178526E-2</v>
      </c>
    </row>
    <row r="568" spans="1:24" x14ac:dyDescent="0.25">
      <c r="B568">
        <v>55</v>
      </c>
      <c r="C568">
        <v>936.05374443024948</v>
      </c>
      <c r="D568">
        <v>1871.3646759125154</v>
      </c>
      <c r="E568">
        <v>4677.2974704919652</v>
      </c>
      <c r="F568">
        <v>9353.852128170025</v>
      </c>
      <c r="G568">
        <v>18706.961443543049</v>
      </c>
      <c r="H568">
        <v>37413.180074299147</v>
      </c>
      <c r="J568">
        <v>55</v>
      </c>
      <c r="K568">
        <v>677.89252034761375</v>
      </c>
      <c r="L568">
        <v>1347.7530669914267</v>
      </c>
      <c r="M568">
        <v>3357.3347083572298</v>
      </c>
      <c r="N568">
        <v>6706.6374444604153</v>
      </c>
      <c r="O568">
        <v>13405.242916849558</v>
      </c>
      <c r="P568">
        <v>26802.453861736518</v>
      </c>
      <c r="R568">
        <v>55</v>
      </c>
      <c r="S568">
        <v>3.7819331843782944E-2</v>
      </c>
      <c r="T568">
        <v>3.777376859155579E-2</v>
      </c>
      <c r="U568">
        <v>3.7746426489292384E-2</v>
      </c>
      <c r="V568">
        <v>3.7737311763067494E-2</v>
      </c>
      <c r="W568">
        <v>3.7732754270146884E-2</v>
      </c>
      <c r="X568">
        <v>3.7730475491235982E-2</v>
      </c>
    </row>
    <row r="570" spans="1:24" x14ac:dyDescent="0.25">
      <c r="A570" s="5" t="s">
        <v>188</v>
      </c>
    </row>
    <row r="571" spans="1:24" x14ac:dyDescent="0.25">
      <c r="B571" t="s">
        <v>170</v>
      </c>
      <c r="C571">
        <v>100000</v>
      </c>
      <c r="D571">
        <v>250000</v>
      </c>
      <c r="E571">
        <v>500000</v>
      </c>
      <c r="F571">
        <v>1000000</v>
      </c>
      <c r="G571">
        <v>2000000</v>
      </c>
      <c r="J571" t="s">
        <v>145</v>
      </c>
      <c r="K571">
        <v>100000</v>
      </c>
      <c r="L571">
        <v>250000</v>
      </c>
      <c r="M571">
        <v>500000</v>
      </c>
      <c r="N571">
        <v>1000000</v>
      </c>
      <c r="O571">
        <v>2000000</v>
      </c>
      <c r="R571" t="s">
        <v>167</v>
      </c>
      <c r="S571">
        <v>100000</v>
      </c>
      <c r="T571">
        <v>250000</v>
      </c>
      <c r="U571">
        <v>500000</v>
      </c>
      <c r="V571">
        <v>1000000</v>
      </c>
      <c r="W571">
        <v>2000000</v>
      </c>
    </row>
    <row r="572" spans="1:24" x14ac:dyDescent="0.25">
      <c r="B572">
        <v>35</v>
      </c>
      <c r="C572">
        <v>22573.936406063913</v>
      </c>
      <c r="D572">
        <v>56434.842405407144</v>
      </c>
      <c r="E572">
        <v>112869.6806590527</v>
      </c>
      <c r="F572">
        <v>225739.3613181054</v>
      </c>
      <c r="G572">
        <v>451478.72263621079</v>
      </c>
      <c r="J572">
        <v>35</v>
      </c>
      <c r="K572">
        <v>1128.6962125337668</v>
      </c>
      <c r="L572">
        <v>2821.7425427155831</v>
      </c>
      <c r="M572">
        <v>5643.4790787481761</v>
      </c>
      <c r="N572">
        <v>11286.958157496352</v>
      </c>
      <c r="O572">
        <v>22573.916314992704</v>
      </c>
      <c r="R572">
        <v>35</v>
      </c>
      <c r="S572">
        <v>3.415988394199454E-2</v>
      </c>
      <c r="T572">
        <v>3.4159886924092664E-2</v>
      </c>
      <c r="U572">
        <v>3.4159882471302305E-2</v>
      </c>
      <c r="V572">
        <v>3.4159882471302305E-2</v>
      </c>
      <c r="W572">
        <v>3.4159882471302305E-2</v>
      </c>
    </row>
    <row r="573" spans="1:24" x14ac:dyDescent="0.25">
      <c r="B573">
        <f t="shared" ref="B573:B602" si="24">B572+1</f>
        <v>36</v>
      </c>
      <c r="C573">
        <v>23405.198130250639</v>
      </c>
      <c r="D573">
        <v>58512.995325626522</v>
      </c>
      <c r="E573">
        <v>117025.99065125341</v>
      </c>
      <c r="F573">
        <v>234051.98130250681</v>
      </c>
      <c r="G573">
        <v>468103.96260501363</v>
      </c>
      <c r="J573">
        <f t="shared" ref="J573:J602" si="25">J572+1</f>
        <v>36</v>
      </c>
      <c r="K573">
        <v>1170.259930906228</v>
      </c>
      <c r="L573">
        <v>2925.6498272654571</v>
      </c>
      <c r="M573">
        <v>5851.2996545314672</v>
      </c>
      <c r="N573">
        <v>11702.599309062934</v>
      </c>
      <c r="O573">
        <v>23405.198618125869</v>
      </c>
      <c r="R573">
        <f t="shared" ref="R573:R602" si="26">R572+1</f>
        <v>36</v>
      </c>
      <c r="S573">
        <v>3.4344895377121709E-2</v>
      </c>
      <c r="T573">
        <v>3.4344895377121265E-2</v>
      </c>
      <c r="U573">
        <v>3.4344895377121709E-2</v>
      </c>
      <c r="V573">
        <v>3.4344895377121709E-2</v>
      </c>
      <c r="W573">
        <v>3.4344895377121709E-2</v>
      </c>
    </row>
    <row r="574" spans="1:24" x14ac:dyDescent="0.25">
      <c r="B574">
        <f t="shared" si="24"/>
        <v>37</v>
      </c>
      <c r="C574">
        <v>24259.607500108588</v>
      </c>
      <c r="D574">
        <v>60649.018750271513</v>
      </c>
      <c r="E574">
        <v>121298.03750054304</v>
      </c>
      <c r="F574">
        <v>242596.07500108608</v>
      </c>
      <c r="G574">
        <v>485192.15000217216</v>
      </c>
      <c r="J574">
        <f t="shared" si="25"/>
        <v>37</v>
      </c>
      <c r="K574">
        <v>1212.9803767003978</v>
      </c>
      <c r="L574">
        <v>3032.4509417509689</v>
      </c>
      <c r="M574">
        <v>6064.9018835019378</v>
      </c>
      <c r="N574">
        <v>12129.803767003876</v>
      </c>
      <c r="O574">
        <v>24259.607534007751</v>
      </c>
      <c r="R574">
        <f t="shared" si="26"/>
        <v>37</v>
      </c>
      <c r="S574">
        <v>3.4539243291871635E-2</v>
      </c>
      <c r="T574">
        <v>3.4539243291871635E-2</v>
      </c>
      <c r="U574">
        <v>3.4539243291871635E-2</v>
      </c>
      <c r="V574">
        <v>3.4539243291871635E-2</v>
      </c>
      <c r="W574">
        <v>3.4539243291871635E-2</v>
      </c>
    </row>
    <row r="575" spans="1:24" x14ac:dyDescent="0.25">
      <c r="B575">
        <f t="shared" si="24"/>
        <v>38</v>
      </c>
      <c r="C575">
        <v>25151.015543096011</v>
      </c>
      <c r="D575">
        <v>62877.538857740015</v>
      </c>
      <c r="E575">
        <v>125755.07771548005</v>
      </c>
      <c r="F575">
        <v>251510.15543096009</v>
      </c>
      <c r="G575">
        <v>503020.31086192018</v>
      </c>
      <c r="J575">
        <f t="shared" si="25"/>
        <v>38</v>
      </c>
      <c r="K575">
        <v>1257.5507789448384</v>
      </c>
      <c r="L575">
        <v>3143.8769473621505</v>
      </c>
      <c r="M575">
        <v>6287.7538947243011</v>
      </c>
      <c r="N575">
        <v>12575.507789448602</v>
      </c>
      <c r="O575">
        <v>25151.015578897204</v>
      </c>
      <c r="R575">
        <f t="shared" si="26"/>
        <v>38</v>
      </c>
      <c r="S575">
        <v>3.4746555766903553E-2</v>
      </c>
      <c r="T575">
        <v>3.4746555766903775E-2</v>
      </c>
      <c r="U575">
        <v>3.474655576704766E-2</v>
      </c>
      <c r="V575">
        <v>3.474655576704766E-2</v>
      </c>
      <c r="W575">
        <v>3.474655576704766E-2</v>
      </c>
    </row>
    <row r="576" spans="1:24" x14ac:dyDescent="0.25">
      <c r="B576">
        <f t="shared" si="24"/>
        <v>39</v>
      </c>
      <c r="C576">
        <v>25773.510701834995</v>
      </c>
      <c r="D576">
        <v>64433.776754587503</v>
      </c>
      <c r="E576">
        <v>128867.55350917502</v>
      </c>
      <c r="F576">
        <v>257735.10701835004</v>
      </c>
      <c r="G576">
        <v>515470.21403670008</v>
      </c>
      <c r="J576">
        <f t="shared" si="25"/>
        <v>39</v>
      </c>
      <c r="K576">
        <v>1288.6756448670858</v>
      </c>
      <c r="L576">
        <v>3221.6891121677763</v>
      </c>
      <c r="M576">
        <v>6443.3782243355818</v>
      </c>
      <c r="N576">
        <v>12886.756448671164</v>
      </c>
      <c r="O576">
        <v>25773.512897342327</v>
      </c>
      <c r="R576">
        <f t="shared" si="26"/>
        <v>39</v>
      </c>
      <c r="S576">
        <v>3.4891285521737592E-2</v>
      </c>
      <c r="T576">
        <v>3.4891285521737592E-2</v>
      </c>
      <c r="U576">
        <v>3.4891285521737592E-2</v>
      </c>
      <c r="V576">
        <v>3.48912855218102E-2</v>
      </c>
      <c r="W576">
        <v>3.48912855218102E-2</v>
      </c>
    </row>
    <row r="577" spans="2:23" x14ac:dyDescent="0.25">
      <c r="B577">
        <f t="shared" si="24"/>
        <v>40</v>
      </c>
      <c r="C577">
        <v>25599.683684512485</v>
      </c>
      <c r="D577">
        <v>63999.209211281268</v>
      </c>
      <c r="E577">
        <v>127998.41842256254</v>
      </c>
      <c r="F577">
        <v>255996.83684512507</v>
      </c>
      <c r="G577">
        <v>511993.67369025014</v>
      </c>
      <c r="J577">
        <f t="shared" si="25"/>
        <v>40</v>
      </c>
      <c r="K577">
        <v>1279.9841586502371</v>
      </c>
      <c r="L577">
        <v>3199.9603966256691</v>
      </c>
      <c r="M577">
        <v>6399.9207932513382</v>
      </c>
      <c r="N577">
        <v>12799.841586502676</v>
      </c>
      <c r="O577">
        <v>25599.683173005353</v>
      </c>
      <c r="R577">
        <f t="shared" si="26"/>
        <v>40</v>
      </c>
      <c r="S577">
        <v>3.4840201015726047E-2</v>
      </c>
      <c r="T577">
        <v>3.4840201015726047E-2</v>
      </c>
      <c r="U577">
        <v>3.4840201015815309E-2</v>
      </c>
      <c r="V577">
        <v>3.4840201015815309E-2</v>
      </c>
      <c r="W577">
        <v>3.4840201015815309E-2</v>
      </c>
    </row>
    <row r="578" spans="2:23" x14ac:dyDescent="0.25">
      <c r="B578">
        <f t="shared" si="24"/>
        <v>41</v>
      </c>
      <c r="C578">
        <v>24358.736715823208</v>
      </c>
      <c r="D578">
        <v>60896.841789557948</v>
      </c>
      <c r="E578">
        <v>121793.6835791159</v>
      </c>
      <c r="F578">
        <v>243587.36715823179</v>
      </c>
      <c r="G578">
        <v>487174.73431646358</v>
      </c>
      <c r="J578">
        <f t="shared" si="25"/>
        <v>41</v>
      </c>
      <c r="K578">
        <v>1217.9371614427655</v>
      </c>
      <c r="L578">
        <v>3044.8429036068264</v>
      </c>
      <c r="M578">
        <v>6089.6858072136529</v>
      </c>
      <c r="N578">
        <v>12179.371614427306</v>
      </c>
      <c r="O578">
        <v>24358.743228854612</v>
      </c>
      <c r="R578">
        <f t="shared" si="26"/>
        <v>41</v>
      </c>
      <c r="S578">
        <v>3.4531306476866641E-2</v>
      </c>
      <c r="T578">
        <v>3.4531306477236345E-2</v>
      </c>
      <c r="U578">
        <v>3.4531306477236345E-2</v>
      </c>
      <c r="V578">
        <v>3.4531306477236345E-2</v>
      </c>
      <c r="W578">
        <v>3.4531306477236345E-2</v>
      </c>
    </row>
    <row r="579" spans="2:23" x14ac:dyDescent="0.25">
      <c r="B579">
        <f t="shared" si="24"/>
        <v>42</v>
      </c>
      <c r="C579">
        <v>25492.743888873018</v>
      </c>
      <c r="D579">
        <v>63731.859722182475</v>
      </c>
      <c r="E579">
        <v>127463.71944436495</v>
      </c>
      <c r="F579">
        <v>254927.4388887299</v>
      </c>
      <c r="G579">
        <v>509854.8777774598</v>
      </c>
      <c r="J579">
        <f t="shared" si="25"/>
        <v>42</v>
      </c>
      <c r="K579">
        <v>1274.6374866907499</v>
      </c>
      <c r="L579">
        <v>3186.5937167268421</v>
      </c>
      <c r="M579">
        <v>6373.1874334536842</v>
      </c>
      <c r="N579">
        <v>12746.374866907368</v>
      </c>
      <c r="O579">
        <v>25492.749733814737</v>
      </c>
      <c r="R579">
        <f t="shared" si="26"/>
        <v>42</v>
      </c>
      <c r="S579">
        <v>3.4798101442268692E-2</v>
      </c>
      <c r="T579">
        <v>3.4798101442268692E-2</v>
      </c>
      <c r="U579">
        <v>3.4798101442371721E-2</v>
      </c>
      <c r="V579">
        <v>3.4798101442371721E-2</v>
      </c>
      <c r="W579">
        <v>3.4798101442371721E-2</v>
      </c>
    </row>
    <row r="580" spans="2:23" x14ac:dyDescent="0.25">
      <c r="B580">
        <f t="shared" si="24"/>
        <v>43</v>
      </c>
      <c r="C580">
        <v>28739.783547462306</v>
      </c>
      <c r="D580">
        <v>71849.45886865574</v>
      </c>
      <c r="E580">
        <v>143698.91773731148</v>
      </c>
      <c r="F580">
        <v>287397.83547462296</v>
      </c>
      <c r="G580">
        <v>574795.67094924592</v>
      </c>
      <c r="J580">
        <f t="shared" si="25"/>
        <v>43</v>
      </c>
      <c r="K580">
        <v>1436.9903862170031</v>
      </c>
      <c r="L580">
        <v>3592.4759655425732</v>
      </c>
      <c r="M580">
        <v>7184.9519310851465</v>
      </c>
      <c r="N580">
        <v>14369.903862170293</v>
      </c>
      <c r="O580">
        <v>28739.807724340586</v>
      </c>
      <c r="R580">
        <f t="shared" si="26"/>
        <v>43</v>
      </c>
      <c r="S580">
        <v>3.5615582684128899E-2</v>
      </c>
      <c r="T580">
        <v>3.5615582684128677E-2</v>
      </c>
      <c r="U580">
        <v>3.5615582684128677E-2</v>
      </c>
      <c r="V580">
        <v>3.5615582684128677E-2</v>
      </c>
      <c r="W580">
        <v>3.5615582684128677E-2</v>
      </c>
    </row>
    <row r="581" spans="2:23" x14ac:dyDescent="0.25">
      <c r="B581">
        <f t="shared" si="24"/>
        <v>44</v>
      </c>
      <c r="C581">
        <v>27246.925597685135</v>
      </c>
      <c r="D581">
        <v>68117.313994212804</v>
      </c>
      <c r="E581">
        <v>136234.62798842561</v>
      </c>
      <c r="F581">
        <v>272469.25597685121</v>
      </c>
      <c r="G581">
        <v>544938.51195370243</v>
      </c>
      <c r="J581">
        <f t="shared" si="25"/>
        <v>44</v>
      </c>
      <c r="K581">
        <v>1362.3468917314967</v>
      </c>
      <c r="L581">
        <v>3405.8672293286218</v>
      </c>
      <c r="M581">
        <v>6811.7344586572435</v>
      </c>
      <c r="N581">
        <v>13623.468917314487</v>
      </c>
      <c r="O581">
        <v>27246.937834628974</v>
      </c>
      <c r="R581">
        <f t="shared" si="26"/>
        <v>44</v>
      </c>
      <c r="S581">
        <v>3.5219261432897442E-2</v>
      </c>
      <c r="T581">
        <v>3.5219261432897442E-2</v>
      </c>
      <c r="U581">
        <v>3.5219261432897442E-2</v>
      </c>
      <c r="V581">
        <v>3.5219261432897442E-2</v>
      </c>
      <c r="W581">
        <v>3.5219261432897442E-2</v>
      </c>
    </row>
    <row r="582" spans="2:23" x14ac:dyDescent="0.25">
      <c r="B582">
        <f t="shared" si="24"/>
        <v>45</v>
      </c>
      <c r="C582">
        <v>29191.597084886478</v>
      </c>
      <c r="D582">
        <v>72978.992712216233</v>
      </c>
      <c r="E582">
        <v>145957.98542443247</v>
      </c>
      <c r="F582">
        <v>291915.97084886493</v>
      </c>
      <c r="G582">
        <v>583831.94169772987</v>
      </c>
      <c r="J582">
        <f t="shared" si="25"/>
        <v>45</v>
      </c>
      <c r="K582">
        <v>1459.5805899721017</v>
      </c>
      <c r="L582">
        <v>3648.9514749303635</v>
      </c>
      <c r="M582">
        <v>7297.9029498607269</v>
      </c>
      <c r="N582">
        <v>14595.805899721454</v>
      </c>
      <c r="O582">
        <v>29191.611799442908</v>
      </c>
      <c r="R582">
        <f t="shared" si="26"/>
        <v>45</v>
      </c>
      <c r="S582">
        <v>3.5719186600958741E-2</v>
      </c>
      <c r="T582">
        <v>3.5719186600958741E-2</v>
      </c>
      <c r="U582">
        <v>3.5719186600958741E-2</v>
      </c>
      <c r="V582">
        <v>3.5719186600958741E-2</v>
      </c>
      <c r="W582">
        <v>3.5719186600958741E-2</v>
      </c>
    </row>
    <row r="583" spans="2:23" x14ac:dyDescent="0.25">
      <c r="B583">
        <f t="shared" si="24"/>
        <v>46</v>
      </c>
      <c r="C583">
        <v>30408.412845761726</v>
      </c>
      <c r="D583">
        <v>76021.032114404326</v>
      </c>
      <c r="E583">
        <v>152042.06422880865</v>
      </c>
      <c r="F583">
        <v>304084.12845761731</v>
      </c>
      <c r="G583">
        <v>608168.25691523461</v>
      </c>
      <c r="J583">
        <f t="shared" si="25"/>
        <v>46</v>
      </c>
      <c r="K583">
        <v>1520.4206804090572</v>
      </c>
      <c r="L583">
        <v>3801.0517010226467</v>
      </c>
      <c r="M583">
        <v>7602.1034020452935</v>
      </c>
      <c r="N583">
        <v>15204.206804090587</v>
      </c>
      <c r="O583">
        <v>30408.413608181174</v>
      </c>
      <c r="R583">
        <f t="shared" si="26"/>
        <v>46</v>
      </c>
      <c r="S583">
        <v>3.6038459916147403E-2</v>
      </c>
      <c r="T583">
        <v>3.6038459916147403E-2</v>
      </c>
      <c r="U583">
        <v>3.6038459916147403E-2</v>
      </c>
      <c r="V583">
        <v>3.6038459916147403E-2</v>
      </c>
      <c r="W583">
        <v>3.6038459916147403E-2</v>
      </c>
    </row>
    <row r="584" spans="2:23" x14ac:dyDescent="0.25">
      <c r="B584">
        <f t="shared" si="24"/>
        <v>47</v>
      </c>
      <c r="C584">
        <v>29425.345017389052</v>
      </c>
      <c r="D584">
        <v>73563.362543472584</v>
      </c>
      <c r="E584">
        <v>147126.72508694517</v>
      </c>
      <c r="F584">
        <v>294253.45017389033</v>
      </c>
      <c r="G584">
        <v>588506.90034778067</v>
      </c>
      <c r="J584">
        <f t="shared" si="25"/>
        <v>47</v>
      </c>
      <c r="K584">
        <v>1471.267753206339</v>
      </c>
      <c r="L584">
        <v>3678.1693830157892</v>
      </c>
      <c r="M584">
        <v>7356.3387660315784</v>
      </c>
      <c r="N584">
        <v>14712.677532063157</v>
      </c>
      <c r="O584">
        <v>29425.355064126314</v>
      </c>
      <c r="R584">
        <f t="shared" si="26"/>
        <v>47</v>
      </c>
      <c r="S584">
        <v>3.5764235145464562E-2</v>
      </c>
      <c r="T584">
        <v>3.576423514546434E-2</v>
      </c>
      <c r="U584">
        <v>3.576423514546434E-2</v>
      </c>
      <c r="V584">
        <v>3.576423514546434E-2</v>
      </c>
      <c r="W584">
        <v>3.576423514546434E-2</v>
      </c>
    </row>
    <row r="585" spans="2:23" x14ac:dyDescent="0.25">
      <c r="B585">
        <f t="shared" si="24"/>
        <v>48</v>
      </c>
      <c r="C585">
        <v>31427.641024330966</v>
      </c>
      <c r="D585">
        <v>78569.102560827407</v>
      </c>
      <c r="E585">
        <v>157138.20512165481</v>
      </c>
      <c r="F585">
        <v>314276.41024330963</v>
      </c>
      <c r="G585">
        <v>628552.82048661925</v>
      </c>
      <c r="J585">
        <f t="shared" si="25"/>
        <v>48</v>
      </c>
      <c r="K585">
        <v>1571.3826470063505</v>
      </c>
      <c r="L585">
        <v>3928.4566175158543</v>
      </c>
      <c r="M585">
        <v>7856.9132350317086</v>
      </c>
      <c r="N585">
        <v>15713.826470063417</v>
      </c>
      <c r="O585">
        <v>31427.652940126834</v>
      </c>
      <c r="R585">
        <f t="shared" si="26"/>
        <v>48</v>
      </c>
      <c r="S585">
        <v>3.6302674131036161E-2</v>
      </c>
      <c r="T585">
        <v>3.6302674131035939E-2</v>
      </c>
      <c r="U585">
        <v>3.6302674131035939E-2</v>
      </c>
      <c r="V585">
        <v>3.6302674131035939E-2</v>
      </c>
      <c r="W585">
        <v>3.6302674131035939E-2</v>
      </c>
    </row>
    <row r="586" spans="2:23" x14ac:dyDescent="0.25">
      <c r="B586">
        <f t="shared" si="24"/>
        <v>49</v>
      </c>
      <c r="C586">
        <v>31772.803570203243</v>
      </c>
      <c r="D586">
        <v>79432.008925508082</v>
      </c>
      <c r="E586">
        <v>158864.01785101616</v>
      </c>
      <c r="F586">
        <v>317728.03570203233</v>
      </c>
      <c r="G586">
        <v>635456.07140406466</v>
      </c>
      <c r="J586">
        <f t="shared" si="25"/>
        <v>49</v>
      </c>
      <c r="K586">
        <v>1588.6403571191768</v>
      </c>
      <c r="L586">
        <v>3971.6008927978983</v>
      </c>
      <c r="M586">
        <v>7943.2017855957965</v>
      </c>
      <c r="N586">
        <v>15886.403571191593</v>
      </c>
      <c r="O586">
        <v>31772.807142383186</v>
      </c>
      <c r="R586">
        <f t="shared" si="26"/>
        <v>49</v>
      </c>
      <c r="S586">
        <v>3.6391052941310731E-2</v>
      </c>
      <c r="T586">
        <v>3.6391052941310509E-2</v>
      </c>
      <c r="U586">
        <v>3.6391052941310509E-2</v>
      </c>
      <c r="V586">
        <v>3.6391052941310509E-2</v>
      </c>
      <c r="W586">
        <v>3.6391052941310509E-2</v>
      </c>
    </row>
    <row r="587" spans="2:23" x14ac:dyDescent="0.25">
      <c r="B587">
        <f t="shared" si="24"/>
        <v>50</v>
      </c>
      <c r="C587">
        <v>33916.041886308383</v>
      </c>
      <c r="D587">
        <v>84790.104715770925</v>
      </c>
      <c r="E587">
        <v>169580.20943154185</v>
      </c>
      <c r="F587">
        <v>339160.4188630837</v>
      </c>
      <c r="G587">
        <v>678320.8377261674</v>
      </c>
      <c r="J587">
        <f t="shared" si="25"/>
        <v>50</v>
      </c>
      <c r="K587">
        <v>1695.8026933462534</v>
      </c>
      <c r="L587">
        <v>4239.5067333655898</v>
      </c>
      <c r="M587">
        <v>8479.0134667311795</v>
      </c>
      <c r="N587">
        <v>16958.026933462359</v>
      </c>
      <c r="O587">
        <v>33916.053866924718</v>
      </c>
      <c r="R587">
        <f t="shared" si="26"/>
        <v>50</v>
      </c>
      <c r="S587">
        <v>3.7001373041612107E-2</v>
      </c>
      <c r="T587">
        <v>3.7001373041611885E-2</v>
      </c>
      <c r="U587">
        <v>3.7001373041611885E-2</v>
      </c>
      <c r="V587">
        <v>3.7001373041611885E-2</v>
      </c>
      <c r="W587">
        <v>3.7001373041611885E-2</v>
      </c>
    </row>
    <row r="588" spans="2:23" x14ac:dyDescent="0.25">
      <c r="B588">
        <f t="shared" si="24"/>
        <v>51</v>
      </c>
      <c r="C588">
        <v>34742.870844165183</v>
      </c>
      <c r="D588">
        <v>86857.1771104129</v>
      </c>
      <c r="E588">
        <v>173714.3542208258</v>
      </c>
      <c r="F588">
        <v>347428.7084416516</v>
      </c>
      <c r="G588">
        <v>694857.4168833032</v>
      </c>
      <c r="J588">
        <f t="shared" si="25"/>
        <v>51</v>
      </c>
      <c r="K588">
        <v>1737.1436730653586</v>
      </c>
      <c r="L588">
        <v>4342.8591826633638</v>
      </c>
      <c r="M588">
        <v>8685.7183653267275</v>
      </c>
      <c r="N588">
        <v>17371.436730653455</v>
      </c>
      <c r="O588">
        <v>34742.87346130691</v>
      </c>
      <c r="R588">
        <f t="shared" si="26"/>
        <v>51</v>
      </c>
      <c r="S588">
        <v>3.7239282939390606E-2</v>
      </c>
      <c r="T588">
        <v>3.7239282939390606E-2</v>
      </c>
      <c r="U588">
        <v>3.7239282939390606E-2</v>
      </c>
      <c r="V588">
        <v>3.7239282939390606E-2</v>
      </c>
      <c r="W588">
        <v>3.7239282939390606E-2</v>
      </c>
    </row>
    <row r="589" spans="2:23" x14ac:dyDescent="0.25">
      <c r="B589">
        <f t="shared" si="24"/>
        <v>52</v>
      </c>
      <c r="C589">
        <v>35204.280210388468</v>
      </c>
      <c r="D589">
        <v>88010.7005259711</v>
      </c>
      <c r="E589">
        <v>176021.4010519422</v>
      </c>
      <c r="F589">
        <v>352042.8021038844</v>
      </c>
      <c r="G589">
        <v>704085.6042077688</v>
      </c>
      <c r="J589">
        <f t="shared" si="25"/>
        <v>52</v>
      </c>
      <c r="K589">
        <v>1760.2143932482577</v>
      </c>
      <c r="L589">
        <v>4400.5359831206151</v>
      </c>
      <c r="M589">
        <v>8801.0719662412303</v>
      </c>
      <c r="N589">
        <v>17602.143932482461</v>
      </c>
      <c r="O589">
        <v>35204.287864964921</v>
      </c>
      <c r="R589">
        <f t="shared" si="26"/>
        <v>52</v>
      </c>
      <c r="S589">
        <v>3.7370195801627037E-2</v>
      </c>
      <c r="T589">
        <v>3.7370195801627037E-2</v>
      </c>
      <c r="U589">
        <v>3.7370195801627037E-2</v>
      </c>
      <c r="V589">
        <v>3.7370195801627037E-2</v>
      </c>
      <c r="W589">
        <v>3.7370195801627037E-2</v>
      </c>
    </row>
    <row r="590" spans="2:23" x14ac:dyDescent="0.25">
      <c r="B590">
        <f t="shared" si="24"/>
        <v>53</v>
      </c>
      <c r="C590">
        <v>36640.851326635173</v>
      </c>
      <c r="D590">
        <v>91602.128316587929</v>
      </c>
      <c r="E590">
        <v>183204.25663317586</v>
      </c>
      <c r="F590">
        <v>366408.51326635171</v>
      </c>
      <c r="G590">
        <v>732817.02653270343</v>
      </c>
      <c r="J590">
        <f t="shared" si="25"/>
        <v>53</v>
      </c>
      <c r="K590">
        <v>1832.0426094771901</v>
      </c>
      <c r="L590">
        <v>4580.1065236930444</v>
      </c>
      <c r="M590">
        <v>9160.2130473860889</v>
      </c>
      <c r="N590">
        <v>18320.426094772178</v>
      </c>
      <c r="O590">
        <v>36640.852189544355</v>
      </c>
      <c r="R590">
        <f t="shared" si="26"/>
        <v>53</v>
      </c>
      <c r="S590">
        <v>3.7806169293236991E-2</v>
      </c>
      <c r="T590">
        <v>3.7806169293237213E-2</v>
      </c>
      <c r="U590">
        <v>3.7806169293237213E-2</v>
      </c>
      <c r="V590">
        <v>3.7806169293237213E-2</v>
      </c>
      <c r="W590">
        <v>3.7806169293237213E-2</v>
      </c>
    </row>
    <row r="591" spans="2:23" x14ac:dyDescent="0.25">
      <c r="B591">
        <f t="shared" si="24"/>
        <v>54</v>
      </c>
      <c r="C591">
        <v>38291.969158914086</v>
      </c>
      <c r="D591">
        <v>95729.922897285229</v>
      </c>
      <c r="E591">
        <v>191459.84579457046</v>
      </c>
      <c r="F591">
        <v>382919.69158914092</v>
      </c>
      <c r="G591">
        <v>765839.38317828183</v>
      </c>
      <c r="J591">
        <f t="shared" si="25"/>
        <v>54</v>
      </c>
      <c r="K591">
        <v>1914.5984996522384</v>
      </c>
      <c r="L591">
        <v>4786.4962491305632</v>
      </c>
      <c r="M591">
        <v>9572.9924982611265</v>
      </c>
      <c r="N591">
        <v>19145.984996522253</v>
      </c>
      <c r="O591">
        <v>38291.969993044506</v>
      </c>
      <c r="R591">
        <f t="shared" si="26"/>
        <v>54</v>
      </c>
      <c r="S591">
        <v>3.832683971223072E-2</v>
      </c>
      <c r="T591">
        <v>3.8326839712230498E-2</v>
      </c>
      <c r="U591">
        <v>3.8326839712230498E-2</v>
      </c>
      <c r="V591">
        <v>3.8326839712230498E-2</v>
      </c>
      <c r="W591">
        <v>3.8326839712230498E-2</v>
      </c>
    </row>
    <row r="592" spans="2:23" x14ac:dyDescent="0.25">
      <c r="B592">
        <f t="shared" si="24"/>
        <v>55</v>
      </c>
      <c r="C592">
        <v>39700.299617785146</v>
      </c>
      <c r="D592">
        <v>99250.749044462893</v>
      </c>
      <c r="E592">
        <v>198501.49808892579</v>
      </c>
      <c r="F592">
        <v>397002.99617785157</v>
      </c>
      <c r="G592">
        <v>794005.99235570314</v>
      </c>
      <c r="J592">
        <f t="shared" si="25"/>
        <v>55</v>
      </c>
      <c r="K592">
        <v>1985.0150175907474</v>
      </c>
      <c r="L592">
        <v>4962.5375439769123</v>
      </c>
      <c r="M592">
        <v>9925.0750879538245</v>
      </c>
      <c r="N592">
        <v>19850.150175907649</v>
      </c>
      <c r="O592">
        <v>39700.300351815298</v>
      </c>
      <c r="R592">
        <f t="shared" si="26"/>
        <v>55</v>
      </c>
      <c r="S592">
        <v>3.8785815647643052E-2</v>
      </c>
      <c r="T592">
        <v>3.8785815647250033E-2</v>
      </c>
      <c r="U592">
        <v>3.8785815647250033E-2</v>
      </c>
      <c r="V592">
        <v>3.8785815647250033E-2</v>
      </c>
      <c r="W592">
        <v>3.8785815647250033E-2</v>
      </c>
    </row>
    <row r="593" spans="1:24" x14ac:dyDescent="0.25">
      <c r="B593">
        <f t="shared" si="24"/>
        <v>56</v>
      </c>
      <c r="C593">
        <v>40246.548501756173</v>
      </c>
      <c r="D593">
        <v>100616.3712543904</v>
      </c>
      <c r="E593">
        <v>201232.74250878079</v>
      </c>
      <c r="F593">
        <v>402465.48501756159</v>
      </c>
      <c r="G593">
        <v>804930.97003512317</v>
      </c>
      <c r="J593">
        <f t="shared" si="25"/>
        <v>56</v>
      </c>
      <c r="K593">
        <v>2012.327904489699</v>
      </c>
      <c r="L593">
        <v>5030.8197612242075</v>
      </c>
      <c r="M593">
        <v>10061.639522448415</v>
      </c>
      <c r="N593">
        <v>20123.27904489683</v>
      </c>
      <c r="O593">
        <v>40246.55808979366</v>
      </c>
      <c r="R593">
        <f t="shared" si="26"/>
        <v>56</v>
      </c>
      <c r="S593">
        <v>3.896356542483459E-2</v>
      </c>
      <c r="T593">
        <v>3.8963565424562807E-2</v>
      </c>
      <c r="U593">
        <v>3.8963565424562807E-2</v>
      </c>
      <c r="V593">
        <v>3.8963565424562807E-2</v>
      </c>
      <c r="W593">
        <v>3.8963565424562807E-2</v>
      </c>
    </row>
    <row r="594" spans="1:24" x14ac:dyDescent="0.25">
      <c r="B594">
        <f t="shared" si="24"/>
        <v>57</v>
      </c>
      <c r="C594">
        <v>42335.861224576045</v>
      </c>
      <c r="D594">
        <v>105839.65306144019</v>
      </c>
      <c r="E594">
        <v>211679.30612288037</v>
      </c>
      <c r="F594">
        <v>423358.61224576074</v>
      </c>
      <c r="G594">
        <v>846717.22449152148</v>
      </c>
      <c r="J594">
        <f t="shared" si="25"/>
        <v>57</v>
      </c>
      <c r="K594">
        <v>2116.7934285437295</v>
      </c>
      <c r="L594">
        <v>5291.9835713593639</v>
      </c>
      <c r="M594">
        <v>10583.967142718728</v>
      </c>
      <c r="N594">
        <v>21167.934285437455</v>
      </c>
      <c r="O594">
        <v>42335.868570874911</v>
      </c>
      <c r="R594">
        <f t="shared" si="26"/>
        <v>57</v>
      </c>
      <c r="S594">
        <v>3.9686256956731336E-2</v>
      </c>
      <c r="T594">
        <v>3.9686256956731336E-2</v>
      </c>
      <c r="U594">
        <v>3.9686256956731336E-2</v>
      </c>
      <c r="V594">
        <v>3.9686256956664279E-2</v>
      </c>
      <c r="W594">
        <v>3.9686256956664279E-2</v>
      </c>
    </row>
    <row r="595" spans="1:24" x14ac:dyDescent="0.25">
      <c r="B595">
        <f t="shared" si="24"/>
        <v>58</v>
      </c>
      <c r="C595">
        <v>43835.534278524989</v>
      </c>
      <c r="D595">
        <v>109588.83569631248</v>
      </c>
      <c r="E595">
        <v>219177.67139262496</v>
      </c>
      <c r="F595">
        <v>438355.34278524993</v>
      </c>
      <c r="G595">
        <v>876710.68557049986</v>
      </c>
      <c r="J595">
        <f t="shared" si="25"/>
        <v>58</v>
      </c>
      <c r="K595">
        <v>2191.7767490989791</v>
      </c>
      <c r="L595">
        <v>5479.4418727474695</v>
      </c>
      <c r="M595">
        <v>10958.883745494939</v>
      </c>
      <c r="N595">
        <v>21917.767490989878</v>
      </c>
      <c r="O595">
        <v>43835.534981979756</v>
      </c>
      <c r="R595">
        <f t="shared" si="26"/>
        <v>58</v>
      </c>
      <c r="S595">
        <v>4.0225345717221916E-2</v>
      </c>
      <c r="T595">
        <v>4.0225345717221916E-2</v>
      </c>
      <c r="U595">
        <v>4.0225345717221916E-2</v>
      </c>
      <c r="V595">
        <v>4.0225345717221916E-2</v>
      </c>
      <c r="W595">
        <v>4.0225345717221916E-2</v>
      </c>
    </row>
    <row r="596" spans="1:24" x14ac:dyDescent="0.25">
      <c r="B596">
        <f t="shared" si="24"/>
        <v>59</v>
      </c>
      <c r="C596">
        <v>45325.634573525887</v>
      </c>
      <c r="D596">
        <v>113314.08643381471</v>
      </c>
      <c r="E596">
        <v>226628.17286762942</v>
      </c>
      <c r="F596">
        <v>453256.34573525883</v>
      </c>
      <c r="G596">
        <v>906512.69147051766</v>
      </c>
      <c r="J596">
        <f t="shared" si="25"/>
        <v>59</v>
      </c>
      <c r="K596">
        <v>2266.2817599965201</v>
      </c>
      <c r="L596">
        <v>5665.7043999912567</v>
      </c>
      <c r="M596">
        <v>11331.408799982513</v>
      </c>
      <c r="N596">
        <v>22662.817599965027</v>
      </c>
      <c r="O596">
        <v>45325.635199930053</v>
      </c>
      <c r="R596">
        <f t="shared" si="26"/>
        <v>59</v>
      </c>
      <c r="S596">
        <v>4.0780647700395356E-2</v>
      </c>
      <c r="T596">
        <v>4.0780647700395356E-2</v>
      </c>
      <c r="U596">
        <v>4.0780647700395356E-2</v>
      </c>
      <c r="V596">
        <v>4.0780647700395356E-2</v>
      </c>
      <c r="W596">
        <v>4.0780647700395356E-2</v>
      </c>
    </row>
    <row r="597" spans="1:24" x14ac:dyDescent="0.25">
      <c r="B597">
        <f t="shared" si="24"/>
        <v>60</v>
      </c>
      <c r="C597">
        <v>46725.85271651917</v>
      </c>
      <c r="D597">
        <v>116814.63179129799</v>
      </c>
      <c r="E597">
        <v>233629.26358259597</v>
      </c>
      <c r="F597">
        <v>467258.52716519195</v>
      </c>
      <c r="G597">
        <v>934517.05433038389</v>
      </c>
      <c r="J597">
        <f t="shared" si="25"/>
        <v>60</v>
      </c>
      <c r="K597">
        <v>2336.2930114506598</v>
      </c>
      <c r="L597">
        <v>5840.7325286268024</v>
      </c>
      <c r="M597">
        <v>11681.465057253605</v>
      </c>
      <c r="N597">
        <v>23362.93011450721</v>
      </c>
      <c r="O597">
        <v>46725.860229014419</v>
      </c>
      <c r="R597">
        <f t="shared" si="26"/>
        <v>60</v>
      </c>
      <c r="S597">
        <v>4.1321129346218122E-2</v>
      </c>
      <c r="T597">
        <v>4.1321129346218566E-2</v>
      </c>
      <c r="U597">
        <v>4.1321129346218566E-2</v>
      </c>
      <c r="V597">
        <v>4.1321129346218566E-2</v>
      </c>
      <c r="W597">
        <v>4.1321129346218566E-2</v>
      </c>
    </row>
    <row r="598" spans="1:24" x14ac:dyDescent="0.25">
      <c r="B598">
        <f t="shared" si="24"/>
        <v>61</v>
      </c>
      <c r="C598">
        <v>48140.621757459878</v>
      </c>
      <c r="D598">
        <v>120351.5543936497</v>
      </c>
      <c r="E598">
        <v>240703.1087872994</v>
      </c>
      <c r="F598">
        <v>481406.21757459879</v>
      </c>
      <c r="G598">
        <v>962812.43514919758</v>
      </c>
      <c r="J598">
        <f t="shared" si="25"/>
        <v>61</v>
      </c>
      <c r="K598">
        <v>2407.0314477644497</v>
      </c>
      <c r="L598">
        <v>6017.5786194112152</v>
      </c>
      <c r="M598">
        <v>12035.15723882243</v>
      </c>
      <c r="N598">
        <v>24070.314477644861</v>
      </c>
      <c r="O598">
        <v>48140.628955289721</v>
      </c>
      <c r="R598">
        <f t="shared" si="26"/>
        <v>61</v>
      </c>
      <c r="S598">
        <v>4.188648132747641E-2</v>
      </c>
      <c r="T598">
        <v>4.1886481327476632E-2</v>
      </c>
      <c r="U598">
        <v>4.1886481327476632E-2</v>
      </c>
      <c r="V598">
        <v>4.1886481327476632E-2</v>
      </c>
      <c r="W598">
        <v>4.1886481327476632E-2</v>
      </c>
    </row>
    <row r="599" spans="1:24" x14ac:dyDescent="0.25">
      <c r="B599">
        <f t="shared" si="24"/>
        <v>62</v>
      </c>
      <c r="C599">
        <v>49699.448808752408</v>
      </c>
      <c r="D599">
        <v>124248.62202188105</v>
      </c>
      <c r="E599">
        <v>248497.2440437621</v>
      </c>
      <c r="F599">
        <v>496994.48808752419</v>
      </c>
      <c r="G599">
        <v>993988.97617504839</v>
      </c>
      <c r="J599">
        <f t="shared" si="25"/>
        <v>62</v>
      </c>
      <c r="K599">
        <v>2484.9728924316878</v>
      </c>
      <c r="L599">
        <v>6212.432231079234</v>
      </c>
      <c r="M599">
        <v>12424.864462158468</v>
      </c>
      <c r="N599">
        <v>24849.728924316936</v>
      </c>
      <c r="O599">
        <v>49699.457848633872</v>
      </c>
      <c r="R599">
        <f t="shared" si="26"/>
        <v>62</v>
      </c>
      <c r="S599">
        <v>4.2532103540267485E-2</v>
      </c>
      <c r="T599">
        <v>4.2532103540267707E-2</v>
      </c>
      <c r="U599">
        <v>4.2532103540267707E-2</v>
      </c>
      <c r="V599">
        <v>4.2532103540267707E-2</v>
      </c>
      <c r="W599">
        <v>4.2532103540267707E-2</v>
      </c>
    </row>
    <row r="600" spans="1:24" x14ac:dyDescent="0.25">
      <c r="B600">
        <f t="shared" si="24"/>
        <v>63</v>
      </c>
      <c r="C600">
        <v>51156.35468867411</v>
      </c>
      <c r="D600">
        <v>127890.8867216853</v>
      </c>
      <c r="E600">
        <v>255781.77344337059</v>
      </c>
      <c r="F600">
        <v>511563.54688674118</v>
      </c>
      <c r="G600">
        <v>1023127.0937734824</v>
      </c>
      <c r="J600">
        <f t="shared" si="25"/>
        <v>63</v>
      </c>
      <c r="K600">
        <v>2557.8180720174205</v>
      </c>
      <c r="L600">
        <v>6394.5451800434384</v>
      </c>
      <c r="M600">
        <v>12789.090360086877</v>
      </c>
      <c r="N600">
        <v>25578.180720173754</v>
      </c>
      <c r="O600">
        <v>51156.361440347508</v>
      </c>
      <c r="R600">
        <f t="shared" si="26"/>
        <v>63</v>
      </c>
      <c r="S600">
        <v>4.3158083650644219E-2</v>
      </c>
      <c r="T600">
        <v>4.3158083650644219E-2</v>
      </c>
      <c r="U600">
        <v>4.3158083650644219E-2</v>
      </c>
      <c r="V600">
        <v>4.3158083650644219E-2</v>
      </c>
      <c r="W600">
        <v>4.3158083650644219E-2</v>
      </c>
    </row>
    <row r="601" spans="1:24" x14ac:dyDescent="0.25">
      <c r="B601">
        <f t="shared" si="24"/>
        <v>64</v>
      </c>
      <c r="C601">
        <v>53103.402225229715</v>
      </c>
      <c r="D601">
        <v>132758.50556307432</v>
      </c>
      <c r="E601">
        <v>265517.01112614863</v>
      </c>
      <c r="F601">
        <v>531034.02225229726</v>
      </c>
      <c r="G601">
        <v>1062068.0445045945</v>
      </c>
      <c r="J601">
        <f t="shared" si="25"/>
        <v>64</v>
      </c>
      <c r="K601">
        <v>2655.1701606769348</v>
      </c>
      <c r="L601">
        <v>6637.9254016923078</v>
      </c>
      <c r="M601">
        <v>13275.850803384616</v>
      </c>
      <c r="N601">
        <v>26551.701606769231</v>
      </c>
      <c r="O601">
        <v>53103.403213538462</v>
      </c>
      <c r="R601">
        <f t="shared" si="26"/>
        <v>64</v>
      </c>
      <c r="S601">
        <v>4.4027302040801519E-2</v>
      </c>
      <c r="T601">
        <v>4.4027302040801519E-2</v>
      </c>
      <c r="U601">
        <v>4.4027302040801519E-2</v>
      </c>
      <c r="V601">
        <v>4.4027302040801519E-2</v>
      </c>
      <c r="W601">
        <v>4.4027302040801519E-2</v>
      </c>
    </row>
    <row r="602" spans="1:24" x14ac:dyDescent="0.25">
      <c r="B602">
        <f t="shared" si="24"/>
        <v>65</v>
      </c>
      <c r="C602">
        <v>54859.484603057921</v>
      </c>
      <c r="D602">
        <v>137148.71150764471</v>
      </c>
      <c r="E602">
        <v>274297.42301528942</v>
      </c>
      <c r="F602">
        <v>548594.84603057883</v>
      </c>
      <c r="G602">
        <v>1097189.6920611577</v>
      </c>
      <c r="J602">
        <f t="shared" si="25"/>
        <v>65</v>
      </c>
      <c r="K602">
        <v>2742.9747433983212</v>
      </c>
      <c r="L602">
        <v>6857.4368584956974</v>
      </c>
      <c r="M602">
        <v>13714.873716991395</v>
      </c>
      <c r="N602">
        <v>27429.74743398279</v>
      </c>
      <c r="O602">
        <v>54859.494867965579</v>
      </c>
      <c r="R602">
        <f t="shared" si="26"/>
        <v>65</v>
      </c>
      <c r="S602">
        <v>4.4845269383914532E-2</v>
      </c>
      <c r="T602">
        <v>4.484526938391431E-2</v>
      </c>
      <c r="U602">
        <v>4.484526938391431E-2</v>
      </c>
      <c r="V602">
        <v>4.484526938391431E-2</v>
      </c>
      <c r="W602">
        <v>4.484526938391431E-2</v>
      </c>
    </row>
    <row r="604" spans="1:24" x14ac:dyDescent="0.25">
      <c r="A604" s="5" t="s">
        <v>183</v>
      </c>
    </row>
    <row r="605" spans="1:24" x14ac:dyDescent="0.25">
      <c r="B605" t="s">
        <v>170</v>
      </c>
      <c r="C605">
        <v>50000</v>
      </c>
      <c r="D605">
        <v>100000</v>
      </c>
      <c r="E605">
        <v>250000</v>
      </c>
      <c r="F605">
        <v>500000</v>
      </c>
      <c r="G605">
        <v>1000000</v>
      </c>
      <c r="H605">
        <v>2000000</v>
      </c>
      <c r="J605" t="s">
        <v>171</v>
      </c>
      <c r="K605">
        <v>50000</v>
      </c>
      <c r="L605">
        <v>100000</v>
      </c>
      <c r="M605">
        <v>250000</v>
      </c>
      <c r="N605">
        <v>500000</v>
      </c>
      <c r="O605">
        <v>1000000</v>
      </c>
      <c r="P605">
        <v>2000000</v>
      </c>
      <c r="R605" t="s">
        <v>167</v>
      </c>
      <c r="S605">
        <v>50000</v>
      </c>
      <c r="T605">
        <v>100000</v>
      </c>
      <c r="U605">
        <v>250000</v>
      </c>
      <c r="V605">
        <v>500000</v>
      </c>
      <c r="W605">
        <v>1000000</v>
      </c>
      <c r="X605">
        <v>2000000</v>
      </c>
    </row>
    <row r="606" spans="1:24" x14ac:dyDescent="0.25">
      <c r="B606">
        <v>26</v>
      </c>
      <c r="C606">
        <v>68.17334732953573</v>
      </c>
      <c r="D606">
        <v>135.66029754435493</v>
      </c>
      <c r="E606">
        <v>338.12114143141446</v>
      </c>
      <c r="F606">
        <v>675.55584346402452</v>
      </c>
      <c r="G606">
        <v>1350.4252871631247</v>
      </c>
      <c r="H606">
        <v>2700.1641746577784</v>
      </c>
      <c r="J606">
        <v>26</v>
      </c>
      <c r="K606">
        <v>56.325041965811579</v>
      </c>
      <c r="L606">
        <v>104.65854243598392</v>
      </c>
      <c r="M606">
        <v>249.65896517188685</v>
      </c>
      <c r="N606">
        <v>491.32589654559706</v>
      </c>
      <c r="O606">
        <v>974.66022073987551</v>
      </c>
      <c r="P606">
        <v>1941.3288702514183</v>
      </c>
      <c r="R606">
        <v>26</v>
      </c>
      <c r="S606">
        <v>3.7695552861541692E-2</v>
      </c>
      <c r="T606">
        <v>3.7158545825395572E-2</v>
      </c>
      <c r="U606">
        <v>3.6835712107806229E-2</v>
      </c>
      <c r="V606">
        <v>3.6727989756853541E-2</v>
      </c>
      <c r="W606">
        <v>3.6674111910723672E-2</v>
      </c>
      <c r="X606">
        <v>3.6647168040821576E-2</v>
      </c>
    </row>
    <row r="607" spans="1:24" x14ac:dyDescent="0.25">
      <c r="B607">
        <v>27</v>
      </c>
      <c r="C607">
        <v>75.733185072106124</v>
      </c>
      <c r="D607">
        <v>150.77942249257993</v>
      </c>
      <c r="E607">
        <v>375.91813593256967</v>
      </c>
      <c r="F607">
        <v>751.14932556109125</v>
      </c>
      <c r="G607">
        <v>1501.6117050717153</v>
      </c>
      <c r="H607">
        <v>3002.5364642299201</v>
      </c>
      <c r="J607">
        <v>27</v>
      </c>
      <c r="K607">
        <v>61.739359185722378</v>
      </c>
      <c r="L607">
        <v>115.48674920214512</v>
      </c>
      <c r="M607">
        <v>276.72893296291386</v>
      </c>
      <c r="N607">
        <v>545.46591243436342</v>
      </c>
      <c r="O607">
        <v>1082.939874327436</v>
      </c>
      <c r="P607">
        <v>2157.8877997069285</v>
      </c>
      <c r="R607">
        <v>27</v>
      </c>
      <c r="S607">
        <v>3.7596914264616199E-2</v>
      </c>
      <c r="T607">
        <v>3.7113201201092627E-2</v>
      </c>
      <c r="U607">
        <v>3.6822464941877575E-2</v>
      </c>
      <c r="V607">
        <v>3.6725467691784974E-2</v>
      </c>
      <c r="W607">
        <v>3.6676953059078032E-2</v>
      </c>
      <c r="X607">
        <v>3.6652691737024901E-2</v>
      </c>
    </row>
    <row r="608" spans="1:24" x14ac:dyDescent="0.25">
      <c r="B608">
        <v>28</v>
      </c>
      <c r="C608">
        <v>84.063724263088673</v>
      </c>
      <c r="D608">
        <v>167.43990628640546</v>
      </c>
      <c r="E608">
        <v>417.56845336991307</v>
      </c>
      <c r="F608">
        <v>834.44936564380725</v>
      </c>
      <c r="G608">
        <v>1668.2111903994905</v>
      </c>
      <c r="H608">
        <v>3335.7348400221813</v>
      </c>
      <c r="J608">
        <v>28</v>
      </c>
      <c r="K608">
        <v>67.705608589271719</v>
      </c>
      <c r="L608">
        <v>127.41882154664086</v>
      </c>
      <c r="M608">
        <v>306.55847220093256</v>
      </c>
      <c r="N608">
        <v>605.12456206562274</v>
      </c>
      <c r="O608">
        <v>1202.2567442116961</v>
      </c>
      <c r="P608">
        <v>2396.5211097979336</v>
      </c>
      <c r="R608">
        <v>28</v>
      </c>
      <c r="S608">
        <v>3.7510287964705569E-2</v>
      </c>
      <c r="T608">
        <v>3.7074163889461387E-2</v>
      </c>
      <c r="U608">
        <v>3.6812076392088278E-2</v>
      </c>
      <c r="V608">
        <v>3.6724644737531342E-2</v>
      </c>
      <c r="W608">
        <v>3.6680915914574452E-2</v>
      </c>
      <c r="X608">
        <v>3.6659048251380222E-2</v>
      </c>
    </row>
    <row r="609" spans="2:24" x14ac:dyDescent="0.25">
      <c r="B609">
        <v>29</v>
      </c>
      <c r="C609">
        <v>93.272787287262204</v>
      </c>
      <c r="D609">
        <v>185.85738261491235</v>
      </c>
      <c r="E609">
        <v>463.61116950704422</v>
      </c>
      <c r="F609">
        <v>926.5341480683287</v>
      </c>
      <c r="G609">
        <v>1852.3801053692657</v>
      </c>
      <c r="H609">
        <v>3704.0720200658002</v>
      </c>
      <c r="J609">
        <v>29</v>
      </c>
      <c r="K609">
        <v>74.301048697752321</v>
      </c>
      <c r="L609">
        <v>140.6092364875467</v>
      </c>
      <c r="M609">
        <v>339.53381041642297</v>
      </c>
      <c r="N609">
        <v>671.0747717000686</v>
      </c>
      <c r="O609">
        <v>1334.1566963389669</v>
      </c>
      <c r="P609">
        <v>2660.3205467161752</v>
      </c>
      <c r="R609">
        <v>29</v>
      </c>
      <c r="S609">
        <v>3.7434435079655604E-2</v>
      </c>
      <c r="T609">
        <v>3.7040981364776293E-2</v>
      </c>
      <c r="U609">
        <v>3.6804573205468705E-2</v>
      </c>
      <c r="V609">
        <v>3.6725714267343834E-2</v>
      </c>
      <c r="W609">
        <v>3.6686274236009675E-2</v>
      </c>
      <c r="X609">
        <v>3.6666551577710926E-2</v>
      </c>
    </row>
    <row r="610" spans="2:24" x14ac:dyDescent="0.25">
      <c r="B610">
        <v>30</v>
      </c>
      <c r="C610">
        <v>103.48044087093086</v>
      </c>
      <c r="D610">
        <v>206.27197576883822</v>
      </c>
      <c r="E610">
        <v>514.64658130711609</v>
      </c>
      <c r="F610">
        <v>1028.6042575727906</v>
      </c>
      <c r="G610">
        <v>2056.5196102631048</v>
      </c>
      <c r="H610">
        <v>4112.3503157275836</v>
      </c>
      <c r="J610">
        <v>30</v>
      </c>
      <c r="K610">
        <v>81.611670228552157</v>
      </c>
      <c r="L610">
        <v>155.22996879129414</v>
      </c>
      <c r="M610">
        <v>376.08487427890032</v>
      </c>
      <c r="N610">
        <v>744.17638770112535</v>
      </c>
      <c r="O610">
        <v>1480.3594163900525</v>
      </c>
      <c r="P610">
        <v>2952.7254747408151</v>
      </c>
      <c r="R610">
        <v>30</v>
      </c>
      <c r="S610">
        <v>3.7368422317793692E-2</v>
      </c>
      <c r="T610">
        <v>3.701334475778828E-2</v>
      </c>
      <c r="U610">
        <v>3.6800024871022297E-2</v>
      </c>
      <c r="V610">
        <v>3.6728872515054967E-2</v>
      </c>
      <c r="W610">
        <v>3.6693287747604719E-2</v>
      </c>
      <c r="X610">
        <v>3.6675493214997079E-2</v>
      </c>
    </row>
    <row r="611" spans="2:24" x14ac:dyDescent="0.25">
      <c r="B611">
        <v>31</v>
      </c>
      <c r="C611">
        <v>114.82029397447242</v>
      </c>
      <c r="D611">
        <v>228.95089340377947</v>
      </c>
      <c r="E611">
        <v>571.3426924972166</v>
      </c>
      <c r="F611">
        <v>1141.995691329076</v>
      </c>
      <c r="G611">
        <v>2283.3016891386424</v>
      </c>
      <c r="H611">
        <v>4565.9136848341022</v>
      </c>
      <c r="J611">
        <v>31</v>
      </c>
      <c r="K611">
        <v>89.73316274337617</v>
      </c>
      <c r="L611">
        <v>171.47239014796014</v>
      </c>
      <c r="M611">
        <v>416.69008169808058</v>
      </c>
      <c r="N611">
        <v>825.386238254825</v>
      </c>
      <c r="O611">
        <v>1642.7785530587716</v>
      </c>
      <c r="P611">
        <v>3277.5631835513341</v>
      </c>
      <c r="R611">
        <v>31</v>
      </c>
      <c r="S611">
        <v>3.7311544549770703E-2</v>
      </c>
      <c r="T611">
        <v>3.6991053378776062E-2</v>
      </c>
      <c r="U611">
        <v>3.6798536218919375E-2</v>
      </c>
      <c r="V611">
        <v>3.6734326632651415E-2</v>
      </c>
      <c r="W611">
        <v>3.6702214853121751E-2</v>
      </c>
      <c r="X611">
        <v>3.6686157215641835E-2</v>
      </c>
    </row>
    <row r="612" spans="2:24" x14ac:dyDescent="0.25">
      <c r="B612">
        <v>32</v>
      </c>
      <c r="C612">
        <v>127.41785581989292</v>
      </c>
      <c r="D612">
        <v>254.14514604096493</v>
      </c>
      <c r="E612">
        <v>634.32701746823193</v>
      </c>
      <c r="F612">
        <v>1267.963470164821</v>
      </c>
      <c r="G612">
        <v>2535.2363756916175</v>
      </c>
      <c r="H612">
        <v>5069.7821868147075</v>
      </c>
      <c r="J612">
        <v>32</v>
      </c>
      <c r="K612">
        <v>98.755414159116754</v>
      </c>
      <c r="L612">
        <v>189.51627019130274</v>
      </c>
      <c r="M612">
        <v>461.79884713314641</v>
      </c>
      <c r="N612">
        <v>915.60314571546587</v>
      </c>
      <c r="O612">
        <v>1823.2117444269643</v>
      </c>
      <c r="P612">
        <v>3638.428942654522</v>
      </c>
      <c r="R612">
        <v>32</v>
      </c>
      <c r="S612">
        <v>3.7263226547806783E-2</v>
      </c>
      <c r="T612">
        <v>3.6973901065734616E-2</v>
      </c>
      <c r="U612">
        <v>3.6800124700120396E-2</v>
      </c>
      <c r="V612">
        <v>3.6742168975092859E-2</v>
      </c>
      <c r="W612">
        <v>3.6713185428588258E-2</v>
      </c>
      <c r="X612">
        <v>3.6698692233517294E-2</v>
      </c>
    </row>
    <row r="613" spans="2:24" x14ac:dyDescent="0.25">
      <c r="B613">
        <v>33</v>
      </c>
      <c r="C613">
        <v>141.41232392093394</v>
      </c>
      <c r="D613">
        <v>282.13311999295081</v>
      </c>
      <c r="E613">
        <v>704.2955089300408</v>
      </c>
      <c r="F613">
        <v>1407.8994907855804</v>
      </c>
      <c r="G613">
        <v>2815.1074546187115</v>
      </c>
      <c r="H613">
        <v>5629.523382348304</v>
      </c>
      <c r="J613">
        <v>33</v>
      </c>
      <c r="K613">
        <v>108.77811638280559</v>
      </c>
      <c r="L613">
        <v>209.56098648338366</v>
      </c>
      <c r="M613">
        <v>511.9096051215638</v>
      </c>
      <c r="N613">
        <v>1015.8239729144771</v>
      </c>
      <c r="O613">
        <v>2023.6527099114246</v>
      </c>
      <c r="P613">
        <v>4039.3101846375357</v>
      </c>
      <c r="R613">
        <v>33</v>
      </c>
      <c r="S613">
        <v>3.7222983629748185E-2</v>
      </c>
      <c r="T613">
        <v>3.6961736864008943E-2</v>
      </c>
      <c r="U613">
        <v>3.6804841372163555E-2</v>
      </c>
      <c r="V613">
        <v>3.6752518236527365E-2</v>
      </c>
      <c r="W613">
        <v>3.6726352042854904E-2</v>
      </c>
      <c r="X613">
        <v>3.671326778895434E-2</v>
      </c>
    </row>
    <row r="614" spans="2:24" x14ac:dyDescent="0.25">
      <c r="B614">
        <v>34</v>
      </c>
      <c r="C614">
        <v>156.95799274268674</v>
      </c>
      <c r="D614">
        <v>313.22339454556663</v>
      </c>
      <c r="E614">
        <v>782.01960063129206</v>
      </c>
      <c r="F614">
        <v>1563.3466110448107</v>
      </c>
      <c r="G614">
        <v>3126.0006319831032</v>
      </c>
      <c r="H614">
        <v>6251.3086739172286</v>
      </c>
      <c r="J614">
        <v>34</v>
      </c>
      <c r="K614">
        <v>119.91177360523488</v>
      </c>
      <c r="L614">
        <v>231.82754048909737</v>
      </c>
      <c r="M614">
        <v>567.57484895768357</v>
      </c>
      <c r="N614">
        <v>1127.1536995299102</v>
      </c>
      <c r="O614">
        <v>2246.3114019588174</v>
      </c>
      <c r="P614">
        <v>4484.6268074809486</v>
      </c>
      <c r="R614">
        <v>34</v>
      </c>
      <c r="S614">
        <v>3.7190417080999572E-2</v>
      </c>
      <c r="T614">
        <v>3.6954463716562191E-2</v>
      </c>
      <c r="U614">
        <v>3.6812771618201401E-2</v>
      </c>
      <c r="V614">
        <v>3.6765520856838041E-2</v>
      </c>
      <c r="W614">
        <v>3.6741891710021513E-2</v>
      </c>
      <c r="X614">
        <v>3.6730076194638972E-2</v>
      </c>
    </row>
    <row r="615" spans="2:24" x14ac:dyDescent="0.25">
      <c r="B615">
        <v>35</v>
      </c>
      <c r="C615">
        <v>174.22578264849676</v>
      </c>
      <c r="D615">
        <v>347.75779975184167</v>
      </c>
      <c r="E615">
        <v>868.35385169466201</v>
      </c>
      <c r="F615">
        <v>1736.0139385146049</v>
      </c>
      <c r="G615">
        <v>3471.3341122558522</v>
      </c>
      <c r="H615">
        <v>6941.9744597907511</v>
      </c>
      <c r="J615">
        <v>35</v>
      </c>
      <c r="K615">
        <v>132.27879731621579</v>
      </c>
      <c r="L615">
        <v>256.56074753424946</v>
      </c>
      <c r="M615">
        <v>629.40660548229243</v>
      </c>
      <c r="N615">
        <v>1250.8163715942974</v>
      </c>
      <c r="O615">
        <v>2493.6359049866733</v>
      </c>
      <c r="P615">
        <v>4979.2749723754969</v>
      </c>
      <c r="R615">
        <v>35</v>
      </c>
      <c r="S615">
        <v>3.7165210530678561E-2</v>
      </c>
      <c r="T615">
        <v>3.6952037843131169E-2</v>
      </c>
      <c r="U615">
        <v>3.6824036388915848E-2</v>
      </c>
      <c r="V615">
        <v>3.6781352894857289E-2</v>
      </c>
      <c r="W615">
        <v>3.6760008080257478E-2</v>
      </c>
      <c r="X615">
        <v>3.6749334905743725E-2</v>
      </c>
    </row>
    <row r="616" spans="2:24" x14ac:dyDescent="0.25">
      <c r="B616">
        <v>36</v>
      </c>
      <c r="C616">
        <v>193.40485447657142</v>
      </c>
      <c r="D616">
        <v>386.11464547731924</v>
      </c>
      <c r="E616">
        <v>964.24401906828552</v>
      </c>
      <c r="F616">
        <v>1927.792975280933</v>
      </c>
      <c r="G616">
        <v>3854.8908877981071</v>
      </c>
      <c r="H616">
        <v>7709.0867128801738</v>
      </c>
      <c r="J616">
        <v>36</v>
      </c>
      <c r="K616">
        <v>146.01466264447845</v>
      </c>
      <c r="L616">
        <v>284.03154940763397</v>
      </c>
      <c r="M616">
        <v>698.08221647126265</v>
      </c>
      <c r="N616">
        <v>1388.1666641973861</v>
      </c>
      <c r="O616">
        <v>2768.3355607068734</v>
      </c>
      <c r="P616">
        <v>5528.6733542748407</v>
      </c>
      <c r="R616">
        <v>36</v>
      </c>
      <c r="S616">
        <v>3.7147127229081978E-2</v>
      </c>
      <c r="T616">
        <v>3.6954468715083344E-2</v>
      </c>
      <c r="U616">
        <v>3.6838793845541451E-2</v>
      </c>
      <c r="V616">
        <v>3.6800222235928937E-2</v>
      </c>
      <c r="W616">
        <v>3.6780933931217064E-2</v>
      </c>
      <c r="X616">
        <v>3.6771289153653575E-2</v>
      </c>
    </row>
    <row r="617" spans="2:24" x14ac:dyDescent="0.25">
      <c r="B617">
        <v>37</v>
      </c>
      <c r="C617">
        <v>214.70520354773919</v>
      </c>
      <c r="D617">
        <v>428.71390923561398</v>
      </c>
      <c r="E617">
        <v>1070.74002684468</v>
      </c>
      <c r="F617">
        <v>2140.7835564010306</v>
      </c>
      <c r="G617">
        <v>4280.8706155974342</v>
      </c>
      <c r="H617">
        <v>8561.0447340325627</v>
      </c>
      <c r="J617">
        <v>37</v>
      </c>
      <c r="K617">
        <v>161.26976619064135</v>
      </c>
      <c r="L617">
        <v>314.54072991115117</v>
      </c>
      <c r="M617">
        <v>774.35362733671172</v>
      </c>
      <c r="N617">
        <v>1540.7084587669779</v>
      </c>
      <c r="O617">
        <v>3073.4181225887733</v>
      </c>
      <c r="P617">
        <v>6138.837450718449</v>
      </c>
      <c r="R617">
        <v>37</v>
      </c>
      <c r="S617">
        <v>3.713600800417427E-2</v>
      </c>
      <c r="T617">
        <v>3.6961820166428128E-2</v>
      </c>
      <c r="U617">
        <v>3.685724240475774E-2</v>
      </c>
      <c r="V617">
        <v>3.6822372288383809E-2</v>
      </c>
      <c r="W617">
        <v>3.6804935191687926E-2</v>
      </c>
      <c r="X617">
        <v>3.6796216133530013E-2</v>
      </c>
    </row>
    <row r="618" spans="2:24" x14ac:dyDescent="0.25">
      <c r="B618">
        <v>38</v>
      </c>
      <c r="C618">
        <v>238.33926569295548</v>
      </c>
      <c r="D618">
        <v>475.9804495296458</v>
      </c>
      <c r="E618">
        <v>1188.9040015378832</v>
      </c>
      <c r="F618">
        <v>2377.1099217390515</v>
      </c>
      <c r="G618">
        <v>4753.5217622161999</v>
      </c>
      <c r="H618">
        <v>9506.3454432084036</v>
      </c>
      <c r="J618">
        <v>38</v>
      </c>
      <c r="K618">
        <v>178.19625160521036</v>
      </c>
      <c r="L618">
        <v>348.39256665522134</v>
      </c>
      <c r="M618">
        <v>858.98151751417936</v>
      </c>
      <c r="N618">
        <v>1709.9631044271373</v>
      </c>
      <c r="O618">
        <v>3411.9262791103974</v>
      </c>
      <c r="P618">
        <v>6815.8526289113361</v>
      </c>
      <c r="R618">
        <v>38</v>
      </c>
      <c r="S618">
        <v>3.7131768332316906E-2</v>
      </c>
      <c r="T618">
        <v>3.6974196368982248E-2</v>
      </c>
      <c r="U618">
        <v>3.687960007984814E-2</v>
      </c>
      <c r="V618">
        <v>3.6848059117370546E-2</v>
      </c>
      <c r="W618">
        <v>3.6832286972411588E-2</v>
      </c>
      <c r="X618">
        <v>3.682440048386848E-2</v>
      </c>
    </row>
    <row r="619" spans="2:24" x14ac:dyDescent="0.25">
      <c r="B619">
        <v>39</v>
      </c>
      <c r="C619">
        <v>265.02172747053544</v>
      </c>
      <c r="D619">
        <v>529.3435913752636</v>
      </c>
      <c r="E619">
        <v>1322.3091836497194</v>
      </c>
      <c r="F619">
        <v>2643.9185043153934</v>
      </c>
      <c r="G619">
        <v>5287.1371457292153</v>
      </c>
      <c r="H619">
        <v>10573.574428599131</v>
      </c>
      <c r="J619">
        <v>39</v>
      </c>
      <c r="K619">
        <v>197.30599074336169</v>
      </c>
      <c r="L619">
        <v>386.61077493891298</v>
      </c>
      <c r="M619">
        <v>954.52513393087793</v>
      </c>
      <c r="N619">
        <v>1901.0490679649592</v>
      </c>
      <c r="O619">
        <v>3794.0969369759987</v>
      </c>
      <c r="P619">
        <v>7580.1926754813176</v>
      </c>
      <c r="R619">
        <v>39</v>
      </c>
      <c r="S619">
        <v>3.7134570820311019E-2</v>
      </c>
      <c r="T619">
        <v>3.6992181739304408E-2</v>
      </c>
      <c r="U619">
        <v>3.6906705048020294E-2</v>
      </c>
      <c r="V619">
        <v>3.687820560017574E-2</v>
      </c>
      <c r="W619">
        <v>3.6863954522027731E-2</v>
      </c>
      <c r="X619">
        <v>3.6856828644305617E-2</v>
      </c>
    </row>
    <row r="620" spans="2:24" x14ac:dyDescent="0.25">
      <c r="B620">
        <v>40</v>
      </c>
      <c r="C620">
        <v>283.93221426865074</v>
      </c>
      <c r="D620">
        <v>567.16335023437887</v>
      </c>
      <c r="E620">
        <v>1416.8567567371899</v>
      </c>
      <c r="F620">
        <v>2833.0124342521517</v>
      </c>
      <c r="G620">
        <v>5665.323789286138</v>
      </c>
      <c r="H620">
        <v>11329.946499356183</v>
      </c>
      <c r="J620">
        <v>40</v>
      </c>
      <c r="K620">
        <v>210.84940056927371</v>
      </c>
      <c r="L620">
        <v>413.69670763317117</v>
      </c>
      <c r="M620">
        <v>1022.238612909503</v>
      </c>
      <c r="N620">
        <v>2036.475121820702</v>
      </c>
      <c r="O620">
        <v>4064.9481396894407</v>
      </c>
      <c r="P620">
        <v>8121.8941754505795</v>
      </c>
      <c r="R620">
        <v>40</v>
      </c>
      <c r="S620">
        <v>3.7138533819265573E-2</v>
      </c>
      <c r="T620">
        <v>3.7005202194540177E-2</v>
      </c>
      <c r="U620">
        <v>3.6925165227602141E-2</v>
      </c>
      <c r="V620">
        <v>3.689847991551054E-2</v>
      </c>
      <c r="W620">
        <v>3.6885136073024904E-2</v>
      </c>
      <c r="X620">
        <v>3.6878463855088972E-2</v>
      </c>
    </row>
    <row r="621" spans="2:24" x14ac:dyDescent="0.25">
      <c r="B621">
        <v>41</v>
      </c>
      <c r="C621">
        <v>274.66375906968074</v>
      </c>
      <c r="D621">
        <v>548.62721974466251</v>
      </c>
      <c r="E621">
        <v>1370.5176018599825</v>
      </c>
      <c r="F621">
        <v>2740.3349054184564</v>
      </c>
      <c r="G621">
        <v>5479.9695125481694</v>
      </c>
      <c r="H621">
        <v>10959.238726814125</v>
      </c>
      <c r="J621">
        <v>41</v>
      </c>
      <c r="K621">
        <v>204.21145774098522</v>
      </c>
      <c r="L621">
        <v>400.4213753635795</v>
      </c>
      <c r="M621">
        <v>989.05112926398215</v>
      </c>
      <c r="N621">
        <v>1970.1007194743579</v>
      </c>
      <c r="O621">
        <v>3932.199900040956</v>
      </c>
      <c r="P621">
        <v>7856.3982612487453</v>
      </c>
      <c r="R621">
        <v>41</v>
      </c>
      <c r="S621">
        <v>3.7129200064736523E-2</v>
      </c>
      <c r="T621">
        <v>3.6991722217784684E-2</v>
      </c>
      <c r="U621">
        <v>3.6909195189884558E-2</v>
      </c>
      <c r="V621">
        <v>3.6881679450683658E-2</v>
      </c>
      <c r="W621">
        <v>3.6867920318290226E-2</v>
      </c>
      <c r="X621">
        <v>3.6861040436305004E-2</v>
      </c>
    </row>
    <row r="622" spans="2:24" x14ac:dyDescent="0.25">
      <c r="B622">
        <v>42</v>
      </c>
      <c r="C622">
        <v>229.84941392475653</v>
      </c>
      <c r="D622">
        <v>459.00176754361166</v>
      </c>
      <c r="E622">
        <v>1146.4588274563966</v>
      </c>
      <c r="F622">
        <v>2292.2205936218775</v>
      </c>
      <c r="G622">
        <v>4583.7444355749885</v>
      </c>
      <c r="H622">
        <v>9166.7918148420467</v>
      </c>
      <c r="J622">
        <v>42</v>
      </c>
      <c r="K622">
        <v>172.11571940399108</v>
      </c>
      <c r="L622">
        <v>336.23216820230664</v>
      </c>
      <c r="M622">
        <v>828.58150376668891</v>
      </c>
      <c r="N622">
        <v>1649.1637256239555</v>
      </c>
      <c r="O622">
        <v>3290.3317224763232</v>
      </c>
      <c r="P622">
        <v>6572.6642202265939</v>
      </c>
      <c r="R622">
        <v>42</v>
      </c>
      <c r="S622">
        <v>3.7112723326621966E-2</v>
      </c>
      <c r="T622">
        <v>3.6950028571264504E-2</v>
      </c>
      <c r="U622">
        <v>3.6852354874200799E-2</v>
      </c>
      <c r="V622">
        <v>3.6819787482470057E-2</v>
      </c>
      <c r="W622">
        <v>3.6803509242239185E-2</v>
      </c>
      <c r="X622">
        <v>3.6795366118870909E-2</v>
      </c>
    </row>
    <row r="623" spans="2:24" x14ac:dyDescent="0.25">
      <c r="B623">
        <v>43</v>
      </c>
      <c r="C623">
        <v>264.95039731740553</v>
      </c>
      <c r="D623">
        <v>529.20146290892546</v>
      </c>
      <c r="E623">
        <v>1321.9545954764765</v>
      </c>
      <c r="F623">
        <v>2643.2098165952812</v>
      </c>
      <c r="G623">
        <v>5285.7202589012595</v>
      </c>
      <c r="H623">
        <v>10570.741143549567</v>
      </c>
      <c r="J623">
        <v>43</v>
      </c>
      <c r="K623">
        <v>197.2546363990914</v>
      </c>
      <c r="L623">
        <v>386.50890081239595</v>
      </c>
      <c r="M623">
        <v>954.27095952256605</v>
      </c>
      <c r="N623">
        <v>1900.5410593506713</v>
      </c>
      <c r="O623">
        <v>3793.0812597890254</v>
      </c>
      <c r="P623">
        <v>7578.1616610816127</v>
      </c>
      <c r="R623">
        <v>43</v>
      </c>
      <c r="S623">
        <v>3.7115725364342156E-2</v>
      </c>
      <c r="T623">
        <v>3.6973685804607026E-2</v>
      </c>
      <c r="U623">
        <v>3.6888413741180015E-2</v>
      </c>
      <c r="V623">
        <v>3.6859982530472513E-2</v>
      </c>
      <c r="W623">
        <v>3.6845765576104084E-2</v>
      </c>
      <c r="X623">
        <v>3.6838656761586597E-2</v>
      </c>
    </row>
    <row r="624" spans="2:24" x14ac:dyDescent="0.25">
      <c r="B624">
        <v>44</v>
      </c>
      <c r="C624">
        <v>391.33627736544867</v>
      </c>
      <c r="D624">
        <v>781.96456305721631</v>
      </c>
      <c r="E624">
        <v>1953.8494197877847</v>
      </c>
      <c r="F624">
        <v>3906.9908475400439</v>
      </c>
      <c r="G624">
        <v>7813.2737029914442</v>
      </c>
      <c r="H624">
        <v>15625.839413867092</v>
      </c>
      <c r="J624">
        <v>44</v>
      </c>
      <c r="K624">
        <v>287.77088762017047</v>
      </c>
      <c r="L624">
        <v>567.53472559459078</v>
      </c>
      <c r="M624">
        <v>1406.826235619068</v>
      </c>
      <c r="N624">
        <v>2805.6454175000981</v>
      </c>
      <c r="O624">
        <v>5603.283780661397</v>
      </c>
      <c r="P624">
        <v>11198.560506676877</v>
      </c>
      <c r="R624">
        <v>44</v>
      </c>
      <c r="S624">
        <v>3.720094084978065E-2</v>
      </c>
      <c r="T624">
        <v>3.7102339622895997E-2</v>
      </c>
      <c r="U624">
        <v>3.7043158366572682E-2</v>
      </c>
      <c r="V624">
        <v>3.7023427856971658E-2</v>
      </c>
      <c r="W624">
        <v>3.7013561959748476E-2</v>
      </c>
      <c r="X624">
        <v>3.7008628850493608E-2</v>
      </c>
    </row>
    <row r="625" spans="1:24" x14ac:dyDescent="0.25">
      <c r="B625">
        <v>45</v>
      </c>
      <c r="C625">
        <v>324.90045518633718</v>
      </c>
      <c r="D625">
        <v>649.09766798916223</v>
      </c>
      <c r="E625">
        <v>1621.6893063976293</v>
      </c>
      <c r="F625">
        <v>3242.67537041175</v>
      </c>
      <c r="G625">
        <v>6484.647498439982</v>
      </c>
      <c r="H625">
        <v>12968.591754496454</v>
      </c>
      <c r="J625">
        <v>45</v>
      </c>
      <c r="K625">
        <v>240.19044248078671</v>
      </c>
      <c r="L625">
        <v>472.37722983036019</v>
      </c>
      <c r="M625">
        <v>1168.9375918789956</v>
      </c>
      <c r="N625">
        <v>2329.8715286268271</v>
      </c>
      <c r="O625">
        <v>4651.739402122359</v>
      </c>
      <c r="P625">
        <v>9295.4751491135685</v>
      </c>
      <c r="R625">
        <v>45</v>
      </c>
      <c r="S625">
        <v>3.7139832159477582E-2</v>
      </c>
      <c r="T625">
        <v>3.7022742632248251E-2</v>
      </c>
      <c r="U625">
        <v>3.6952459794703962E-2</v>
      </c>
      <c r="V625">
        <v>3.6929027322482044E-2</v>
      </c>
      <c r="W625">
        <v>3.6917310174596318E-2</v>
      </c>
      <c r="X625">
        <v>3.6911451372653392E-2</v>
      </c>
    </row>
    <row r="626" spans="1:24" x14ac:dyDescent="0.25">
      <c r="B626">
        <v>46</v>
      </c>
      <c r="C626">
        <v>405.96653276573568</v>
      </c>
      <c r="D626">
        <v>811.22441592545374</v>
      </c>
      <c r="E626">
        <v>2026.9980644034833</v>
      </c>
      <c r="F626">
        <v>4053.2874781663222</v>
      </c>
      <c r="G626">
        <v>8105.8663055484158</v>
      </c>
      <c r="H626">
        <v>16211.023960237284</v>
      </c>
      <c r="J626">
        <v>46</v>
      </c>
      <c r="K626">
        <v>298.24928213679323</v>
      </c>
      <c r="L626">
        <v>588.49100625120991</v>
      </c>
      <c r="M626">
        <v>1459.2161672820112</v>
      </c>
      <c r="N626">
        <v>2910.4247648506207</v>
      </c>
      <c r="O626">
        <v>5812.8419583653886</v>
      </c>
      <c r="P626">
        <v>11617.676344543841</v>
      </c>
      <c r="R626">
        <v>46</v>
      </c>
      <c r="S626">
        <v>3.7204295562286882E-2</v>
      </c>
      <c r="T626">
        <v>3.7109108132416191E-2</v>
      </c>
      <c r="U626">
        <v>3.7051976533602371E-2</v>
      </c>
      <c r="V626">
        <v>3.7032929472998299E-2</v>
      </c>
      <c r="W626">
        <v>3.7023405343371341E-2</v>
      </c>
      <c r="X626">
        <v>3.7018643128672979E-2</v>
      </c>
    </row>
    <row r="627" spans="1:24" x14ac:dyDescent="0.25">
      <c r="B627">
        <v>47</v>
      </c>
      <c r="C627">
        <v>461.86653314368635</v>
      </c>
      <c r="D627">
        <v>923.02077748908584</v>
      </c>
      <c r="E627">
        <v>2306.4835110518125</v>
      </c>
      <c r="F627">
        <v>4612.2547338442255</v>
      </c>
      <c r="G627">
        <v>9223.7971795020512</v>
      </c>
      <c r="H627">
        <v>18446.882070854106</v>
      </c>
      <c r="J627">
        <v>47</v>
      </c>
      <c r="K627">
        <v>338.28440788763328</v>
      </c>
      <c r="L627">
        <v>668.55872583400196</v>
      </c>
      <c r="M627">
        <v>1659.3816855942205</v>
      </c>
      <c r="N627">
        <v>3310.7532873072705</v>
      </c>
      <c r="O627">
        <v>6613.4964915543242</v>
      </c>
      <c r="P627">
        <v>13218.982900457719</v>
      </c>
      <c r="R627">
        <v>47</v>
      </c>
      <c r="S627">
        <v>3.7256335789752848E-2</v>
      </c>
      <c r="T627">
        <v>3.7171785277558378E-2</v>
      </c>
      <c r="U627">
        <v>3.7121040019435059E-2</v>
      </c>
      <c r="V627">
        <v>3.710412243961092E-2</v>
      </c>
      <c r="W627">
        <v>3.7095663181931249E-2</v>
      </c>
      <c r="X627">
        <v>3.7091433436128085E-2</v>
      </c>
    </row>
    <row r="628" spans="1:24" x14ac:dyDescent="0.25">
      <c r="B628">
        <v>48</v>
      </c>
      <c r="C628">
        <v>411.05304462919315</v>
      </c>
      <c r="D628">
        <v>821.39745714307855</v>
      </c>
      <c r="E628">
        <v>2052.4306946847346</v>
      </c>
      <c r="F628">
        <v>4104.1527572541672</v>
      </c>
      <c r="G628">
        <v>8207.5968823930016</v>
      </c>
      <c r="H628">
        <v>16414.485132670754</v>
      </c>
      <c r="J628">
        <v>48</v>
      </c>
      <c r="K628">
        <v>301.89206166386248</v>
      </c>
      <c r="L628">
        <v>595.77660812474096</v>
      </c>
      <c r="M628">
        <v>1477.4302475073782</v>
      </c>
      <c r="N628">
        <v>2946.8529798118325</v>
      </c>
      <c r="O628">
        <v>5885.6984444204136</v>
      </c>
      <c r="P628">
        <v>11763.389373638522</v>
      </c>
      <c r="R628">
        <v>48</v>
      </c>
      <c r="S628">
        <v>3.7198476167779493E-2</v>
      </c>
      <c r="T628">
        <v>3.7104512857868643E-2</v>
      </c>
      <c r="U628">
        <v>3.7048116271895415E-2</v>
      </c>
      <c r="V628">
        <v>3.7029314306748162E-2</v>
      </c>
      <c r="W628">
        <v>3.7019912742036309E-2</v>
      </c>
      <c r="X628">
        <v>3.7015211814117821E-2</v>
      </c>
    </row>
    <row r="629" spans="1:24" x14ac:dyDescent="0.25">
      <c r="B629">
        <v>49</v>
      </c>
      <c r="C629">
        <v>509.5737412571832</v>
      </c>
      <c r="D629">
        <v>1018.4323562271628</v>
      </c>
      <c r="E629">
        <v>2545.008200990469</v>
      </c>
      <c r="F629">
        <v>5089.3012755404579</v>
      </c>
      <c r="G629">
        <v>10177.887424619825</v>
      </c>
      <c r="H629">
        <v>20355.059722766051</v>
      </c>
      <c r="J629">
        <v>49</v>
      </c>
      <c r="K629">
        <v>372.4517267658548</v>
      </c>
      <c r="L629">
        <v>736.89129341776061</v>
      </c>
      <c r="M629">
        <v>1830.2099917306405</v>
      </c>
      <c r="N629">
        <v>3652.4078216300477</v>
      </c>
      <c r="O629">
        <v>7296.8034811979305</v>
      </c>
      <c r="P629">
        <v>14585.594800193678</v>
      </c>
      <c r="R629">
        <v>49</v>
      </c>
      <c r="S629">
        <v>3.7297766068807414E-2</v>
      </c>
      <c r="T629">
        <v>3.7220516770445577E-2</v>
      </c>
      <c r="U629">
        <v>3.7174154737651177E-2</v>
      </c>
      <c r="V629">
        <v>3.7158698649219613E-2</v>
      </c>
      <c r="W629">
        <v>3.7150970215312329E-2</v>
      </c>
      <c r="X629">
        <v>3.7147105900908528E-2</v>
      </c>
    </row>
    <row r="630" spans="1:24" x14ac:dyDescent="0.25">
      <c r="B630">
        <v>50</v>
      </c>
      <c r="C630">
        <v>525.86188350382963</v>
      </c>
      <c r="D630">
        <v>1051.0077599834685</v>
      </c>
      <c r="E630">
        <v>2626.4453894498788</v>
      </c>
      <c r="F630">
        <v>5252.174771903532</v>
      </c>
      <c r="G630">
        <v>10503.633536814425</v>
      </c>
      <c r="H630">
        <v>21006.551066637545</v>
      </c>
      <c r="J630">
        <v>50</v>
      </c>
      <c r="K630">
        <v>384.11703660021794</v>
      </c>
      <c r="L630">
        <v>760.22128001824785</v>
      </c>
      <c r="M630">
        <v>1888.5340105800205</v>
      </c>
      <c r="N630">
        <v>3769.0552282908175</v>
      </c>
      <c r="O630">
        <v>7530.0976637525018</v>
      </c>
      <c r="P630">
        <v>15052.182534690859</v>
      </c>
      <c r="R630">
        <v>50</v>
      </c>
      <c r="S630">
        <v>3.7310511249368128E-2</v>
      </c>
      <c r="T630">
        <v>3.7235472169603545E-2</v>
      </c>
      <c r="U630">
        <v>3.7190436993057352E-2</v>
      </c>
      <c r="V630">
        <v>3.7175423311191391E-2</v>
      </c>
      <c r="W630">
        <v>3.7167916103294285E-2</v>
      </c>
      <c r="X630">
        <v>3.7164162407587575E-2</v>
      </c>
    </row>
    <row r="631" spans="1:24" x14ac:dyDescent="0.25">
      <c r="B631">
        <v>51</v>
      </c>
      <c r="C631">
        <v>651.08872245860755</v>
      </c>
      <c r="D631">
        <v>1301.453179675274</v>
      </c>
      <c r="E631">
        <v>3252.5465512452438</v>
      </c>
      <c r="F631">
        <v>6504.3688371655307</v>
      </c>
      <c r="G631">
        <v>13008.013408995083</v>
      </c>
      <c r="H631">
        <v>26015.302552648835</v>
      </c>
      <c r="J631">
        <v>51</v>
      </c>
      <c r="K631">
        <v>473.80335020705661</v>
      </c>
      <c r="L631">
        <v>939.58799608152003</v>
      </c>
      <c r="M631">
        <v>2336.9419328188596</v>
      </c>
      <c r="N631">
        <v>4665.8651603860344</v>
      </c>
      <c r="O631">
        <v>9323.7116153983225</v>
      </c>
      <c r="P631">
        <v>18639.404525363643</v>
      </c>
      <c r="R631">
        <v>51</v>
      </c>
      <c r="S631">
        <v>3.7456638740196446E-2</v>
      </c>
      <c r="T631">
        <v>3.7394551806536835E-2</v>
      </c>
      <c r="U631">
        <v>3.735729171353519E-2</v>
      </c>
      <c r="V631">
        <v>3.7344870359470317E-2</v>
      </c>
      <c r="W631">
        <v>3.733865943428194E-2</v>
      </c>
      <c r="X631">
        <v>3.7335553909641161E-2</v>
      </c>
    </row>
    <row r="632" spans="1:24" x14ac:dyDescent="0.25">
      <c r="B632">
        <v>52</v>
      </c>
      <c r="C632">
        <v>703.10245864212493</v>
      </c>
      <c r="D632">
        <v>1405.4773957835773</v>
      </c>
      <c r="E632">
        <v>3512.6022072290343</v>
      </c>
      <c r="F632">
        <v>7024.4768929788406</v>
      </c>
      <c r="G632">
        <v>14048.226264481144</v>
      </c>
      <c r="H632">
        <v>28095.725007487166</v>
      </c>
      <c r="J632">
        <v>52</v>
      </c>
      <c r="K632">
        <v>511.05494681769142</v>
      </c>
      <c r="L632">
        <v>1014.0888530383545</v>
      </c>
      <c r="M632">
        <v>2523.190571932988</v>
      </c>
      <c r="N632">
        <v>5038.360103505358</v>
      </c>
      <c r="O632">
        <v>10068.699166679784</v>
      </c>
      <c r="P632">
        <v>20129.377293044294</v>
      </c>
      <c r="R632">
        <v>52</v>
      </c>
      <c r="S632">
        <v>3.7516771836943352E-2</v>
      </c>
      <c r="T632">
        <v>3.7458733153974855E-2</v>
      </c>
      <c r="U632">
        <v>3.7423903048961371E-2</v>
      </c>
      <c r="V632">
        <v>3.7412291864044711E-2</v>
      </c>
      <c r="W632">
        <v>3.7406486055910459E-2</v>
      </c>
      <c r="X632">
        <v>3.7403583097918247E-2</v>
      </c>
    </row>
    <row r="633" spans="1:24" x14ac:dyDescent="0.25">
      <c r="B633">
        <v>53</v>
      </c>
      <c r="C633">
        <v>732.73592488425288</v>
      </c>
      <c r="D633">
        <v>1464.7426178685471</v>
      </c>
      <c r="E633">
        <v>3660.7626968505042</v>
      </c>
      <c r="F633">
        <v>7320.7961618303716</v>
      </c>
      <c r="G633">
        <v>14640.863091794352</v>
      </c>
      <c r="H633">
        <v>29280.996951723257</v>
      </c>
      <c r="J633">
        <v>53</v>
      </c>
      <c r="K633">
        <v>532.27819410118536</v>
      </c>
      <c r="L633">
        <v>1056.534125494436</v>
      </c>
      <c r="M633">
        <v>2629.3019199940609</v>
      </c>
      <c r="N633">
        <v>5250.5815776027448</v>
      </c>
      <c r="O633">
        <v>10493.140892866824</v>
      </c>
      <c r="P633">
        <v>20978.259523405519</v>
      </c>
      <c r="R633">
        <v>53</v>
      </c>
      <c r="S633">
        <v>3.7548568505019642E-2</v>
      </c>
      <c r="T633">
        <v>3.7492601644498302E-2</v>
      </c>
      <c r="U633">
        <v>3.7459015132890183E-2</v>
      </c>
      <c r="V633">
        <v>3.7447818562505342E-2</v>
      </c>
      <c r="W633">
        <v>3.7442220077285704E-2</v>
      </c>
      <c r="X633">
        <v>3.7439420784658672E-2</v>
      </c>
    </row>
    <row r="634" spans="1:24" x14ac:dyDescent="0.25">
      <c r="B634">
        <v>54</v>
      </c>
      <c r="C634">
        <v>835.12288847053742</v>
      </c>
      <c r="D634">
        <v>1669.5099038771252</v>
      </c>
      <c r="E634">
        <v>4172.6709504335813</v>
      </c>
      <c r="F634">
        <v>8344.6060281439877</v>
      </c>
      <c r="G634">
        <v>16688.476183610615</v>
      </c>
      <c r="H634">
        <v>33376.216494563378</v>
      </c>
      <c r="J634">
        <v>54</v>
      </c>
      <c r="K634">
        <v>605.60711685501337</v>
      </c>
      <c r="L634">
        <v>1203.1872589045706</v>
      </c>
      <c r="M634">
        <v>2995.927688725933</v>
      </c>
      <c r="N634">
        <v>5983.8284063636092</v>
      </c>
      <c r="O634">
        <v>11959.629842138675</v>
      </c>
      <c r="P634">
        <v>23911.232713901787</v>
      </c>
      <c r="R634">
        <v>54</v>
      </c>
      <c r="S634">
        <v>3.7678730402755045E-2</v>
      </c>
      <c r="T634">
        <v>3.762866957631128E-2</v>
      </c>
      <c r="U634">
        <v>3.759862802261682E-2</v>
      </c>
      <c r="V634">
        <v>3.7588613328021214E-2</v>
      </c>
      <c r="W634">
        <v>3.7583605822565369E-2</v>
      </c>
      <c r="X634">
        <v>3.758110203028231E-2</v>
      </c>
    </row>
    <row r="635" spans="1:24" x14ac:dyDescent="0.25">
      <c r="B635">
        <v>55</v>
      </c>
      <c r="C635">
        <v>964.77516801251215</v>
      </c>
      <c r="D635">
        <v>1928.8059383603909</v>
      </c>
      <c r="E635">
        <v>4820.8982495646587</v>
      </c>
      <c r="F635">
        <v>9641.0521016267376</v>
      </c>
      <c r="G635">
        <v>19281.359805772561</v>
      </c>
      <c r="H635">
        <v>38561.975214073507</v>
      </c>
      <c r="J635">
        <v>55</v>
      </c>
      <c r="K635">
        <v>698.46254299880275</v>
      </c>
      <c r="L635">
        <v>1388.8919808849023</v>
      </c>
      <c r="M635">
        <v>3460.1802962766742</v>
      </c>
      <c r="N635">
        <v>6912.327489189367</v>
      </c>
      <c r="O635">
        <v>13816.621875248675</v>
      </c>
      <c r="P635">
        <v>27625.210647467582</v>
      </c>
      <c r="R635">
        <v>55</v>
      </c>
      <c r="S635">
        <v>3.7851915740551023E-2</v>
      </c>
      <c r="T635">
        <v>3.78075054179281E-2</v>
      </c>
      <c r="U635">
        <v>3.7780855290460158E-2</v>
      </c>
      <c r="V635">
        <v>3.7771971258698134E-2</v>
      </c>
      <c r="W635">
        <v>3.7767529119805632E-2</v>
      </c>
      <c r="X635">
        <v>3.7765308019599209E-2</v>
      </c>
    </row>
    <row r="637" spans="1:24" x14ac:dyDescent="0.25">
      <c r="A637" s="5" t="s">
        <v>188</v>
      </c>
    </row>
    <row r="638" spans="1:24" x14ac:dyDescent="0.25">
      <c r="B638" t="s">
        <v>170</v>
      </c>
      <c r="C638">
        <v>100000</v>
      </c>
      <c r="D638">
        <v>250000</v>
      </c>
      <c r="E638">
        <v>500000</v>
      </c>
      <c r="F638">
        <v>1000000</v>
      </c>
      <c r="G638">
        <v>2000000</v>
      </c>
      <c r="J638" t="s">
        <v>145</v>
      </c>
      <c r="K638">
        <v>100000</v>
      </c>
      <c r="L638">
        <v>250000</v>
      </c>
      <c r="M638">
        <v>500000</v>
      </c>
      <c r="N638">
        <v>1000000</v>
      </c>
      <c r="O638">
        <v>2000000</v>
      </c>
      <c r="R638" t="s">
        <v>167</v>
      </c>
      <c r="S638">
        <v>100000</v>
      </c>
      <c r="T638">
        <v>250000</v>
      </c>
      <c r="U638">
        <v>500000</v>
      </c>
      <c r="V638">
        <v>1000000</v>
      </c>
      <c r="W638">
        <v>2000000</v>
      </c>
    </row>
    <row r="639" spans="1:24" x14ac:dyDescent="0.25">
      <c r="B639">
        <v>35</v>
      </c>
      <c r="C639">
        <v>22782.630348071856</v>
      </c>
      <c r="D639">
        <v>56956.577422275463</v>
      </c>
      <c r="E639">
        <v>113913.15086131352</v>
      </c>
      <c r="F639">
        <v>227826.30172262705</v>
      </c>
      <c r="G639">
        <v>455652.60344525409</v>
      </c>
      <c r="J639">
        <v>35</v>
      </c>
      <c r="K639">
        <v>1139.1307762910801</v>
      </c>
      <c r="L639">
        <v>2847.8291824148764</v>
      </c>
      <c r="M639">
        <v>5695.6526118524489</v>
      </c>
      <c r="N639">
        <v>11391.305223704898</v>
      </c>
      <c r="O639">
        <v>22782.610447409796</v>
      </c>
      <c r="R639">
        <v>35</v>
      </c>
      <c r="S639">
        <v>3.4202432063618948E-2</v>
      </c>
      <c r="T639">
        <v>3.420243539057477E-2</v>
      </c>
      <c r="U639">
        <v>3.4202431121490573E-2</v>
      </c>
      <c r="V639">
        <v>3.4202431121490573E-2</v>
      </c>
      <c r="W639">
        <v>3.4202431121490573E-2</v>
      </c>
    </row>
    <row r="640" spans="1:24" x14ac:dyDescent="0.25">
      <c r="B640">
        <f t="shared" ref="B640:B669" si="27">B639+1</f>
        <v>36</v>
      </c>
      <c r="C640">
        <v>23627.614429895435</v>
      </c>
      <c r="D640">
        <v>59069.036074738724</v>
      </c>
      <c r="E640">
        <v>118138.07214947777</v>
      </c>
      <c r="F640">
        <v>236276.14429895554</v>
      </c>
      <c r="G640">
        <v>472552.28859791107</v>
      </c>
      <c r="J640">
        <f t="shared" ref="J640:J669" si="28">J639+1</f>
        <v>36</v>
      </c>
      <c r="K640">
        <v>1181.3807465745849</v>
      </c>
      <c r="L640">
        <v>2953.4518664366187</v>
      </c>
      <c r="M640">
        <v>5906.9037328737613</v>
      </c>
      <c r="N640">
        <v>11813.807465747523</v>
      </c>
      <c r="O640">
        <v>23627.614931495045</v>
      </c>
      <c r="R640">
        <f t="shared" ref="R640:R669" si="29">R639+1</f>
        <v>36</v>
      </c>
      <c r="S640">
        <v>3.4390625170346967E-2</v>
      </c>
      <c r="T640">
        <v>3.4390625170347189E-2</v>
      </c>
      <c r="U640">
        <v>3.4390625170347633E-2</v>
      </c>
      <c r="V640">
        <v>3.4390625170347633E-2</v>
      </c>
      <c r="W640">
        <v>3.4390625170347633E-2</v>
      </c>
    </row>
    <row r="641" spans="2:23" x14ac:dyDescent="0.25">
      <c r="B641">
        <f t="shared" si="27"/>
        <v>37</v>
      </c>
      <c r="C641">
        <v>24496.899086596735</v>
      </c>
      <c r="D641">
        <v>61242.247716491809</v>
      </c>
      <c r="E641">
        <v>122484.49543298363</v>
      </c>
      <c r="F641">
        <v>244968.99086596727</v>
      </c>
      <c r="G641">
        <v>489937.98173193453</v>
      </c>
      <c r="J641">
        <f t="shared" si="28"/>
        <v>37</v>
      </c>
      <c r="K641">
        <v>1224.844956090099</v>
      </c>
      <c r="L641">
        <v>3062.1123902251857</v>
      </c>
      <c r="M641">
        <v>6124.2247804504004</v>
      </c>
      <c r="N641">
        <v>12248.449560900801</v>
      </c>
      <c r="O641">
        <v>24496.899121801602</v>
      </c>
      <c r="R641">
        <f t="shared" si="29"/>
        <v>37</v>
      </c>
      <c r="S641">
        <v>3.4588812867516694E-2</v>
      </c>
      <c r="T641">
        <v>3.4588812867816454E-2</v>
      </c>
      <c r="U641">
        <v>3.4588812867816676E-2</v>
      </c>
      <c r="V641">
        <v>3.4588812867816676E-2</v>
      </c>
      <c r="W641">
        <v>3.4588812867816676E-2</v>
      </c>
    </row>
    <row r="642" spans="2:23" x14ac:dyDescent="0.25">
      <c r="B642">
        <f t="shared" si="27"/>
        <v>38</v>
      </c>
      <c r="C642">
        <v>25390.347614455492</v>
      </c>
      <c r="D642">
        <v>63475.869036138727</v>
      </c>
      <c r="E642">
        <v>126951.73807227747</v>
      </c>
      <c r="F642">
        <v>253903.47614455494</v>
      </c>
      <c r="G642">
        <v>507806.95228910987</v>
      </c>
      <c r="J642">
        <f t="shared" si="28"/>
        <v>38</v>
      </c>
      <c r="K642">
        <v>1269.5173824751255</v>
      </c>
      <c r="L642">
        <v>3173.793456187821</v>
      </c>
      <c r="M642">
        <v>6347.5869123756711</v>
      </c>
      <c r="N642">
        <v>12695.173824751342</v>
      </c>
      <c r="O642">
        <v>25390.347649502684</v>
      </c>
      <c r="R642">
        <f t="shared" si="29"/>
        <v>38</v>
      </c>
      <c r="S642">
        <v>3.4797209255067019E-2</v>
      </c>
      <c r="T642">
        <v>3.4797209255067019E-2</v>
      </c>
      <c r="U642">
        <v>3.4797209255178263E-2</v>
      </c>
      <c r="V642">
        <v>3.4797209255178263E-2</v>
      </c>
      <c r="W642">
        <v>3.4797209255178263E-2</v>
      </c>
    </row>
    <row r="643" spans="2:23" x14ac:dyDescent="0.25">
      <c r="B643">
        <f t="shared" si="27"/>
        <v>39</v>
      </c>
      <c r="C643">
        <v>26322.365448021472</v>
      </c>
      <c r="D643">
        <v>65805.913620053732</v>
      </c>
      <c r="E643">
        <v>131611.82724010746</v>
      </c>
      <c r="F643">
        <v>263223.65448021493</v>
      </c>
      <c r="G643">
        <v>526447.30896042986</v>
      </c>
      <c r="J643">
        <f t="shared" si="28"/>
        <v>39</v>
      </c>
      <c r="K643">
        <v>1316.1182742507008</v>
      </c>
      <c r="L643">
        <v>3290.2956856267701</v>
      </c>
      <c r="M643">
        <v>6580.5913712535403</v>
      </c>
      <c r="N643">
        <v>13161.182742507081</v>
      </c>
      <c r="O643">
        <v>26322.365485014161</v>
      </c>
      <c r="R643">
        <f t="shared" si="29"/>
        <v>39</v>
      </c>
      <c r="S643">
        <v>3.5019709102638075E-2</v>
      </c>
      <c r="T643">
        <v>3.5019709102638297E-2</v>
      </c>
      <c r="U643">
        <v>3.5019709102638297E-2</v>
      </c>
      <c r="V643">
        <v>3.5019709102678043E-2</v>
      </c>
      <c r="W643">
        <v>3.5019709102678043E-2</v>
      </c>
    </row>
    <row r="644" spans="2:23" x14ac:dyDescent="0.25">
      <c r="B644">
        <f t="shared" si="27"/>
        <v>40</v>
      </c>
      <c r="C644">
        <v>26974.731712816258</v>
      </c>
      <c r="D644">
        <v>67436.829282040664</v>
      </c>
      <c r="E644">
        <v>134873.65856408133</v>
      </c>
      <c r="F644">
        <v>269747.31712816266</v>
      </c>
      <c r="G644">
        <v>539494.63425632531</v>
      </c>
      <c r="J644">
        <f t="shared" si="28"/>
        <v>40</v>
      </c>
      <c r="K644">
        <v>1348.7367000799131</v>
      </c>
      <c r="L644">
        <v>3371.8417501998192</v>
      </c>
      <c r="M644">
        <v>6743.6835003996384</v>
      </c>
      <c r="N644">
        <v>13487.367000799277</v>
      </c>
      <c r="O644">
        <v>26974.734001598554</v>
      </c>
      <c r="R644">
        <f t="shared" si="29"/>
        <v>40</v>
      </c>
      <c r="S644">
        <v>3.5175731557965495E-2</v>
      </c>
      <c r="T644">
        <v>3.5175731557965495E-2</v>
      </c>
      <c r="U644">
        <v>3.5175731557965495E-2</v>
      </c>
      <c r="V644">
        <v>3.5175731557965495E-2</v>
      </c>
      <c r="W644">
        <v>3.5175731557965495E-2</v>
      </c>
    </row>
    <row r="645" spans="2:23" x14ac:dyDescent="0.25">
      <c r="B645">
        <f t="shared" si="27"/>
        <v>41</v>
      </c>
      <c r="C645">
        <v>26798.593897391114</v>
      </c>
      <c r="D645">
        <v>66996.484743477806</v>
      </c>
      <c r="E645">
        <v>133992.96948695561</v>
      </c>
      <c r="F645">
        <v>267985.93897391122</v>
      </c>
      <c r="G645">
        <v>535971.87794782245</v>
      </c>
      <c r="J645">
        <f t="shared" si="28"/>
        <v>41</v>
      </c>
      <c r="K645">
        <v>1339.9296714780357</v>
      </c>
      <c r="L645">
        <v>3349.8241786951112</v>
      </c>
      <c r="M645">
        <v>6699.6483573902224</v>
      </c>
      <c r="N645">
        <v>13399.296714780445</v>
      </c>
      <c r="O645">
        <v>26798.593429560889</v>
      </c>
      <c r="R645">
        <f t="shared" si="29"/>
        <v>41</v>
      </c>
      <c r="S645">
        <v>3.5122844673410869E-2</v>
      </c>
      <c r="T645">
        <v>3.5122844673411091E-2</v>
      </c>
      <c r="U645">
        <v>3.5122844673411091E-2</v>
      </c>
      <c r="V645">
        <v>3.5122844673411091E-2</v>
      </c>
      <c r="W645">
        <v>3.5122844673435072E-2</v>
      </c>
    </row>
    <row r="646" spans="2:23" x14ac:dyDescent="0.25">
      <c r="B646">
        <f t="shared" si="27"/>
        <v>42</v>
      </c>
      <c r="C646">
        <v>25510.572898507951</v>
      </c>
      <c r="D646">
        <v>63776.432246269906</v>
      </c>
      <c r="E646">
        <v>127552.86449253981</v>
      </c>
      <c r="F646">
        <v>255105.72898507962</v>
      </c>
      <c r="G646">
        <v>510211.45797015924</v>
      </c>
      <c r="J646">
        <f t="shared" si="28"/>
        <v>42</v>
      </c>
      <c r="K646">
        <v>1275.5290549529163</v>
      </c>
      <c r="L646">
        <v>3188.822637382269</v>
      </c>
      <c r="M646">
        <v>6377.645274764538</v>
      </c>
      <c r="N646">
        <v>12755.290549529076</v>
      </c>
      <c r="O646">
        <v>25510.581099058152</v>
      </c>
      <c r="R646">
        <f t="shared" si="29"/>
        <v>42</v>
      </c>
      <c r="S646">
        <v>3.4794513252458303E-2</v>
      </c>
      <c r="T646">
        <v>3.4794513252458525E-2</v>
      </c>
      <c r="U646">
        <v>3.4794513252561332E-2</v>
      </c>
      <c r="V646">
        <v>3.4794513252561332E-2</v>
      </c>
      <c r="W646">
        <v>3.4794513252561332E-2</v>
      </c>
    </row>
    <row r="647" spans="2:23" x14ac:dyDescent="0.25">
      <c r="B647">
        <f t="shared" si="27"/>
        <v>43</v>
      </c>
      <c r="C647">
        <v>26696.218597558014</v>
      </c>
      <c r="D647">
        <v>66740.546493895003</v>
      </c>
      <c r="E647">
        <v>133481.09298779001</v>
      </c>
      <c r="F647">
        <v>266962.18597558001</v>
      </c>
      <c r="G647">
        <v>533924.37195116002</v>
      </c>
      <c r="J647">
        <f t="shared" si="28"/>
        <v>43</v>
      </c>
      <c r="K647">
        <v>1334.8112375970522</v>
      </c>
      <c r="L647">
        <v>3337.0280939925869</v>
      </c>
      <c r="M647">
        <v>6674.0561879851739</v>
      </c>
      <c r="N647">
        <v>13348.112375970348</v>
      </c>
      <c r="O647">
        <v>26696.224751940696</v>
      </c>
      <c r="R647">
        <f t="shared" si="29"/>
        <v>43</v>
      </c>
      <c r="S647">
        <v>3.5080995994253517E-2</v>
      </c>
      <c r="T647">
        <v>3.5080995994253517E-2</v>
      </c>
      <c r="U647">
        <v>3.5080995994253517E-2</v>
      </c>
      <c r="V647">
        <v>3.5080995994253517E-2</v>
      </c>
      <c r="W647">
        <v>3.5080995994280828E-2</v>
      </c>
    </row>
    <row r="648" spans="2:23" x14ac:dyDescent="0.25">
      <c r="B648">
        <f t="shared" si="27"/>
        <v>44</v>
      </c>
      <c r="C648">
        <v>30080.858756880727</v>
      </c>
      <c r="D648">
        <v>75202.146892201854</v>
      </c>
      <c r="E648">
        <v>150404.29378440371</v>
      </c>
      <c r="F648">
        <v>300808.58756880742</v>
      </c>
      <c r="G648">
        <v>601617.17513761483</v>
      </c>
      <c r="J648">
        <f t="shared" si="28"/>
        <v>44</v>
      </c>
      <c r="K648">
        <v>1504.044141989114</v>
      </c>
      <c r="L648">
        <v>3760.1103549727995</v>
      </c>
      <c r="M648">
        <v>7520.2207099455991</v>
      </c>
      <c r="N648">
        <v>15040.441419891198</v>
      </c>
      <c r="O648">
        <v>30080.882839782396</v>
      </c>
      <c r="R648">
        <f t="shared" si="29"/>
        <v>44</v>
      </c>
      <c r="S648">
        <v>3.5957410948556312E-2</v>
      </c>
      <c r="T648">
        <v>3.5957410948556534E-2</v>
      </c>
      <c r="U648">
        <v>3.5957410948556534E-2</v>
      </c>
      <c r="V648">
        <v>3.5957410948556534E-2</v>
      </c>
      <c r="W648">
        <v>3.5957410948556534E-2</v>
      </c>
    </row>
    <row r="649" spans="2:23" x14ac:dyDescent="0.25">
      <c r="B649">
        <f t="shared" si="27"/>
        <v>45</v>
      </c>
      <c r="C649">
        <v>28532.43455859723</v>
      </c>
      <c r="D649">
        <v>71331.086396493018</v>
      </c>
      <c r="E649">
        <v>142662.17279298604</v>
      </c>
      <c r="F649">
        <v>285324.34558597207</v>
      </c>
      <c r="G649">
        <v>570648.69117194414</v>
      </c>
      <c r="J649">
        <f t="shared" si="28"/>
        <v>45</v>
      </c>
      <c r="K649">
        <v>1426.6221950852996</v>
      </c>
      <c r="L649">
        <v>3566.5554877131653</v>
      </c>
      <c r="M649">
        <v>7133.1109754263307</v>
      </c>
      <c r="N649">
        <v>14266.221950852661</v>
      </c>
      <c r="O649">
        <v>28532.443901705323</v>
      </c>
      <c r="R649">
        <f t="shared" si="29"/>
        <v>45</v>
      </c>
      <c r="S649">
        <v>3.5534885634079139E-2</v>
      </c>
      <c r="T649">
        <v>3.5534885634078917E-2</v>
      </c>
      <c r="U649">
        <v>3.5534885634078917E-2</v>
      </c>
      <c r="V649">
        <v>3.5534885634078917E-2</v>
      </c>
      <c r="W649">
        <v>3.5534885634078917E-2</v>
      </c>
    </row>
    <row r="650" spans="2:23" x14ac:dyDescent="0.25">
      <c r="B650">
        <f t="shared" si="27"/>
        <v>46</v>
      </c>
      <c r="C650">
        <v>30561.797891312093</v>
      </c>
      <c r="D650">
        <v>76404.494728280217</v>
      </c>
      <c r="E650">
        <v>152808.98945656043</v>
      </c>
      <c r="F650">
        <v>305617.97891312087</v>
      </c>
      <c r="G650">
        <v>611235.95782624173</v>
      </c>
      <c r="J650">
        <f t="shared" si="28"/>
        <v>46</v>
      </c>
      <c r="K650">
        <v>1528.0906433942</v>
      </c>
      <c r="L650">
        <v>3820.2266084854491</v>
      </c>
      <c r="M650">
        <v>7640.4532169708982</v>
      </c>
      <c r="N650">
        <v>15280.906433941796</v>
      </c>
      <c r="O650">
        <v>30561.812867883593</v>
      </c>
      <c r="R650">
        <f t="shared" si="29"/>
        <v>46</v>
      </c>
      <c r="S650">
        <v>3.6072475335759302E-2</v>
      </c>
      <c r="T650">
        <v>3.6072475335759302E-2</v>
      </c>
      <c r="U650">
        <v>3.6072475335759302E-2</v>
      </c>
      <c r="V650">
        <v>3.6072475335759302E-2</v>
      </c>
      <c r="W650">
        <v>3.6072475335759302E-2</v>
      </c>
    </row>
    <row r="651" spans="2:23" x14ac:dyDescent="0.25">
      <c r="B651">
        <f t="shared" si="27"/>
        <v>47</v>
      </c>
      <c r="C651">
        <v>31833.33386705221</v>
      </c>
      <c r="D651">
        <v>79583.334667630581</v>
      </c>
      <c r="E651">
        <v>159166.66933526116</v>
      </c>
      <c r="F651">
        <v>318333.33867052232</v>
      </c>
      <c r="G651">
        <v>636666.67734104465</v>
      </c>
      <c r="J651">
        <f t="shared" si="28"/>
        <v>47</v>
      </c>
      <c r="K651">
        <v>1591.6667328060721</v>
      </c>
      <c r="L651">
        <v>3979.1668320152385</v>
      </c>
      <c r="M651">
        <v>7958.3336640304769</v>
      </c>
      <c r="N651">
        <v>15916.667328060954</v>
      </c>
      <c r="O651">
        <v>31833.334656121908</v>
      </c>
      <c r="R651">
        <f t="shared" si="29"/>
        <v>47</v>
      </c>
      <c r="S651">
        <v>3.641716047301391E-2</v>
      </c>
      <c r="T651">
        <v>3.6417160473014132E-2</v>
      </c>
      <c r="U651">
        <v>3.6417160473014132E-2</v>
      </c>
      <c r="V651">
        <v>3.6417160473014132E-2</v>
      </c>
      <c r="W651">
        <v>3.6417160473014132E-2</v>
      </c>
    </row>
    <row r="652" spans="2:23" x14ac:dyDescent="0.25">
      <c r="B652">
        <f t="shared" si="27"/>
        <v>48</v>
      </c>
      <c r="C652">
        <v>30815.81530316138</v>
      </c>
      <c r="D652">
        <v>77039.538257903536</v>
      </c>
      <c r="E652">
        <v>154079.07651580707</v>
      </c>
      <c r="F652">
        <v>308158.15303161414</v>
      </c>
      <c r="G652">
        <v>616316.30606322829</v>
      </c>
      <c r="J652">
        <f t="shared" si="28"/>
        <v>48</v>
      </c>
      <c r="K652">
        <v>1540.791265754815</v>
      </c>
      <c r="L652">
        <v>3851.978164387212</v>
      </c>
      <c r="M652">
        <v>7703.956328774424</v>
      </c>
      <c r="N652">
        <v>15407.912657548848</v>
      </c>
      <c r="O652">
        <v>30815.825315097696</v>
      </c>
      <c r="R652">
        <f t="shared" si="29"/>
        <v>48</v>
      </c>
      <c r="S652">
        <v>3.6124847404234162E-2</v>
      </c>
      <c r="T652">
        <v>3.6124847404234162E-2</v>
      </c>
      <c r="U652">
        <v>3.6124847404234162E-2</v>
      </c>
      <c r="V652">
        <v>3.6124847404234162E-2</v>
      </c>
      <c r="W652">
        <v>3.6124847404234162E-2</v>
      </c>
    </row>
    <row r="653" spans="2:23" x14ac:dyDescent="0.25">
      <c r="B653">
        <f t="shared" si="27"/>
        <v>49</v>
      </c>
      <c r="C653">
        <v>32905.305430185334</v>
      </c>
      <c r="D653">
        <v>82263.26357546341</v>
      </c>
      <c r="E653">
        <v>164526.52715092682</v>
      </c>
      <c r="F653">
        <v>329053.05430185364</v>
      </c>
      <c r="G653">
        <v>658106.10860370728</v>
      </c>
      <c r="J653">
        <f t="shared" si="28"/>
        <v>49</v>
      </c>
      <c r="K653">
        <v>1645.2658756116507</v>
      </c>
      <c r="L653">
        <v>4113.1646890292177</v>
      </c>
      <c r="M653">
        <v>8226.3293780584354</v>
      </c>
      <c r="N653">
        <v>16452.658756116871</v>
      </c>
      <c r="O653">
        <v>32905.317512233742</v>
      </c>
      <c r="R653">
        <f t="shared" si="29"/>
        <v>49</v>
      </c>
      <c r="S653">
        <v>3.6705550347280402E-2</v>
      </c>
      <c r="T653">
        <v>3.6705550347280402E-2</v>
      </c>
      <c r="U653">
        <v>3.6705550347280402E-2</v>
      </c>
      <c r="V653">
        <v>3.6705550347280402E-2</v>
      </c>
      <c r="W653">
        <v>3.6705550347280402E-2</v>
      </c>
    </row>
    <row r="654" spans="2:23" x14ac:dyDescent="0.25">
      <c r="B654">
        <f t="shared" si="27"/>
        <v>50</v>
      </c>
      <c r="C654">
        <v>33270.339083628882</v>
      </c>
      <c r="D654">
        <v>83175.847709072143</v>
      </c>
      <c r="E654">
        <v>166351.69541814429</v>
      </c>
      <c r="F654">
        <v>332703.39083628857</v>
      </c>
      <c r="G654">
        <v>665406.78167257714</v>
      </c>
      <c r="J654">
        <f t="shared" si="28"/>
        <v>50</v>
      </c>
      <c r="K654">
        <v>1663.5171461075442</v>
      </c>
      <c r="L654">
        <v>4158.7928652687406</v>
      </c>
      <c r="M654">
        <v>8317.5857305374811</v>
      </c>
      <c r="N654">
        <v>16635.171461074962</v>
      </c>
      <c r="O654">
        <v>33270.342922149925</v>
      </c>
      <c r="R654">
        <f t="shared" si="29"/>
        <v>50</v>
      </c>
      <c r="S654">
        <v>3.6802933481603795E-2</v>
      </c>
      <c r="T654">
        <v>3.6802933481603572E-2</v>
      </c>
      <c r="U654">
        <v>3.6802933481603572E-2</v>
      </c>
      <c r="V654">
        <v>3.6802933481603572E-2</v>
      </c>
      <c r="W654">
        <v>3.6802933481603572E-2</v>
      </c>
    </row>
    <row r="655" spans="2:23" x14ac:dyDescent="0.25">
      <c r="B655">
        <f t="shared" si="27"/>
        <v>51</v>
      </c>
      <c r="C655">
        <v>35505.504186184706</v>
      </c>
      <c r="D655">
        <v>88763.760465461804</v>
      </c>
      <c r="E655">
        <v>177527.52093092361</v>
      </c>
      <c r="F655">
        <v>355055.04186184722</v>
      </c>
      <c r="G655">
        <v>710110.08372369444</v>
      </c>
      <c r="J655">
        <f t="shared" si="28"/>
        <v>51</v>
      </c>
      <c r="K655">
        <v>1775.2758139911166</v>
      </c>
      <c r="L655">
        <v>4438.1895349778351</v>
      </c>
      <c r="M655">
        <v>8876.3790699556703</v>
      </c>
      <c r="N655">
        <v>17752.758139911341</v>
      </c>
      <c r="O655">
        <v>35505.516279822681</v>
      </c>
      <c r="R655">
        <f t="shared" si="29"/>
        <v>51</v>
      </c>
      <c r="S655">
        <v>3.7462547984977723E-2</v>
      </c>
      <c r="T655">
        <v>3.7462547984977723E-2</v>
      </c>
      <c r="U655">
        <v>3.7462547984977723E-2</v>
      </c>
      <c r="V655">
        <v>3.7462547984977723E-2</v>
      </c>
      <c r="W655">
        <v>3.7462547984977723E-2</v>
      </c>
    </row>
    <row r="656" spans="2:23" x14ac:dyDescent="0.25">
      <c r="B656">
        <f t="shared" si="27"/>
        <v>52</v>
      </c>
      <c r="C656">
        <v>36371.655361895828</v>
      </c>
      <c r="D656">
        <v>90929.138404739599</v>
      </c>
      <c r="E656">
        <v>181858.2768094792</v>
      </c>
      <c r="F656">
        <v>363716.55361895839</v>
      </c>
      <c r="G656">
        <v>727433.10723791679</v>
      </c>
      <c r="J656">
        <f t="shared" si="28"/>
        <v>52</v>
      </c>
      <c r="K656">
        <v>1818.5829038934971</v>
      </c>
      <c r="L656">
        <v>4546.4572597337537</v>
      </c>
      <c r="M656">
        <v>9092.9145194675075</v>
      </c>
      <c r="N656">
        <v>18185.829038935015</v>
      </c>
      <c r="O656">
        <v>36371.65807787003</v>
      </c>
      <c r="R656">
        <f t="shared" si="29"/>
        <v>52</v>
      </c>
      <c r="S656">
        <v>3.7721744732463147E-2</v>
      </c>
      <c r="T656">
        <v>3.7721744732463147E-2</v>
      </c>
      <c r="U656">
        <v>3.7721744732463147E-2</v>
      </c>
      <c r="V656">
        <v>3.7721744732463147E-2</v>
      </c>
      <c r="W656">
        <v>3.7721744732463147E-2</v>
      </c>
    </row>
    <row r="657" spans="1:23" x14ac:dyDescent="0.25">
      <c r="B657">
        <f t="shared" si="27"/>
        <v>53</v>
      </c>
      <c r="C657">
        <v>36858.108161754608</v>
      </c>
      <c r="D657">
        <v>92145.27040438648</v>
      </c>
      <c r="E657">
        <v>184290.54080877296</v>
      </c>
      <c r="F657">
        <v>368581.08161754592</v>
      </c>
      <c r="G657">
        <v>737162.16323509184</v>
      </c>
      <c r="J657">
        <f t="shared" si="28"/>
        <v>53</v>
      </c>
      <c r="K657">
        <v>1842.9058142568392</v>
      </c>
      <c r="L657">
        <v>4607.2645356420544</v>
      </c>
      <c r="M657">
        <v>9214.5290712841088</v>
      </c>
      <c r="N657">
        <v>18429.058142568218</v>
      </c>
      <c r="O657">
        <v>36858.116285136435</v>
      </c>
      <c r="R657">
        <f t="shared" si="29"/>
        <v>53</v>
      </c>
      <c r="S657">
        <v>3.7865823036155488E-2</v>
      </c>
      <c r="T657">
        <v>3.7865823036155266E-2</v>
      </c>
      <c r="U657">
        <v>3.7865823036155266E-2</v>
      </c>
      <c r="V657">
        <v>3.7865823036155266E-2</v>
      </c>
      <c r="W657">
        <v>3.7865823036155266E-2</v>
      </c>
    </row>
    <row r="658" spans="1:23" x14ac:dyDescent="0.25">
      <c r="B658">
        <f t="shared" si="27"/>
        <v>54</v>
      </c>
      <c r="C658">
        <v>38357.945501294766</v>
      </c>
      <c r="D658">
        <v>95894.863753236947</v>
      </c>
      <c r="E658">
        <v>191789.72750647389</v>
      </c>
      <c r="F658">
        <v>383579.45501294779</v>
      </c>
      <c r="G658">
        <v>767158.91002589557</v>
      </c>
      <c r="J658">
        <f t="shared" si="28"/>
        <v>54</v>
      </c>
      <c r="K658">
        <v>1917.8972784759098</v>
      </c>
      <c r="L658">
        <v>4794.7431961896946</v>
      </c>
      <c r="M658">
        <v>9589.4863923793891</v>
      </c>
      <c r="N658">
        <v>19178.972784758778</v>
      </c>
      <c r="O658">
        <v>38357.945569517557</v>
      </c>
      <c r="R658">
        <f t="shared" si="29"/>
        <v>54</v>
      </c>
      <c r="S658">
        <v>3.8339492265952568E-2</v>
      </c>
      <c r="T658">
        <v>3.8339492265952568E-2</v>
      </c>
      <c r="U658">
        <v>3.8339492265952568E-2</v>
      </c>
      <c r="V658">
        <v>3.8339492265952568E-2</v>
      </c>
      <c r="W658">
        <v>3.8339492265952568E-2</v>
      </c>
    </row>
    <row r="659" spans="1:23" x14ac:dyDescent="0.25">
      <c r="B659">
        <f t="shared" si="27"/>
        <v>55</v>
      </c>
      <c r="C659">
        <v>40080.070043196436</v>
      </c>
      <c r="D659">
        <v>100200.17510799118</v>
      </c>
      <c r="E659">
        <v>200400.35021598235</v>
      </c>
      <c r="F659">
        <v>400800.70043196471</v>
      </c>
      <c r="G659">
        <v>801601.40086392942</v>
      </c>
      <c r="J659">
        <f t="shared" si="28"/>
        <v>55</v>
      </c>
      <c r="K659">
        <v>2004.0035458339626</v>
      </c>
      <c r="L659">
        <v>5010.0088645851065</v>
      </c>
      <c r="M659">
        <v>10020.017729170213</v>
      </c>
      <c r="N659">
        <v>20040.035458340426</v>
      </c>
      <c r="O659">
        <v>40080.070916680852</v>
      </c>
      <c r="R659">
        <f t="shared" si="29"/>
        <v>55</v>
      </c>
      <c r="S659">
        <v>3.890541051619012E-2</v>
      </c>
      <c r="T659">
        <v>3.8905410515885253E-2</v>
      </c>
      <c r="U659">
        <v>3.8905410515885253E-2</v>
      </c>
      <c r="V659">
        <v>3.8905410515885253E-2</v>
      </c>
      <c r="W659">
        <v>3.8905410515885253E-2</v>
      </c>
    </row>
    <row r="660" spans="1:23" x14ac:dyDescent="0.25">
      <c r="B660">
        <f t="shared" si="27"/>
        <v>56</v>
      </c>
      <c r="C660">
        <v>41549.579422693525</v>
      </c>
      <c r="D660">
        <v>103873.94855673386</v>
      </c>
      <c r="E660">
        <v>207747.89711346771</v>
      </c>
      <c r="F660">
        <v>415495.79422693542</v>
      </c>
      <c r="G660">
        <v>830991.58845387085</v>
      </c>
      <c r="J660">
        <f t="shared" si="28"/>
        <v>56</v>
      </c>
      <c r="K660">
        <v>2077.4790087362926</v>
      </c>
      <c r="L660">
        <v>5193.697521840746</v>
      </c>
      <c r="M660">
        <v>10387.395043681492</v>
      </c>
      <c r="N660">
        <v>20774.790087362984</v>
      </c>
      <c r="O660">
        <v>41549.580174725968</v>
      </c>
      <c r="R660">
        <f t="shared" si="29"/>
        <v>56</v>
      </c>
      <c r="S660">
        <v>3.9405390187076561E-2</v>
      </c>
      <c r="T660">
        <v>3.9405390187076561E-2</v>
      </c>
      <c r="U660">
        <v>3.9405390186962208E-2</v>
      </c>
      <c r="V660">
        <v>3.9405390186962208E-2</v>
      </c>
      <c r="W660">
        <v>3.9405390186962208E-2</v>
      </c>
    </row>
    <row r="661" spans="1:23" x14ac:dyDescent="0.25">
      <c r="B661">
        <f t="shared" si="27"/>
        <v>57</v>
      </c>
      <c r="C661">
        <v>42124.567294814464</v>
      </c>
      <c r="D661">
        <v>105311.41823703617</v>
      </c>
      <c r="E661">
        <v>210622.83647407233</v>
      </c>
      <c r="F661">
        <v>421245.67294814467</v>
      </c>
      <c r="G661">
        <v>842491.34589628933</v>
      </c>
      <c r="J661">
        <f t="shared" si="28"/>
        <v>57</v>
      </c>
      <c r="K661">
        <v>2106.2288704354942</v>
      </c>
      <c r="L661">
        <v>5265.5721760887245</v>
      </c>
      <c r="M661">
        <v>10531.144352177449</v>
      </c>
      <c r="N661">
        <v>21062.288704354898</v>
      </c>
      <c r="O661">
        <v>42124.577408709796</v>
      </c>
      <c r="R661">
        <f t="shared" si="29"/>
        <v>57</v>
      </c>
      <c r="S661">
        <v>3.9601532446561505E-2</v>
      </c>
      <c r="T661">
        <v>3.9601532446561505E-2</v>
      </c>
      <c r="U661">
        <v>3.9601532446561505E-2</v>
      </c>
      <c r="V661">
        <v>3.9601532446484233E-2</v>
      </c>
      <c r="W661">
        <v>3.9601532446484233E-2</v>
      </c>
    </row>
    <row r="662" spans="1:23" x14ac:dyDescent="0.25">
      <c r="B662">
        <f t="shared" si="27"/>
        <v>58</v>
      </c>
      <c r="C662">
        <v>44299.475142723277</v>
      </c>
      <c r="D662">
        <v>110748.68785680814</v>
      </c>
      <c r="E662">
        <v>221497.37571361629</v>
      </c>
      <c r="F662">
        <v>442994.75142723258</v>
      </c>
      <c r="G662">
        <v>885989.50285446516</v>
      </c>
      <c r="J662">
        <f t="shared" si="28"/>
        <v>58</v>
      </c>
      <c r="K662">
        <v>2214.9740760782006</v>
      </c>
      <c r="L662">
        <v>5537.4351901955379</v>
      </c>
      <c r="M662">
        <v>11074.870380391076</v>
      </c>
      <c r="N662">
        <v>22149.740760782151</v>
      </c>
      <c r="O662">
        <v>44299.481521564303</v>
      </c>
      <c r="R662">
        <f t="shared" si="29"/>
        <v>58</v>
      </c>
      <c r="S662">
        <v>4.0388295680966024E-2</v>
      </c>
      <c r="T662">
        <v>4.0388295680965802E-2</v>
      </c>
      <c r="U662">
        <v>4.0388295680965802E-2</v>
      </c>
      <c r="V662">
        <v>4.0388295680965802E-2</v>
      </c>
      <c r="W662">
        <v>4.0388295680965802E-2</v>
      </c>
    </row>
    <row r="663" spans="1:23" x14ac:dyDescent="0.25">
      <c r="B663">
        <f t="shared" si="27"/>
        <v>59</v>
      </c>
      <c r="C663">
        <v>45862.133892835904</v>
      </c>
      <c r="D663">
        <v>114655.33473208966</v>
      </c>
      <c r="E663">
        <v>229310.66946417931</v>
      </c>
      <c r="F663">
        <v>458621.33892835863</v>
      </c>
      <c r="G663">
        <v>917242.67785671726</v>
      </c>
      <c r="J663">
        <f t="shared" si="28"/>
        <v>59</v>
      </c>
      <c r="K663">
        <v>2293.1067304697135</v>
      </c>
      <c r="L663">
        <v>5732.7668261741346</v>
      </c>
      <c r="M663">
        <v>11465.533652348269</v>
      </c>
      <c r="N663">
        <v>22931.067304696538</v>
      </c>
      <c r="O663">
        <v>45862.134609393077</v>
      </c>
      <c r="R663">
        <f t="shared" si="29"/>
        <v>59</v>
      </c>
      <c r="S663">
        <v>4.0976959821852343E-2</v>
      </c>
      <c r="T663">
        <v>4.0976959821852343E-2</v>
      </c>
      <c r="U663">
        <v>4.0976959821852343E-2</v>
      </c>
      <c r="V663">
        <v>4.0976959821852343E-2</v>
      </c>
      <c r="W663">
        <v>4.0976959821852343E-2</v>
      </c>
    </row>
    <row r="664" spans="1:23" x14ac:dyDescent="0.25">
      <c r="B664">
        <f t="shared" si="27"/>
        <v>60</v>
      </c>
      <c r="C664">
        <v>47414.123631684539</v>
      </c>
      <c r="D664">
        <v>118535.30907921131</v>
      </c>
      <c r="E664">
        <v>237070.61815842261</v>
      </c>
      <c r="F664">
        <v>474141.23631684523</v>
      </c>
      <c r="G664">
        <v>948282.47263369046</v>
      </c>
      <c r="J664">
        <f t="shared" si="28"/>
        <v>60</v>
      </c>
      <c r="K664">
        <v>2370.7062133978179</v>
      </c>
      <c r="L664">
        <v>5926.7655334945302</v>
      </c>
      <c r="M664">
        <v>11853.53106698906</v>
      </c>
      <c r="N664">
        <v>23707.062133978121</v>
      </c>
      <c r="O664">
        <v>47414.124267956242</v>
      </c>
      <c r="R664">
        <f t="shared" si="29"/>
        <v>60</v>
      </c>
      <c r="S664">
        <v>4.1583822772787382E-2</v>
      </c>
      <c r="T664">
        <v>4.1583822772787382E-2</v>
      </c>
      <c r="U664">
        <v>4.1583822772787382E-2</v>
      </c>
      <c r="V664">
        <v>4.1583822772787382E-2</v>
      </c>
      <c r="W664">
        <v>4.1583822772787382E-2</v>
      </c>
    </row>
    <row r="665" spans="1:23" x14ac:dyDescent="0.25">
      <c r="B665">
        <f t="shared" si="27"/>
        <v>61</v>
      </c>
      <c r="C665">
        <v>48872.355469231741</v>
      </c>
      <c r="D665">
        <v>122180.88867307936</v>
      </c>
      <c r="E665">
        <v>244361.77734615872</v>
      </c>
      <c r="F665">
        <v>488723.55469231744</v>
      </c>
      <c r="G665">
        <v>977447.10938463488</v>
      </c>
      <c r="J665">
        <f t="shared" si="28"/>
        <v>61</v>
      </c>
      <c r="K665">
        <v>2443.618155647644</v>
      </c>
      <c r="L665">
        <v>6109.0453891190118</v>
      </c>
      <c r="M665">
        <v>12218.090778238024</v>
      </c>
      <c r="N665">
        <v>24436.181556476047</v>
      </c>
      <c r="O665">
        <v>48872.363112952095</v>
      </c>
      <c r="R665">
        <f t="shared" si="29"/>
        <v>61</v>
      </c>
      <c r="S665">
        <v>4.2175152813251238E-2</v>
      </c>
      <c r="T665">
        <v>4.2175152813251238E-2</v>
      </c>
      <c r="U665">
        <v>4.2175152813251238E-2</v>
      </c>
      <c r="V665">
        <v>4.2175152813251238E-2</v>
      </c>
      <c r="W665">
        <v>4.2175152813251238E-2</v>
      </c>
    </row>
    <row r="666" spans="1:23" x14ac:dyDescent="0.25">
      <c r="B666">
        <f t="shared" si="27"/>
        <v>62</v>
      </c>
      <c r="C666">
        <v>50344.870816686263</v>
      </c>
      <c r="D666">
        <v>125862.17704171556</v>
      </c>
      <c r="E666">
        <v>251724.35408343113</v>
      </c>
      <c r="F666">
        <v>503448.70816686226</v>
      </c>
      <c r="G666">
        <v>1006897.4163337245</v>
      </c>
      <c r="J666">
        <f t="shared" si="28"/>
        <v>62</v>
      </c>
      <c r="K666">
        <v>2517.2439061897239</v>
      </c>
      <c r="L666">
        <v>6293.1097654741316</v>
      </c>
      <c r="M666">
        <v>12586.219530948263</v>
      </c>
      <c r="N666">
        <v>25172.439061896526</v>
      </c>
      <c r="O666">
        <v>50344.878123793053</v>
      </c>
      <c r="R666">
        <f t="shared" si="29"/>
        <v>62</v>
      </c>
      <c r="S666">
        <v>4.2793948231710566E-2</v>
      </c>
      <c r="T666">
        <v>4.2793948231710344E-2</v>
      </c>
      <c r="U666">
        <v>4.2793948231710344E-2</v>
      </c>
      <c r="V666">
        <v>4.2793948231710344E-2</v>
      </c>
      <c r="W666">
        <v>4.2793948231710344E-2</v>
      </c>
    </row>
    <row r="667" spans="1:23" x14ac:dyDescent="0.25">
      <c r="B667">
        <f t="shared" si="27"/>
        <v>63</v>
      </c>
      <c r="C667">
        <v>51965.26232332801</v>
      </c>
      <c r="D667">
        <v>129913.15580831988</v>
      </c>
      <c r="E667">
        <v>259826.31161663975</v>
      </c>
      <c r="F667">
        <v>519652.6232332795</v>
      </c>
      <c r="G667">
        <v>1039305.246466559</v>
      </c>
      <c r="J667">
        <f t="shared" si="28"/>
        <v>63</v>
      </c>
      <c r="K667">
        <v>2598.2635740204132</v>
      </c>
      <c r="L667">
        <v>6495.6589350508875</v>
      </c>
      <c r="M667">
        <v>12991.317870101775</v>
      </c>
      <c r="N667">
        <v>25982.63574020355</v>
      </c>
      <c r="O667">
        <v>51965.2714804071</v>
      </c>
      <c r="R667">
        <f t="shared" si="29"/>
        <v>63</v>
      </c>
      <c r="S667">
        <v>4.3500311842375572E-2</v>
      </c>
      <c r="T667">
        <v>4.350031184237535E-2</v>
      </c>
      <c r="U667">
        <v>4.350031184237535E-2</v>
      </c>
      <c r="V667">
        <v>4.350031184237535E-2</v>
      </c>
      <c r="W667">
        <v>4.350031184237535E-2</v>
      </c>
    </row>
    <row r="668" spans="1:23" x14ac:dyDescent="0.25">
      <c r="B668">
        <f t="shared" si="27"/>
        <v>64</v>
      </c>
      <c r="C668">
        <v>53479.35354436042</v>
      </c>
      <c r="D668">
        <v>133698.38386090111</v>
      </c>
      <c r="E668">
        <v>267396.76772180223</v>
      </c>
      <c r="F668">
        <v>534793.53544360446</v>
      </c>
      <c r="G668">
        <v>1069587.0708872089</v>
      </c>
      <c r="J668">
        <f t="shared" si="28"/>
        <v>64</v>
      </c>
      <c r="K668">
        <v>2673.9680180815121</v>
      </c>
      <c r="L668">
        <v>6684.9200452037621</v>
      </c>
      <c r="M668">
        <v>13369.840090407524</v>
      </c>
      <c r="N668">
        <v>26739.680180815049</v>
      </c>
      <c r="O668">
        <v>53479.360361630097</v>
      </c>
      <c r="R668">
        <f t="shared" si="29"/>
        <v>64</v>
      </c>
      <c r="S668">
        <v>4.4185684274575587E-2</v>
      </c>
      <c r="T668">
        <v>4.4185684274575587E-2</v>
      </c>
      <c r="U668">
        <v>4.4185684274575587E-2</v>
      </c>
      <c r="V668">
        <v>4.4185684274575587E-2</v>
      </c>
      <c r="W668">
        <v>4.4185684274575587E-2</v>
      </c>
    </row>
    <row r="669" spans="1:23" x14ac:dyDescent="0.25">
      <c r="B669">
        <f t="shared" si="27"/>
        <v>65</v>
      </c>
      <c r="C669">
        <v>55497.283648687269</v>
      </c>
      <c r="D669">
        <v>138743.20912171807</v>
      </c>
      <c r="E669">
        <v>277486.41824343614</v>
      </c>
      <c r="F669">
        <v>554972.83648687229</v>
      </c>
      <c r="G669">
        <v>1109945.6729737446</v>
      </c>
      <c r="J669">
        <f t="shared" si="28"/>
        <v>65</v>
      </c>
      <c r="K669">
        <v>2774.8642322364831</v>
      </c>
      <c r="L669">
        <v>6937.1605805912404</v>
      </c>
      <c r="M669">
        <v>13874.321161182481</v>
      </c>
      <c r="N669">
        <v>27748.642322364962</v>
      </c>
      <c r="O669">
        <v>55497.284644729923</v>
      </c>
      <c r="R669">
        <f t="shared" si="29"/>
        <v>65</v>
      </c>
      <c r="S669">
        <v>4.513532812960297E-2</v>
      </c>
      <c r="T669">
        <v>4.5135328129602748E-2</v>
      </c>
      <c r="U669">
        <v>4.5135328129602748E-2</v>
      </c>
      <c r="V669">
        <v>4.5135328129602748E-2</v>
      </c>
      <c r="W669">
        <v>4.5135328129602748E-2</v>
      </c>
    </row>
    <row r="671" spans="1:23" x14ac:dyDescent="0.25">
      <c r="A671" s="5"/>
    </row>
    <row r="704" spans="1:1" x14ac:dyDescent="0.25">
      <c r="A704" s="5"/>
    </row>
    <row r="738" spans="1:1" x14ac:dyDescent="0.25">
      <c r="A738" s="5"/>
    </row>
    <row r="771" spans="1:1" x14ac:dyDescent="0.25">
      <c r="A771" s="5"/>
    </row>
    <row r="805" spans="1:1" x14ac:dyDescent="0.25">
      <c r="A805" s="5"/>
    </row>
    <row r="838" spans="1:1" x14ac:dyDescent="0.25">
      <c r="A838" s="5"/>
    </row>
    <row r="872" spans="1:1" x14ac:dyDescent="0.25">
      <c r="A872" s="5"/>
    </row>
    <row r="905" spans="1:1" x14ac:dyDescent="0.25">
      <c r="A905" s="5"/>
    </row>
    <row r="939" spans="1:1" x14ac:dyDescent="0.25">
      <c r="A939" s="5"/>
    </row>
    <row r="972" spans="1:1" x14ac:dyDescent="0.25">
      <c r="A972" s="5"/>
    </row>
    <row r="1006" spans="1:1" x14ac:dyDescent="0.25">
      <c r="A1006" s="5"/>
    </row>
    <row r="1039" spans="1:1" x14ac:dyDescent="0.25">
      <c r="A1039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B42D4-69BF-4E30-A1B9-4385E0EADE13}">
  <sheetPr codeName="Sheet29">
    <tabColor theme="5" tint="0.79998168889431442"/>
  </sheetPr>
  <dimension ref="A1:X669"/>
  <sheetViews>
    <sheetView workbookViewId="0">
      <selection activeCell="F1" sqref="F1"/>
    </sheetView>
  </sheetViews>
  <sheetFormatPr defaultColWidth="8.85546875" defaultRowHeight="15" x14ac:dyDescent="0.25"/>
  <sheetData>
    <row r="1" spans="1:24" x14ac:dyDescent="0.25">
      <c r="A1" s="5" t="s">
        <v>183</v>
      </c>
      <c r="B1" t="s">
        <v>185</v>
      </c>
    </row>
    <row r="2" spans="1:24" x14ac:dyDescent="0.25">
      <c r="B2" t="s">
        <v>170</v>
      </c>
      <c r="C2">
        <v>50000</v>
      </c>
      <c r="D2">
        <v>100000</v>
      </c>
      <c r="E2">
        <v>250000</v>
      </c>
      <c r="F2">
        <v>500000</v>
      </c>
      <c r="G2">
        <v>1000000</v>
      </c>
      <c r="H2">
        <v>2000000</v>
      </c>
      <c r="J2" t="s">
        <v>171</v>
      </c>
      <c r="K2">
        <v>50000</v>
      </c>
      <c r="L2">
        <v>100000</v>
      </c>
      <c r="M2">
        <v>250000</v>
      </c>
      <c r="N2">
        <v>500000</v>
      </c>
      <c r="O2">
        <v>1000000</v>
      </c>
      <c r="P2">
        <v>2000000</v>
      </c>
      <c r="R2" t="s">
        <v>167</v>
      </c>
      <c r="S2">
        <v>50000</v>
      </c>
      <c r="T2">
        <v>100000</v>
      </c>
      <c r="U2">
        <v>250000</v>
      </c>
      <c r="V2">
        <v>500000</v>
      </c>
      <c r="W2">
        <v>1000000</v>
      </c>
      <c r="X2">
        <v>2000000</v>
      </c>
    </row>
    <row r="3" spans="1:24" x14ac:dyDescent="0.25">
      <c r="B3">
        <v>26</v>
      </c>
      <c r="C3">
        <v>127.93449857366294</v>
      </c>
      <c r="D3">
        <v>255.17844761997654</v>
      </c>
      <c r="E3">
        <v>636.91034776011804</v>
      </c>
      <c r="F3">
        <v>1273.1300829978325</v>
      </c>
      <c r="G3">
        <v>2545.5696274629477</v>
      </c>
      <c r="H3">
        <v>5090.4487164415159</v>
      </c>
      <c r="J3">
        <v>26</v>
      </c>
      <c r="K3">
        <v>99.12536766559424</v>
      </c>
      <c r="L3">
        <v>190.25607072223602</v>
      </c>
      <c r="M3">
        <v>463.64879350032152</v>
      </c>
      <c r="N3">
        <v>919.30219308219057</v>
      </c>
      <c r="O3">
        <v>1830.6098488430325</v>
      </c>
      <c r="P3">
        <v>3653.2251609243394</v>
      </c>
      <c r="R3">
        <v>26</v>
      </c>
      <c r="S3">
        <v>3.7257620638722067E-2</v>
      </c>
      <c r="T3">
        <v>3.6969591820034564E-2</v>
      </c>
      <c r="U3">
        <v>3.6796603757935697E-2</v>
      </c>
      <c r="V3">
        <v>3.6738902824898112E-2</v>
      </c>
      <c r="W3">
        <v>3.671004980915149E-2</v>
      </c>
      <c r="X3">
        <v>3.6695621891482899E-2</v>
      </c>
    </row>
    <row r="4" spans="1:24" x14ac:dyDescent="0.25">
      <c r="B4">
        <v>27</v>
      </c>
      <c r="C4">
        <v>143.71671145693298</v>
      </c>
      <c r="D4">
        <v>286.74175762959601</v>
      </c>
      <c r="E4">
        <v>715.81689672305515</v>
      </c>
      <c r="F4">
        <v>1430.9421287826008</v>
      </c>
      <c r="G4">
        <v>2861.1925930006473</v>
      </c>
      <c r="H4">
        <v>5721.6935214885634</v>
      </c>
      <c r="J4">
        <v>27</v>
      </c>
      <c r="K4">
        <v>110.42848678774476</v>
      </c>
      <c r="L4">
        <v>212.86162412020485</v>
      </c>
      <c r="M4">
        <v>520.16104276977057</v>
      </c>
      <c r="N4">
        <v>1032.3267432599787</v>
      </c>
      <c r="O4">
        <v>2056.6581453842518</v>
      </c>
      <c r="P4">
        <v>4105.3209502318932</v>
      </c>
      <c r="R4">
        <v>27</v>
      </c>
      <c r="S4">
        <v>3.7216488597700659E-2</v>
      </c>
      <c r="T4">
        <v>3.6959372831366855E-2</v>
      </c>
      <c r="U4">
        <v>3.6804960549931653E-2</v>
      </c>
      <c r="V4">
        <v>3.6753465922175099E-2</v>
      </c>
      <c r="W4">
        <v>3.6727714127251287E-2</v>
      </c>
      <c r="X4">
        <v>3.6714837108957399E-2</v>
      </c>
    </row>
    <row r="5" spans="1:24" x14ac:dyDescent="0.25">
      <c r="B5">
        <v>28</v>
      </c>
      <c r="C5">
        <v>161.25006320004849</v>
      </c>
      <c r="D5">
        <v>321.80722016229186</v>
      </c>
      <c r="E5">
        <v>803.47869153118631</v>
      </c>
      <c r="F5">
        <v>1606.2644773404024</v>
      </c>
      <c r="G5">
        <v>3211.8360490389805</v>
      </c>
      <c r="H5">
        <v>6422.9791924780047</v>
      </c>
      <c r="J5">
        <v>28</v>
      </c>
      <c r="K5">
        <v>122.98569862200247</v>
      </c>
      <c r="L5">
        <v>237.97515823234335</v>
      </c>
      <c r="M5">
        <v>582.94354262761044</v>
      </c>
      <c r="N5">
        <v>1157.8908521963749</v>
      </c>
      <c r="O5">
        <v>2307.7854722587872</v>
      </c>
      <c r="P5">
        <v>4607.5747128667863</v>
      </c>
      <c r="R5">
        <v>28</v>
      </c>
      <c r="S5">
        <v>3.7184769070946588E-2</v>
      </c>
      <c r="T5">
        <v>3.6954886381704855E-2</v>
      </c>
      <c r="U5">
        <v>3.6816842800939442E-2</v>
      </c>
      <c r="V5">
        <v>3.6770809233928725E-2</v>
      </c>
      <c r="W5">
        <v>3.674778887615493E-2</v>
      </c>
      <c r="X5">
        <v>3.6736277803293582E-2</v>
      </c>
    </row>
    <row r="6" spans="1:24" x14ac:dyDescent="0.25">
      <c r="B6">
        <v>29</v>
      </c>
      <c r="C6">
        <v>180.73355076025257</v>
      </c>
      <c r="D6">
        <v>360.77282559038684</v>
      </c>
      <c r="E6">
        <v>900.89065048765053</v>
      </c>
      <c r="F6">
        <v>1801.0870254773017</v>
      </c>
      <c r="G6">
        <v>3601.4797755223922</v>
      </c>
      <c r="H6">
        <v>7202.2652756466396</v>
      </c>
      <c r="J6">
        <v>29</v>
      </c>
      <c r="K6">
        <v>136.93957831805164</v>
      </c>
      <c r="L6">
        <v>265.88193597738973</v>
      </c>
      <c r="M6">
        <v>652.70901364194469</v>
      </c>
      <c r="N6">
        <v>1297.4208116026675</v>
      </c>
      <c r="O6">
        <v>2586.8444082819042</v>
      </c>
      <c r="P6">
        <v>5165.6916020328063</v>
      </c>
      <c r="R6">
        <v>29</v>
      </c>
      <c r="S6">
        <v>3.7161876942417571E-2</v>
      </c>
      <c r="T6">
        <v>3.6956045843772989E-2</v>
      </c>
      <c r="U6">
        <v>3.6832455999677771E-2</v>
      </c>
      <c r="V6">
        <v>3.6791244154791736E-2</v>
      </c>
      <c r="W6">
        <v>3.6770635373636562E-2</v>
      </c>
      <c r="X6">
        <v>3.676033026808545E-2</v>
      </c>
    </row>
    <row r="7" spans="1:24" x14ac:dyDescent="0.25">
      <c r="B7">
        <v>30</v>
      </c>
      <c r="C7">
        <v>202.74604346008059</v>
      </c>
      <c r="D7">
        <v>404.79627167730814</v>
      </c>
      <c r="E7">
        <v>1010.9469567313074</v>
      </c>
      <c r="F7">
        <v>2021.198098644144</v>
      </c>
      <c r="G7">
        <v>4041.7003825331135</v>
      </c>
      <c r="H7">
        <v>8082.7049503433564</v>
      </c>
      <c r="J7">
        <v>30</v>
      </c>
      <c r="K7">
        <v>152.70471107535468</v>
      </c>
      <c r="L7">
        <v>297.41110054829369</v>
      </c>
      <c r="M7">
        <v>731.53027359169937</v>
      </c>
      <c r="N7">
        <v>1455.0622304592071</v>
      </c>
      <c r="O7">
        <v>2902.1261449218146</v>
      </c>
      <c r="P7">
        <v>5796.2539742183726</v>
      </c>
      <c r="R7">
        <v>30</v>
      </c>
      <c r="S7">
        <v>3.7147246648196131E-2</v>
      </c>
      <c r="T7">
        <v>3.6963013770193731E-2</v>
      </c>
      <c r="U7">
        <v>3.6852401163366855E-2</v>
      </c>
      <c r="V7">
        <v>3.6815518124481583E-2</v>
      </c>
      <c r="W7">
        <v>3.6797074321003764E-2</v>
      </c>
      <c r="X7">
        <v>3.678785184804112E-2</v>
      </c>
    </row>
    <row r="8" spans="1:24" x14ac:dyDescent="0.25">
      <c r="B8">
        <v>31</v>
      </c>
      <c r="C8">
        <v>218.98830586595025</v>
      </c>
      <c r="D8">
        <v>437.27968477908297</v>
      </c>
      <c r="E8">
        <v>1092.1538215771379</v>
      </c>
      <c r="F8">
        <v>2183.6107162627395</v>
      </c>
      <c r="G8">
        <v>4366.5245056428321</v>
      </c>
      <c r="H8">
        <v>8732.352084407541</v>
      </c>
      <c r="J8">
        <v>31</v>
      </c>
      <c r="K8">
        <v>164.33723250482171</v>
      </c>
      <c r="L8">
        <v>320.6753355525143</v>
      </c>
      <c r="M8">
        <v>789.6896453688405</v>
      </c>
      <c r="N8">
        <v>1571.3801619839178</v>
      </c>
      <c r="O8">
        <v>3134.7611953160958</v>
      </c>
      <c r="P8">
        <v>6261.523262032395</v>
      </c>
      <c r="R8">
        <v>31</v>
      </c>
      <c r="S8">
        <v>3.7141169056867707E-2</v>
      </c>
      <c r="T8">
        <v>3.6970103786754693E-2</v>
      </c>
      <c r="U8">
        <v>3.6867401864922433E-2</v>
      </c>
      <c r="V8">
        <v>3.6833157411620743E-2</v>
      </c>
      <c r="W8">
        <v>3.6816033218270094E-2</v>
      </c>
      <c r="X8">
        <v>3.6807470629742323E-2</v>
      </c>
    </row>
    <row r="9" spans="1:24" x14ac:dyDescent="0.25">
      <c r="B9">
        <v>32</v>
      </c>
      <c r="C9">
        <v>213.39518647951795</v>
      </c>
      <c r="D9">
        <v>426.09391573202646</v>
      </c>
      <c r="E9">
        <v>1064.1901087795679</v>
      </c>
      <c r="F9">
        <v>2127.6837606061936</v>
      </c>
      <c r="G9">
        <v>4254.6710642658354</v>
      </c>
      <c r="H9">
        <v>8508.6456715885488</v>
      </c>
      <c r="J9">
        <v>32</v>
      </c>
      <c r="K9">
        <v>160.33148906857605</v>
      </c>
      <c r="L9">
        <v>312.66418246687226</v>
      </c>
      <c r="M9">
        <v>769.66232341747309</v>
      </c>
      <c r="N9">
        <v>1531.3258543123229</v>
      </c>
      <c r="O9">
        <v>3054.6529161754152</v>
      </c>
      <c r="P9">
        <v>6101.3070399410208</v>
      </c>
      <c r="R9">
        <v>32</v>
      </c>
      <c r="S9">
        <v>3.7138795525532009E-2</v>
      </c>
      <c r="T9">
        <v>3.6963521130214838E-2</v>
      </c>
      <c r="U9">
        <v>3.6858291087297435E-2</v>
      </c>
      <c r="V9">
        <v>3.6823203231744372E-2</v>
      </c>
      <c r="W9">
        <v>3.6805657237628076E-2</v>
      </c>
      <c r="X9">
        <v>3.6796883723795526E-2</v>
      </c>
    </row>
    <row r="10" spans="1:24" x14ac:dyDescent="0.25">
      <c r="B10">
        <v>33</v>
      </c>
      <c r="C10">
        <v>179.73305581831386</v>
      </c>
      <c r="D10">
        <v>358.77212881186557</v>
      </c>
      <c r="E10">
        <v>895.88934796875947</v>
      </c>
      <c r="F10">
        <v>1791.0847132989195</v>
      </c>
      <c r="G10">
        <v>3581.4754439871449</v>
      </c>
      <c r="H10">
        <v>7162.2569053780862</v>
      </c>
      <c r="J10">
        <v>33</v>
      </c>
      <c r="K10">
        <v>136.22289219340291</v>
      </c>
      <c r="L10">
        <v>264.44877493893091</v>
      </c>
      <c r="M10">
        <v>649.12642520637201</v>
      </c>
      <c r="N10">
        <v>1290.2558431100842</v>
      </c>
      <c r="O10">
        <v>2572.5146792390733</v>
      </c>
      <c r="P10">
        <v>5137.0323516640783</v>
      </c>
      <c r="R10">
        <v>33</v>
      </c>
      <c r="S10">
        <v>3.7151201646902887E-2</v>
      </c>
      <c r="T10">
        <v>3.6944597321346695E-2</v>
      </c>
      <c r="U10">
        <v>3.6820542789859356E-2</v>
      </c>
      <c r="V10">
        <v>3.677917592264679E-2</v>
      </c>
      <c r="W10">
        <v>3.6758489606466993E-2</v>
      </c>
      <c r="X10">
        <v>3.6748145727425241E-2</v>
      </c>
    </row>
    <row r="11" spans="1:24" x14ac:dyDescent="0.25">
      <c r="B11">
        <v>34</v>
      </c>
      <c r="C11">
        <v>208.5235144756715</v>
      </c>
      <c r="D11">
        <v>416.35105741573125</v>
      </c>
      <c r="E11">
        <v>1039.83368692612</v>
      </c>
      <c r="F11">
        <v>2078.9714030454707</v>
      </c>
      <c r="G11">
        <v>4157.2468353935501</v>
      </c>
      <c r="H11">
        <v>8313.7977001455183</v>
      </c>
      <c r="J11">
        <v>34</v>
      </c>
      <c r="K11">
        <v>156.84249735221647</v>
      </c>
      <c r="L11">
        <v>305.68657078051274</v>
      </c>
      <c r="M11">
        <v>752.21879899760461</v>
      </c>
      <c r="N11">
        <v>1496.4391824474806</v>
      </c>
      <c r="O11">
        <v>2984.8799506042924</v>
      </c>
      <c r="P11">
        <v>5961.7614875592553</v>
      </c>
      <c r="R11">
        <v>34</v>
      </c>
      <c r="S11">
        <v>3.7133573433109746E-2</v>
      </c>
      <c r="T11">
        <v>3.6954537633979712E-2</v>
      </c>
      <c r="U11">
        <v>3.6847047377162712E-2</v>
      </c>
      <c r="V11">
        <v>3.681120580824282E-2</v>
      </c>
      <c r="W11">
        <v>3.6793282868777588E-2</v>
      </c>
      <c r="X11">
        <v>3.6784320860103303E-2</v>
      </c>
    </row>
    <row r="12" spans="1:24" x14ac:dyDescent="0.25">
      <c r="B12">
        <v>35</v>
      </c>
      <c r="C12">
        <v>310.12379156351443</v>
      </c>
      <c r="D12">
        <v>619.54444694577967</v>
      </c>
      <c r="E12">
        <v>1547.806412162817</v>
      </c>
      <c r="F12">
        <v>3094.9096871655793</v>
      </c>
      <c r="G12">
        <v>6189.1162370261254</v>
      </c>
      <c r="H12">
        <v>12377.529336672784</v>
      </c>
      <c r="J12">
        <v>35</v>
      </c>
      <c r="K12">
        <v>229.60737196691616</v>
      </c>
      <c r="L12">
        <v>451.21115802734676</v>
      </c>
      <c r="M12">
        <v>1116.0225056254749</v>
      </c>
      <c r="N12">
        <v>2224.0414142030277</v>
      </c>
      <c r="O12">
        <v>4440.0792297078442</v>
      </c>
      <c r="P12">
        <v>8872.1548598702939</v>
      </c>
      <c r="R12">
        <v>35</v>
      </c>
      <c r="S12">
        <v>3.7161702962291709E-2</v>
      </c>
      <c r="T12">
        <v>3.7038847301003708E-2</v>
      </c>
      <c r="U12">
        <v>3.6965101772493014E-2</v>
      </c>
      <c r="V12">
        <v>3.6940514565506177E-2</v>
      </c>
      <c r="W12">
        <v>3.6928219955382202E-2</v>
      </c>
      <c r="X12">
        <v>3.6922072398580585E-2</v>
      </c>
    </row>
    <row r="13" spans="1:24" x14ac:dyDescent="0.25">
      <c r="B13">
        <v>36</v>
      </c>
      <c r="C13">
        <v>258.63381119408501</v>
      </c>
      <c r="D13">
        <v>516.56824453608124</v>
      </c>
      <c r="E13">
        <v>1290.3715445620678</v>
      </c>
      <c r="F13">
        <v>2580.0437112720419</v>
      </c>
      <c r="G13">
        <v>5159.3880446920029</v>
      </c>
      <c r="H13">
        <v>10318.076711531923</v>
      </c>
      <c r="J13">
        <v>36</v>
      </c>
      <c r="K13">
        <v>192.73093768128001</v>
      </c>
      <c r="L13">
        <v>377.46098796993738</v>
      </c>
      <c r="M13">
        <v>931.65113883587946</v>
      </c>
      <c r="N13">
        <v>1855.3013902790954</v>
      </c>
      <c r="O13">
        <v>3702.6018931656363</v>
      </c>
      <c r="P13">
        <v>7397.2028989387036</v>
      </c>
      <c r="R13">
        <v>36</v>
      </c>
      <c r="S13">
        <v>3.7131095184478768E-2</v>
      </c>
      <c r="T13">
        <v>3.6985402409872137E-2</v>
      </c>
      <c r="U13">
        <v>3.6897941388247535E-2</v>
      </c>
      <c r="V13">
        <v>3.6868780142898627E-2</v>
      </c>
      <c r="W13">
        <v>3.6854198099446345E-2</v>
      </c>
      <c r="X13">
        <v>3.6846906722416195E-2</v>
      </c>
    </row>
    <row r="14" spans="1:24" x14ac:dyDescent="0.25">
      <c r="B14">
        <v>37</v>
      </c>
      <c r="C14">
        <v>324.97016256836088</v>
      </c>
      <c r="D14">
        <v>649.23633112288985</v>
      </c>
      <c r="E14">
        <v>1622.034888131356</v>
      </c>
      <c r="F14">
        <v>3243.3658171992938</v>
      </c>
      <c r="G14">
        <v>6486.0276756052062</v>
      </c>
      <c r="H14">
        <v>12971.351392554792</v>
      </c>
      <c r="J14">
        <v>37</v>
      </c>
      <c r="K14">
        <v>240.24051614095106</v>
      </c>
      <c r="L14">
        <v>472.47668520685693</v>
      </c>
      <c r="M14">
        <v>1169.1857761911197</v>
      </c>
      <c r="N14">
        <v>2330.3676026901667</v>
      </c>
      <c r="O14">
        <v>4652.7312587585911</v>
      </c>
      <c r="P14">
        <v>9297.4585724617355</v>
      </c>
      <c r="R14">
        <v>37</v>
      </c>
      <c r="S14">
        <v>3.7165016262295847E-2</v>
      </c>
      <c r="T14">
        <v>3.7047532734885591E-2</v>
      </c>
      <c r="U14">
        <v>3.6977016762292703E-2</v>
      </c>
      <c r="V14">
        <v>3.6953506575489348E-2</v>
      </c>
      <c r="W14">
        <v>3.6941750569764009E-2</v>
      </c>
      <c r="X14">
        <v>3.6935872338786702E-2</v>
      </c>
    </row>
    <row r="15" spans="1:24" x14ac:dyDescent="0.25">
      <c r="B15">
        <v>38</v>
      </c>
      <c r="C15">
        <v>371.53460442227203</v>
      </c>
      <c r="D15">
        <v>742.36205404011446</v>
      </c>
      <c r="E15">
        <v>1854.8441562731728</v>
      </c>
      <c r="F15">
        <v>3708.9811536074867</v>
      </c>
      <c r="G15">
        <v>7417.2551482832987</v>
      </c>
      <c r="H15">
        <v>14833.80313763861</v>
      </c>
      <c r="J15">
        <v>38</v>
      </c>
      <c r="K15">
        <v>273.58959078699354</v>
      </c>
      <c r="L15">
        <v>539.17277984274369</v>
      </c>
      <c r="M15">
        <v>1335.9195547747877</v>
      </c>
      <c r="N15">
        <v>2663.8326610083677</v>
      </c>
      <c r="O15">
        <v>5319.6588735568366</v>
      </c>
      <c r="P15">
        <v>10631.311298695538</v>
      </c>
      <c r="R15">
        <v>38</v>
      </c>
      <c r="S15">
        <v>3.7199946062009603E-2</v>
      </c>
      <c r="T15">
        <v>3.7096257268118826E-2</v>
      </c>
      <c r="U15">
        <v>3.7034006819568921E-2</v>
      </c>
      <c r="V15">
        <v>3.7013257583723203E-2</v>
      </c>
      <c r="W15">
        <v>3.700288225531545E-2</v>
      </c>
      <c r="X15">
        <v>3.699769441345202E-2</v>
      </c>
    </row>
    <row r="16" spans="1:24" x14ac:dyDescent="0.25">
      <c r="B16">
        <v>39</v>
      </c>
      <c r="C16">
        <v>331.70621011026861</v>
      </c>
      <c r="D16">
        <v>662.70818571528719</v>
      </c>
      <c r="E16">
        <v>1655.7141115422926</v>
      </c>
      <c r="F16">
        <v>3310.7239875520227</v>
      </c>
      <c r="G16">
        <v>6620.7437394265326</v>
      </c>
      <c r="H16">
        <v>13240.783243101549</v>
      </c>
      <c r="J16">
        <v>39</v>
      </c>
      <c r="K16">
        <v>245.06449830142401</v>
      </c>
      <c r="L16">
        <v>482.12458055210573</v>
      </c>
      <c r="M16">
        <v>1193.3048160738617</v>
      </c>
      <c r="N16">
        <v>2378.6052044204189</v>
      </c>
      <c r="O16">
        <v>4749.2059794660308</v>
      </c>
      <c r="P16">
        <v>9490.4075287160231</v>
      </c>
      <c r="R16">
        <v>39</v>
      </c>
      <c r="S16">
        <v>3.7162508208991918E-2</v>
      </c>
      <c r="T16">
        <v>3.704737589334961E-2</v>
      </c>
      <c r="U16">
        <v>3.6978268325106978E-2</v>
      </c>
      <c r="V16">
        <v>3.6955227765398613E-2</v>
      </c>
      <c r="W16">
        <v>3.694370660295343E-2</v>
      </c>
      <c r="X16">
        <v>3.6937945801016836E-2</v>
      </c>
    </row>
    <row r="17" spans="2:24" x14ac:dyDescent="0.25">
      <c r="B17">
        <v>40</v>
      </c>
      <c r="C17">
        <v>413.11304368058995</v>
      </c>
      <c r="D17">
        <v>825.51626204734157</v>
      </c>
      <c r="E17">
        <v>2062.7259166058525</v>
      </c>
      <c r="F17">
        <v>4124.7420073356116</v>
      </c>
      <c r="G17">
        <v>8248.7741887151042</v>
      </c>
      <c r="H17">
        <v>16496.838551433219</v>
      </c>
      <c r="J17">
        <v>40</v>
      </c>
      <c r="K17">
        <v>303.36755158473079</v>
      </c>
      <c r="L17">
        <v>598.72672560148385</v>
      </c>
      <c r="M17">
        <v>1484.8042415396885</v>
      </c>
      <c r="N17">
        <v>2961.6000991679321</v>
      </c>
      <c r="O17">
        <v>5915.1918135215965</v>
      </c>
      <c r="P17">
        <v>11822.37524176779</v>
      </c>
      <c r="R17">
        <v>40</v>
      </c>
      <c r="S17">
        <v>3.7231793571496308E-2</v>
      </c>
      <c r="T17">
        <v>3.7137848749097202E-2</v>
      </c>
      <c r="U17">
        <v>3.7081463268888282E-2</v>
      </c>
      <c r="V17">
        <v>3.7062665007334017E-2</v>
      </c>
      <c r="W17">
        <v>3.7053265294672011E-2</v>
      </c>
      <c r="X17">
        <v>3.70485652928354E-2</v>
      </c>
    </row>
    <row r="18" spans="2:24" x14ac:dyDescent="0.25">
      <c r="B18">
        <v>41</v>
      </c>
      <c r="C18">
        <v>427.67663046489827</v>
      </c>
      <c r="D18">
        <v>854.64256063771415</v>
      </c>
      <c r="E18">
        <v>2135.5403511984232</v>
      </c>
      <c r="F18">
        <v>4270.3700021478007</v>
      </c>
      <c r="G18">
        <v>8540.0293040522211</v>
      </c>
      <c r="H18">
        <v>17079.347907863947</v>
      </c>
      <c r="J18">
        <v>41</v>
      </c>
      <c r="K18">
        <v>313.79774616397754</v>
      </c>
      <c r="L18">
        <v>619.58650081341875</v>
      </c>
      <c r="M18">
        <v>1536.9527652379875</v>
      </c>
      <c r="N18">
        <v>3065.8965394464394</v>
      </c>
      <c r="O18">
        <v>6123.7840879271243</v>
      </c>
      <c r="P18">
        <v>12239.55918492109</v>
      </c>
      <c r="R18">
        <v>41</v>
      </c>
      <c r="S18">
        <v>3.7242432298067341E-2</v>
      </c>
      <c r="T18">
        <v>3.7151470390357044E-2</v>
      </c>
      <c r="U18">
        <v>3.7096875872977941E-2</v>
      </c>
      <c r="V18">
        <v>3.7078674802232037E-2</v>
      </c>
      <c r="W18">
        <v>3.7069573723164773E-2</v>
      </c>
      <c r="X18">
        <v>3.7065023047681889E-2</v>
      </c>
    </row>
    <row r="19" spans="2:24" x14ac:dyDescent="0.25">
      <c r="B19">
        <v>42</v>
      </c>
      <c r="C19">
        <v>531.84217805791877</v>
      </c>
      <c r="D19">
        <v>1062.9665013364615</v>
      </c>
      <c r="E19">
        <v>2656.3394708539736</v>
      </c>
      <c r="F19">
        <v>5311.9610866003495</v>
      </c>
      <c r="G19">
        <v>10623.204318046104</v>
      </c>
      <c r="H19">
        <v>21245.69078091612</v>
      </c>
      <c r="J19">
        <v>42</v>
      </c>
      <c r="K19">
        <v>388.40019110942558</v>
      </c>
      <c r="L19">
        <v>768.7862592545207</v>
      </c>
      <c r="M19">
        <v>1909.944460138362</v>
      </c>
      <c r="N19">
        <v>3811.8747936481523</v>
      </c>
      <c r="O19">
        <v>7615.7354601430125</v>
      </c>
      <c r="P19">
        <v>15223.45679289283</v>
      </c>
      <c r="R19">
        <v>42</v>
      </c>
      <c r="S19">
        <v>3.735499246463303E-2</v>
      </c>
      <c r="T19">
        <v>3.728032097458156E-2</v>
      </c>
      <c r="U19">
        <v>3.7235506486703596E-2</v>
      </c>
      <c r="V19">
        <v>3.722056639000737E-2</v>
      </c>
      <c r="W19">
        <v>3.7213095978839927E-2</v>
      </c>
      <c r="X19">
        <v>3.720936068254721E-2</v>
      </c>
    </row>
    <row r="20" spans="2:24" x14ac:dyDescent="0.25">
      <c r="B20">
        <v>43</v>
      </c>
      <c r="C20">
        <v>576.06354231929117</v>
      </c>
      <c r="D20">
        <v>1151.4063115695926</v>
      </c>
      <c r="E20">
        <v>2877.4346193488082</v>
      </c>
      <c r="F20">
        <v>5754.1484656574112</v>
      </c>
      <c r="G20">
        <v>11507.576158278287</v>
      </c>
      <c r="H20">
        <v>23014.431543522187</v>
      </c>
      <c r="J20">
        <v>43</v>
      </c>
      <c r="K20">
        <v>420.07094887842231</v>
      </c>
      <c r="L20">
        <v>832.12569066931974</v>
      </c>
      <c r="M20">
        <v>2068.2899163568763</v>
      </c>
      <c r="N20">
        <v>4128.5636259463718</v>
      </c>
      <c r="O20">
        <v>8249.1110451661662</v>
      </c>
      <c r="P20">
        <v>16490.205883629591</v>
      </c>
      <c r="R20">
        <v>43</v>
      </c>
      <c r="S20">
        <v>3.7403955987374227E-2</v>
      </c>
      <c r="T20">
        <v>3.7334440078387043E-2</v>
      </c>
      <c r="U20">
        <v>3.729272054213939E-2</v>
      </c>
      <c r="V20">
        <v>3.7278812363680691E-2</v>
      </c>
      <c r="W20">
        <v>3.7271857961888921E-2</v>
      </c>
      <c r="X20">
        <v>3.7268380682842217E-2</v>
      </c>
    </row>
    <row r="21" spans="2:24" x14ac:dyDescent="0.25">
      <c r="B21">
        <v>44</v>
      </c>
      <c r="C21">
        <v>601.74848817566578</v>
      </c>
      <c r="D21">
        <v>1202.7746065012248</v>
      </c>
      <c r="E21">
        <v>3005.8529615067973</v>
      </c>
      <c r="F21">
        <v>6010.9835531925883</v>
      </c>
      <c r="G21">
        <v>12021.244736568544</v>
      </c>
      <c r="H21">
        <v>24041.767103321785</v>
      </c>
      <c r="J21">
        <v>44</v>
      </c>
      <c r="K21">
        <v>438.46628487124872</v>
      </c>
      <c r="L21">
        <v>868.91522070229621</v>
      </c>
      <c r="M21">
        <v>2160.2620285161465</v>
      </c>
      <c r="N21">
        <v>4312.5067083150643</v>
      </c>
      <c r="O21">
        <v>8616.996067961416</v>
      </c>
      <c r="P21">
        <v>17225.974787268904</v>
      </c>
      <c r="R21">
        <v>44</v>
      </c>
      <c r="S21">
        <v>3.7430942230566977E-2</v>
      </c>
      <c r="T21">
        <v>3.7364092362919488E-2</v>
      </c>
      <c r="U21">
        <v>3.732397322554637E-2</v>
      </c>
      <c r="V21">
        <v>3.731059864252706E-2</v>
      </c>
      <c r="W21">
        <v>3.7303911062690265E-2</v>
      </c>
      <c r="X21">
        <v>3.7300567200675872E-2</v>
      </c>
    </row>
    <row r="22" spans="2:24" x14ac:dyDescent="0.25">
      <c r="B22">
        <v>45</v>
      </c>
      <c r="C22">
        <v>688.03359977287437</v>
      </c>
      <c r="D22">
        <v>1375.3388093868896</v>
      </c>
      <c r="E22">
        <v>3437.2549831189976</v>
      </c>
      <c r="F22">
        <v>6873.7817567159236</v>
      </c>
      <c r="G22">
        <v>13746.835303928541</v>
      </c>
      <c r="H22">
        <v>27492.942398362469</v>
      </c>
      <c r="J22">
        <v>45</v>
      </c>
      <c r="K22">
        <v>500.26322830928348</v>
      </c>
      <c r="L22">
        <v>992.50294724879132</v>
      </c>
      <c r="M22">
        <v>2469.2281062496404</v>
      </c>
      <c r="N22">
        <v>4930.4346929160383</v>
      </c>
      <c r="O22">
        <v>9852.8478664555878</v>
      </c>
      <c r="P22">
        <v>19697.674213630438</v>
      </c>
      <c r="R22">
        <v>45</v>
      </c>
      <c r="S22">
        <v>3.7537120347440611E-2</v>
      </c>
      <c r="T22">
        <v>3.7477652044961118E-2</v>
      </c>
      <c r="U22">
        <v>3.7441981633216992E-2</v>
      </c>
      <c r="V22">
        <v>3.743008730844144E-2</v>
      </c>
      <c r="W22">
        <v>3.742413992016913E-2</v>
      </c>
      <c r="X22">
        <v>3.7421166169552045E-2</v>
      </c>
    </row>
    <row r="23" spans="2:24" x14ac:dyDescent="0.25">
      <c r="B23">
        <v>46</v>
      </c>
      <c r="C23">
        <v>797.60052311799836</v>
      </c>
      <c r="D23">
        <v>1594.4653564590167</v>
      </c>
      <c r="E23">
        <v>3985.0598566971798</v>
      </c>
      <c r="F23">
        <v>7969.3840238361554</v>
      </c>
      <c r="G23">
        <v>15938.032358142782</v>
      </c>
      <c r="H23">
        <v>31875.329026769374</v>
      </c>
      <c r="J23">
        <v>46</v>
      </c>
      <c r="K23">
        <v>578.7337251830977</v>
      </c>
      <c r="L23">
        <v>1149.4405849903487</v>
      </c>
      <c r="M23">
        <v>2861.5611667591002</v>
      </c>
      <c r="N23">
        <v>5715.0954705293407</v>
      </c>
      <c r="O23">
        <v>11422.16407838263</v>
      </c>
      <c r="P23">
        <v>22836.301294234931</v>
      </c>
      <c r="R23">
        <v>46</v>
      </c>
      <c r="S23">
        <v>3.7679819143494608E-2</v>
      </c>
      <c r="T23">
        <v>3.7627426684929022E-2</v>
      </c>
      <c r="U23">
        <v>3.7595985667469245E-2</v>
      </c>
      <c r="V23">
        <v>3.758550440413333E-2</v>
      </c>
      <c r="W23">
        <v>3.7580263599135799E-2</v>
      </c>
      <c r="X23">
        <v>3.7577643153296592E-2</v>
      </c>
    </row>
    <row r="24" spans="2:24" x14ac:dyDescent="0.25">
      <c r="B24">
        <v>47</v>
      </c>
      <c r="C24">
        <v>900.42969802507218</v>
      </c>
      <c r="D24">
        <v>1800.1166943747155</v>
      </c>
      <c r="E24">
        <v>4499.1776836015079</v>
      </c>
      <c r="F24">
        <v>8997.6126657075711</v>
      </c>
      <c r="G24">
        <v>17994.482629943192</v>
      </c>
      <c r="H24">
        <v>35988.222558427122</v>
      </c>
      <c r="J24">
        <v>47</v>
      </c>
      <c r="K24">
        <v>652.37899600539822</v>
      </c>
      <c r="L24">
        <v>1296.7261044209445</v>
      </c>
      <c r="M24">
        <v>3229.767431591099</v>
      </c>
      <c r="N24">
        <v>6451.5029775387666</v>
      </c>
      <c r="O24">
        <v>12894.974069688178</v>
      </c>
      <c r="P24">
        <v>25781.916254124255</v>
      </c>
      <c r="R24">
        <v>47</v>
      </c>
      <c r="S24">
        <v>3.781846317873927E-2</v>
      </c>
      <c r="T24">
        <v>3.7771123176245203E-2</v>
      </c>
      <c r="U24">
        <v>3.7742714696897384E-2</v>
      </c>
      <c r="V24">
        <v>3.773324445712567E-2</v>
      </c>
      <c r="W24">
        <v>3.7728509197210158E-2</v>
      </c>
      <c r="X24">
        <v>3.7726141532244295E-2</v>
      </c>
    </row>
    <row r="25" spans="2:24" x14ac:dyDescent="0.25">
      <c r="B25">
        <v>48</v>
      </c>
      <c r="C25">
        <v>943.53243031216516</v>
      </c>
      <c r="D25">
        <v>1886.3194104135241</v>
      </c>
      <c r="E25">
        <v>4714.6803507238219</v>
      </c>
      <c r="F25">
        <v>9428.6152512429471</v>
      </c>
      <c r="G25">
        <v>18856.485052282103</v>
      </c>
      <c r="H25">
        <v>37712.224654360689</v>
      </c>
      <c r="J25">
        <v>48</v>
      </c>
      <c r="K25">
        <v>683.24850223712565</v>
      </c>
      <c r="L25">
        <v>1358.4631226430938</v>
      </c>
      <c r="M25">
        <v>3384.1069839280026</v>
      </c>
      <c r="N25">
        <v>6760.180086090666</v>
      </c>
      <c r="O25">
        <v>13512.326290425757</v>
      </c>
      <c r="P25">
        <v>27016.618699098995</v>
      </c>
      <c r="R25">
        <v>48</v>
      </c>
      <c r="S25">
        <v>3.7873835025762137E-2</v>
      </c>
      <c r="T25">
        <v>3.7828305046098132E-2</v>
      </c>
      <c r="U25">
        <v>3.7800982929066418E-2</v>
      </c>
      <c r="V25">
        <v>3.7791874868184916E-2</v>
      </c>
      <c r="W25">
        <v>3.7787320708613237E-2</v>
      </c>
      <c r="X25">
        <v>3.7785043596541001E-2</v>
      </c>
    </row>
    <row r="26" spans="2:24" x14ac:dyDescent="0.25">
      <c r="B26">
        <v>49</v>
      </c>
      <c r="C26">
        <v>1117.9238325975552</v>
      </c>
      <c r="D26">
        <v>2235.0900521595172</v>
      </c>
      <c r="E26">
        <v>5586.5887110145713</v>
      </c>
      <c r="F26">
        <v>11172.419809163792</v>
      </c>
      <c r="G26">
        <v>22344.082005484739</v>
      </c>
      <c r="H26">
        <v>44687.406398137951</v>
      </c>
      <c r="J26">
        <v>49</v>
      </c>
      <c r="K26">
        <v>808.1462612558189</v>
      </c>
      <c r="L26">
        <v>1608.249960850746</v>
      </c>
      <c r="M26">
        <v>4008.5610614313482</v>
      </c>
      <c r="N26">
        <v>8009.0795630090288</v>
      </c>
      <c r="O26">
        <v>16010.116566403216</v>
      </c>
      <c r="P26">
        <v>32012.190573311935</v>
      </c>
      <c r="R26">
        <v>49</v>
      </c>
      <c r="S26">
        <v>3.8125334418753765E-2</v>
      </c>
      <c r="T26">
        <v>3.8085578590160152E-2</v>
      </c>
      <c r="U26">
        <v>3.806172200460356E-2</v>
      </c>
      <c r="V26">
        <v>3.8053769294481565E-2</v>
      </c>
      <c r="W26">
        <v>3.8049792842854924E-2</v>
      </c>
      <c r="X26">
        <v>3.8047804592898693E-2</v>
      </c>
    </row>
    <row r="27" spans="2:24" x14ac:dyDescent="0.25">
      <c r="B27">
        <v>50</v>
      </c>
      <c r="C27">
        <v>1256.6089045506358</v>
      </c>
      <c r="D27">
        <v>2512.4505153544674</v>
      </c>
      <c r="E27">
        <v>6279.9753478604334</v>
      </c>
      <c r="F27">
        <v>12559.183402069584</v>
      </c>
      <c r="G27">
        <v>25117.599510499786</v>
      </c>
      <c r="H27">
        <v>50234.431727367606</v>
      </c>
      <c r="J27">
        <v>50</v>
      </c>
      <c r="K27">
        <v>907.47096326474093</v>
      </c>
      <c r="L27">
        <v>1806.892418351581</v>
      </c>
      <c r="M27">
        <v>4505.156784603234</v>
      </c>
      <c r="N27">
        <v>9002.264062030692</v>
      </c>
      <c r="O27">
        <v>17996.478617010376</v>
      </c>
      <c r="P27">
        <v>35984.907727047626</v>
      </c>
      <c r="R27">
        <v>50</v>
      </c>
      <c r="S27">
        <v>3.8331230625613166E-2</v>
      </c>
      <c r="T27">
        <v>3.8294905044507832E-2</v>
      </c>
      <c r="U27">
        <v>3.8273107152622332E-2</v>
      </c>
      <c r="V27">
        <v>3.8265840764639902E-2</v>
      </c>
      <c r="W27">
        <v>3.8262207491128297E-2</v>
      </c>
      <c r="X27">
        <v>3.8260390834494507E-2</v>
      </c>
    </row>
    <row r="28" spans="2:24" x14ac:dyDescent="0.25">
      <c r="B28">
        <v>51</v>
      </c>
      <c r="C28">
        <v>1405.7757940826452</v>
      </c>
      <c r="D28">
        <v>2810.7737602611796</v>
      </c>
      <c r="E28">
        <v>7025.7676588531049</v>
      </c>
      <c r="F28">
        <v>14050.757489858684</v>
      </c>
      <c r="G28">
        <v>28100.737151878158</v>
      </c>
      <c r="H28">
        <v>56200.696475919896</v>
      </c>
      <c r="J28">
        <v>51</v>
      </c>
      <c r="K28">
        <v>1014.3027104176399</v>
      </c>
      <c r="L28">
        <v>2020.5483612651151</v>
      </c>
      <c r="M28">
        <v>5039.2853143909597</v>
      </c>
      <c r="N28">
        <v>10070.513569797884</v>
      </c>
      <c r="O28">
        <v>20132.970080697851</v>
      </c>
      <c r="P28">
        <v>40257.883102526888</v>
      </c>
      <c r="R28">
        <v>51</v>
      </c>
      <c r="S28">
        <v>3.8560181630422852E-2</v>
      </c>
      <c r="T28">
        <v>3.8526765053872758E-2</v>
      </c>
      <c r="U28">
        <v>3.8506712987840919E-2</v>
      </c>
      <c r="V28">
        <v>3.8500028612360016E-2</v>
      </c>
      <c r="W28">
        <v>3.8496686358337806E-2</v>
      </c>
      <c r="X28">
        <v>3.8495015214751849E-2</v>
      </c>
    </row>
    <row r="29" spans="2:24" x14ac:dyDescent="0.25">
      <c r="B29">
        <v>52</v>
      </c>
      <c r="C29">
        <v>1556.8658390757203</v>
      </c>
      <c r="D29">
        <v>3112.943063533442</v>
      </c>
      <c r="E29">
        <v>7781.1747369704326</v>
      </c>
      <c r="F29">
        <v>15561.560859387326</v>
      </c>
      <c r="G29">
        <v>31122.333104229689</v>
      </c>
      <c r="H29">
        <v>62243.877593919307</v>
      </c>
      <c r="J29">
        <v>52</v>
      </c>
      <c r="K29">
        <v>1122.511993484688</v>
      </c>
      <c r="L29">
        <v>2236.9592061921649</v>
      </c>
      <c r="M29">
        <v>5580.300844967278</v>
      </c>
      <c r="N29">
        <v>11152.536909816496</v>
      </c>
      <c r="O29">
        <v>22297.009039602708</v>
      </c>
      <c r="P29">
        <v>44585.953299225192</v>
      </c>
      <c r="R29">
        <v>52</v>
      </c>
      <c r="S29">
        <v>3.8799435074789557E-2</v>
      </c>
      <c r="T29">
        <v>3.8768373279524759E-2</v>
      </c>
      <c r="U29">
        <v>3.8749734398776159E-2</v>
      </c>
      <c r="V29">
        <v>3.8743521137837744E-2</v>
      </c>
      <c r="W29">
        <v>3.8740414450981531E-2</v>
      </c>
      <c r="X29">
        <v>3.8738861093457144E-2</v>
      </c>
    </row>
    <row r="30" spans="2:24" x14ac:dyDescent="0.25">
      <c r="B30">
        <v>53</v>
      </c>
      <c r="C30">
        <v>1720.1966557001672</v>
      </c>
      <c r="D30">
        <v>3439.5928428488519</v>
      </c>
      <c r="E30">
        <v>8597.7814043333128</v>
      </c>
      <c r="F30">
        <v>17194.762340153626</v>
      </c>
      <c r="G30">
        <v>34388.724211798326</v>
      </c>
      <c r="H30">
        <v>68776.64795509266</v>
      </c>
      <c r="J30">
        <v>53</v>
      </c>
      <c r="K30">
        <v>1239.4877737035495</v>
      </c>
      <c r="L30">
        <v>2470.9022706237156</v>
      </c>
      <c r="M30">
        <v>6165.1457617716078</v>
      </c>
      <c r="N30">
        <v>12322.218247147946</v>
      </c>
      <c r="O30">
        <v>24636.363217941835</v>
      </c>
      <c r="P30">
        <v>49264.653159578913</v>
      </c>
      <c r="R30">
        <v>53</v>
      </c>
      <c r="S30">
        <v>3.9067236324980437E-2</v>
      </c>
      <c r="T30">
        <v>3.9038226653923758E-2</v>
      </c>
      <c r="U30">
        <v>3.9020819303947851E-2</v>
      </c>
      <c r="V30">
        <v>3.9015016595989715E-2</v>
      </c>
      <c r="W30">
        <v>3.9012115193632235E-2</v>
      </c>
      <c r="X30">
        <v>3.901066448036361E-2</v>
      </c>
    </row>
    <row r="31" spans="2:24" x14ac:dyDescent="0.25">
      <c r="B31">
        <v>54</v>
      </c>
      <c r="C31">
        <v>1911.9123276621069</v>
      </c>
      <c r="D31">
        <v>3823.0099318728121</v>
      </c>
      <c r="E31">
        <v>9556.3027445252337</v>
      </c>
      <c r="F31">
        <v>19111.790765619364</v>
      </c>
      <c r="G31">
        <v>38222.766807811204</v>
      </c>
      <c r="H31">
        <v>76444.718892193996</v>
      </c>
      <c r="J31">
        <v>54</v>
      </c>
      <c r="K31">
        <v>1376.792531171086</v>
      </c>
      <c r="L31">
        <v>2745.5015715882037</v>
      </c>
      <c r="M31">
        <v>6851.6286930410279</v>
      </c>
      <c r="N31">
        <v>13695.17389552953</v>
      </c>
      <c r="O31">
        <v>27382.264300541952</v>
      </c>
      <c r="P31">
        <v>54756.445110557601</v>
      </c>
      <c r="R31">
        <v>54</v>
      </c>
      <c r="S31">
        <v>3.9395107783993577E-2</v>
      </c>
      <c r="T31">
        <v>3.936802078875079E-2</v>
      </c>
      <c r="U31">
        <v>3.9351767268884341E-2</v>
      </c>
      <c r="V31">
        <v>3.9346349208414955E-2</v>
      </c>
      <c r="W31">
        <v>3.934364013683167E-2</v>
      </c>
      <c r="X31">
        <v>3.9342285590698189E-2</v>
      </c>
    </row>
    <row r="32" spans="2:24" x14ac:dyDescent="0.25">
      <c r="B32">
        <v>55</v>
      </c>
      <c r="C32">
        <v>2103.2913263695532</v>
      </c>
      <c r="D32">
        <v>4205.7534094835273</v>
      </c>
      <c r="E32">
        <v>10513.139658995553</v>
      </c>
      <c r="F32">
        <v>21025.45007490625</v>
      </c>
      <c r="G32">
        <v>42050.070906749461</v>
      </c>
      <c r="H32">
        <v>84099.312570446156</v>
      </c>
      <c r="J32">
        <v>55</v>
      </c>
      <c r="K32">
        <v>1513.8562584924621</v>
      </c>
      <c r="L32">
        <v>3019.6186742007121</v>
      </c>
      <c r="M32">
        <v>7536.9059229857958</v>
      </c>
      <c r="N32">
        <v>15065.718004853697</v>
      </c>
      <c r="O32">
        <v>30123.342168802395</v>
      </c>
      <c r="P32">
        <v>60238.590496800374</v>
      </c>
      <c r="R32">
        <v>55</v>
      </c>
      <c r="S32">
        <v>3.9735834587350416E-2</v>
      </c>
      <c r="T32">
        <v>3.9710281834669736E-2</v>
      </c>
      <c r="U32">
        <v>3.969494903095927E-2</v>
      </c>
      <c r="V32">
        <v>3.9689837904326675E-2</v>
      </c>
      <c r="W32">
        <v>3.9687282304995186E-2</v>
      </c>
      <c r="X32">
        <v>3.968600449632409E-2</v>
      </c>
    </row>
    <row r="34" spans="1:23" x14ac:dyDescent="0.25">
      <c r="A34" s="5" t="s">
        <v>188</v>
      </c>
    </row>
    <row r="35" spans="1:23" x14ac:dyDescent="0.25">
      <c r="B35" t="s">
        <v>170</v>
      </c>
      <c r="C35">
        <v>100000</v>
      </c>
      <c r="D35">
        <v>250000</v>
      </c>
      <c r="E35">
        <v>500000</v>
      </c>
      <c r="F35">
        <v>1000000</v>
      </c>
      <c r="G35">
        <v>2000000</v>
      </c>
      <c r="J35" t="s">
        <v>145</v>
      </c>
      <c r="K35">
        <v>100000</v>
      </c>
      <c r="L35">
        <v>250000</v>
      </c>
      <c r="M35">
        <v>500000</v>
      </c>
      <c r="N35">
        <v>1000000</v>
      </c>
      <c r="O35">
        <v>2000000</v>
      </c>
      <c r="R35" t="s">
        <v>167</v>
      </c>
      <c r="S35">
        <v>100000</v>
      </c>
      <c r="T35">
        <v>250000</v>
      </c>
      <c r="U35">
        <v>500000</v>
      </c>
      <c r="V35">
        <v>1000000</v>
      </c>
      <c r="W35">
        <v>2000000</v>
      </c>
    </row>
    <row r="36" spans="1:23" x14ac:dyDescent="0.25">
      <c r="B36">
        <v>35</v>
      </c>
      <c r="C36">
        <v>27405.172003997632</v>
      </c>
      <c r="D36">
        <v>68512.933571271293</v>
      </c>
      <c r="E36">
        <v>137025.85996248675</v>
      </c>
      <c r="F36">
        <v>274051.7199249735</v>
      </c>
      <c r="G36">
        <v>548103.439849947</v>
      </c>
      <c r="J36">
        <v>35</v>
      </c>
      <c r="K36">
        <v>1370.2574526141689</v>
      </c>
      <c r="L36">
        <v>3425.6486104584474</v>
      </c>
      <c r="M36">
        <v>6851.2871826795745</v>
      </c>
      <c r="N36">
        <v>13702.574365359149</v>
      </c>
      <c r="O36">
        <v>27405.148730718298</v>
      </c>
      <c r="R36">
        <v>35</v>
      </c>
      <c r="S36">
        <v>3.5326984005534356E-2</v>
      </c>
      <c r="T36">
        <v>3.5326991797667073E-2</v>
      </c>
      <c r="U36">
        <v>3.5326983942627344E-2</v>
      </c>
      <c r="V36">
        <v>3.5326983942627344E-2</v>
      </c>
      <c r="W36">
        <v>3.5326983942627344E-2</v>
      </c>
    </row>
    <row r="37" spans="1:23" x14ac:dyDescent="0.25">
      <c r="B37">
        <f t="shared" ref="B37:B66" si="0">B36+1</f>
        <v>36</v>
      </c>
      <c r="C37">
        <v>25978.734364395361</v>
      </c>
      <c r="D37">
        <v>64946.835911020506</v>
      </c>
      <c r="E37">
        <v>129893.67182197676</v>
      </c>
      <c r="F37">
        <v>259787.34364395353</v>
      </c>
      <c r="G37">
        <v>519574.68728790706</v>
      </c>
      <c r="J37">
        <f t="shared" ref="J37:J66" si="1">J36+1</f>
        <v>36</v>
      </c>
      <c r="K37">
        <v>1298.9373442357391</v>
      </c>
      <c r="L37">
        <v>3247.3433606346662</v>
      </c>
      <c r="M37">
        <v>6494.6867211787612</v>
      </c>
      <c r="N37">
        <v>12989.373442357522</v>
      </c>
      <c r="O37">
        <v>25978.746884715045</v>
      </c>
      <c r="R37">
        <f t="shared" ref="R37:R66" si="2">R36+1</f>
        <v>36</v>
      </c>
      <c r="S37">
        <v>3.4958957338777852E-2</v>
      </c>
      <c r="T37">
        <v>3.4958957338847352E-2</v>
      </c>
      <c r="U37">
        <v>3.4958957338777852E-2</v>
      </c>
      <c r="V37">
        <v>3.4958957338828922E-2</v>
      </c>
      <c r="W37">
        <v>3.4958957338828922E-2</v>
      </c>
    </row>
    <row r="38" spans="1:23" x14ac:dyDescent="0.25">
      <c r="B38">
        <f t="shared" si="0"/>
        <v>37</v>
      </c>
      <c r="C38">
        <v>27958.680574469196</v>
      </c>
      <c r="D38">
        <v>69896.701436172982</v>
      </c>
      <c r="E38">
        <v>139793.40287234599</v>
      </c>
      <c r="F38">
        <v>279586.80574469198</v>
      </c>
      <c r="G38">
        <v>559173.61148938397</v>
      </c>
      <c r="J38">
        <f t="shared" si="1"/>
        <v>37</v>
      </c>
      <c r="K38">
        <v>1397.9349940140819</v>
      </c>
      <c r="L38">
        <v>3494.8374850351975</v>
      </c>
      <c r="M38">
        <v>6989.6749700705113</v>
      </c>
      <c r="N38">
        <v>13979.349940141023</v>
      </c>
      <c r="O38">
        <v>27958.699880282045</v>
      </c>
      <c r="R38">
        <f t="shared" si="2"/>
        <v>37</v>
      </c>
      <c r="S38">
        <v>3.545455227614247E-2</v>
      </c>
      <c r="T38">
        <v>3.5454552276142692E-2</v>
      </c>
      <c r="U38">
        <v>3.5454552276142692E-2</v>
      </c>
      <c r="V38">
        <v>3.5454552276142692E-2</v>
      </c>
      <c r="W38">
        <v>3.5454552276142692E-2</v>
      </c>
    </row>
    <row r="39" spans="1:23" x14ac:dyDescent="0.25">
      <c r="B39">
        <f t="shared" si="0"/>
        <v>38</v>
      </c>
      <c r="C39">
        <v>29220.090895050733</v>
      </c>
      <c r="D39">
        <v>73050.227237626823</v>
      </c>
      <c r="E39">
        <v>146100.45447525362</v>
      </c>
      <c r="F39">
        <v>292200.90895050723</v>
      </c>
      <c r="G39">
        <v>584401.81790101447</v>
      </c>
      <c r="J39">
        <f t="shared" si="1"/>
        <v>38</v>
      </c>
      <c r="K39">
        <v>1461.0045785525872</v>
      </c>
      <c r="L39">
        <v>3652.511446381468</v>
      </c>
      <c r="M39">
        <v>7305.0228927629068</v>
      </c>
      <c r="N39">
        <v>14610.045785525814</v>
      </c>
      <c r="O39">
        <v>29220.091571051627</v>
      </c>
      <c r="R39">
        <f t="shared" si="2"/>
        <v>38</v>
      </c>
      <c r="S39">
        <v>3.5779057852762808E-2</v>
      </c>
      <c r="T39">
        <v>3.5779057852762586E-2</v>
      </c>
      <c r="U39">
        <v>3.5779057852762586E-2</v>
      </c>
      <c r="V39">
        <v>3.5779057852762586E-2</v>
      </c>
      <c r="W39">
        <v>3.5779057852762586E-2</v>
      </c>
    </row>
    <row r="40" spans="1:23" x14ac:dyDescent="0.25">
      <c r="B40">
        <f t="shared" si="0"/>
        <v>39</v>
      </c>
      <c r="C40">
        <v>28282.307518590984</v>
      </c>
      <c r="D40">
        <v>70705.768796477452</v>
      </c>
      <c r="E40">
        <v>141411.5375929549</v>
      </c>
      <c r="F40">
        <v>282823.07518590981</v>
      </c>
      <c r="G40">
        <v>565646.15037181962</v>
      </c>
      <c r="J40">
        <f t="shared" si="1"/>
        <v>39</v>
      </c>
      <c r="K40">
        <v>1414.1158512362672</v>
      </c>
      <c r="L40">
        <v>3535.289628090628</v>
      </c>
      <c r="M40">
        <v>7070.5792561812559</v>
      </c>
      <c r="N40">
        <v>14141.158512362512</v>
      </c>
      <c r="O40">
        <v>28282.317024725024</v>
      </c>
      <c r="R40">
        <f t="shared" si="2"/>
        <v>39</v>
      </c>
      <c r="S40">
        <v>3.5523506730067211E-2</v>
      </c>
      <c r="T40">
        <v>3.5523506730067211E-2</v>
      </c>
      <c r="U40">
        <v>3.5523506730067211E-2</v>
      </c>
      <c r="V40">
        <v>3.5523506730067211E-2</v>
      </c>
      <c r="W40">
        <v>3.5523506730067211E-2</v>
      </c>
    </row>
    <row r="41" spans="1:23" x14ac:dyDescent="0.25">
      <c r="B41">
        <f t="shared" si="0"/>
        <v>40</v>
      </c>
      <c r="C41">
        <v>30335.493103876113</v>
      </c>
      <c r="D41">
        <v>75838.73275969032</v>
      </c>
      <c r="E41">
        <v>151677.46551938064</v>
      </c>
      <c r="F41">
        <v>303354.93103876128</v>
      </c>
      <c r="G41">
        <v>606709.86207752256</v>
      </c>
      <c r="J41">
        <f t="shared" si="1"/>
        <v>40</v>
      </c>
      <c r="K41">
        <v>1516.7754827945464</v>
      </c>
      <c r="L41">
        <v>3791.9387069864024</v>
      </c>
      <c r="M41">
        <v>7583.8774139728048</v>
      </c>
      <c r="N41">
        <v>15167.75482794561</v>
      </c>
      <c r="O41">
        <v>30335.509655891219</v>
      </c>
      <c r="R41">
        <f t="shared" si="2"/>
        <v>40</v>
      </c>
      <c r="S41">
        <v>3.6064755637428725E-2</v>
      </c>
      <c r="T41">
        <v>3.6064755637428503E-2</v>
      </c>
      <c r="U41">
        <v>3.6064755637428503E-2</v>
      </c>
      <c r="V41">
        <v>3.6064755637428503E-2</v>
      </c>
      <c r="W41">
        <v>3.6064755637428503E-2</v>
      </c>
    </row>
    <row r="42" spans="1:23" x14ac:dyDescent="0.25">
      <c r="B42">
        <f t="shared" si="0"/>
        <v>41</v>
      </c>
      <c r="C42">
        <v>30727.992578464018</v>
      </c>
      <c r="D42">
        <v>76819.981446160062</v>
      </c>
      <c r="E42">
        <v>153639.96289232012</v>
      </c>
      <c r="F42">
        <v>307279.92578464025</v>
      </c>
      <c r="G42">
        <v>614559.85156928049</v>
      </c>
      <c r="J42">
        <f t="shared" si="1"/>
        <v>41</v>
      </c>
      <c r="K42">
        <v>1536.3999435175792</v>
      </c>
      <c r="L42">
        <v>3840.9998587939772</v>
      </c>
      <c r="M42">
        <v>7681.9997175879544</v>
      </c>
      <c r="N42">
        <v>15363.999435175909</v>
      </c>
      <c r="O42">
        <v>30727.998870351817</v>
      </c>
      <c r="R42">
        <f t="shared" si="2"/>
        <v>41</v>
      </c>
      <c r="S42">
        <v>3.6164542760953156E-2</v>
      </c>
      <c r="T42">
        <v>3.6164542760953156E-2</v>
      </c>
      <c r="U42">
        <v>3.6164542760953156E-2</v>
      </c>
      <c r="V42">
        <v>3.6164542760953156E-2</v>
      </c>
      <c r="W42">
        <v>3.6164542760953156E-2</v>
      </c>
    </row>
    <row r="43" spans="1:23" x14ac:dyDescent="0.25">
      <c r="B43">
        <f t="shared" si="0"/>
        <v>42</v>
      </c>
      <c r="C43">
        <v>32940.369780522786</v>
      </c>
      <c r="D43">
        <v>82350.924451306986</v>
      </c>
      <c r="E43">
        <v>164701.84890261397</v>
      </c>
      <c r="F43">
        <v>329403.69780522794</v>
      </c>
      <c r="G43">
        <v>658807.39561045589</v>
      </c>
      <c r="J43">
        <f t="shared" si="1"/>
        <v>42</v>
      </c>
      <c r="K43">
        <v>1647.0193357867611</v>
      </c>
      <c r="L43">
        <v>4117.5483394670155</v>
      </c>
      <c r="M43">
        <v>8235.0966789340309</v>
      </c>
      <c r="N43">
        <v>16470.193357868062</v>
      </c>
      <c r="O43">
        <v>32940.386715736124</v>
      </c>
      <c r="R43">
        <f t="shared" si="2"/>
        <v>42</v>
      </c>
      <c r="S43">
        <v>3.6782199037943109E-2</v>
      </c>
      <c r="T43">
        <v>3.6782199037943109E-2</v>
      </c>
      <c r="U43">
        <v>3.6782199037943109E-2</v>
      </c>
      <c r="V43">
        <v>3.6782199037943109E-2</v>
      </c>
      <c r="W43">
        <v>3.6782199037943109E-2</v>
      </c>
    </row>
    <row r="44" spans="1:23" x14ac:dyDescent="0.25">
      <c r="B44">
        <f t="shared" si="0"/>
        <v>43</v>
      </c>
      <c r="C44">
        <v>33821.631732415954</v>
      </c>
      <c r="D44">
        <v>84554.079331039888</v>
      </c>
      <c r="E44">
        <v>169108.15866207978</v>
      </c>
      <c r="F44">
        <v>338216.31732415955</v>
      </c>
      <c r="G44">
        <v>676432.6346483191</v>
      </c>
      <c r="J44">
        <f t="shared" si="1"/>
        <v>43</v>
      </c>
      <c r="K44">
        <v>1691.0817684368958</v>
      </c>
      <c r="L44">
        <v>4227.7044210923195</v>
      </c>
      <c r="M44">
        <v>8455.4088421846391</v>
      </c>
      <c r="N44">
        <v>16910.817684369278</v>
      </c>
      <c r="O44">
        <v>33821.635368738556</v>
      </c>
      <c r="R44">
        <f t="shared" si="2"/>
        <v>43</v>
      </c>
      <c r="S44">
        <v>3.7032044509868633E-2</v>
      </c>
      <c r="T44">
        <v>3.7032044509868633E-2</v>
      </c>
      <c r="U44">
        <v>3.7032044509868633E-2</v>
      </c>
      <c r="V44">
        <v>3.7032044509868633E-2</v>
      </c>
      <c r="W44">
        <v>3.7032044509868633E-2</v>
      </c>
    </row>
    <row r="45" spans="1:23" x14ac:dyDescent="0.25">
      <c r="B45">
        <f t="shared" si="0"/>
        <v>44</v>
      </c>
      <c r="C45">
        <v>34334.00493152922</v>
      </c>
      <c r="D45">
        <v>85835.012328823068</v>
      </c>
      <c r="E45">
        <v>171670.02465764614</v>
      </c>
      <c r="F45">
        <v>343340.04931529227</v>
      </c>
      <c r="G45">
        <v>686680.09863058454</v>
      </c>
      <c r="J45">
        <f t="shared" si="1"/>
        <v>44</v>
      </c>
      <c r="K45">
        <v>1716.7008432433868</v>
      </c>
      <c r="L45">
        <v>4291.7521081085433</v>
      </c>
      <c r="M45">
        <v>8583.5042162170867</v>
      </c>
      <c r="N45">
        <v>17167.008432434173</v>
      </c>
      <c r="O45">
        <v>34334.016864868347</v>
      </c>
      <c r="R45">
        <f t="shared" si="2"/>
        <v>44</v>
      </c>
      <c r="S45">
        <v>3.7176042504270423E-2</v>
      </c>
      <c r="T45">
        <v>3.7176042504270645E-2</v>
      </c>
      <c r="U45">
        <v>3.7176042504270645E-2</v>
      </c>
      <c r="V45">
        <v>3.7176042504270645E-2</v>
      </c>
      <c r="W45">
        <v>3.7176042504270645E-2</v>
      </c>
    </row>
    <row r="46" spans="1:23" x14ac:dyDescent="0.25">
      <c r="B46">
        <f t="shared" si="0"/>
        <v>45</v>
      </c>
      <c r="C46">
        <v>35841.504881423229</v>
      </c>
      <c r="D46">
        <v>89603.762203558101</v>
      </c>
      <c r="E46">
        <v>179207.5244071162</v>
      </c>
      <c r="F46">
        <v>358415.0488142324</v>
      </c>
      <c r="G46">
        <v>716830.09762846481</v>
      </c>
      <c r="J46">
        <f t="shared" si="1"/>
        <v>45</v>
      </c>
      <c r="K46">
        <v>1792.0752865088871</v>
      </c>
      <c r="L46">
        <v>4480.1882162722468</v>
      </c>
      <c r="M46">
        <v>8960.3764325444936</v>
      </c>
      <c r="N46">
        <v>17920.752865088987</v>
      </c>
      <c r="O46">
        <v>35841.505730177974</v>
      </c>
      <c r="R46">
        <f t="shared" si="2"/>
        <v>45</v>
      </c>
      <c r="S46">
        <v>3.7626180033723644E-2</v>
      </c>
      <c r="T46">
        <v>3.7626180033723644E-2</v>
      </c>
      <c r="U46">
        <v>3.7626180033723644E-2</v>
      </c>
      <c r="V46">
        <v>3.7626180033723644E-2</v>
      </c>
      <c r="W46">
        <v>3.7626180033723644E-2</v>
      </c>
    </row>
    <row r="47" spans="1:23" x14ac:dyDescent="0.25">
      <c r="B47">
        <f t="shared" si="0"/>
        <v>46</v>
      </c>
      <c r="C47">
        <v>37573.289123010647</v>
      </c>
      <c r="D47">
        <v>93933.222807526647</v>
      </c>
      <c r="E47">
        <v>187866.44561505329</v>
      </c>
      <c r="F47">
        <v>375732.89123010659</v>
      </c>
      <c r="G47">
        <v>751465.78246021317</v>
      </c>
      <c r="J47">
        <f t="shared" si="1"/>
        <v>46</v>
      </c>
      <c r="K47">
        <v>1878.6646857583182</v>
      </c>
      <c r="L47">
        <v>4696.6617143958865</v>
      </c>
      <c r="M47">
        <v>9393.323428791773</v>
      </c>
      <c r="N47">
        <v>18786.646857583546</v>
      </c>
      <c r="O47">
        <v>37573.293715167092</v>
      </c>
      <c r="R47">
        <f t="shared" si="2"/>
        <v>46</v>
      </c>
      <c r="S47">
        <v>3.8164001945833137E-2</v>
      </c>
      <c r="T47">
        <v>3.8164001945833137E-2</v>
      </c>
      <c r="U47">
        <v>3.8164001945833137E-2</v>
      </c>
      <c r="V47">
        <v>3.8164001945833137E-2</v>
      </c>
      <c r="W47">
        <v>3.8164001945833137E-2</v>
      </c>
    </row>
    <row r="48" spans="1:23" x14ac:dyDescent="0.25">
      <c r="B48">
        <f t="shared" si="0"/>
        <v>47</v>
      </c>
      <c r="C48">
        <v>39061.350788496384</v>
      </c>
      <c r="D48">
        <v>97653.376971240985</v>
      </c>
      <c r="E48">
        <v>195306.75394248197</v>
      </c>
      <c r="F48">
        <v>390613.50788496394</v>
      </c>
      <c r="G48">
        <v>781227.01576992788</v>
      </c>
      <c r="J48">
        <f t="shared" si="1"/>
        <v>47</v>
      </c>
      <c r="K48">
        <v>1953.0675426639937</v>
      </c>
      <c r="L48">
        <v>4882.6688566600205</v>
      </c>
      <c r="M48">
        <v>9765.3377133200411</v>
      </c>
      <c r="N48">
        <v>19530.675426640082</v>
      </c>
      <c r="O48">
        <v>39061.350853280164</v>
      </c>
      <c r="R48">
        <f t="shared" si="2"/>
        <v>47</v>
      </c>
      <c r="S48">
        <v>3.8642138884342536E-2</v>
      </c>
      <c r="T48">
        <v>3.8642138884342536E-2</v>
      </c>
      <c r="U48">
        <v>3.8642138884342536E-2</v>
      </c>
      <c r="V48">
        <v>3.8642138884342536E-2</v>
      </c>
      <c r="W48">
        <v>3.8642138884342536E-2</v>
      </c>
    </row>
    <row r="49" spans="2:23" x14ac:dyDescent="0.25">
      <c r="B49">
        <f t="shared" si="0"/>
        <v>48</v>
      </c>
      <c r="C49">
        <v>39662.276308212968</v>
      </c>
      <c r="D49">
        <v>99155.69077053247</v>
      </c>
      <c r="E49">
        <v>198311.38154106494</v>
      </c>
      <c r="F49">
        <v>396622.76308212988</v>
      </c>
      <c r="G49">
        <v>793245.52616425976</v>
      </c>
      <c r="J49">
        <f t="shared" si="1"/>
        <v>48</v>
      </c>
      <c r="K49">
        <v>1983.114516712878</v>
      </c>
      <c r="L49">
        <v>4957.7862917823368</v>
      </c>
      <c r="M49">
        <v>9915.5725835646736</v>
      </c>
      <c r="N49">
        <v>19831.145167129347</v>
      </c>
      <c r="O49">
        <v>39662.290334258694</v>
      </c>
      <c r="R49">
        <f t="shared" si="2"/>
        <v>48</v>
      </c>
      <c r="S49">
        <v>3.8834867873206447E-2</v>
      </c>
      <c r="T49">
        <v>3.8834867872810985E-2</v>
      </c>
      <c r="U49">
        <v>3.8834867872810985E-2</v>
      </c>
      <c r="V49">
        <v>3.8834867872810985E-2</v>
      </c>
      <c r="W49">
        <v>3.8834867872810985E-2</v>
      </c>
    </row>
    <row r="50" spans="2:23" x14ac:dyDescent="0.25">
      <c r="B50">
        <f t="shared" si="0"/>
        <v>49</v>
      </c>
      <c r="C50">
        <v>41859.230242266894</v>
      </c>
      <c r="D50">
        <v>104648.07560566715</v>
      </c>
      <c r="E50">
        <v>209296.15121133431</v>
      </c>
      <c r="F50">
        <v>418592.30242266861</v>
      </c>
      <c r="G50">
        <v>837184.60484533722</v>
      </c>
      <c r="J50">
        <f t="shared" si="1"/>
        <v>49</v>
      </c>
      <c r="K50">
        <v>2092.9616354093378</v>
      </c>
      <c r="L50">
        <v>5232.4040885232389</v>
      </c>
      <c r="M50">
        <v>10464.808177046478</v>
      </c>
      <c r="N50">
        <v>20929.616354092956</v>
      </c>
      <c r="O50">
        <v>41859.232708185911</v>
      </c>
      <c r="R50">
        <f t="shared" si="2"/>
        <v>49</v>
      </c>
      <c r="S50">
        <v>3.9585372925225792E-2</v>
      </c>
      <c r="T50">
        <v>3.958537292522557E-2</v>
      </c>
      <c r="U50">
        <v>3.958537292522557E-2</v>
      </c>
      <c r="V50">
        <v>3.9585372925132534E-2</v>
      </c>
      <c r="W50">
        <v>3.9585372925132534E-2</v>
      </c>
    </row>
    <row r="51" spans="2:23" x14ac:dyDescent="0.25">
      <c r="B51">
        <f t="shared" si="0"/>
        <v>50</v>
      </c>
      <c r="C51">
        <v>43449.445214505155</v>
      </c>
      <c r="D51">
        <v>108623.6130362629</v>
      </c>
      <c r="E51">
        <v>217247.22607252581</v>
      </c>
      <c r="F51">
        <v>434494.45214505162</v>
      </c>
      <c r="G51">
        <v>868988.90429010324</v>
      </c>
      <c r="J51">
        <f t="shared" si="1"/>
        <v>50</v>
      </c>
      <c r="K51">
        <v>2172.4723035456409</v>
      </c>
      <c r="L51">
        <v>5431.1807588641532</v>
      </c>
      <c r="M51">
        <v>10862.361517728306</v>
      </c>
      <c r="N51">
        <v>21724.723035456613</v>
      </c>
      <c r="O51">
        <v>43449.446070913225</v>
      </c>
      <c r="R51">
        <f t="shared" si="2"/>
        <v>50</v>
      </c>
      <c r="S51">
        <v>4.0150248940173494E-2</v>
      </c>
      <c r="T51">
        <v>4.0150248940173494E-2</v>
      </c>
      <c r="U51">
        <v>4.0150248940173494E-2</v>
      </c>
      <c r="V51">
        <v>4.0150248940173494E-2</v>
      </c>
      <c r="W51">
        <v>4.0150248940141076E-2</v>
      </c>
    </row>
    <row r="52" spans="2:23" x14ac:dyDescent="0.25">
      <c r="B52">
        <f t="shared" si="0"/>
        <v>51</v>
      </c>
      <c r="C52">
        <v>45034.401448575241</v>
      </c>
      <c r="D52">
        <v>112586.00362143813</v>
      </c>
      <c r="E52">
        <v>225172.00724287625</v>
      </c>
      <c r="F52">
        <v>450344.0144857525</v>
      </c>
      <c r="G52">
        <v>900688.028971505</v>
      </c>
      <c r="J52">
        <f t="shared" si="1"/>
        <v>51</v>
      </c>
      <c r="K52">
        <v>2251.7201117655495</v>
      </c>
      <c r="L52">
        <v>5629.3002794139611</v>
      </c>
      <c r="M52">
        <v>11258.600558827922</v>
      </c>
      <c r="N52">
        <v>22517.201117655844</v>
      </c>
      <c r="O52">
        <v>45034.402235311689</v>
      </c>
      <c r="R52">
        <f t="shared" si="2"/>
        <v>51</v>
      </c>
      <c r="S52">
        <v>4.0733884527333508E-2</v>
      </c>
      <c r="T52">
        <v>4.073388452733373E-2</v>
      </c>
      <c r="U52">
        <v>4.073388452733373E-2</v>
      </c>
      <c r="V52">
        <v>4.073388452733373E-2</v>
      </c>
      <c r="W52">
        <v>4.073388452733373E-2</v>
      </c>
    </row>
    <row r="53" spans="2:23" x14ac:dyDescent="0.25">
      <c r="B53">
        <f t="shared" si="0"/>
        <v>52</v>
      </c>
      <c r="C53">
        <v>46527.808131334154</v>
      </c>
      <c r="D53">
        <v>116319.5203283353</v>
      </c>
      <c r="E53">
        <v>232639.04065667061</v>
      </c>
      <c r="F53">
        <v>465278.08131334122</v>
      </c>
      <c r="G53">
        <v>930556.16262668243</v>
      </c>
      <c r="J53">
        <f t="shared" si="1"/>
        <v>52</v>
      </c>
      <c r="K53">
        <v>2326.3908690834287</v>
      </c>
      <c r="L53">
        <v>5815.9771727084881</v>
      </c>
      <c r="M53">
        <v>11631.954345416976</v>
      </c>
      <c r="N53">
        <v>23263.908690833952</v>
      </c>
      <c r="O53">
        <v>46527.817381667905</v>
      </c>
      <c r="R53">
        <f t="shared" si="2"/>
        <v>52</v>
      </c>
      <c r="S53">
        <v>4.130300791159458E-2</v>
      </c>
      <c r="T53">
        <v>4.1303007911594358E-2</v>
      </c>
      <c r="U53">
        <v>4.1303007911594358E-2</v>
      </c>
      <c r="V53">
        <v>4.1303007911594358E-2</v>
      </c>
      <c r="W53">
        <v>4.1303007911594358E-2</v>
      </c>
    </row>
    <row r="54" spans="2:23" x14ac:dyDescent="0.25">
      <c r="B54">
        <f t="shared" si="0"/>
        <v>53</v>
      </c>
      <c r="C54">
        <v>48037.225470534031</v>
      </c>
      <c r="D54">
        <v>120093.06367633495</v>
      </c>
      <c r="E54">
        <v>240186.12735266989</v>
      </c>
      <c r="F54">
        <v>480372.25470533979</v>
      </c>
      <c r="G54">
        <v>960744.50941067957</v>
      </c>
      <c r="J54">
        <f t="shared" si="1"/>
        <v>53</v>
      </c>
      <c r="K54">
        <v>2401.8617180848087</v>
      </c>
      <c r="L54">
        <v>6004.6542952118325</v>
      </c>
      <c r="M54">
        <v>12009.308590423665</v>
      </c>
      <c r="N54">
        <v>24018.61718084733</v>
      </c>
      <c r="O54">
        <v>48037.23436169466</v>
      </c>
      <c r="R54">
        <f t="shared" si="2"/>
        <v>53</v>
      </c>
      <c r="S54">
        <v>4.1898455960184711E-2</v>
      </c>
      <c r="T54">
        <v>4.1898455960184489E-2</v>
      </c>
      <c r="U54">
        <v>4.1898455960184489E-2</v>
      </c>
      <c r="V54">
        <v>4.1898455960184489E-2</v>
      </c>
      <c r="W54">
        <v>4.1898455960184489E-2</v>
      </c>
    </row>
    <row r="55" spans="2:23" x14ac:dyDescent="0.25">
      <c r="B55">
        <f t="shared" si="0"/>
        <v>54</v>
      </c>
      <c r="C55">
        <v>49701.495406513874</v>
      </c>
      <c r="D55">
        <v>124253.73851628466</v>
      </c>
      <c r="E55">
        <v>248507.47703256932</v>
      </c>
      <c r="F55">
        <v>497014.95406513865</v>
      </c>
      <c r="G55">
        <v>994029.9081302773</v>
      </c>
      <c r="J55">
        <f t="shared" si="1"/>
        <v>54</v>
      </c>
      <c r="K55">
        <v>2485.0748060852857</v>
      </c>
      <c r="L55">
        <v>6212.6870152131887</v>
      </c>
      <c r="M55">
        <v>12425.374030426377</v>
      </c>
      <c r="N55">
        <v>24850.748060852755</v>
      </c>
      <c r="O55">
        <v>49701.49612170551</v>
      </c>
      <c r="R55">
        <f t="shared" si="2"/>
        <v>54</v>
      </c>
      <c r="S55">
        <v>4.2579648600403308E-2</v>
      </c>
      <c r="T55">
        <v>4.2579648600403308E-2</v>
      </c>
      <c r="U55">
        <v>4.2579648600403308E-2</v>
      </c>
      <c r="V55">
        <v>4.2579648600403308E-2</v>
      </c>
      <c r="W55">
        <v>4.2579648600403308E-2</v>
      </c>
    </row>
    <row r="56" spans="2:23" x14ac:dyDescent="0.25">
      <c r="B56">
        <f t="shared" si="0"/>
        <v>55</v>
      </c>
      <c r="C56">
        <v>51260.789133489699</v>
      </c>
      <c r="D56">
        <v>128151.97283372426</v>
      </c>
      <c r="E56">
        <v>256303.94566744851</v>
      </c>
      <c r="F56">
        <v>512607.89133489702</v>
      </c>
      <c r="G56">
        <v>1025215.782669794</v>
      </c>
      <c r="J56">
        <f t="shared" si="1"/>
        <v>55</v>
      </c>
      <c r="K56">
        <v>2563.0398775898284</v>
      </c>
      <c r="L56">
        <v>6407.5996939745673</v>
      </c>
      <c r="M56">
        <v>12815.199387949135</v>
      </c>
      <c r="N56">
        <v>25630.398775898269</v>
      </c>
      <c r="O56">
        <v>51260.797551796539</v>
      </c>
      <c r="R56">
        <f t="shared" si="2"/>
        <v>55</v>
      </c>
      <c r="S56">
        <v>4.3241038011129218E-2</v>
      </c>
      <c r="T56">
        <v>4.3241038011129218E-2</v>
      </c>
      <c r="U56">
        <v>4.3241038011129218E-2</v>
      </c>
      <c r="V56">
        <v>4.3241038011129218E-2</v>
      </c>
      <c r="W56">
        <v>4.3241038011129218E-2</v>
      </c>
    </row>
    <row r="57" spans="2:23" x14ac:dyDescent="0.25">
      <c r="B57">
        <f t="shared" si="0"/>
        <v>56</v>
      </c>
      <c r="C57">
        <v>53333.801289320429</v>
      </c>
      <c r="D57">
        <v>133334.503223301</v>
      </c>
      <c r="E57">
        <v>266669.006446602</v>
      </c>
      <c r="F57">
        <v>533338.012893204</v>
      </c>
      <c r="G57">
        <v>1066676.025786408</v>
      </c>
      <c r="J57">
        <f t="shared" si="1"/>
        <v>56</v>
      </c>
      <c r="K57">
        <v>2666.6901203627131</v>
      </c>
      <c r="L57">
        <v>6666.725300906779</v>
      </c>
      <c r="M57">
        <v>13333.450601813558</v>
      </c>
      <c r="N57">
        <v>26666.901203627116</v>
      </c>
      <c r="O57">
        <v>53333.802407254232</v>
      </c>
      <c r="R57">
        <f t="shared" si="2"/>
        <v>56</v>
      </c>
      <c r="S57">
        <v>4.4159368857039638E-2</v>
      </c>
      <c r="T57">
        <v>4.4159368857039416E-2</v>
      </c>
      <c r="U57">
        <v>4.4159368857039416E-2</v>
      </c>
      <c r="V57">
        <v>4.4159368857039416E-2</v>
      </c>
      <c r="W57">
        <v>4.4159368857039416E-2</v>
      </c>
    </row>
    <row r="58" spans="2:23" x14ac:dyDescent="0.25">
      <c r="B58">
        <f t="shared" si="0"/>
        <v>57</v>
      </c>
      <c r="C58">
        <v>55210.889592016814</v>
      </c>
      <c r="D58">
        <v>138027.22398004183</v>
      </c>
      <c r="E58">
        <v>276054.44796008366</v>
      </c>
      <c r="F58">
        <v>552108.89592016733</v>
      </c>
      <c r="G58">
        <v>1104217.7918403347</v>
      </c>
      <c r="J58">
        <f t="shared" si="1"/>
        <v>57</v>
      </c>
      <c r="K58">
        <v>2760.5445200865215</v>
      </c>
      <c r="L58">
        <v>6901.3613002161146</v>
      </c>
      <c r="M58">
        <v>13802.722600432229</v>
      </c>
      <c r="N58">
        <v>27605.445200864458</v>
      </c>
      <c r="O58">
        <v>55210.890401728917</v>
      </c>
      <c r="R58">
        <f t="shared" si="2"/>
        <v>57</v>
      </c>
      <c r="S58">
        <v>4.5027108499465784E-2</v>
      </c>
      <c r="T58">
        <v>4.5027108499465118E-2</v>
      </c>
      <c r="U58">
        <v>4.5027108499465118E-2</v>
      </c>
      <c r="V58">
        <v>4.5027108499465118E-2</v>
      </c>
      <c r="W58">
        <v>4.5027108499465118E-2</v>
      </c>
    </row>
    <row r="59" spans="2:23" x14ac:dyDescent="0.25">
      <c r="B59">
        <f t="shared" si="0"/>
        <v>58</v>
      </c>
      <c r="C59">
        <v>57222.231789687248</v>
      </c>
      <c r="D59">
        <v>143055.5794742181</v>
      </c>
      <c r="E59">
        <v>286111.1589484362</v>
      </c>
      <c r="F59">
        <v>572222.31789687241</v>
      </c>
      <c r="G59">
        <v>1144444.6357937448</v>
      </c>
      <c r="J59">
        <f t="shared" si="1"/>
        <v>58</v>
      </c>
      <c r="K59">
        <v>2861.1116356679195</v>
      </c>
      <c r="L59">
        <v>7152.7790891698096</v>
      </c>
      <c r="M59">
        <v>14305.558178339619</v>
      </c>
      <c r="N59">
        <v>28611.116356679238</v>
      </c>
      <c r="O59">
        <v>57222.232713358477</v>
      </c>
      <c r="R59">
        <f t="shared" si="2"/>
        <v>58</v>
      </c>
      <c r="S59">
        <v>4.5997725036522219E-2</v>
      </c>
      <c r="T59">
        <v>4.5997725036522441E-2</v>
      </c>
      <c r="U59">
        <v>4.5997725036522441E-2</v>
      </c>
      <c r="V59">
        <v>4.5997725036522441E-2</v>
      </c>
      <c r="W59">
        <v>4.5997725036522441E-2</v>
      </c>
    </row>
    <row r="60" spans="2:23" x14ac:dyDescent="0.25">
      <c r="B60">
        <f t="shared" si="0"/>
        <v>59</v>
      </c>
      <c r="C60">
        <v>59333.745683643407</v>
      </c>
      <c r="D60">
        <v>148334.36420910849</v>
      </c>
      <c r="E60">
        <v>296668.72841821698</v>
      </c>
      <c r="F60">
        <v>593337.45683643396</v>
      </c>
      <c r="G60">
        <v>1186674.9136728679</v>
      </c>
      <c r="J60">
        <f t="shared" si="1"/>
        <v>59</v>
      </c>
      <c r="K60">
        <v>2966.6873332630639</v>
      </c>
      <c r="L60">
        <v>7416.7183331576816</v>
      </c>
      <c r="M60">
        <v>14833.436666315363</v>
      </c>
      <c r="N60">
        <v>29666.873332630727</v>
      </c>
      <c r="O60">
        <v>59333.746665261453</v>
      </c>
      <c r="R60">
        <f t="shared" si="2"/>
        <v>59</v>
      </c>
      <c r="S60">
        <v>4.7063316818368728E-2</v>
      </c>
      <c r="T60">
        <v>4.7063316818368728E-2</v>
      </c>
      <c r="U60">
        <v>4.7063316818368728E-2</v>
      </c>
      <c r="V60">
        <v>4.7063316818368728E-2</v>
      </c>
      <c r="W60">
        <v>4.7063316818368728E-2</v>
      </c>
    </row>
    <row r="61" spans="2:23" x14ac:dyDescent="0.25">
      <c r="B61">
        <f t="shared" si="0"/>
        <v>60</v>
      </c>
      <c r="C61">
        <v>61434.103161123712</v>
      </c>
      <c r="D61">
        <v>153585.25790280927</v>
      </c>
      <c r="E61">
        <v>307170.51580561855</v>
      </c>
      <c r="F61">
        <v>614341.03161123709</v>
      </c>
      <c r="G61">
        <v>1228682.0632224742</v>
      </c>
      <c r="J61">
        <f t="shared" si="1"/>
        <v>60</v>
      </c>
      <c r="K61">
        <v>3071.7058163143229</v>
      </c>
      <c r="L61">
        <v>7679.2645407856617</v>
      </c>
      <c r="M61">
        <v>15358.529081571323</v>
      </c>
      <c r="N61">
        <v>30717.058163142647</v>
      </c>
      <c r="O61">
        <v>61434.116326285293</v>
      </c>
      <c r="R61">
        <f t="shared" si="2"/>
        <v>60</v>
      </c>
      <c r="S61">
        <v>4.8171775800420757E-2</v>
      </c>
      <c r="T61">
        <v>4.8171775800420757E-2</v>
      </c>
      <c r="U61">
        <v>4.8171775800420757E-2</v>
      </c>
      <c r="V61">
        <v>4.8171775800420757E-2</v>
      </c>
      <c r="W61">
        <v>4.8171775800420757E-2</v>
      </c>
    </row>
    <row r="62" spans="2:23" x14ac:dyDescent="0.25">
      <c r="B62">
        <f t="shared" si="0"/>
        <v>61</v>
      </c>
      <c r="C62">
        <v>63492.799938650889</v>
      </c>
      <c r="D62">
        <v>158731.99984662732</v>
      </c>
      <c r="E62">
        <v>317463.99969325465</v>
      </c>
      <c r="F62">
        <v>634927.9993865093</v>
      </c>
      <c r="G62">
        <v>1269855.9987730186</v>
      </c>
      <c r="J62">
        <f t="shared" si="1"/>
        <v>61</v>
      </c>
      <c r="K62">
        <v>3174.6405830592703</v>
      </c>
      <c r="L62">
        <v>7936.6014576483285</v>
      </c>
      <c r="M62">
        <v>15873.202915296657</v>
      </c>
      <c r="N62">
        <v>31746.405830593314</v>
      </c>
      <c r="O62">
        <v>63492.811661186628</v>
      </c>
      <c r="R62">
        <f t="shared" si="2"/>
        <v>61</v>
      </c>
      <c r="S62">
        <v>4.9305849433072702E-2</v>
      </c>
      <c r="T62">
        <v>4.9305849432798698E-2</v>
      </c>
      <c r="U62">
        <v>4.9305849432798698E-2</v>
      </c>
      <c r="V62">
        <v>4.9305849432798698E-2</v>
      </c>
      <c r="W62">
        <v>4.9305849432798698E-2</v>
      </c>
    </row>
    <row r="63" spans="2:23" x14ac:dyDescent="0.25">
      <c r="B63">
        <f t="shared" si="0"/>
        <v>62</v>
      </c>
      <c r="C63">
        <v>65589.294411886658</v>
      </c>
      <c r="D63">
        <v>163973.23602971662</v>
      </c>
      <c r="E63">
        <v>327946.47205943323</v>
      </c>
      <c r="F63">
        <v>655892.94411886646</v>
      </c>
      <c r="G63">
        <v>1311785.8882377329</v>
      </c>
      <c r="J63">
        <f t="shared" si="1"/>
        <v>62</v>
      </c>
      <c r="K63">
        <v>3279.4652950621239</v>
      </c>
      <c r="L63">
        <v>8198.6632376553607</v>
      </c>
      <c r="M63">
        <v>16397.326475310721</v>
      </c>
      <c r="N63">
        <v>32794.652950621443</v>
      </c>
      <c r="O63">
        <v>65589.305901242886</v>
      </c>
      <c r="R63">
        <f t="shared" si="2"/>
        <v>62</v>
      </c>
      <c r="S63">
        <v>5.0510685023158475E-2</v>
      </c>
      <c r="T63">
        <v>5.0510685023158475E-2</v>
      </c>
      <c r="U63">
        <v>5.0510685023158475E-2</v>
      </c>
      <c r="V63">
        <v>5.0510685023070101E-2</v>
      </c>
      <c r="W63">
        <v>5.0510685023070101E-2</v>
      </c>
    </row>
    <row r="64" spans="2:23" x14ac:dyDescent="0.25">
      <c r="B64">
        <f t="shared" si="0"/>
        <v>63</v>
      </c>
      <c r="C64">
        <v>67703.695838422776</v>
      </c>
      <c r="D64">
        <v>169259.23959605696</v>
      </c>
      <c r="E64">
        <v>338518.47919211391</v>
      </c>
      <c r="F64">
        <v>677036.95838422782</v>
      </c>
      <c r="G64">
        <v>1354073.9167684556</v>
      </c>
      <c r="J64">
        <f t="shared" si="1"/>
        <v>63</v>
      </c>
      <c r="K64">
        <v>3385.185339002026</v>
      </c>
      <c r="L64">
        <v>8462.9633475050505</v>
      </c>
      <c r="M64">
        <v>16925.926695010101</v>
      </c>
      <c r="N64">
        <v>33851.853390020202</v>
      </c>
      <c r="O64">
        <v>67703.706780040404</v>
      </c>
      <c r="R64">
        <f t="shared" si="2"/>
        <v>63</v>
      </c>
      <c r="S64">
        <v>5.1777873860958223E-2</v>
      </c>
      <c r="T64">
        <v>5.1777873860958223E-2</v>
      </c>
      <c r="U64">
        <v>5.1777873860958223E-2</v>
      </c>
      <c r="V64">
        <v>5.1777873860958223E-2</v>
      </c>
      <c r="W64">
        <v>5.1777873860958223E-2</v>
      </c>
    </row>
    <row r="65" spans="1:24" x14ac:dyDescent="0.25">
      <c r="B65">
        <f t="shared" si="0"/>
        <v>64</v>
      </c>
      <c r="C65">
        <v>69761.930932995354</v>
      </c>
      <c r="D65">
        <v>174404.82733248844</v>
      </c>
      <c r="E65">
        <v>348809.65466497687</v>
      </c>
      <c r="F65">
        <v>697619.30932995374</v>
      </c>
      <c r="G65">
        <v>1395238.6186599075</v>
      </c>
      <c r="J65">
        <f t="shared" si="1"/>
        <v>64</v>
      </c>
      <c r="K65">
        <v>3488.097012115395</v>
      </c>
      <c r="L65">
        <v>8720.2425302886113</v>
      </c>
      <c r="M65">
        <v>17440.485060577223</v>
      </c>
      <c r="N65">
        <v>34880.970121154445</v>
      </c>
      <c r="O65">
        <v>69761.94024230889</v>
      </c>
      <c r="R65">
        <f t="shared" si="2"/>
        <v>64</v>
      </c>
      <c r="S65">
        <v>5.3061911234497439E-2</v>
      </c>
      <c r="T65">
        <v>5.3061911234497661E-2</v>
      </c>
      <c r="U65">
        <v>5.3061911234497661E-2</v>
      </c>
      <c r="V65">
        <v>5.3061911234497661E-2</v>
      </c>
      <c r="W65">
        <v>5.3061911234497661E-2</v>
      </c>
    </row>
    <row r="66" spans="1:24" x14ac:dyDescent="0.25">
      <c r="B66">
        <f t="shared" si="0"/>
        <v>65</v>
      </c>
      <c r="C66">
        <v>71757.358540772097</v>
      </c>
      <c r="D66">
        <v>179393.39635193016</v>
      </c>
      <c r="E66">
        <v>358786.79270386032</v>
      </c>
      <c r="F66">
        <v>717573.58540772065</v>
      </c>
      <c r="G66">
        <v>1435147.1708154413</v>
      </c>
      <c r="J66">
        <f t="shared" si="1"/>
        <v>65</v>
      </c>
      <c r="K66">
        <v>3587.8683137990593</v>
      </c>
      <c r="L66">
        <v>8969.6707844975754</v>
      </c>
      <c r="M66">
        <v>17939.341568995151</v>
      </c>
      <c r="N66">
        <v>35878.683137990301</v>
      </c>
      <c r="O66">
        <v>71757.366275980603</v>
      </c>
      <c r="R66">
        <f t="shared" si="2"/>
        <v>65</v>
      </c>
      <c r="S66">
        <v>5.4354454785474848E-2</v>
      </c>
      <c r="T66">
        <v>5.4354454785474848E-2</v>
      </c>
      <c r="U66">
        <v>5.4354454785474848E-2</v>
      </c>
      <c r="V66">
        <v>5.4354454785474848E-2</v>
      </c>
      <c r="W66">
        <v>5.4354454785474848E-2</v>
      </c>
    </row>
    <row r="68" spans="1:24" x14ac:dyDescent="0.25">
      <c r="A68" s="5" t="s">
        <v>183</v>
      </c>
    </row>
    <row r="69" spans="1:24" x14ac:dyDescent="0.25">
      <c r="B69" t="s">
        <v>170</v>
      </c>
      <c r="C69">
        <v>50000</v>
      </c>
      <c r="D69">
        <v>100000</v>
      </c>
      <c r="E69">
        <v>250000</v>
      </c>
      <c r="F69">
        <v>500000</v>
      </c>
      <c r="G69">
        <v>1000000</v>
      </c>
      <c r="H69">
        <v>2000000</v>
      </c>
      <c r="J69" t="s">
        <v>171</v>
      </c>
      <c r="K69">
        <v>50000</v>
      </c>
      <c r="L69">
        <v>100000</v>
      </c>
      <c r="M69">
        <v>250000</v>
      </c>
      <c r="N69">
        <v>500000</v>
      </c>
      <c r="O69">
        <v>1000000</v>
      </c>
      <c r="P69">
        <v>2000000</v>
      </c>
      <c r="R69" t="s">
        <v>167</v>
      </c>
      <c r="S69">
        <v>50000</v>
      </c>
      <c r="T69">
        <v>100000</v>
      </c>
      <c r="U69">
        <v>250000</v>
      </c>
      <c r="V69">
        <v>500000</v>
      </c>
      <c r="W69">
        <v>1000000</v>
      </c>
      <c r="X69">
        <v>2000000</v>
      </c>
    </row>
    <row r="70" spans="1:24" x14ac:dyDescent="0.25">
      <c r="B70">
        <v>26</v>
      </c>
      <c r="C70">
        <v>127.74176552086139</v>
      </c>
      <c r="D70">
        <v>254.79306327531384</v>
      </c>
      <c r="E70">
        <v>635.9469201667614</v>
      </c>
      <c r="F70">
        <v>1271.2033782905655</v>
      </c>
      <c r="G70">
        <v>2541.716291127475</v>
      </c>
      <c r="H70">
        <v>5082.7421168732808</v>
      </c>
      <c r="J70">
        <v>26</v>
      </c>
      <c r="K70">
        <v>98.987369339986572</v>
      </c>
      <c r="L70">
        <v>189.98023260133505</v>
      </c>
      <c r="M70">
        <v>462.9584012571695</v>
      </c>
      <c r="N70">
        <v>917.92236270406102</v>
      </c>
      <c r="O70">
        <v>1827.8502461074531</v>
      </c>
      <c r="P70">
        <v>3647.7060137477092</v>
      </c>
      <c r="R70">
        <v>26</v>
      </c>
      <c r="S70">
        <v>3.7254147054074815E-2</v>
      </c>
      <c r="T70">
        <v>3.6965858385175743E-2</v>
      </c>
      <c r="U70">
        <v>3.6792699132448092E-2</v>
      </c>
      <c r="V70">
        <v>3.6734951796935755E-2</v>
      </c>
      <c r="W70">
        <v>3.6706072335908502E-2</v>
      </c>
      <c r="X70">
        <v>3.6691631193366714E-2</v>
      </c>
    </row>
    <row r="71" spans="1:24" x14ac:dyDescent="0.25">
      <c r="B71">
        <v>27</v>
      </c>
      <c r="C71">
        <v>143.75025461998442</v>
      </c>
      <c r="D71">
        <v>286.80890775511551</v>
      </c>
      <c r="E71">
        <v>715.98486781928329</v>
      </c>
      <c r="F71">
        <v>1431.2781348639294</v>
      </c>
      <c r="G71">
        <v>2861.8646690664705</v>
      </c>
      <c r="H71">
        <v>5723.0377375304788</v>
      </c>
      <c r="J71">
        <v>27</v>
      </c>
      <c r="K71">
        <v>110.45251342679808</v>
      </c>
      <c r="L71">
        <v>212.9097252217598</v>
      </c>
      <c r="M71">
        <v>520.2813682224496</v>
      </c>
      <c r="N71">
        <v>1032.5674430235595</v>
      </c>
      <c r="O71">
        <v>2057.1395939349968</v>
      </c>
      <c r="P71">
        <v>4106.2838964390976</v>
      </c>
      <c r="R71">
        <v>27</v>
      </c>
      <c r="S71">
        <v>3.7212296339273365E-2</v>
      </c>
      <c r="T71">
        <v>3.6955385346046699E-2</v>
      </c>
      <c r="U71">
        <v>3.6801096155773427E-2</v>
      </c>
      <c r="V71">
        <v>3.6749642596898502E-2</v>
      </c>
      <c r="W71">
        <v>3.6723911343706561E-2</v>
      </c>
      <c r="X71">
        <v>3.6711044598101816E-2</v>
      </c>
    </row>
    <row r="72" spans="1:24" x14ac:dyDescent="0.25">
      <c r="B72">
        <v>28</v>
      </c>
      <c r="C72">
        <v>161.56668609559253</v>
      </c>
      <c r="D72">
        <v>322.44051774111</v>
      </c>
      <c r="E72">
        <v>805.0620132314948</v>
      </c>
      <c r="F72">
        <v>1609.4311726051296</v>
      </c>
      <c r="G72">
        <v>3218.169491444442</v>
      </c>
      <c r="H72">
        <v>6435.646129170892</v>
      </c>
      <c r="J72">
        <v>28</v>
      </c>
      <c r="K72">
        <v>123.21246454992797</v>
      </c>
      <c r="L72">
        <v>238.42872927622375</v>
      </c>
      <c r="M72">
        <v>584.07752984686158</v>
      </c>
      <c r="N72">
        <v>1160.1588667048127</v>
      </c>
      <c r="O72">
        <v>2312.3215414829901</v>
      </c>
      <c r="P72">
        <v>4616.6468915912992</v>
      </c>
      <c r="R72">
        <v>28</v>
      </c>
      <c r="S72">
        <v>3.7180129457541566E-2</v>
      </c>
      <c r="T72">
        <v>3.6950817255095192E-2</v>
      </c>
      <c r="U72">
        <v>3.6813116532779633E-2</v>
      </c>
      <c r="V72">
        <v>3.6767197346974534E-2</v>
      </c>
      <c r="W72">
        <v>3.6744234197698233E-2</v>
      </c>
      <c r="X72">
        <v>3.6732751733562274E-2</v>
      </c>
    </row>
    <row r="73" spans="1:24" x14ac:dyDescent="0.25">
      <c r="B73">
        <v>29</v>
      </c>
      <c r="C73">
        <v>181.41473785796191</v>
      </c>
      <c r="D73">
        <v>362.13523488079773</v>
      </c>
      <c r="E73">
        <v>904.29672642127139</v>
      </c>
      <c r="F73">
        <v>1807.8992125083237</v>
      </c>
      <c r="G73">
        <v>3615.1041847587494</v>
      </c>
      <c r="H73">
        <v>7229.5141292988228</v>
      </c>
      <c r="J73">
        <v>29</v>
      </c>
      <c r="K73">
        <v>137.4274421492687</v>
      </c>
      <c r="L73">
        <v>266.85769094496391</v>
      </c>
      <c r="M73">
        <v>655.14844276878466</v>
      </c>
      <c r="N73">
        <v>1302.2996979541094</v>
      </c>
      <c r="O73">
        <v>2596.6022092039493</v>
      </c>
      <c r="P73">
        <v>5185.207232155386</v>
      </c>
      <c r="R73">
        <v>29</v>
      </c>
      <c r="S73">
        <v>3.7157024225911828E-2</v>
      </c>
      <c r="T73">
        <v>3.6952061769588651E-2</v>
      </c>
      <c r="U73">
        <v>3.6828993882335403E-2</v>
      </c>
      <c r="V73">
        <v>3.6787956152281032E-2</v>
      </c>
      <c r="W73">
        <v>3.6767434452839698E-2</v>
      </c>
      <c r="X73">
        <v>3.6757172894222645E-2</v>
      </c>
    </row>
    <row r="74" spans="1:24" x14ac:dyDescent="0.25">
      <c r="B74">
        <v>30</v>
      </c>
      <c r="C74">
        <v>203.5282345904842</v>
      </c>
      <c r="D74">
        <v>406.3606917030524</v>
      </c>
      <c r="E74">
        <v>1014.8580634448374</v>
      </c>
      <c r="F74">
        <v>2029.0203498379444</v>
      </c>
      <c r="G74">
        <v>4057.3449226877683</v>
      </c>
      <c r="H74">
        <v>8113.9940684200337</v>
      </c>
      <c r="J74">
        <v>30</v>
      </c>
      <c r="K74">
        <v>153.26490892397396</v>
      </c>
      <c r="L74">
        <v>298.53152341995519</v>
      </c>
      <c r="M74">
        <v>734.33137155299482</v>
      </c>
      <c r="N74">
        <v>1460.6644535771957</v>
      </c>
      <c r="O74">
        <v>2913.3306183568275</v>
      </c>
      <c r="P74">
        <v>5818.6629482910503</v>
      </c>
      <c r="R74">
        <v>30</v>
      </c>
      <c r="S74">
        <v>3.7142573604432405E-2</v>
      </c>
      <c r="T74">
        <v>3.6959133271222244E-2</v>
      </c>
      <c r="U74">
        <v>3.6848996813413581E-2</v>
      </c>
      <c r="V74">
        <v>3.6812272594867634E-2</v>
      </c>
      <c r="W74">
        <v>3.6793908221090632E-2</v>
      </c>
      <c r="X74">
        <v>3.6784725467865709E-2</v>
      </c>
    </row>
    <row r="75" spans="1:24" x14ac:dyDescent="0.25">
      <c r="B75">
        <v>31</v>
      </c>
      <c r="C75">
        <v>228.58137608193391</v>
      </c>
      <c r="D75">
        <v>456.46523928722905</v>
      </c>
      <c r="E75">
        <v>1140.1168293067128</v>
      </c>
      <c r="F75">
        <v>2279.5361461599105</v>
      </c>
      <c r="G75">
        <v>4558.374779928381</v>
      </c>
      <c r="H75">
        <v>9116.0520474968798</v>
      </c>
      <c r="J75">
        <v>31</v>
      </c>
      <c r="K75">
        <v>171.20772613599502</v>
      </c>
      <c r="L75">
        <v>334.41591682848866</v>
      </c>
      <c r="M75">
        <v>824.04049353469964</v>
      </c>
      <c r="N75">
        <v>1640.0814564785578</v>
      </c>
      <c r="O75">
        <v>3272.1633830782012</v>
      </c>
      <c r="P75">
        <v>6536.327236639394</v>
      </c>
      <c r="R75">
        <v>31</v>
      </c>
      <c r="S75">
        <v>3.7136538052791934E-2</v>
      </c>
      <c r="T75">
        <v>3.6972434398738763E-2</v>
      </c>
      <c r="U75">
        <v>3.6873914534961916E-2</v>
      </c>
      <c r="V75">
        <v>3.6841064952190639E-2</v>
      </c>
      <c r="W75">
        <v>3.6824638354006511E-2</v>
      </c>
      <c r="X75">
        <v>3.681642460306378E-2</v>
      </c>
    </row>
    <row r="76" spans="1:24" x14ac:dyDescent="0.25">
      <c r="B76">
        <v>32</v>
      </c>
      <c r="C76">
        <v>247.18847613903677</v>
      </c>
      <c r="D76">
        <v>493.6781775809385</v>
      </c>
      <c r="E76">
        <v>1233.1472819625576</v>
      </c>
      <c r="F76">
        <v>2465.5957892861034</v>
      </c>
      <c r="G76">
        <v>4930.4928039414999</v>
      </c>
      <c r="H76">
        <v>9860.2868332564194</v>
      </c>
      <c r="J76">
        <v>32</v>
      </c>
      <c r="K76">
        <v>184.53391296376594</v>
      </c>
      <c r="L76">
        <v>361.06737335302296</v>
      </c>
      <c r="M76">
        <v>890.66775516097368</v>
      </c>
      <c r="N76">
        <v>1773.3350584129003</v>
      </c>
      <c r="O76">
        <v>3538.6696650118611</v>
      </c>
      <c r="P76">
        <v>7069.3388782569964</v>
      </c>
      <c r="R76">
        <v>32</v>
      </c>
      <c r="S76">
        <v>3.713625419656319E-2</v>
      </c>
      <c r="T76">
        <v>3.6983989576431675E-2</v>
      </c>
      <c r="U76">
        <v>3.6892581221762644E-2</v>
      </c>
      <c r="V76">
        <v>3.6862103492824483E-2</v>
      </c>
      <c r="W76">
        <v>3.6846863075068903E-2</v>
      </c>
      <c r="X76">
        <v>3.683924247774395E-2</v>
      </c>
    </row>
    <row r="77" spans="1:24" x14ac:dyDescent="0.25">
      <c r="B77">
        <v>33</v>
      </c>
      <c r="C77">
        <v>241.18749696666379</v>
      </c>
      <c r="D77">
        <v>481.67672462526934</v>
      </c>
      <c r="E77">
        <v>1203.1444076010814</v>
      </c>
      <c r="F77">
        <v>2405.5905458941061</v>
      </c>
      <c r="G77">
        <v>4810.4828224801367</v>
      </c>
      <c r="H77">
        <v>9620.2673756522254</v>
      </c>
      <c r="J77">
        <v>33</v>
      </c>
      <c r="K77">
        <v>180.23606267437935</v>
      </c>
      <c r="L77">
        <v>352.4720318842401</v>
      </c>
      <c r="M77">
        <v>869.17993951376229</v>
      </c>
      <c r="N77">
        <v>1730.3597855630251</v>
      </c>
      <c r="O77">
        <v>3452.7194776613323</v>
      </c>
      <c r="P77">
        <v>6897.4388618582743</v>
      </c>
      <c r="R77">
        <v>33</v>
      </c>
      <c r="S77">
        <v>3.7131792950015674E-2</v>
      </c>
      <c r="T77">
        <v>3.6976000875438064E-2</v>
      </c>
      <c r="U77">
        <v>3.6882473679320293E-2</v>
      </c>
      <c r="V77">
        <v>3.6851289274013599E-2</v>
      </c>
      <c r="W77">
        <v>3.6835695443741212E-2</v>
      </c>
      <c r="X77">
        <v>3.6827898121566394E-2</v>
      </c>
    </row>
    <row r="78" spans="1:24" x14ac:dyDescent="0.25">
      <c r="B78">
        <v>34</v>
      </c>
      <c r="C78">
        <v>203.42861110055037</v>
      </c>
      <c r="D78">
        <v>406.16170589565587</v>
      </c>
      <c r="E78">
        <v>1014.3609904132466</v>
      </c>
      <c r="F78">
        <v>2028.0264646599551</v>
      </c>
      <c r="G78">
        <v>4055.3574131737905</v>
      </c>
      <c r="H78">
        <v>8110.019310211992</v>
      </c>
      <c r="J78">
        <v>34</v>
      </c>
      <c r="K78">
        <v>153.1933938566458</v>
      </c>
      <c r="L78">
        <v>298.38867902263883</v>
      </c>
      <c r="M78">
        <v>733.97453604170551</v>
      </c>
      <c r="N78">
        <v>1459.9509649901229</v>
      </c>
      <c r="O78">
        <v>2911.9038231217637</v>
      </c>
      <c r="P78">
        <v>5815.80953950611</v>
      </c>
      <c r="R78">
        <v>34</v>
      </c>
      <c r="S78">
        <v>3.7130600003314473E-2</v>
      </c>
      <c r="T78">
        <v>3.6947381997857187E-2</v>
      </c>
      <c r="U78">
        <v>3.6837379056948949E-2</v>
      </c>
      <c r="V78">
        <v>3.6800699363330303E-2</v>
      </c>
      <c r="W78">
        <v>3.6782357255550346E-2</v>
      </c>
      <c r="X78">
        <v>3.6773185636202133E-2</v>
      </c>
    </row>
    <row r="79" spans="1:24" x14ac:dyDescent="0.25">
      <c r="B79">
        <v>35</v>
      </c>
      <c r="C79">
        <v>236.30819723812314</v>
      </c>
      <c r="D79">
        <v>471.91862842823718</v>
      </c>
      <c r="E79">
        <v>1178.7499226504524</v>
      </c>
      <c r="F79">
        <v>2356.8020799367373</v>
      </c>
      <c r="G79">
        <v>4712.9063946093383</v>
      </c>
      <c r="H79">
        <v>9425.1150240064344</v>
      </c>
      <c r="J79">
        <v>35</v>
      </c>
      <c r="K79">
        <v>176.74162004178788</v>
      </c>
      <c r="L79">
        <v>345.48353281355594</v>
      </c>
      <c r="M79">
        <v>851.70927860241318</v>
      </c>
      <c r="N79">
        <v>1695.4188577748719</v>
      </c>
      <c r="O79">
        <v>3382.8380172666439</v>
      </c>
      <c r="P79">
        <v>6757.6763368451211</v>
      </c>
      <c r="R79">
        <v>35</v>
      </c>
      <c r="S79">
        <v>3.7124563225788387E-2</v>
      </c>
      <c r="T79">
        <v>3.6965857728209484E-2</v>
      </c>
      <c r="U79">
        <v>3.6870580536006559E-2</v>
      </c>
      <c r="V79">
        <v>3.6838812475568528E-2</v>
      </c>
      <c r="W79">
        <v>3.6822926757219321E-2</v>
      </c>
      <c r="X79">
        <v>3.6814983475891294E-2</v>
      </c>
    </row>
    <row r="80" spans="1:24" x14ac:dyDescent="0.25">
      <c r="B80">
        <v>36</v>
      </c>
      <c r="C80">
        <v>351.76142354521312</v>
      </c>
      <c r="D80">
        <v>702.81700717892556</v>
      </c>
      <c r="E80">
        <v>1755.983757164224</v>
      </c>
      <c r="F80">
        <v>3511.2616734594581</v>
      </c>
      <c r="G80">
        <v>7021.8175059113946</v>
      </c>
      <c r="H80">
        <v>14042.929170744479</v>
      </c>
      <c r="J80">
        <v>36</v>
      </c>
      <c r="K80">
        <v>259.4278006710606</v>
      </c>
      <c r="L80">
        <v>510.8500751677193</v>
      </c>
      <c r="M80">
        <v>1265.1168882704005</v>
      </c>
      <c r="N80">
        <v>2522.2282395067086</v>
      </c>
      <c r="O80">
        <v>5036.4509404080745</v>
      </c>
      <c r="P80">
        <v>10064.896341408079</v>
      </c>
      <c r="R80">
        <v>36</v>
      </c>
      <c r="S80">
        <v>3.7185089927844972E-2</v>
      </c>
      <c r="T80">
        <v>3.7075976875690975E-2</v>
      </c>
      <c r="U80">
        <v>3.7010483798898042E-2</v>
      </c>
      <c r="V80">
        <v>3.698864855945172E-2</v>
      </c>
      <c r="W80">
        <v>3.6977730149034604E-2</v>
      </c>
      <c r="X80">
        <v>3.6972270746095326E-2</v>
      </c>
    </row>
    <row r="81" spans="2:24" x14ac:dyDescent="0.25">
      <c r="B81">
        <v>37</v>
      </c>
      <c r="C81">
        <v>293.83493874566165</v>
      </c>
      <c r="D81">
        <v>586.96827325557547</v>
      </c>
      <c r="E81">
        <v>1466.368220273439</v>
      </c>
      <c r="F81">
        <v>2932.0347986365437</v>
      </c>
      <c r="G81">
        <v>5863.3679553627617</v>
      </c>
      <c r="H81">
        <v>11726.034268815158</v>
      </c>
      <c r="J81">
        <v>37</v>
      </c>
      <c r="K81">
        <v>217.94143029354882</v>
      </c>
      <c r="L81">
        <v>427.88078139251684</v>
      </c>
      <c r="M81">
        <v>1057.6981901486652</v>
      </c>
      <c r="N81">
        <v>2107.3938714089163</v>
      </c>
      <c r="O81">
        <v>4206.7852339294914</v>
      </c>
      <c r="P81">
        <v>8405.5679589701467</v>
      </c>
      <c r="R81">
        <v>37</v>
      </c>
      <c r="S81">
        <v>3.7139336789283162E-2</v>
      </c>
      <c r="T81">
        <v>3.7010329552426002E-2</v>
      </c>
      <c r="U81">
        <v>3.6932885611746569E-2</v>
      </c>
      <c r="V81">
        <v>3.6907065049346377E-2</v>
      </c>
      <c r="W81">
        <v>3.6894153658210138E-2</v>
      </c>
      <c r="X81">
        <v>3.6887697685082488E-2</v>
      </c>
    </row>
    <row r="82" spans="2:24" x14ac:dyDescent="0.25">
      <c r="B82">
        <v>38</v>
      </c>
      <c r="C82">
        <v>369.58623805275857</v>
      </c>
      <c r="D82">
        <v>738.46564149703306</v>
      </c>
      <c r="E82">
        <v>1845.1038537598333</v>
      </c>
      <c r="F82">
        <v>3689.5003808347078</v>
      </c>
      <c r="G82">
        <v>7378.2939087426948</v>
      </c>
      <c r="H82">
        <v>14755.880964567008</v>
      </c>
      <c r="J82">
        <v>38</v>
      </c>
      <c r="K82">
        <v>272.19403869405323</v>
      </c>
      <c r="L82">
        <v>536.38206415730929</v>
      </c>
      <c r="M82">
        <v>1328.9461624071046</v>
      </c>
      <c r="N82">
        <v>2649.8807380436774</v>
      </c>
      <c r="O82">
        <v>5291.7552553737187</v>
      </c>
      <c r="P82">
        <v>10575.504290128272</v>
      </c>
      <c r="R82">
        <v>38</v>
      </c>
      <c r="S82">
        <v>3.7192956223368157E-2</v>
      </c>
      <c r="T82">
        <v>3.7088841056019284E-2</v>
      </c>
      <c r="U82">
        <v>3.7026349171042527E-2</v>
      </c>
      <c r="V82">
        <v>3.7005500179114525E-2</v>
      </c>
      <c r="W82">
        <v>3.6995081948200337E-2</v>
      </c>
      <c r="X82">
        <v>3.6989872653560019E-2</v>
      </c>
    </row>
    <row r="83" spans="2:24" x14ac:dyDescent="0.25">
      <c r="B83">
        <v>39</v>
      </c>
      <c r="C83">
        <v>423.02050740870033</v>
      </c>
      <c r="D83">
        <v>845.33042841930433</v>
      </c>
      <c r="E83">
        <v>2112.2605218731005</v>
      </c>
      <c r="F83">
        <v>4223.81056685557</v>
      </c>
      <c r="G83">
        <v>8446.9106568515544</v>
      </c>
      <c r="H83">
        <v>16893.110836859873</v>
      </c>
      <c r="J83">
        <v>39</v>
      </c>
      <c r="K83">
        <v>310.46333193618284</v>
      </c>
      <c r="L83">
        <v>612.91661104700688</v>
      </c>
      <c r="M83">
        <v>1520.280173046267</v>
      </c>
      <c r="N83">
        <v>3032.5515276850929</v>
      </c>
      <c r="O83">
        <v>6057.0942373127327</v>
      </c>
      <c r="P83">
        <v>12106.179656752181</v>
      </c>
      <c r="R83">
        <v>39</v>
      </c>
      <c r="S83">
        <v>3.72406702157424E-2</v>
      </c>
      <c r="T83">
        <v>3.7148741469896107E-2</v>
      </c>
      <c r="U83">
        <v>3.7093583576434552E-2</v>
      </c>
      <c r="V83">
        <v>3.707519178446983E-2</v>
      </c>
      <c r="W83">
        <v>3.7065995333476209E-2</v>
      </c>
      <c r="X83">
        <v>3.7061396969205074E-2</v>
      </c>
    </row>
    <row r="84" spans="2:24" x14ac:dyDescent="0.25">
      <c r="B84">
        <v>40</v>
      </c>
      <c r="C84">
        <v>378.29861486088413</v>
      </c>
      <c r="D84">
        <v>755.89002368984563</v>
      </c>
      <c r="E84">
        <v>1888.6642503056562</v>
      </c>
      <c r="F84">
        <v>3776.6212947122526</v>
      </c>
      <c r="G84">
        <v>7552.5353835439428</v>
      </c>
      <c r="H84">
        <v>15104.363561216611</v>
      </c>
      <c r="J84">
        <v>40</v>
      </c>
      <c r="K84">
        <v>278.43342967800436</v>
      </c>
      <c r="L84">
        <v>548.86038092894159</v>
      </c>
      <c r="M84">
        <v>1360.1412361413677</v>
      </c>
      <c r="N84">
        <v>2712.2759953598434</v>
      </c>
      <c r="O84">
        <v>5416.5455140061968</v>
      </c>
      <c r="P84">
        <v>10825.084551404143</v>
      </c>
      <c r="R84">
        <v>40</v>
      </c>
      <c r="S84">
        <v>3.7192830103597974E-2</v>
      </c>
      <c r="T84">
        <v>3.7091043580743444E-2</v>
      </c>
      <c r="U84">
        <v>3.7029949800705841E-2</v>
      </c>
      <c r="V84">
        <v>3.7009581559066529E-2</v>
      </c>
      <c r="W84">
        <v>3.6999396753827796E-2</v>
      </c>
      <c r="X84">
        <v>3.6994304180066884E-2</v>
      </c>
    </row>
    <row r="85" spans="2:24" x14ac:dyDescent="0.25">
      <c r="B85">
        <v>41</v>
      </c>
      <c r="C85">
        <v>471.57076635068285</v>
      </c>
      <c r="D85">
        <v>942.42795646546892</v>
      </c>
      <c r="E85">
        <v>2354.9995262321322</v>
      </c>
      <c r="F85">
        <v>4709.2854756325569</v>
      </c>
      <c r="G85">
        <v>9417.8573743501165</v>
      </c>
      <c r="H85">
        <v>18835.00117174369</v>
      </c>
      <c r="J85">
        <v>41</v>
      </c>
      <c r="K85">
        <v>345.23440189210487</v>
      </c>
      <c r="L85">
        <v>682.4577338086583</v>
      </c>
      <c r="M85">
        <v>1694.1277230727537</v>
      </c>
      <c r="N85">
        <v>3380.2443694809917</v>
      </c>
      <c r="O85">
        <v>6752.4776613624272</v>
      </c>
      <c r="P85">
        <v>13496.944244658924</v>
      </c>
      <c r="R85">
        <v>41</v>
      </c>
      <c r="S85">
        <v>3.7284071961624976E-2</v>
      </c>
      <c r="T85">
        <v>3.7200899558255118E-2</v>
      </c>
      <c r="U85">
        <v>3.7150981626759672E-2</v>
      </c>
      <c r="V85">
        <v>3.7134339898760471E-2</v>
      </c>
      <c r="W85">
        <v>3.7126018581226106E-2</v>
      </c>
      <c r="X85">
        <v>3.7121857809056413E-2</v>
      </c>
    </row>
    <row r="86" spans="2:24" x14ac:dyDescent="0.25">
      <c r="B86">
        <v>42</v>
      </c>
      <c r="C86">
        <v>488.84794169814973</v>
      </c>
      <c r="D86">
        <v>976.9812703392397</v>
      </c>
      <c r="E86">
        <v>2441.3812563029273</v>
      </c>
      <c r="F86">
        <v>4882.0478995896774</v>
      </c>
      <c r="G86">
        <v>9763.381186168519</v>
      </c>
      <c r="H86">
        <v>19526.047759328423</v>
      </c>
      <c r="J86">
        <v>42</v>
      </c>
      <c r="K86">
        <v>357.6080347760826</v>
      </c>
      <c r="L86">
        <v>707.20427618751819</v>
      </c>
      <c r="M86">
        <v>1755.9930008749579</v>
      </c>
      <c r="N86">
        <v>3503.9742088435814</v>
      </c>
      <c r="O86">
        <v>6999.936624840775</v>
      </c>
      <c r="P86">
        <v>13991.861456860061</v>
      </c>
      <c r="R86">
        <v>42</v>
      </c>
      <c r="S86">
        <v>3.7298912137958995E-2</v>
      </c>
      <c r="T86">
        <v>3.7218447920660758E-2</v>
      </c>
      <c r="U86">
        <v>3.7170155877514377E-2</v>
      </c>
      <c r="V86">
        <v>3.7154056275727765E-2</v>
      </c>
      <c r="W86">
        <v>3.7146006052014569E-2</v>
      </c>
      <c r="X86">
        <v>3.7141980834432431E-2</v>
      </c>
    </row>
    <row r="87" spans="2:24" x14ac:dyDescent="0.25">
      <c r="B87">
        <v>43</v>
      </c>
      <c r="C87">
        <v>608.32474103146569</v>
      </c>
      <c r="D87">
        <v>1215.9267017021839</v>
      </c>
      <c r="E87">
        <v>3038.7325833860746</v>
      </c>
      <c r="F87">
        <v>6076.7423860752151</v>
      </c>
      <c r="G87">
        <v>12152.761991407448</v>
      </c>
      <c r="H87">
        <v>24304.801202049755</v>
      </c>
      <c r="J87">
        <v>43</v>
      </c>
      <c r="K87">
        <v>443.17625734814555</v>
      </c>
      <c r="L87">
        <v>878.33486049724524</v>
      </c>
      <c r="M87">
        <v>2183.8106663031867</v>
      </c>
      <c r="N87">
        <v>4359.6036746780592</v>
      </c>
      <c r="O87">
        <v>8711.1896909170027</v>
      </c>
      <c r="P87">
        <v>17414.361723149137</v>
      </c>
      <c r="R87">
        <v>43</v>
      </c>
      <c r="S87">
        <v>3.7437998005366957E-2</v>
      </c>
      <c r="T87">
        <v>3.737179376375499E-2</v>
      </c>
      <c r="U87">
        <v>3.7332062171712144E-2</v>
      </c>
      <c r="V87">
        <v>3.7318816798636911E-2</v>
      </c>
      <c r="W87">
        <v>3.731219382903106E-2</v>
      </c>
      <c r="X87">
        <v>3.7308882273455524E-2</v>
      </c>
    </row>
    <row r="88" spans="2:24" x14ac:dyDescent="0.25">
      <c r="B88">
        <v>44</v>
      </c>
      <c r="C88">
        <v>659.62377488240986</v>
      </c>
      <c r="D88">
        <v>1318.5213931552073</v>
      </c>
      <c r="E88">
        <v>3295.214247999168</v>
      </c>
      <c r="F88">
        <v>6589.7023394146854</v>
      </c>
      <c r="G88">
        <v>13178.678522249153</v>
      </c>
      <c r="H88">
        <v>26356.630887919477</v>
      </c>
      <c r="J88">
        <v>44</v>
      </c>
      <c r="K88">
        <v>479.91595322812918</v>
      </c>
      <c r="L88">
        <v>951.81184384908374</v>
      </c>
      <c r="M88">
        <v>2367.4995159943574</v>
      </c>
      <c r="N88">
        <v>4726.978969668271</v>
      </c>
      <c r="O88">
        <v>9445.937877053977</v>
      </c>
      <c r="P88">
        <v>18883.855691840872</v>
      </c>
      <c r="R88">
        <v>44</v>
      </c>
      <c r="S88">
        <v>3.7498547543136196E-2</v>
      </c>
      <c r="T88">
        <v>3.7436899206105378E-2</v>
      </c>
      <c r="U88">
        <v>3.7399902410577779E-2</v>
      </c>
      <c r="V88">
        <v>3.7387568845667074E-2</v>
      </c>
      <c r="W88">
        <v>3.7381401819431836E-2</v>
      </c>
      <c r="X88">
        <v>3.7378318245359976E-2</v>
      </c>
    </row>
    <row r="89" spans="2:24" x14ac:dyDescent="0.25">
      <c r="B89">
        <v>45</v>
      </c>
      <c r="C89">
        <v>689.88242929365856</v>
      </c>
      <c r="D89">
        <v>1379.0368190768149</v>
      </c>
      <c r="E89">
        <v>3446.4999884465519</v>
      </c>
      <c r="F89">
        <v>6892.2719374031112</v>
      </c>
      <c r="G89">
        <v>13783.815835319092</v>
      </c>
      <c r="H89">
        <v>27566.903631152203</v>
      </c>
      <c r="J89">
        <v>45</v>
      </c>
      <c r="K89">
        <v>501.58692823799811</v>
      </c>
      <c r="L89">
        <v>995.15244604520376</v>
      </c>
      <c r="M89">
        <v>2475.8489996901262</v>
      </c>
      <c r="N89">
        <v>4943.6765891753894</v>
      </c>
      <c r="O89">
        <v>9879.331768177537</v>
      </c>
      <c r="P89">
        <v>19750.642126194318</v>
      </c>
      <c r="R89">
        <v>45</v>
      </c>
      <c r="S89">
        <v>3.7532681884713925E-2</v>
      </c>
      <c r="T89">
        <v>3.7473420691019443E-2</v>
      </c>
      <c r="U89">
        <v>3.7437856793610225E-2</v>
      </c>
      <c r="V89">
        <v>3.7426000963521222E-2</v>
      </c>
      <c r="W89">
        <v>3.7420072823854067E-2</v>
      </c>
      <c r="X89">
        <v>3.7417108697856527E-2</v>
      </c>
    </row>
    <row r="90" spans="2:24" x14ac:dyDescent="0.25">
      <c r="B90">
        <v>46</v>
      </c>
      <c r="C90">
        <v>789.35426068966501</v>
      </c>
      <c r="D90">
        <v>1577.9736722346022</v>
      </c>
      <c r="E90">
        <v>3943.8320348510747</v>
      </c>
      <c r="F90">
        <v>7886.92930592212</v>
      </c>
      <c r="G90">
        <v>15773.123848081083</v>
      </c>
      <c r="H90">
        <v>31545.512932407419</v>
      </c>
      <c r="J90">
        <v>46</v>
      </c>
      <c r="K90">
        <v>572.82816005977293</v>
      </c>
      <c r="L90">
        <v>1137.6291744758018</v>
      </c>
      <c r="M90">
        <v>2832.0336157351921</v>
      </c>
      <c r="N90">
        <v>5656.0410183103668</v>
      </c>
      <c r="O90">
        <v>11304.055823645031</v>
      </c>
      <c r="P90">
        <v>22600.085434406239</v>
      </c>
      <c r="R90">
        <v>46</v>
      </c>
      <c r="S90">
        <v>3.7661010321171862E-2</v>
      </c>
      <c r="T90">
        <v>3.7608204550459767E-2</v>
      </c>
      <c r="U90">
        <v>3.7576519122956453E-2</v>
      </c>
      <c r="V90">
        <v>3.7565956373331044E-2</v>
      </c>
      <c r="W90">
        <v>3.7560674822136653E-2</v>
      </c>
      <c r="X90">
        <v>3.7558034002439289E-2</v>
      </c>
    </row>
    <row r="91" spans="2:24" x14ac:dyDescent="0.25">
      <c r="B91">
        <v>47</v>
      </c>
      <c r="C91">
        <v>915.44068190584721</v>
      </c>
      <c r="D91">
        <v>1830.1379838987405</v>
      </c>
      <c r="E91">
        <v>4574.2298900694723</v>
      </c>
      <c r="F91">
        <v>9147.716400420275</v>
      </c>
      <c r="G91">
        <v>18294.689421147315</v>
      </c>
      <c r="H91">
        <v>36588.635462616039</v>
      </c>
      <c r="J91">
        <v>47</v>
      </c>
      <c r="K91">
        <v>663.1297042031365</v>
      </c>
      <c r="L91">
        <v>1318.227035858552</v>
      </c>
      <c r="M91">
        <v>3283.5190328999597</v>
      </c>
      <c r="N91">
        <v>6559.0056953514722</v>
      </c>
      <c r="O91">
        <v>13109.979020529368</v>
      </c>
      <c r="P91">
        <v>26211.925671043398</v>
      </c>
      <c r="R91">
        <v>47</v>
      </c>
      <c r="S91">
        <v>3.783197161171814E-2</v>
      </c>
      <c r="T91">
        <v>3.7785316524048707E-2</v>
      </c>
      <c r="U91">
        <v>3.7757319126707767E-2</v>
      </c>
      <c r="V91">
        <v>3.7747985936475326E-2</v>
      </c>
      <c r="W91">
        <v>3.7743319205494341E-2</v>
      </c>
      <c r="X91">
        <v>3.7740985806040461E-2</v>
      </c>
    </row>
    <row r="92" spans="2:24" x14ac:dyDescent="0.25">
      <c r="B92">
        <v>48</v>
      </c>
      <c r="C92">
        <v>1033.880796944826</v>
      </c>
      <c r="D92">
        <v>2067.0101088994238</v>
      </c>
      <c r="E92">
        <v>5166.3980449240744</v>
      </c>
      <c r="F92">
        <v>10332.044605019863</v>
      </c>
      <c r="G92">
        <v>20663.337725233072</v>
      </c>
      <c r="H92">
        <v>41325.923965671776</v>
      </c>
      <c r="J92">
        <v>48</v>
      </c>
      <c r="K92">
        <v>747.95538536881759</v>
      </c>
      <c r="L92">
        <v>1487.8725933475325</v>
      </c>
      <c r="M92">
        <v>3707.6242190042831</v>
      </c>
      <c r="N92">
        <v>7407.2102623506216</v>
      </c>
      <c r="O92">
        <v>14806.382349274703</v>
      </c>
      <c r="P92">
        <v>29604.7265232543</v>
      </c>
      <c r="R92">
        <v>48</v>
      </c>
      <c r="S92">
        <v>3.7997837269534207E-2</v>
      </c>
      <c r="T92">
        <v>3.7955573910685603E-2</v>
      </c>
      <c r="U92">
        <v>3.793021237257177E-2</v>
      </c>
      <c r="V92">
        <v>3.7921757939150869E-2</v>
      </c>
      <c r="W92">
        <v>3.7917530612287864E-2</v>
      </c>
      <c r="X92">
        <v>3.7915416921320055E-2</v>
      </c>
    </row>
    <row r="93" spans="2:24" x14ac:dyDescent="0.25">
      <c r="B93">
        <v>49</v>
      </c>
      <c r="C93">
        <v>1084.4089223377155</v>
      </c>
      <c r="D93">
        <v>2168.0631099765478</v>
      </c>
      <c r="E93">
        <v>5419.0256728931417</v>
      </c>
      <c r="F93">
        <v>10837.296611087402</v>
      </c>
      <c r="G93">
        <v>21673.83848747618</v>
      </c>
      <c r="H93">
        <v>43346.92224025324</v>
      </c>
      <c r="J93">
        <v>49</v>
      </c>
      <c r="K93">
        <v>784.14281300853327</v>
      </c>
      <c r="L93">
        <v>1560.2450933335422</v>
      </c>
      <c r="M93">
        <v>3888.551934309573</v>
      </c>
      <c r="N93">
        <v>7769.0633359356725</v>
      </c>
      <c r="O93">
        <v>15530.086139190505</v>
      </c>
      <c r="P93">
        <v>31052.13174569502</v>
      </c>
      <c r="R93">
        <v>49</v>
      </c>
      <c r="S93">
        <v>3.8065775932196511E-2</v>
      </c>
      <c r="T93">
        <v>3.8025111477338225E-2</v>
      </c>
      <c r="U93">
        <v>3.8000709555199741E-2</v>
      </c>
      <c r="V93">
        <v>3.7992575039384135E-2</v>
      </c>
      <c r="W93">
        <v>3.7988507679874495E-2</v>
      </c>
      <c r="X93">
        <v>3.7986473974715329E-2</v>
      </c>
    </row>
    <row r="94" spans="2:24" x14ac:dyDescent="0.25">
      <c r="B94">
        <v>50</v>
      </c>
      <c r="C94">
        <v>1284.1828044366691</v>
      </c>
      <c r="D94">
        <v>2567.5968296230358</v>
      </c>
      <c r="E94">
        <v>6417.8389053345081</v>
      </c>
      <c r="F94">
        <v>12834.909031572603</v>
      </c>
      <c r="G94">
        <v>25669.049284067303</v>
      </c>
      <c r="H94">
        <v>51337.329789068004</v>
      </c>
      <c r="J94">
        <v>50</v>
      </c>
      <c r="K94">
        <v>927.21933669191822</v>
      </c>
      <c r="L94">
        <v>1846.3881149927693</v>
      </c>
      <c r="M94">
        <v>4603.8944514909672</v>
      </c>
      <c r="N94">
        <v>9199.7383462023863</v>
      </c>
      <c r="O94">
        <v>18391.426135819114</v>
      </c>
      <c r="P94">
        <v>36774.801715170615</v>
      </c>
      <c r="R94">
        <v>50</v>
      </c>
      <c r="S94">
        <v>3.8364651713970632E-2</v>
      </c>
      <c r="T94">
        <v>3.8328953862740489E-2</v>
      </c>
      <c r="U94">
        <v>3.8307532701964186E-2</v>
      </c>
      <c r="V94">
        <v>3.8300391906561648E-2</v>
      </c>
      <c r="W94">
        <v>3.8296821432251438E-2</v>
      </c>
      <c r="X94">
        <v>3.8295036175947761E-2</v>
      </c>
    </row>
    <row r="95" spans="2:24" x14ac:dyDescent="0.25">
      <c r="B95">
        <v>51</v>
      </c>
      <c r="C95">
        <v>1443.1184172968087</v>
      </c>
      <c r="D95">
        <v>2885.4568224729642</v>
      </c>
      <c r="E95">
        <v>7212.472038082703</v>
      </c>
      <c r="F95">
        <v>14424.164064126055</v>
      </c>
      <c r="G95">
        <v>28847.548116223887</v>
      </c>
      <c r="H95">
        <v>57694.316220423549</v>
      </c>
      <c r="J95">
        <v>51</v>
      </c>
      <c r="K95">
        <v>1041.047235831762</v>
      </c>
      <c r="L95">
        <v>2074.035854103422</v>
      </c>
      <c r="M95">
        <v>5173.0017097580421</v>
      </c>
      <c r="N95">
        <v>10337.944802795973</v>
      </c>
      <c r="O95">
        <v>20667.830988986825</v>
      </c>
      <c r="P95">
        <v>41327.603361409856</v>
      </c>
      <c r="R95">
        <v>51</v>
      </c>
      <c r="S95">
        <v>3.8610200510117876E-2</v>
      </c>
      <c r="T95">
        <v>3.8577447586749525E-2</v>
      </c>
      <c r="U95">
        <v>3.8557793802465046E-2</v>
      </c>
      <c r="V95">
        <v>3.8551242202545133E-2</v>
      </c>
      <c r="W95">
        <v>3.8547966339111728E-2</v>
      </c>
      <c r="X95">
        <v>3.8546328391522167E-2</v>
      </c>
    </row>
    <row r="96" spans="2:24" x14ac:dyDescent="0.25">
      <c r="B96">
        <v>52</v>
      </c>
      <c r="C96">
        <v>1613.5916031505367</v>
      </c>
      <c r="D96">
        <v>3226.3909544438302</v>
      </c>
      <c r="E96">
        <v>8064.7890083704378</v>
      </c>
      <c r="F96">
        <v>16128.785764930673</v>
      </c>
      <c r="G96">
        <v>32256.779278057518</v>
      </c>
      <c r="H96">
        <v>64512.766304314449</v>
      </c>
      <c r="J96">
        <v>52</v>
      </c>
      <c r="K96">
        <v>1163.1383214722755</v>
      </c>
      <c r="L96">
        <v>2318.209252290424</v>
      </c>
      <c r="M96">
        <v>5783.4220452206937</v>
      </c>
      <c r="N96">
        <v>11558.776700266317</v>
      </c>
      <c r="O96">
        <v>23109.48601042229</v>
      </c>
      <c r="P96">
        <v>46210.904630767764</v>
      </c>
      <c r="R96">
        <v>52</v>
      </c>
      <c r="S96">
        <v>3.8883384965736623E-2</v>
      </c>
      <c r="T96">
        <v>3.8853114914291886E-2</v>
      </c>
      <c r="U96">
        <v>3.883495117885527E-2</v>
      </c>
      <c r="V96">
        <v>3.8828896316195793E-2</v>
      </c>
      <c r="W96">
        <v>3.8825868831575683E-2</v>
      </c>
      <c r="X96">
        <v>3.8824355075942174E-2</v>
      </c>
    </row>
    <row r="97" spans="1:24" x14ac:dyDescent="0.25">
      <c r="B97">
        <v>53</v>
      </c>
      <c r="C97">
        <v>1785.7974981088198</v>
      </c>
      <c r="D97">
        <v>3570.7901864603627</v>
      </c>
      <c r="E97">
        <v>8925.7682515654433</v>
      </c>
      <c r="F97">
        <v>17850.73169342367</v>
      </c>
      <c r="G97">
        <v>35700.658577147537</v>
      </c>
      <c r="H97">
        <v>71400.512344597621</v>
      </c>
      <c r="J97">
        <v>53</v>
      </c>
      <c r="K97">
        <v>1286.4705446462613</v>
      </c>
      <c r="L97">
        <v>2564.8647075403351</v>
      </c>
      <c r="M97">
        <v>6400.0471967288031</v>
      </c>
      <c r="N97">
        <v>12792.018012207816</v>
      </c>
      <c r="O97">
        <v>25575.959643240203</v>
      </c>
      <c r="P97">
        <v>51143.842905328725</v>
      </c>
      <c r="R97">
        <v>53</v>
      </c>
      <c r="S97">
        <v>3.9169348646718172E-2</v>
      </c>
      <c r="T97">
        <v>3.9141075685510396E-2</v>
      </c>
      <c r="U97">
        <v>3.9124110447785965E-2</v>
      </c>
      <c r="V97">
        <v>3.911845512497214E-2</v>
      </c>
      <c r="W97">
        <v>3.9115627417892984E-2</v>
      </c>
      <c r="X97">
        <v>3.9114213552932542E-2</v>
      </c>
    </row>
    <row r="98" spans="1:24" x14ac:dyDescent="0.25">
      <c r="B98">
        <v>54</v>
      </c>
      <c r="C98">
        <v>1971.1780616436654</v>
      </c>
      <c r="D98">
        <v>3941.5375027317855</v>
      </c>
      <c r="E98">
        <v>9852.6158260228913</v>
      </c>
      <c r="F98">
        <v>19704.413031516764</v>
      </c>
      <c r="G98">
        <v>39408.007442508824</v>
      </c>
      <c r="H98">
        <v>78815.196264493483</v>
      </c>
      <c r="J98">
        <v>54</v>
      </c>
      <c r="K98">
        <v>1419.2381019829591</v>
      </c>
      <c r="L98">
        <v>2830.3899243878768</v>
      </c>
      <c r="M98">
        <v>7063.8453918668383</v>
      </c>
      <c r="N98">
        <v>14119.604504417686</v>
      </c>
      <c r="O98">
        <v>28231.12272956199</v>
      </c>
      <c r="P98">
        <v>56454.159179855837</v>
      </c>
      <c r="R98">
        <v>54</v>
      </c>
      <c r="S98">
        <v>3.9489674451180345E-2</v>
      </c>
      <c r="T98">
        <v>3.9463126444275742E-2</v>
      </c>
      <c r="U98">
        <v>3.9447196376044324E-2</v>
      </c>
      <c r="V98">
        <v>3.9441886142561167E-2</v>
      </c>
      <c r="W98">
        <v>3.9439230986304086E-2</v>
      </c>
      <c r="X98">
        <v>3.9437903398293672E-2</v>
      </c>
    </row>
    <row r="99" spans="1:24" x14ac:dyDescent="0.25">
      <c r="B99">
        <v>55</v>
      </c>
      <c r="C99">
        <v>2187.4216222248187</v>
      </c>
      <c r="D99">
        <v>4374.0080267000531</v>
      </c>
      <c r="E99">
        <v>10933.767240140429</v>
      </c>
      <c r="F99">
        <v>21866.699262545873</v>
      </c>
      <c r="G99">
        <v>43732.563307357836</v>
      </c>
      <c r="H99">
        <v>87464.291396984161</v>
      </c>
      <c r="J99">
        <v>55</v>
      </c>
      <c r="K99">
        <v>1574.1095058969222</v>
      </c>
      <c r="L99">
        <v>3140.1208419222748</v>
      </c>
      <c r="M99">
        <v>7838.1548501405632</v>
      </c>
      <c r="N99">
        <v>15668.211530551082</v>
      </c>
      <c r="O99">
        <v>31328.324891382363</v>
      </c>
      <c r="P99">
        <v>62648.551613068674</v>
      </c>
      <c r="R99">
        <v>55</v>
      </c>
      <c r="S99">
        <v>3.9881641184515315E-2</v>
      </c>
      <c r="T99">
        <v>3.9856688651128458E-2</v>
      </c>
      <c r="U99">
        <v>3.9841716039167308E-2</v>
      </c>
      <c r="V99">
        <v>3.9836724986479943E-2</v>
      </c>
      <c r="W99">
        <v>3.9834229425998346E-2</v>
      </c>
      <c r="X99">
        <v>3.9832981637225595E-2</v>
      </c>
    </row>
    <row r="101" spans="1:24" x14ac:dyDescent="0.25">
      <c r="A101" s="5" t="s">
        <v>188</v>
      </c>
    </row>
    <row r="102" spans="1:24" x14ac:dyDescent="0.25">
      <c r="B102" t="s">
        <v>170</v>
      </c>
      <c r="C102">
        <v>100000</v>
      </c>
      <c r="D102">
        <v>250000</v>
      </c>
      <c r="E102">
        <v>500000</v>
      </c>
      <c r="F102">
        <v>1000000</v>
      </c>
      <c r="G102">
        <v>2000000</v>
      </c>
      <c r="J102" t="s">
        <v>145</v>
      </c>
      <c r="K102">
        <v>100000</v>
      </c>
      <c r="L102">
        <v>250000</v>
      </c>
      <c r="M102">
        <v>500000</v>
      </c>
      <c r="N102">
        <v>1000000</v>
      </c>
      <c r="O102">
        <v>2000000</v>
      </c>
      <c r="R102" t="s">
        <v>167</v>
      </c>
      <c r="S102">
        <v>100000</v>
      </c>
      <c r="T102">
        <v>250000</v>
      </c>
      <c r="U102">
        <v>500000</v>
      </c>
      <c r="V102">
        <v>1000000</v>
      </c>
      <c r="W102">
        <v>2000000</v>
      </c>
    </row>
    <row r="103" spans="1:24" x14ac:dyDescent="0.25">
      <c r="B103">
        <v>35</v>
      </c>
      <c r="C103">
        <v>25291.311327945867</v>
      </c>
      <c r="D103">
        <v>63228.279534015259</v>
      </c>
      <c r="E103">
        <v>126456.55906803037</v>
      </c>
      <c r="F103">
        <v>252913.11813606074</v>
      </c>
      <c r="G103">
        <v>505826.23627212149</v>
      </c>
      <c r="J103">
        <v>35</v>
      </c>
      <c r="K103">
        <v>1264.564901923688</v>
      </c>
      <c r="L103">
        <v>3161.4139766942244</v>
      </c>
      <c r="M103">
        <v>6322.8279533882742</v>
      </c>
      <c r="N103">
        <v>12645.655906776548</v>
      </c>
      <c r="O103">
        <v>25291.311813553097</v>
      </c>
      <c r="R103">
        <v>35</v>
      </c>
      <c r="S103">
        <v>3.4788123024279693E-2</v>
      </c>
      <c r="T103">
        <v>3.4788125648186119E-2</v>
      </c>
      <c r="U103">
        <v>3.4788125648296475E-2</v>
      </c>
      <c r="V103">
        <v>3.4788125648296475E-2</v>
      </c>
      <c r="W103">
        <v>3.4788125648296475E-2</v>
      </c>
    </row>
    <row r="104" spans="1:24" x14ac:dyDescent="0.25">
      <c r="B104">
        <f t="shared" ref="B104:B133" si="3">B103+1</f>
        <v>36</v>
      </c>
      <c r="C104">
        <v>28673.565577035457</v>
      </c>
      <c r="D104">
        <v>71683.91394258861</v>
      </c>
      <c r="E104">
        <v>143367.82788517719</v>
      </c>
      <c r="F104">
        <v>286735.65577035438</v>
      </c>
      <c r="G104">
        <v>573471.31154070876</v>
      </c>
      <c r="J104">
        <f t="shared" ref="J104:J133" si="4">J103+1</f>
        <v>36</v>
      </c>
      <c r="K104">
        <v>1433.6770060369745</v>
      </c>
      <c r="L104">
        <v>3584.1925150923489</v>
      </c>
      <c r="M104">
        <v>7168.3850301846396</v>
      </c>
      <c r="N104">
        <v>14336.770060369279</v>
      </c>
      <c r="O104">
        <v>28673.540120738558</v>
      </c>
      <c r="R104">
        <f t="shared" ref="R104:R133" si="5">R103+1</f>
        <v>36</v>
      </c>
      <c r="S104">
        <v>3.5640451696165476E-2</v>
      </c>
      <c r="T104">
        <v>3.5640451696165254E-2</v>
      </c>
      <c r="U104">
        <v>3.5640451696165254E-2</v>
      </c>
      <c r="V104">
        <v>3.5640451696165254E-2</v>
      </c>
      <c r="W104">
        <v>3.5640451696165254E-2</v>
      </c>
    </row>
    <row r="105" spans="1:24" x14ac:dyDescent="0.25">
      <c r="B105">
        <f t="shared" si="3"/>
        <v>37</v>
      </c>
      <c r="C105">
        <v>27193.203095356694</v>
      </c>
      <c r="D105">
        <v>67983.007738391738</v>
      </c>
      <c r="E105">
        <v>135966.01547678345</v>
      </c>
      <c r="F105">
        <v>271932.03095356689</v>
      </c>
      <c r="G105">
        <v>543864.06190713379</v>
      </c>
      <c r="J105">
        <f t="shared" si="4"/>
        <v>37</v>
      </c>
      <c r="K105">
        <v>1359.6606565442416</v>
      </c>
      <c r="L105">
        <v>3399.1516413605859</v>
      </c>
      <c r="M105">
        <v>6798.3032827211136</v>
      </c>
      <c r="N105">
        <v>13596.606565442227</v>
      </c>
      <c r="O105">
        <v>27193.213130884455</v>
      </c>
      <c r="R105">
        <f t="shared" si="5"/>
        <v>37</v>
      </c>
      <c r="S105">
        <v>3.5248695703529398E-2</v>
      </c>
      <c r="T105">
        <v>3.524869570352962E-2</v>
      </c>
      <c r="U105">
        <v>3.5248695703529398E-2</v>
      </c>
      <c r="V105">
        <v>3.5248695703529398E-2</v>
      </c>
      <c r="W105">
        <v>3.5248695703529398E-2</v>
      </c>
    </row>
    <row r="106" spans="1:24" x14ac:dyDescent="0.25">
      <c r="B106">
        <f t="shared" si="3"/>
        <v>38</v>
      </c>
      <c r="C106">
        <v>29257.205502336939</v>
      </c>
      <c r="D106">
        <v>73143.013755842345</v>
      </c>
      <c r="E106">
        <v>146286.02751168466</v>
      </c>
      <c r="F106">
        <v>292572.05502336932</v>
      </c>
      <c r="G106">
        <v>585144.11004673864</v>
      </c>
      <c r="J106">
        <f t="shared" si="4"/>
        <v>38</v>
      </c>
      <c r="K106">
        <v>1462.8612589908225</v>
      </c>
      <c r="L106">
        <v>3657.15314747706</v>
      </c>
      <c r="M106">
        <v>7314.3062949541199</v>
      </c>
      <c r="N106">
        <v>14628.61258990824</v>
      </c>
      <c r="O106">
        <v>29257.22517981648</v>
      </c>
      <c r="R106">
        <f t="shared" si="5"/>
        <v>38</v>
      </c>
      <c r="S106">
        <v>3.5779817486246035E-2</v>
      </c>
      <c r="T106">
        <v>3.5779817486245813E-2</v>
      </c>
      <c r="U106">
        <v>3.5779817486245813E-2</v>
      </c>
      <c r="V106">
        <v>3.5779817486245813E-2</v>
      </c>
      <c r="W106">
        <v>3.5779817486245813E-2</v>
      </c>
    </row>
    <row r="107" spans="1:24" x14ac:dyDescent="0.25">
      <c r="B107">
        <f t="shared" si="3"/>
        <v>39</v>
      </c>
      <c r="C107">
        <v>30573.074501860847</v>
      </c>
      <c r="D107">
        <v>76432.686254652115</v>
      </c>
      <c r="E107">
        <v>152865.3725093042</v>
      </c>
      <c r="F107">
        <v>305730.7450186084</v>
      </c>
      <c r="G107">
        <v>611461.4900372168</v>
      </c>
      <c r="J107">
        <f t="shared" si="4"/>
        <v>39</v>
      </c>
      <c r="K107">
        <v>1528.6537604994373</v>
      </c>
      <c r="L107">
        <v>3821.6344012486079</v>
      </c>
      <c r="M107">
        <v>7643.2688024971867</v>
      </c>
      <c r="N107">
        <v>15286.537604994373</v>
      </c>
      <c r="O107">
        <v>30573.075209988747</v>
      </c>
      <c r="R107">
        <f t="shared" si="5"/>
        <v>39</v>
      </c>
      <c r="S107">
        <v>3.6128649550695613E-2</v>
      </c>
      <c r="T107">
        <v>3.6128649550695613E-2</v>
      </c>
      <c r="U107">
        <v>3.6128649550695613E-2</v>
      </c>
      <c r="V107">
        <v>3.6128649550695613E-2</v>
      </c>
      <c r="W107">
        <v>3.6128649550695613E-2</v>
      </c>
    </row>
    <row r="108" spans="1:24" x14ac:dyDescent="0.25">
      <c r="B108">
        <f t="shared" si="3"/>
        <v>40</v>
      </c>
      <c r="C108">
        <v>29602.063674782592</v>
      </c>
      <c r="D108">
        <v>74005.159186956429</v>
      </c>
      <c r="E108">
        <v>148010.31837391289</v>
      </c>
      <c r="F108">
        <v>296020.63674782577</v>
      </c>
      <c r="G108">
        <v>592041.27349565155</v>
      </c>
      <c r="J108">
        <f t="shared" si="4"/>
        <v>40</v>
      </c>
      <c r="K108">
        <v>1480.1036586631672</v>
      </c>
      <c r="L108">
        <v>3700.2591466578888</v>
      </c>
      <c r="M108">
        <v>7400.5182933158067</v>
      </c>
      <c r="N108">
        <v>14801.036586631613</v>
      </c>
      <c r="O108">
        <v>29602.073173263227</v>
      </c>
      <c r="R108">
        <f t="shared" si="5"/>
        <v>40</v>
      </c>
      <c r="S108">
        <v>3.5856707186856518E-2</v>
      </c>
      <c r="T108">
        <v>3.5856707186856296E-2</v>
      </c>
      <c r="U108">
        <v>3.5856707186856518E-2</v>
      </c>
      <c r="V108">
        <v>3.5856707186856518E-2</v>
      </c>
      <c r="W108">
        <v>3.5856707186856518E-2</v>
      </c>
    </row>
    <row r="109" spans="1:24" x14ac:dyDescent="0.25">
      <c r="B109">
        <f t="shared" si="3"/>
        <v>41</v>
      </c>
      <c r="C109">
        <v>31741.69148486033</v>
      </c>
      <c r="D109">
        <v>79354.228712150827</v>
      </c>
      <c r="E109">
        <v>158708.45742430165</v>
      </c>
      <c r="F109">
        <v>317416.91484860331</v>
      </c>
      <c r="G109">
        <v>634833.82969720662</v>
      </c>
      <c r="J109">
        <f t="shared" si="4"/>
        <v>41</v>
      </c>
      <c r="K109">
        <v>1587.0854130841399</v>
      </c>
      <c r="L109">
        <v>3967.7135327103751</v>
      </c>
      <c r="M109">
        <v>7935.4270654207503</v>
      </c>
      <c r="N109">
        <v>15870.854130841501</v>
      </c>
      <c r="O109">
        <v>31741.708261683001</v>
      </c>
      <c r="R109">
        <f t="shared" si="5"/>
        <v>41</v>
      </c>
      <c r="S109">
        <v>3.6438232471582177E-2</v>
      </c>
      <c r="T109">
        <v>3.6438232471582177E-2</v>
      </c>
      <c r="U109">
        <v>3.6438232471582177E-2</v>
      </c>
      <c r="V109">
        <v>3.6438232471582177E-2</v>
      </c>
      <c r="W109">
        <v>3.6438232471582177E-2</v>
      </c>
    </row>
    <row r="110" spans="1:24" x14ac:dyDescent="0.25">
      <c r="B110">
        <f t="shared" si="3"/>
        <v>42</v>
      </c>
      <c r="C110">
        <v>32154.470341284039</v>
      </c>
      <c r="D110">
        <v>80386.175853210138</v>
      </c>
      <c r="E110">
        <v>160772.35170642028</v>
      </c>
      <c r="F110">
        <v>321544.70341284055</v>
      </c>
      <c r="G110">
        <v>643089.4068256811</v>
      </c>
      <c r="J110">
        <f t="shared" si="4"/>
        <v>42</v>
      </c>
      <c r="K110">
        <v>1607.7238488350849</v>
      </c>
      <c r="L110">
        <v>4019.3096220877924</v>
      </c>
      <c r="M110">
        <v>8038.6192441755848</v>
      </c>
      <c r="N110">
        <v>16077.23848835117</v>
      </c>
      <c r="O110">
        <v>32154.476976702339</v>
      </c>
      <c r="R110">
        <f t="shared" si="5"/>
        <v>42</v>
      </c>
      <c r="S110">
        <v>3.654709925241395E-2</v>
      </c>
      <c r="T110">
        <v>3.654709925241395E-2</v>
      </c>
      <c r="U110">
        <v>3.654709925241395E-2</v>
      </c>
      <c r="V110">
        <v>3.654709925241395E-2</v>
      </c>
      <c r="W110">
        <v>3.654709925241395E-2</v>
      </c>
    </row>
    <row r="111" spans="1:24" x14ac:dyDescent="0.25">
      <c r="B111">
        <f t="shared" si="3"/>
        <v>43</v>
      </c>
      <c r="C111">
        <v>34458.126659484777</v>
      </c>
      <c r="D111">
        <v>86145.316648711916</v>
      </c>
      <c r="E111">
        <v>172290.63329742383</v>
      </c>
      <c r="F111">
        <v>344581.26659484766</v>
      </c>
      <c r="G111">
        <v>689162.53318969533</v>
      </c>
      <c r="J111">
        <f t="shared" si="4"/>
        <v>43</v>
      </c>
      <c r="K111">
        <v>1722.9071874472575</v>
      </c>
      <c r="L111">
        <v>4307.2679686180927</v>
      </c>
      <c r="M111">
        <v>8614.5359372361854</v>
      </c>
      <c r="N111">
        <v>17229.071874472371</v>
      </c>
      <c r="O111">
        <v>34458.143748944742</v>
      </c>
      <c r="R111">
        <f t="shared" si="5"/>
        <v>43</v>
      </c>
      <c r="S111">
        <v>3.7212027391142488E-2</v>
      </c>
      <c r="T111">
        <v>3.721202739114271E-2</v>
      </c>
      <c r="U111">
        <v>3.721202739114271E-2</v>
      </c>
      <c r="V111">
        <v>3.721202739114271E-2</v>
      </c>
      <c r="W111">
        <v>3.721202739114271E-2</v>
      </c>
    </row>
    <row r="112" spans="1:24" x14ac:dyDescent="0.25">
      <c r="B112">
        <f t="shared" si="3"/>
        <v>44</v>
      </c>
      <c r="C112">
        <v>35378.660635051085</v>
      </c>
      <c r="D112">
        <v>88446.651587627697</v>
      </c>
      <c r="E112">
        <v>176893.30317525539</v>
      </c>
      <c r="F112">
        <v>353786.60635051079</v>
      </c>
      <c r="G112">
        <v>707573.21270102158</v>
      </c>
      <c r="J112">
        <f t="shared" si="4"/>
        <v>44</v>
      </c>
      <c r="K112">
        <v>1768.9332188929984</v>
      </c>
      <c r="L112">
        <v>4422.3330472324451</v>
      </c>
      <c r="M112">
        <v>8844.6660944648902</v>
      </c>
      <c r="N112">
        <v>17689.33218892978</v>
      </c>
      <c r="O112">
        <v>35378.664377859561</v>
      </c>
      <c r="R112">
        <f t="shared" si="5"/>
        <v>44</v>
      </c>
      <c r="S112">
        <v>3.7482708081202354E-2</v>
      </c>
      <c r="T112">
        <v>3.7482708081202132E-2</v>
      </c>
      <c r="U112">
        <v>3.7482708081202132E-2</v>
      </c>
      <c r="V112">
        <v>3.7482708081202132E-2</v>
      </c>
      <c r="W112">
        <v>3.7482708081202132E-2</v>
      </c>
    </row>
    <row r="113" spans="2:23" x14ac:dyDescent="0.25">
      <c r="B113">
        <f t="shared" si="3"/>
        <v>45</v>
      </c>
      <c r="C113">
        <v>35916.362369960007</v>
      </c>
      <c r="D113">
        <v>89790.905924900013</v>
      </c>
      <c r="E113">
        <v>179581.81184980003</v>
      </c>
      <c r="F113">
        <v>359163.62369960005</v>
      </c>
      <c r="G113">
        <v>718327.2473992001</v>
      </c>
      <c r="J113">
        <f t="shared" si="4"/>
        <v>45</v>
      </c>
      <c r="K113">
        <v>1795.8187427926605</v>
      </c>
      <c r="L113">
        <v>4489.5468569816148</v>
      </c>
      <c r="M113">
        <v>8979.0937139632297</v>
      </c>
      <c r="N113">
        <v>17958.187427926459</v>
      </c>
      <c r="O113">
        <v>35916.374855852919</v>
      </c>
      <c r="R113">
        <f t="shared" si="5"/>
        <v>45</v>
      </c>
      <c r="S113">
        <v>3.7639901559841649E-2</v>
      </c>
      <c r="T113">
        <v>3.7639901559841649E-2</v>
      </c>
      <c r="U113">
        <v>3.7639901559841649E-2</v>
      </c>
      <c r="V113">
        <v>3.7639901559841649E-2</v>
      </c>
      <c r="W113">
        <v>3.7639901559841649E-2</v>
      </c>
    </row>
    <row r="114" spans="2:23" x14ac:dyDescent="0.25">
      <c r="B114">
        <f t="shared" si="3"/>
        <v>46</v>
      </c>
      <c r="C114">
        <v>37486.782347057808</v>
      </c>
      <c r="D114">
        <v>93716.955867644559</v>
      </c>
      <c r="E114">
        <v>187433.91173528912</v>
      </c>
      <c r="F114">
        <v>374867.82347057824</v>
      </c>
      <c r="G114">
        <v>749735.64694115648</v>
      </c>
      <c r="J114">
        <f t="shared" si="4"/>
        <v>46</v>
      </c>
      <c r="K114">
        <v>1874.3391615150176</v>
      </c>
      <c r="L114">
        <v>4685.8479037875659</v>
      </c>
      <c r="M114">
        <v>9371.6958075751318</v>
      </c>
      <c r="N114">
        <v>18743.391615150264</v>
      </c>
      <c r="O114">
        <v>37486.783230300527</v>
      </c>
      <c r="R114">
        <f t="shared" si="5"/>
        <v>46</v>
      </c>
      <c r="S114">
        <v>3.8126703478180257E-2</v>
      </c>
      <c r="T114">
        <v>3.8126703478180479E-2</v>
      </c>
      <c r="U114">
        <v>3.8126703478180479E-2</v>
      </c>
      <c r="V114">
        <v>3.8126703478180479E-2</v>
      </c>
      <c r="W114">
        <v>3.8126703478180479E-2</v>
      </c>
    </row>
    <row r="115" spans="2:23" x14ac:dyDescent="0.25">
      <c r="B115">
        <f t="shared" si="3"/>
        <v>47</v>
      </c>
      <c r="C115">
        <v>39289.032714194153</v>
      </c>
      <c r="D115">
        <v>98222.581785485367</v>
      </c>
      <c r="E115">
        <v>196445.16357097073</v>
      </c>
      <c r="F115">
        <v>392890.32714194147</v>
      </c>
      <c r="G115">
        <v>785780.65428388293</v>
      </c>
      <c r="J115">
        <f t="shared" si="4"/>
        <v>47</v>
      </c>
      <c r="K115">
        <v>1964.4519008209827</v>
      </c>
      <c r="L115">
        <v>4911.1297520525113</v>
      </c>
      <c r="M115">
        <v>9822.2595041050226</v>
      </c>
      <c r="N115">
        <v>19644.519008210045</v>
      </c>
      <c r="O115">
        <v>39289.038016420091</v>
      </c>
      <c r="R115">
        <f t="shared" si="5"/>
        <v>47</v>
      </c>
      <c r="S115">
        <v>3.87085947894239E-2</v>
      </c>
      <c r="T115">
        <v>3.8708594789424122E-2</v>
      </c>
      <c r="U115">
        <v>3.8708594789424122E-2</v>
      </c>
      <c r="V115">
        <v>3.8708594789424122E-2</v>
      </c>
      <c r="W115">
        <v>3.8708594789424122E-2</v>
      </c>
    </row>
    <row r="116" spans="2:23" x14ac:dyDescent="0.25">
      <c r="B116">
        <f t="shared" si="3"/>
        <v>48</v>
      </c>
      <c r="C116">
        <v>40837.863164913135</v>
      </c>
      <c r="D116">
        <v>102094.65791228283</v>
      </c>
      <c r="E116">
        <v>204189.31582456565</v>
      </c>
      <c r="F116">
        <v>408378.6316491313</v>
      </c>
      <c r="G116">
        <v>816757.26329826261</v>
      </c>
      <c r="J116">
        <f t="shared" si="4"/>
        <v>48</v>
      </c>
      <c r="K116">
        <v>2041.8932026387047</v>
      </c>
      <c r="L116">
        <v>5104.7330065967981</v>
      </c>
      <c r="M116">
        <v>10209.466013193596</v>
      </c>
      <c r="N116">
        <v>20418.932026387192</v>
      </c>
      <c r="O116">
        <v>40837.864052774385</v>
      </c>
      <c r="R116">
        <f t="shared" si="5"/>
        <v>48</v>
      </c>
      <c r="S116">
        <v>3.9226913354779347E-2</v>
      </c>
      <c r="T116">
        <v>3.9226913354779347E-2</v>
      </c>
      <c r="U116">
        <v>3.9226913354597492E-2</v>
      </c>
      <c r="V116">
        <v>3.9226913354597492E-2</v>
      </c>
      <c r="W116">
        <v>3.9226913354597492E-2</v>
      </c>
    </row>
    <row r="117" spans="2:23" x14ac:dyDescent="0.25">
      <c r="B117">
        <f t="shared" si="3"/>
        <v>49</v>
      </c>
      <c r="C117">
        <v>41467.621485130541</v>
      </c>
      <c r="D117">
        <v>103669.05371282629</v>
      </c>
      <c r="E117">
        <v>207338.10742565259</v>
      </c>
      <c r="F117">
        <v>414676.21485130518</v>
      </c>
      <c r="G117">
        <v>829352.42970261036</v>
      </c>
      <c r="J117">
        <f t="shared" si="4"/>
        <v>49</v>
      </c>
      <c r="K117">
        <v>2073.3818046913657</v>
      </c>
      <c r="L117">
        <v>5183.4545117282541</v>
      </c>
      <c r="M117">
        <v>10366.909023456508</v>
      </c>
      <c r="N117">
        <v>20733.818046913017</v>
      </c>
      <c r="O117">
        <v>41467.636093826033</v>
      </c>
      <c r="R117">
        <f t="shared" si="5"/>
        <v>49</v>
      </c>
      <c r="S117">
        <v>3.9438043292089109E-2</v>
      </c>
      <c r="T117">
        <v>3.9438043292089109E-2</v>
      </c>
      <c r="U117">
        <v>3.9438043291969205E-2</v>
      </c>
      <c r="V117">
        <v>3.9438043291969205E-2</v>
      </c>
      <c r="W117">
        <v>3.9438043291969205E-2</v>
      </c>
    </row>
    <row r="118" spans="2:23" x14ac:dyDescent="0.25">
      <c r="B118">
        <f t="shared" si="3"/>
        <v>50</v>
      </c>
      <c r="C118">
        <v>43749.151874866278</v>
      </c>
      <c r="D118">
        <v>109372.87968716568</v>
      </c>
      <c r="E118">
        <v>218745.75937433136</v>
      </c>
      <c r="F118">
        <v>437491.51874866273</v>
      </c>
      <c r="G118">
        <v>874983.03749732545</v>
      </c>
      <c r="J118">
        <f t="shared" si="4"/>
        <v>50</v>
      </c>
      <c r="K118">
        <v>2187.4577096349094</v>
      </c>
      <c r="L118">
        <v>5468.6442740873026</v>
      </c>
      <c r="M118">
        <v>10937.288548174605</v>
      </c>
      <c r="N118">
        <v>21874.57709634921</v>
      </c>
      <c r="O118">
        <v>43749.154192698421</v>
      </c>
      <c r="R118">
        <f t="shared" si="5"/>
        <v>50</v>
      </c>
      <c r="S118">
        <v>4.0251326444466384E-2</v>
      </c>
      <c r="T118">
        <v>4.0251326444466606E-2</v>
      </c>
      <c r="U118">
        <v>4.0251326444466606E-2</v>
      </c>
      <c r="V118">
        <v>4.0251326444466606E-2</v>
      </c>
      <c r="W118">
        <v>4.0251326444440183E-2</v>
      </c>
    </row>
    <row r="119" spans="2:23" x14ac:dyDescent="0.25">
      <c r="B119">
        <f t="shared" si="3"/>
        <v>51</v>
      </c>
      <c r="C119">
        <v>45401.577196778235</v>
      </c>
      <c r="D119">
        <v>113503.94299194563</v>
      </c>
      <c r="E119">
        <v>227007.88598389126</v>
      </c>
      <c r="F119">
        <v>454015.77196778252</v>
      </c>
      <c r="G119">
        <v>908031.54393556505</v>
      </c>
      <c r="J119">
        <f t="shared" si="4"/>
        <v>51</v>
      </c>
      <c r="K119">
        <v>2270.0789033812762</v>
      </c>
      <c r="L119">
        <v>5675.197258453205</v>
      </c>
      <c r="M119">
        <v>11350.39451690641</v>
      </c>
      <c r="N119">
        <v>22700.78903381282</v>
      </c>
      <c r="O119">
        <v>45401.57806762564</v>
      </c>
      <c r="R119">
        <f t="shared" si="5"/>
        <v>51</v>
      </c>
      <c r="S119">
        <v>4.086507033397635E-2</v>
      </c>
      <c r="T119">
        <v>4.086507033397635E-2</v>
      </c>
      <c r="U119">
        <v>4.086507033397635E-2</v>
      </c>
      <c r="V119">
        <v>4.086507033397635E-2</v>
      </c>
      <c r="W119">
        <v>4.086507033397635E-2</v>
      </c>
    </row>
    <row r="120" spans="2:23" x14ac:dyDescent="0.25">
      <c r="B120">
        <f t="shared" si="3"/>
        <v>52</v>
      </c>
      <c r="C120">
        <v>47047.662515336116</v>
      </c>
      <c r="D120">
        <v>117619.15628834024</v>
      </c>
      <c r="E120">
        <v>235238.31257668047</v>
      </c>
      <c r="F120">
        <v>470476.62515336095</v>
      </c>
      <c r="G120">
        <v>940953.25030672189</v>
      </c>
      <c r="J120">
        <f t="shared" si="4"/>
        <v>52</v>
      </c>
      <c r="K120">
        <v>2352.3831656006369</v>
      </c>
      <c r="L120">
        <v>5880.9579140015412</v>
      </c>
      <c r="M120">
        <v>11761.915828003082</v>
      </c>
      <c r="N120">
        <v>23523.831656006165</v>
      </c>
      <c r="O120">
        <v>47047.66331201233</v>
      </c>
      <c r="R120">
        <f t="shared" si="5"/>
        <v>52</v>
      </c>
      <c r="S120">
        <v>4.1499689115916061E-2</v>
      </c>
      <c r="T120">
        <v>4.1499689115916061E-2</v>
      </c>
      <c r="U120">
        <v>4.1499689115916061E-2</v>
      </c>
      <c r="V120">
        <v>4.1499689115916061E-2</v>
      </c>
      <c r="W120">
        <v>4.1499689115916061E-2</v>
      </c>
    </row>
    <row r="121" spans="2:23" x14ac:dyDescent="0.25">
      <c r="B121">
        <f t="shared" si="3"/>
        <v>53</v>
      </c>
      <c r="C121">
        <v>48598.312929758227</v>
      </c>
      <c r="D121">
        <v>121495.78232439554</v>
      </c>
      <c r="E121">
        <v>242991.56464879107</v>
      </c>
      <c r="F121">
        <v>485983.12929758214</v>
      </c>
      <c r="G121">
        <v>971966.25859516428</v>
      </c>
      <c r="J121">
        <f t="shared" si="4"/>
        <v>53</v>
      </c>
      <c r="K121">
        <v>2429.9161152117304</v>
      </c>
      <c r="L121">
        <v>6074.7902880292095</v>
      </c>
      <c r="M121">
        <v>12149.580576058419</v>
      </c>
      <c r="N121">
        <v>24299.161152116838</v>
      </c>
      <c r="O121">
        <v>48598.322304233676</v>
      </c>
      <c r="R121">
        <f t="shared" si="5"/>
        <v>53</v>
      </c>
      <c r="S121">
        <v>4.211919649999718E-2</v>
      </c>
      <c r="T121">
        <v>4.211919649999718E-2</v>
      </c>
      <c r="U121">
        <v>4.211919649999718E-2</v>
      </c>
      <c r="V121">
        <v>4.211919649999718E-2</v>
      </c>
      <c r="W121">
        <v>4.211919649999718E-2</v>
      </c>
    </row>
    <row r="122" spans="2:23" x14ac:dyDescent="0.25">
      <c r="B122">
        <f t="shared" si="3"/>
        <v>54</v>
      </c>
      <c r="C122">
        <v>50164.567008961036</v>
      </c>
      <c r="D122">
        <v>125411.41752240264</v>
      </c>
      <c r="E122">
        <v>250822.83504480528</v>
      </c>
      <c r="F122">
        <v>501645.67008961056</v>
      </c>
      <c r="G122">
        <v>1003291.3401792211</v>
      </c>
      <c r="J122">
        <f t="shared" si="4"/>
        <v>54</v>
      </c>
      <c r="K122">
        <v>2508.2287998274114</v>
      </c>
      <c r="L122">
        <v>6270.5719995685504</v>
      </c>
      <c r="M122">
        <v>12541.143999137101</v>
      </c>
      <c r="N122">
        <v>25082.287998274202</v>
      </c>
      <c r="O122">
        <v>50164.575996548403</v>
      </c>
      <c r="R122">
        <f t="shared" si="5"/>
        <v>54</v>
      </c>
      <c r="S122">
        <v>4.2767652946627654E-2</v>
      </c>
      <c r="T122">
        <v>4.2767652946627877E-2</v>
      </c>
      <c r="U122">
        <v>4.2767652946627877E-2</v>
      </c>
      <c r="V122">
        <v>4.2767652946627877E-2</v>
      </c>
      <c r="W122">
        <v>4.2767652946627877E-2</v>
      </c>
    </row>
    <row r="123" spans="2:23" x14ac:dyDescent="0.25">
      <c r="B123">
        <f t="shared" si="3"/>
        <v>55</v>
      </c>
      <c r="C123">
        <v>51889.379919993553</v>
      </c>
      <c r="D123">
        <v>129723.44979998397</v>
      </c>
      <c r="E123">
        <v>259446.89959996793</v>
      </c>
      <c r="F123">
        <v>518893.79919993586</v>
      </c>
      <c r="G123">
        <v>1037787.5983998717</v>
      </c>
      <c r="J123">
        <f t="shared" si="4"/>
        <v>55</v>
      </c>
      <c r="K123">
        <v>2594.4695447804406</v>
      </c>
      <c r="L123">
        <v>6486.1738619511016</v>
      </c>
      <c r="M123">
        <v>12972.347723902203</v>
      </c>
      <c r="N123">
        <v>25944.695447804406</v>
      </c>
      <c r="O123">
        <v>51889.390895608813</v>
      </c>
      <c r="R123">
        <f t="shared" si="5"/>
        <v>55</v>
      </c>
      <c r="S123">
        <v>4.3509240075704891E-2</v>
      </c>
      <c r="T123">
        <v>4.3509240075705335E-2</v>
      </c>
      <c r="U123">
        <v>4.3509240075705335E-2</v>
      </c>
      <c r="V123">
        <v>4.3509240075705335E-2</v>
      </c>
      <c r="W123">
        <v>4.3509240075705335E-2</v>
      </c>
    </row>
    <row r="124" spans="2:23" x14ac:dyDescent="0.25">
      <c r="B124">
        <f t="shared" si="3"/>
        <v>56</v>
      </c>
      <c r="C124">
        <v>53504.887389822732</v>
      </c>
      <c r="D124">
        <v>133762.21847455681</v>
      </c>
      <c r="E124">
        <v>267524.43694911362</v>
      </c>
      <c r="F124">
        <v>535048.87389822723</v>
      </c>
      <c r="G124">
        <v>1070097.7477964545</v>
      </c>
      <c r="J124">
        <f t="shared" si="4"/>
        <v>56</v>
      </c>
      <c r="K124">
        <v>2675.2447926637469</v>
      </c>
      <c r="L124">
        <v>6688.1119816594583</v>
      </c>
      <c r="M124">
        <v>13376.223963318917</v>
      </c>
      <c r="N124">
        <v>26752.447926637833</v>
      </c>
      <c r="O124">
        <v>53504.895853275666</v>
      </c>
      <c r="R124">
        <f t="shared" si="5"/>
        <v>56</v>
      </c>
      <c r="S124">
        <v>4.4229814341198548E-2</v>
      </c>
      <c r="T124">
        <v>4.4229814341198548E-2</v>
      </c>
      <c r="U124">
        <v>4.4229814341198548E-2</v>
      </c>
      <c r="V124">
        <v>4.4229814341198548E-2</v>
      </c>
      <c r="W124">
        <v>4.4229814341198548E-2</v>
      </c>
    </row>
    <row r="125" spans="2:23" x14ac:dyDescent="0.25">
      <c r="B125">
        <f t="shared" si="3"/>
        <v>57</v>
      </c>
      <c r="C125">
        <v>55646.89857037468</v>
      </c>
      <c r="D125">
        <v>139117.2464259367</v>
      </c>
      <c r="E125">
        <v>278234.49285187339</v>
      </c>
      <c r="F125">
        <v>556468.98570374679</v>
      </c>
      <c r="G125">
        <v>1112937.9714074936</v>
      </c>
      <c r="J125">
        <f t="shared" si="4"/>
        <v>57</v>
      </c>
      <c r="K125">
        <v>2782.3449851569603</v>
      </c>
      <c r="L125">
        <v>6955.8624628924881</v>
      </c>
      <c r="M125">
        <v>13911.724925784976</v>
      </c>
      <c r="N125">
        <v>27823.449851569952</v>
      </c>
      <c r="O125">
        <v>55646.899703139905</v>
      </c>
      <c r="R125">
        <f t="shared" si="5"/>
        <v>57</v>
      </c>
      <c r="S125">
        <v>4.5228234361905928E-2</v>
      </c>
      <c r="T125">
        <v>4.5228234361905928E-2</v>
      </c>
      <c r="U125">
        <v>4.5228234361905928E-2</v>
      </c>
      <c r="V125">
        <v>4.5228234361905928E-2</v>
      </c>
      <c r="W125">
        <v>4.5228234361905928E-2</v>
      </c>
    </row>
    <row r="126" spans="2:23" x14ac:dyDescent="0.25">
      <c r="B126">
        <f t="shared" si="3"/>
        <v>58</v>
      </c>
      <c r="C126">
        <v>57585.453115132157</v>
      </c>
      <c r="D126">
        <v>143963.63278783034</v>
      </c>
      <c r="E126">
        <v>287927.26557566068</v>
      </c>
      <c r="F126">
        <v>575854.53115132137</v>
      </c>
      <c r="G126">
        <v>1151709.0623026427</v>
      </c>
      <c r="J126">
        <f t="shared" si="4"/>
        <v>58</v>
      </c>
      <c r="K126">
        <v>2879.273263510433</v>
      </c>
      <c r="L126">
        <v>7198.1831587760244</v>
      </c>
      <c r="M126">
        <v>14396.366317552049</v>
      </c>
      <c r="N126">
        <v>28792.732635104097</v>
      </c>
      <c r="O126">
        <v>57585.465270208195</v>
      </c>
      <c r="R126">
        <f t="shared" si="5"/>
        <v>58</v>
      </c>
      <c r="S126">
        <v>4.6172033763923315E-2</v>
      </c>
      <c r="T126">
        <v>4.6172033763923093E-2</v>
      </c>
      <c r="U126">
        <v>4.6172033763923093E-2</v>
      </c>
      <c r="V126">
        <v>4.6172033763923093E-2</v>
      </c>
      <c r="W126">
        <v>4.6172033763923093E-2</v>
      </c>
    </row>
    <row r="127" spans="2:23" x14ac:dyDescent="0.25">
      <c r="B127">
        <f t="shared" si="3"/>
        <v>59</v>
      </c>
      <c r="C127">
        <v>59659.346844678606</v>
      </c>
      <c r="D127">
        <v>149148.36711169648</v>
      </c>
      <c r="E127">
        <v>298296.73422339297</v>
      </c>
      <c r="F127">
        <v>596593.46844678593</v>
      </c>
      <c r="G127">
        <v>1193186.9368935719</v>
      </c>
      <c r="J127">
        <f t="shared" si="4"/>
        <v>59</v>
      </c>
      <c r="K127">
        <v>2982.9673880650225</v>
      </c>
      <c r="L127">
        <v>7457.4184701626364</v>
      </c>
      <c r="M127">
        <v>14914.836940325273</v>
      </c>
      <c r="N127">
        <v>29829.673880650545</v>
      </c>
      <c r="O127">
        <v>59659.347761301091</v>
      </c>
      <c r="R127">
        <f t="shared" si="5"/>
        <v>59</v>
      </c>
      <c r="S127">
        <v>4.7226624496295999E-2</v>
      </c>
      <c r="T127">
        <v>4.7226624496295999E-2</v>
      </c>
      <c r="U127">
        <v>4.7226624496295999E-2</v>
      </c>
      <c r="V127">
        <v>4.7226624496295999E-2</v>
      </c>
      <c r="W127">
        <v>4.7226624496295999E-2</v>
      </c>
    </row>
    <row r="128" spans="2:23" x14ac:dyDescent="0.25">
      <c r="B128">
        <f t="shared" si="3"/>
        <v>60</v>
      </c>
      <c r="C128">
        <v>61832.915053449266</v>
      </c>
      <c r="D128">
        <v>154582.28763362314</v>
      </c>
      <c r="E128">
        <v>309164.57526724628</v>
      </c>
      <c r="F128">
        <v>618329.15053449257</v>
      </c>
      <c r="G128">
        <v>1236658.3010689851</v>
      </c>
      <c r="J128">
        <f t="shared" si="4"/>
        <v>60</v>
      </c>
      <c r="K128">
        <v>3091.6458012388175</v>
      </c>
      <c r="L128">
        <v>7729.1145030970802</v>
      </c>
      <c r="M128">
        <v>15458.22900619416</v>
      </c>
      <c r="N128">
        <v>30916.458012388321</v>
      </c>
      <c r="O128">
        <v>61832.916024776641</v>
      </c>
      <c r="R128">
        <f t="shared" si="5"/>
        <v>60</v>
      </c>
      <c r="S128">
        <v>4.8382956007764655E-2</v>
      </c>
      <c r="T128">
        <v>4.8382956007764877E-2</v>
      </c>
      <c r="U128">
        <v>4.8382956007764877E-2</v>
      </c>
      <c r="V128">
        <v>4.8382956007764877E-2</v>
      </c>
      <c r="W128">
        <v>4.8382956007764877E-2</v>
      </c>
    </row>
    <row r="129" spans="1:24" x14ac:dyDescent="0.25">
      <c r="B129">
        <f t="shared" si="3"/>
        <v>61</v>
      </c>
      <c r="C129">
        <v>63991.824878851461</v>
      </c>
      <c r="D129">
        <v>159979.56219712863</v>
      </c>
      <c r="E129">
        <v>319959.12439425726</v>
      </c>
      <c r="F129">
        <v>639918.24878851452</v>
      </c>
      <c r="G129">
        <v>1279836.497577029</v>
      </c>
      <c r="J129">
        <f t="shared" si="4"/>
        <v>61</v>
      </c>
      <c r="K129">
        <v>3199.5918979094276</v>
      </c>
      <c r="L129">
        <v>7998.9797447735036</v>
      </c>
      <c r="M129">
        <v>15997.959489547007</v>
      </c>
      <c r="N129">
        <v>31995.918979094015</v>
      </c>
      <c r="O129">
        <v>63991.837958188029</v>
      </c>
      <c r="R129">
        <f t="shared" si="5"/>
        <v>61</v>
      </c>
      <c r="S129">
        <v>4.9584316904117687E-2</v>
      </c>
      <c r="T129">
        <v>4.9584316904117465E-2</v>
      </c>
      <c r="U129">
        <v>4.9584316903909409E-2</v>
      </c>
      <c r="V129">
        <v>4.9584316903909409E-2</v>
      </c>
      <c r="W129">
        <v>4.9584316903909409E-2</v>
      </c>
    </row>
    <row r="130" spans="1:24" x14ac:dyDescent="0.25">
      <c r="B130">
        <f t="shared" si="3"/>
        <v>62</v>
      </c>
      <c r="C130">
        <v>66105.054539008284</v>
      </c>
      <c r="D130">
        <v>165262.63634752078</v>
      </c>
      <c r="E130">
        <v>330525.27269504155</v>
      </c>
      <c r="F130">
        <v>661050.54539008311</v>
      </c>
      <c r="G130">
        <v>1322101.0907801662</v>
      </c>
      <c r="J130">
        <f t="shared" si="4"/>
        <v>62</v>
      </c>
      <c r="K130">
        <v>3305.2533043204603</v>
      </c>
      <c r="L130">
        <v>8263.1332608012017</v>
      </c>
      <c r="M130">
        <v>16526.266521602403</v>
      </c>
      <c r="N130">
        <v>33052.533043204807</v>
      </c>
      <c r="O130">
        <v>66105.066086409613</v>
      </c>
      <c r="R130">
        <f t="shared" si="5"/>
        <v>62</v>
      </c>
      <c r="S130">
        <v>5.081171213663338E-2</v>
      </c>
      <c r="T130">
        <v>5.081171213663338E-2</v>
      </c>
      <c r="U130">
        <v>5.081171213663338E-2</v>
      </c>
      <c r="V130">
        <v>5.081171213663338E-2</v>
      </c>
      <c r="W130">
        <v>5.0811712136567877E-2</v>
      </c>
    </row>
    <row r="131" spans="1:24" x14ac:dyDescent="0.25">
      <c r="B131">
        <f t="shared" si="3"/>
        <v>63</v>
      </c>
      <c r="C131">
        <v>68253.309604313443</v>
      </c>
      <c r="D131">
        <v>170633.27401078359</v>
      </c>
      <c r="E131">
        <v>341266.54802156717</v>
      </c>
      <c r="F131">
        <v>682533.09604313434</v>
      </c>
      <c r="G131">
        <v>1365066.1920862687</v>
      </c>
      <c r="J131">
        <f t="shared" si="4"/>
        <v>63</v>
      </c>
      <c r="K131">
        <v>3412.6660429122567</v>
      </c>
      <c r="L131">
        <v>8531.6651072805689</v>
      </c>
      <c r="M131">
        <v>17063.330214561138</v>
      </c>
      <c r="N131">
        <v>34126.660429122276</v>
      </c>
      <c r="O131">
        <v>68253.320858244551</v>
      </c>
      <c r="R131">
        <f t="shared" si="5"/>
        <v>63</v>
      </c>
      <c r="S131">
        <v>5.211297992011521E-2</v>
      </c>
      <c r="T131">
        <v>5.211297992011521E-2</v>
      </c>
      <c r="U131">
        <v>5.211297992011521E-2</v>
      </c>
      <c r="V131">
        <v>5.211297992011521E-2</v>
      </c>
      <c r="W131">
        <v>5.211297992011521E-2</v>
      </c>
    </row>
    <row r="132" spans="1:24" x14ac:dyDescent="0.25">
      <c r="B132">
        <f t="shared" si="3"/>
        <v>64</v>
      </c>
      <c r="C132">
        <v>70415.904603354807</v>
      </c>
      <c r="D132">
        <v>176039.76150838693</v>
      </c>
      <c r="E132">
        <v>352079.52301677386</v>
      </c>
      <c r="F132">
        <v>704159.04603354773</v>
      </c>
      <c r="G132">
        <v>1408318.0920670955</v>
      </c>
      <c r="J132">
        <f t="shared" si="4"/>
        <v>64</v>
      </c>
      <c r="K132">
        <v>3520.7957624010014</v>
      </c>
      <c r="L132">
        <v>8801.9894060023653</v>
      </c>
      <c r="M132">
        <v>17603.978812004731</v>
      </c>
      <c r="N132">
        <v>35207.957624009461</v>
      </c>
      <c r="O132">
        <v>70415.915248018922</v>
      </c>
      <c r="R132">
        <f t="shared" si="5"/>
        <v>64</v>
      </c>
      <c r="S132">
        <v>5.3478249953248236E-2</v>
      </c>
      <c r="T132">
        <v>5.347824995324757E-2</v>
      </c>
      <c r="U132">
        <v>5.347824995324757E-2</v>
      </c>
      <c r="V132">
        <v>5.347824995324757E-2</v>
      </c>
      <c r="W132">
        <v>5.347824995324757E-2</v>
      </c>
    </row>
    <row r="133" spans="1:24" x14ac:dyDescent="0.25">
      <c r="B133">
        <f t="shared" si="3"/>
        <v>65</v>
      </c>
      <c r="C133">
        <v>72517.635101306048</v>
      </c>
      <c r="D133">
        <v>181294.08775326516</v>
      </c>
      <c r="E133">
        <v>362588.17550653033</v>
      </c>
      <c r="F133">
        <v>725176.35101306066</v>
      </c>
      <c r="G133">
        <v>1450352.7020261213</v>
      </c>
      <c r="J133">
        <f t="shared" si="4"/>
        <v>65</v>
      </c>
      <c r="K133">
        <v>3625.8822039035149</v>
      </c>
      <c r="L133">
        <v>9064.7055097588745</v>
      </c>
      <c r="M133">
        <v>18129.411019517749</v>
      </c>
      <c r="N133">
        <v>36258.822039035498</v>
      </c>
      <c r="O133">
        <v>72517.644078070996</v>
      </c>
      <c r="R133">
        <f t="shared" si="5"/>
        <v>65</v>
      </c>
      <c r="S133">
        <v>5.4858212066603018E-2</v>
      </c>
      <c r="T133">
        <v>5.485821206660324E-2</v>
      </c>
      <c r="U133">
        <v>5.485821206660324E-2</v>
      </c>
      <c r="V133">
        <v>5.485821206660324E-2</v>
      </c>
      <c r="W133">
        <v>5.485821206660324E-2</v>
      </c>
    </row>
    <row r="135" spans="1:24" x14ac:dyDescent="0.25">
      <c r="A135" s="5" t="s">
        <v>183</v>
      </c>
    </row>
    <row r="136" spans="1:24" x14ac:dyDescent="0.25">
      <c r="B136" t="s">
        <v>170</v>
      </c>
      <c r="C136">
        <v>50000</v>
      </c>
      <c r="D136">
        <v>100000</v>
      </c>
      <c r="E136">
        <v>250000</v>
      </c>
      <c r="F136">
        <v>500000</v>
      </c>
      <c r="G136">
        <v>1000000</v>
      </c>
      <c r="H136">
        <v>2000000</v>
      </c>
      <c r="J136" t="s">
        <v>171</v>
      </c>
      <c r="K136">
        <v>50000</v>
      </c>
      <c r="L136">
        <v>100000</v>
      </c>
      <c r="M136">
        <v>250000</v>
      </c>
      <c r="N136">
        <v>500000</v>
      </c>
      <c r="O136">
        <v>1000000</v>
      </c>
      <c r="P136">
        <v>2000000</v>
      </c>
      <c r="R136" t="s">
        <v>167</v>
      </c>
      <c r="S136">
        <v>50000</v>
      </c>
      <c r="T136">
        <v>100000</v>
      </c>
      <c r="U136">
        <v>250000</v>
      </c>
      <c r="V136">
        <v>500000</v>
      </c>
      <c r="W136">
        <v>1000000</v>
      </c>
      <c r="X136">
        <v>2000000</v>
      </c>
    </row>
    <row r="137" spans="1:24" x14ac:dyDescent="0.25">
      <c r="B137">
        <v>26</v>
      </c>
      <c r="C137">
        <v>127.53729749748766</v>
      </c>
      <c r="D137">
        <v>254.38421816197689</v>
      </c>
      <c r="E137">
        <v>634.92495619947169</v>
      </c>
      <c r="F137">
        <v>1269.1595195952964</v>
      </c>
      <c r="G137">
        <v>2537.6286463869383</v>
      </c>
      <c r="H137">
        <v>5074.566899970253</v>
      </c>
      <c r="J137">
        <v>26</v>
      </c>
      <c r="K137">
        <v>98.84084464771172</v>
      </c>
      <c r="L137">
        <v>189.68742183764152</v>
      </c>
      <c r="M137">
        <v>462.22687600753943</v>
      </c>
      <c r="N137">
        <v>916.4592996240408</v>
      </c>
      <c r="O137">
        <v>1824.9241468569526</v>
      </c>
      <c r="P137">
        <v>3641.853841323129</v>
      </c>
      <c r="R137">
        <v>26</v>
      </c>
      <c r="S137">
        <v>3.7250596609300413E-2</v>
      </c>
      <c r="T137">
        <v>3.6962028378432654E-2</v>
      </c>
      <c r="U137">
        <v>3.6788703092784036E-2</v>
      </c>
      <c r="V137">
        <v>3.6730897845072441E-2</v>
      </c>
      <c r="W137">
        <v>3.6701989558676429E-2</v>
      </c>
      <c r="X137">
        <v>3.6687533998972954E-2</v>
      </c>
    </row>
    <row r="138" spans="1:24" x14ac:dyDescent="0.25">
      <c r="B138">
        <v>27</v>
      </c>
      <c r="C138">
        <v>143.78037960601293</v>
      </c>
      <c r="D138">
        <v>286.86922296138505</v>
      </c>
      <c r="E138">
        <v>716.13575377953521</v>
      </c>
      <c r="F138">
        <v>1431.5799721190888</v>
      </c>
      <c r="G138">
        <v>2862.4684089274811</v>
      </c>
      <c r="H138">
        <v>5724.2452826113176</v>
      </c>
      <c r="J138">
        <v>27</v>
      </c>
      <c r="K138">
        <v>110.47409244241408</v>
      </c>
      <c r="L138">
        <v>212.95293237344367</v>
      </c>
      <c r="M138">
        <v>520.38946086122996</v>
      </c>
      <c r="N138">
        <v>1032.7836785835752</v>
      </c>
      <c r="O138">
        <v>2057.5721155230131</v>
      </c>
      <c r="P138">
        <v>4107.1489901770983</v>
      </c>
      <c r="R138">
        <v>27</v>
      </c>
      <c r="S138">
        <v>3.7208047858470206E-2</v>
      </c>
      <c r="T138">
        <v>3.6951337880422708E-2</v>
      </c>
      <c r="U138">
        <v>3.6797169523338669E-2</v>
      </c>
      <c r="V138">
        <v>3.6745756280225139E-2</v>
      </c>
      <c r="W138">
        <v>3.6720045192121464E-2</v>
      </c>
      <c r="X138">
        <v>3.6707188530866519E-2</v>
      </c>
    </row>
    <row r="139" spans="1:24" x14ac:dyDescent="0.25">
      <c r="B139">
        <v>28</v>
      </c>
      <c r="C139">
        <v>161.89048940569822</v>
      </c>
      <c r="D139">
        <v>323.08817642457848</v>
      </c>
      <c r="E139">
        <v>806.68123811532155</v>
      </c>
      <c r="F139">
        <v>1612.6696745216232</v>
      </c>
      <c r="G139">
        <v>3224.6465474396814</v>
      </c>
      <c r="H139">
        <v>6448.6002933299951</v>
      </c>
      <c r="J139">
        <v>28</v>
      </c>
      <c r="K139">
        <v>123.44437352948739</v>
      </c>
      <c r="L139">
        <v>238.89258688802056</v>
      </c>
      <c r="M139">
        <v>585.23723428228186</v>
      </c>
      <c r="N139">
        <v>1162.4783162165877</v>
      </c>
      <c r="O139">
        <v>2316.9604813023398</v>
      </c>
      <c r="P139">
        <v>4625.9248120993725</v>
      </c>
      <c r="R139">
        <v>28</v>
      </c>
      <c r="S139">
        <v>3.7175455888005526E-2</v>
      </c>
      <c r="T139">
        <v>3.6946722689395362E-2</v>
      </c>
      <c r="U139">
        <v>3.680936994393158E-2</v>
      </c>
      <c r="V139">
        <v>3.6763566846871099E-2</v>
      </c>
      <c r="W139">
        <v>3.6740661760132021E-2</v>
      </c>
      <c r="X139">
        <v>3.6729208331804042E-2</v>
      </c>
    </row>
    <row r="140" spans="1:24" x14ac:dyDescent="0.25">
      <c r="B140">
        <v>29</v>
      </c>
      <c r="C140">
        <v>182.10173535926873</v>
      </c>
      <c r="D140">
        <v>363.50926489921011</v>
      </c>
      <c r="E140">
        <v>907.731854060508</v>
      </c>
      <c r="F140">
        <v>1814.7695028761946</v>
      </c>
      <c r="G140">
        <v>3628.8448005948535</v>
      </c>
      <c r="H140">
        <v>7256.995396077531</v>
      </c>
      <c r="J140">
        <v>29</v>
      </c>
      <c r="K140">
        <v>137.91946773426571</v>
      </c>
      <c r="L140">
        <v>267.84176953482074</v>
      </c>
      <c r="M140">
        <v>657.60868117419523</v>
      </c>
      <c r="N140">
        <v>1307.2202030329245</v>
      </c>
      <c r="O140">
        <v>2606.4432477558948</v>
      </c>
      <c r="P140">
        <v>5204.8893377243803</v>
      </c>
      <c r="R140">
        <v>29</v>
      </c>
      <c r="S140">
        <v>3.715218335584014E-2</v>
      </c>
      <c r="T140">
        <v>3.6948089222913261E-2</v>
      </c>
      <c r="U140">
        <v>3.6825543098249591E-2</v>
      </c>
      <c r="V140">
        <v>3.6784679417812161E-2</v>
      </c>
      <c r="W140">
        <v>3.6764244767381937E-2</v>
      </c>
      <c r="X140">
        <v>3.6754026739334478E-2</v>
      </c>
    </row>
    <row r="141" spans="1:24" x14ac:dyDescent="0.25">
      <c r="B141">
        <v>30</v>
      </c>
      <c r="C141">
        <v>204.6769632918365</v>
      </c>
      <c r="D141">
        <v>408.65816124403136</v>
      </c>
      <c r="E141">
        <v>1020.6017555680285</v>
      </c>
      <c r="F141">
        <v>2040.5077462893164</v>
      </c>
      <c r="G141">
        <v>4080.3197278049342</v>
      </c>
      <c r="H141">
        <v>8159.9436908744956</v>
      </c>
      <c r="J141">
        <v>30</v>
      </c>
      <c r="K141">
        <v>154.08762265745963</v>
      </c>
      <c r="L141">
        <v>300.17696201206763</v>
      </c>
      <c r="M141">
        <v>738.44498544910493</v>
      </c>
      <c r="N141">
        <v>1468.891693261583</v>
      </c>
      <c r="O141">
        <v>2929.7851097262028</v>
      </c>
      <c r="P141">
        <v>5851.5719430960016</v>
      </c>
      <c r="R141">
        <v>30</v>
      </c>
      <c r="S141">
        <v>3.7137803832112848E-2</v>
      </c>
      <c r="T141">
        <v>3.695546354058421E-2</v>
      </c>
      <c r="U141">
        <v>3.6845987977675243E-2</v>
      </c>
      <c r="V141">
        <v>3.6809484203015108E-2</v>
      </c>
      <c r="W141">
        <v>3.6791230078524473E-2</v>
      </c>
      <c r="X141">
        <v>3.6782102456795807E-2</v>
      </c>
    </row>
    <row r="142" spans="1:24" x14ac:dyDescent="0.25">
      <c r="B142">
        <v>31</v>
      </c>
      <c r="C142">
        <v>229.89109622618503</v>
      </c>
      <c r="D142">
        <v>459.08469148651517</v>
      </c>
      <c r="E142">
        <v>1146.6654776721352</v>
      </c>
      <c r="F142">
        <v>2292.6334548024433</v>
      </c>
      <c r="G142">
        <v>4584.5694091249261</v>
      </c>
      <c r="H142">
        <v>9168.4413178022296</v>
      </c>
      <c r="J142">
        <v>31</v>
      </c>
      <c r="K142">
        <v>172.1457351590002</v>
      </c>
      <c r="L142">
        <v>336.29194354586889</v>
      </c>
      <c r="M142">
        <v>828.73057334710029</v>
      </c>
      <c r="N142">
        <v>1649.4616247851845</v>
      </c>
      <c r="O142">
        <v>3290.9237283708935</v>
      </c>
      <c r="P142">
        <v>6573.8479359131743</v>
      </c>
      <c r="R142">
        <v>31</v>
      </c>
      <c r="S142">
        <v>3.7132074365690215E-2</v>
      </c>
      <c r="T142">
        <v>3.6968965901898354E-2</v>
      </c>
      <c r="U142">
        <v>3.6871043849106444E-2</v>
      </c>
      <c r="V142">
        <v>3.6838393653101154E-2</v>
      </c>
      <c r="W142">
        <v>3.6822066770153761E-2</v>
      </c>
      <c r="X142">
        <v>3.6813902882305793E-2</v>
      </c>
    </row>
    <row r="143" spans="1:24" x14ac:dyDescent="0.25">
      <c r="B143">
        <v>32</v>
      </c>
      <c r="C143">
        <v>258.48897312962293</v>
      </c>
      <c r="D143">
        <v>516.27848233786631</v>
      </c>
      <c r="E143">
        <v>1289.6470103639936</v>
      </c>
      <c r="F143">
        <v>2578.5945572252363</v>
      </c>
      <c r="G143">
        <v>5156.489651007646</v>
      </c>
      <c r="H143">
        <v>10312.279838603199</v>
      </c>
      <c r="J143">
        <v>32</v>
      </c>
      <c r="K143">
        <v>192.62725860404043</v>
      </c>
      <c r="L143">
        <v>377.25358657939796</v>
      </c>
      <c r="M143">
        <v>931.13257509692266</v>
      </c>
      <c r="N143">
        <v>1854.2642243537084</v>
      </c>
      <c r="O143">
        <v>3700.5275235527442</v>
      </c>
      <c r="P143">
        <v>7393.0541223023465</v>
      </c>
      <c r="R143">
        <v>32</v>
      </c>
      <c r="S143">
        <v>3.7134963452887693E-2</v>
      </c>
      <c r="T143">
        <v>3.6989113372839721E-2</v>
      </c>
      <c r="U143">
        <v>3.6901557908911142E-2</v>
      </c>
      <c r="V143">
        <v>3.6872365173643118E-2</v>
      </c>
      <c r="W143">
        <v>3.6857767383581042E-2</v>
      </c>
      <c r="X143">
        <v>3.6850468132841208E-2</v>
      </c>
    </row>
    <row r="144" spans="1:24" x14ac:dyDescent="0.25">
      <c r="B144">
        <v>33</v>
      </c>
      <c r="C144">
        <v>279.86640093170166</v>
      </c>
      <c r="D144">
        <v>559.03190095842945</v>
      </c>
      <c r="E144">
        <v>1396.5284010911732</v>
      </c>
      <c r="F144">
        <v>2792.3559013317654</v>
      </c>
      <c r="G144">
        <v>5584.0109018205958</v>
      </c>
      <c r="H144">
        <v>11167.320902802107</v>
      </c>
      <c r="J144">
        <v>33</v>
      </c>
      <c r="K144">
        <v>207.93751655476444</v>
      </c>
      <c r="L144">
        <v>407.87305796831333</v>
      </c>
      <c r="M144">
        <v>1007.6796828090373</v>
      </c>
      <c r="N144">
        <v>2007.3573910978375</v>
      </c>
      <c r="O144">
        <v>4006.7128077627422</v>
      </c>
      <c r="P144">
        <v>8005.4236411365273</v>
      </c>
      <c r="R144">
        <v>33</v>
      </c>
      <c r="S144">
        <v>3.7140833854865773E-2</v>
      </c>
      <c r="T144">
        <v>3.7005594355711935E-2</v>
      </c>
      <c r="U144">
        <v>3.692441166919469E-2</v>
      </c>
      <c r="V144">
        <v>3.6897344266359378E-2</v>
      </c>
      <c r="W144">
        <v>3.6883809343926544E-2</v>
      </c>
      <c r="X144">
        <v>3.6877041577369818E-2</v>
      </c>
    </row>
    <row r="145" spans="2:24" x14ac:dyDescent="0.25">
      <c r="B145">
        <v>34</v>
      </c>
      <c r="C145">
        <v>273.43469804169888</v>
      </c>
      <c r="D145">
        <v>546.16903642540206</v>
      </c>
      <c r="E145">
        <v>1364.3721433744763</v>
      </c>
      <c r="F145">
        <v>2728.0439297112825</v>
      </c>
      <c r="G145">
        <v>5455.3875023849014</v>
      </c>
      <c r="H145">
        <v>10910.07464773211</v>
      </c>
      <c r="J145">
        <v>34</v>
      </c>
      <c r="K145">
        <v>203.33101001005571</v>
      </c>
      <c r="L145">
        <v>398.66040140738187</v>
      </c>
      <c r="M145">
        <v>984.64962439235205</v>
      </c>
      <c r="N145">
        <v>1961.2976601092269</v>
      </c>
      <c r="O145">
        <v>3914.5937315430565</v>
      </c>
      <c r="P145">
        <v>7821.1858744103956</v>
      </c>
      <c r="R145">
        <v>34</v>
      </c>
      <c r="S145">
        <v>3.7134402919927867E-2</v>
      </c>
      <c r="T145">
        <v>3.6996229034806483E-2</v>
      </c>
      <c r="U145">
        <v>3.6913291217687938E-2</v>
      </c>
      <c r="V145">
        <v>3.6885636167186098E-2</v>
      </c>
      <c r="W145">
        <v>3.6871807366094078E-2</v>
      </c>
      <c r="X145">
        <v>3.6864892646494507E-2</v>
      </c>
    </row>
    <row r="146" spans="2:24" x14ac:dyDescent="0.25">
      <c r="B146">
        <v>35</v>
      </c>
      <c r="C146">
        <v>230.96937066040661</v>
      </c>
      <c r="D146">
        <v>461.24145613919711</v>
      </c>
      <c r="E146">
        <v>1152.0577126712362</v>
      </c>
      <c r="F146">
        <v>2303.4181402607123</v>
      </c>
      <c r="G146">
        <v>4606.1389954541291</v>
      </c>
      <c r="H146">
        <v>9211.5807058483606</v>
      </c>
      <c r="J146">
        <v>35</v>
      </c>
      <c r="K146">
        <v>172.91778909173217</v>
      </c>
      <c r="L146">
        <v>337.83620164515742</v>
      </c>
      <c r="M146">
        <v>832.59144040294268</v>
      </c>
      <c r="N146">
        <v>1657.1835054131443</v>
      </c>
      <c r="O146">
        <v>3306.3676355994758</v>
      </c>
      <c r="P146">
        <v>6604.7358960570564</v>
      </c>
      <c r="R146">
        <v>35</v>
      </c>
      <c r="S146">
        <v>3.7119544481406752E-2</v>
      </c>
      <c r="T146">
        <v>3.6957449048820035E-2</v>
      </c>
      <c r="U146">
        <v>3.6860135474825917E-2</v>
      </c>
      <c r="V146">
        <v>3.6827688214686516E-2</v>
      </c>
      <c r="W146">
        <v>3.6811462820177887E-2</v>
      </c>
      <c r="X146">
        <v>3.680334968166421E-2</v>
      </c>
    </row>
    <row r="147" spans="2:24" x14ac:dyDescent="0.25">
      <c r="B147">
        <v>36</v>
      </c>
      <c r="C147">
        <v>268.62825736377113</v>
      </c>
      <c r="D147">
        <v>536.55667604896121</v>
      </c>
      <c r="E147">
        <v>1340.3419327143802</v>
      </c>
      <c r="F147">
        <v>2679.9840273863374</v>
      </c>
      <c r="G147">
        <v>5359.2682168214324</v>
      </c>
      <c r="H147">
        <v>10717.836595739296</v>
      </c>
      <c r="J147">
        <v>36</v>
      </c>
      <c r="K147">
        <v>199.88893688658618</v>
      </c>
      <c r="L147">
        <v>391.77668391674888</v>
      </c>
      <c r="M147">
        <v>967.43993197957388</v>
      </c>
      <c r="N147">
        <v>1926.8786813758634</v>
      </c>
      <c r="O147">
        <v>3845.7561812108906</v>
      </c>
      <c r="P147">
        <v>7683.5111814260308</v>
      </c>
      <c r="R147">
        <v>36</v>
      </c>
      <c r="S147">
        <v>3.7125513780681851E-2</v>
      </c>
      <c r="T147">
        <v>3.6985141294147983E-2</v>
      </c>
      <c r="U147">
        <v>3.6900875776497033E-2</v>
      </c>
      <c r="V147">
        <v>3.6872780256671955E-2</v>
      </c>
      <c r="W147">
        <v>3.6858731180741788E-2</v>
      </c>
      <c r="X147">
        <v>3.6851706313695498E-2</v>
      </c>
    </row>
    <row r="148" spans="2:24" x14ac:dyDescent="0.25">
      <c r="B148">
        <v>37</v>
      </c>
      <c r="C148">
        <v>400.17850459301798</v>
      </c>
      <c r="D148">
        <v>799.64804263066583</v>
      </c>
      <c r="E148">
        <v>1998.0566558596679</v>
      </c>
      <c r="F148">
        <v>3995.4043442454272</v>
      </c>
      <c r="G148">
        <v>7990.0997208867147</v>
      </c>
      <c r="H148">
        <v>15979.490474102522</v>
      </c>
      <c r="J148">
        <v>37</v>
      </c>
      <c r="K148">
        <v>294.10359735448037</v>
      </c>
      <c r="L148">
        <v>580.19942552319662</v>
      </c>
      <c r="M148">
        <v>1438.4869000452236</v>
      </c>
      <c r="N148">
        <v>2868.9660205297914</v>
      </c>
      <c r="O148">
        <v>5729.9242600279977</v>
      </c>
      <c r="P148">
        <v>11451.840738270257</v>
      </c>
      <c r="R148">
        <v>37</v>
      </c>
      <c r="S148">
        <v>3.7220455985749856E-2</v>
      </c>
      <c r="T148">
        <v>3.712371016318361E-2</v>
      </c>
      <c r="U148">
        <v>3.7065642914051899E-2</v>
      </c>
      <c r="V148">
        <v>3.7046283867352647E-2</v>
      </c>
      <c r="W148">
        <v>3.7036603725401962E-2</v>
      </c>
      <c r="X148">
        <v>3.7031763499733472E-2</v>
      </c>
    </row>
    <row r="149" spans="2:24" x14ac:dyDescent="0.25">
      <c r="B149">
        <v>38</v>
      </c>
      <c r="C149">
        <v>334.85133463349092</v>
      </c>
      <c r="D149">
        <v>668.9984015596275</v>
      </c>
      <c r="E149">
        <v>1671.4396016458425</v>
      </c>
      <c r="F149">
        <v>3342.1749348722897</v>
      </c>
      <c r="G149">
        <v>6683.6460526412948</v>
      </c>
      <c r="H149">
        <v>13366.587841905428</v>
      </c>
      <c r="J149">
        <v>38</v>
      </c>
      <c r="K149">
        <v>247.31696849435548</v>
      </c>
      <c r="L149">
        <v>486.62950141700549</v>
      </c>
      <c r="M149">
        <v>1204.5670923177349</v>
      </c>
      <c r="N149">
        <v>2401.1297409709878</v>
      </c>
      <c r="O149">
        <v>4794.260167762608</v>
      </c>
      <c r="P149">
        <v>9580.5159491687664</v>
      </c>
      <c r="R149">
        <v>38</v>
      </c>
      <c r="S149">
        <v>3.7158716557353033E-2</v>
      </c>
      <c r="T149">
        <v>3.7044692158467063E-2</v>
      </c>
      <c r="U149">
        <v>3.6976249899886238E-2</v>
      </c>
      <c r="V149">
        <v>3.6953431204146181E-2</v>
      </c>
      <c r="W149">
        <v>3.6942028305159802E-2</v>
      </c>
      <c r="X149">
        <v>3.6936323024728379E-2</v>
      </c>
    </row>
    <row r="150" spans="2:24" x14ac:dyDescent="0.25">
      <c r="B150">
        <v>39</v>
      </c>
      <c r="C150">
        <v>421.57875010193845</v>
      </c>
      <c r="D150">
        <v>842.44721612060357</v>
      </c>
      <c r="E150">
        <v>2105.0527610123877</v>
      </c>
      <c r="F150">
        <v>4209.3953358721565</v>
      </c>
      <c r="G150">
        <v>8418.0804856061623</v>
      </c>
      <c r="H150">
        <v>16835.450785082616</v>
      </c>
      <c r="J150">
        <v>39</v>
      </c>
      <c r="K150">
        <v>309.43069973070487</v>
      </c>
      <c r="L150">
        <v>610.85168788536612</v>
      </c>
      <c r="M150">
        <v>1515.1163081830564</v>
      </c>
      <c r="N150">
        <v>3022.2240091317217</v>
      </c>
      <c r="O150">
        <v>6036.4394111922156</v>
      </c>
      <c r="P150">
        <v>12064.870215408388</v>
      </c>
      <c r="R150">
        <v>39</v>
      </c>
      <c r="S150">
        <v>3.7233708457899528E-2</v>
      </c>
      <c r="T150">
        <v>3.7141564696208551E-2</v>
      </c>
      <c r="U150">
        <v>3.7086268218511353E-2</v>
      </c>
      <c r="V150">
        <v>3.7067833084253321E-2</v>
      </c>
      <c r="W150">
        <v>3.7058614959021519E-2</v>
      </c>
      <c r="X150">
        <v>3.7054005756860686E-2</v>
      </c>
    </row>
    <row r="151" spans="2:24" x14ac:dyDescent="0.25">
      <c r="B151">
        <v>40</v>
      </c>
      <c r="C151">
        <v>483.04101811934333</v>
      </c>
      <c r="D151">
        <v>965.36778387568654</v>
      </c>
      <c r="E151">
        <v>2412.3479663817161</v>
      </c>
      <c r="F151">
        <v>4823.981603967065</v>
      </c>
      <c r="G151">
        <v>9647.2488791669202</v>
      </c>
      <c r="H151">
        <v>19293.78342958153</v>
      </c>
      <c r="J151">
        <v>40</v>
      </c>
      <c r="K151">
        <v>353.44880658473812</v>
      </c>
      <c r="L151">
        <v>698.88689427376266</v>
      </c>
      <c r="M151">
        <v>1735.1998702129531</v>
      </c>
      <c r="N151">
        <v>3462.3881642894921</v>
      </c>
      <c r="O151">
        <v>6916.7647527695517</v>
      </c>
      <c r="P151">
        <v>13825.517929896683</v>
      </c>
      <c r="R151">
        <v>40</v>
      </c>
      <c r="S151">
        <v>3.7295657760241685E-2</v>
      </c>
      <c r="T151">
        <v>3.7214293669727061E-2</v>
      </c>
      <c r="U151">
        <v>3.7165456159651278E-2</v>
      </c>
      <c r="V151">
        <v>3.714917468475365E-2</v>
      </c>
      <c r="W151">
        <v>3.7141033514962007E-2</v>
      </c>
      <c r="X151">
        <v>3.7136962821964214E-2</v>
      </c>
    </row>
    <row r="152" spans="2:24" x14ac:dyDescent="0.25">
      <c r="B152">
        <v>41</v>
      </c>
      <c r="C152">
        <v>432.71902187519987</v>
      </c>
      <c r="D152">
        <v>864.72737679912109</v>
      </c>
      <c r="E152">
        <v>2160.7524416520669</v>
      </c>
      <c r="F152">
        <v>4320.7942164364822</v>
      </c>
      <c r="G152">
        <v>8640.8777660168471</v>
      </c>
      <c r="H152">
        <v>17281.044865183365</v>
      </c>
      <c r="J152">
        <v>41</v>
      </c>
      <c r="K152">
        <v>317.40873571911834</v>
      </c>
      <c r="L152">
        <v>626.80851215517032</v>
      </c>
      <c r="M152">
        <v>1555.0078423782252</v>
      </c>
      <c r="N152">
        <v>3102.0067264158279</v>
      </c>
      <c r="O152">
        <v>6196.0044946210692</v>
      </c>
      <c r="P152">
        <v>12384.000031096657</v>
      </c>
      <c r="R152">
        <v>41</v>
      </c>
      <c r="S152">
        <v>3.7236631747737725E-2</v>
      </c>
      <c r="T152">
        <v>3.7146776197616083E-2</v>
      </c>
      <c r="U152">
        <v>3.7092845915586814E-2</v>
      </c>
      <c r="V152">
        <v>3.7074866326902045E-2</v>
      </c>
      <c r="W152">
        <v>3.7065876002056575E-2</v>
      </c>
      <c r="X152">
        <v>3.706138070698306E-2</v>
      </c>
    </row>
    <row r="153" spans="2:24" x14ac:dyDescent="0.25">
      <c r="B153">
        <v>42</v>
      </c>
      <c r="C153">
        <v>539.82707264958105</v>
      </c>
      <c r="D153">
        <v>1078.9362044800766</v>
      </c>
      <c r="E153">
        <v>2696.2635993797776</v>
      </c>
      <c r="F153">
        <v>5391.8092573328304</v>
      </c>
      <c r="G153">
        <v>10782.900573156458</v>
      </c>
      <c r="H153">
        <v>21565.083204763017</v>
      </c>
      <c r="J153">
        <v>42</v>
      </c>
      <c r="K153">
        <v>394.11889660672296</v>
      </c>
      <c r="L153">
        <v>780.22359119368593</v>
      </c>
      <c r="M153">
        <v>1938.5376683486065</v>
      </c>
      <c r="N153">
        <v>3869.0611278945144</v>
      </c>
      <c r="O153">
        <v>7730.1080460656813</v>
      </c>
      <c r="P153">
        <v>15452.201881953719</v>
      </c>
      <c r="R153">
        <v>42</v>
      </c>
      <c r="S153">
        <v>3.7352397209513999E-2</v>
      </c>
      <c r="T153">
        <v>3.7278834109651937E-2</v>
      </c>
      <c r="U153">
        <v>3.7234684987010436E-2</v>
      </c>
      <c r="V153">
        <v>3.7219966733866627E-2</v>
      </c>
      <c r="W153">
        <v>3.7212607254829555E-2</v>
      </c>
      <c r="X153">
        <v>3.7208927427184069E-2</v>
      </c>
    </row>
    <row r="154" spans="2:24" x14ac:dyDescent="0.25">
      <c r="B154">
        <v>43</v>
      </c>
      <c r="C154">
        <v>560.33625654342541</v>
      </c>
      <c r="D154">
        <v>1119.9533413668223</v>
      </c>
      <c r="E154">
        <v>2798.8045958743251</v>
      </c>
      <c r="F154">
        <v>5596.8900200664912</v>
      </c>
      <c r="G154">
        <v>11193.060868456016</v>
      </c>
      <c r="H154">
        <v>22385.402565236895</v>
      </c>
      <c r="J154">
        <v>43</v>
      </c>
      <c r="K154">
        <v>408.80725911865557</v>
      </c>
      <c r="L154">
        <v>809.59946034718087</v>
      </c>
      <c r="M154">
        <v>2011.9760644485978</v>
      </c>
      <c r="N154">
        <v>4015.9370714290781</v>
      </c>
      <c r="O154">
        <v>8023.8590854479844</v>
      </c>
      <c r="P154">
        <v>16039.70311350617</v>
      </c>
      <c r="R154">
        <v>43</v>
      </c>
      <c r="S154">
        <v>3.7372191240086172E-2</v>
      </c>
      <c r="T154">
        <v>3.7301074165376535E-2</v>
      </c>
      <c r="U154">
        <v>3.7258393438142745E-2</v>
      </c>
      <c r="V154">
        <v>3.7244164780672939E-2</v>
      </c>
      <c r="W154">
        <v>3.7237050123992255E-2</v>
      </c>
      <c r="X154">
        <v>3.7233492713649508E-2</v>
      </c>
    </row>
    <row r="155" spans="2:24" x14ac:dyDescent="0.25">
      <c r="B155">
        <v>44</v>
      </c>
      <c r="C155">
        <v>697.61516646761652</v>
      </c>
      <c r="D155">
        <v>1394.5018074435229</v>
      </c>
      <c r="E155">
        <v>3485.16173005059</v>
      </c>
      <c r="F155">
        <v>6969.5949342821623</v>
      </c>
      <c r="G155">
        <v>13938.461342699889</v>
      </c>
      <c r="H155">
        <v>27876.194159514933</v>
      </c>
      <c r="J155">
        <v>44</v>
      </c>
      <c r="K155">
        <v>507.12518542540238</v>
      </c>
      <c r="L155">
        <v>1006.2285989746961</v>
      </c>
      <c r="M155">
        <v>2503.5388360918951</v>
      </c>
      <c r="N155">
        <v>4999.0558967037068</v>
      </c>
      <c r="O155">
        <v>9990.0900174271956</v>
      </c>
      <c r="P155">
        <v>19972.158258649462</v>
      </c>
      <c r="R155">
        <v>44</v>
      </c>
      <c r="S155">
        <v>3.7541618116905262E-2</v>
      </c>
      <c r="T155">
        <v>3.7482932474495412E-2</v>
      </c>
      <c r="U155">
        <v>3.7447714040833135E-2</v>
      </c>
      <c r="V155">
        <v>3.7435973387399679E-2</v>
      </c>
      <c r="W155">
        <v>3.7430102840176449E-2</v>
      </c>
      <c r="X155">
        <v>3.7427167511440373E-2</v>
      </c>
    </row>
    <row r="156" spans="2:24" x14ac:dyDescent="0.25">
      <c r="B156">
        <v>45</v>
      </c>
      <c r="C156">
        <v>757.19053097918243</v>
      </c>
      <c r="D156">
        <v>1513.6486184699984</v>
      </c>
      <c r="E156">
        <v>3783.0228809652731</v>
      </c>
      <c r="F156">
        <v>7565.3133184653934</v>
      </c>
      <c r="G156">
        <v>15129.894193468464</v>
      </c>
      <c r="H156">
        <v>30259.055943476353</v>
      </c>
      <c r="J156">
        <v>45</v>
      </c>
      <c r="K156">
        <v>549.79228964684444</v>
      </c>
      <c r="L156">
        <v>1091.5600141629984</v>
      </c>
      <c r="M156">
        <v>2716.8631879615568</v>
      </c>
      <c r="N156">
        <v>5425.7018110467179</v>
      </c>
      <c r="O156">
        <v>10843.379057248123</v>
      </c>
      <c r="P156">
        <v>21678.733549670083</v>
      </c>
      <c r="R156">
        <v>45</v>
      </c>
      <c r="S156">
        <v>3.7615734525124456E-2</v>
      </c>
      <c r="T156">
        <v>3.7561056428569106E-2</v>
      </c>
      <c r="U156">
        <v>3.7528243497868541E-2</v>
      </c>
      <c r="V156">
        <v>3.7517304841589993E-2</v>
      </c>
      <c r="W156">
        <v>3.7511835323510656E-2</v>
      </c>
      <c r="X156">
        <v>3.7509100516981864E-2</v>
      </c>
    </row>
    <row r="157" spans="2:24" x14ac:dyDescent="0.25">
      <c r="B157">
        <v>46</v>
      </c>
      <c r="C157">
        <v>792.84205382714674</v>
      </c>
      <c r="D157">
        <v>1584.9494391015205</v>
      </c>
      <c r="E157">
        <v>3961.2715949364733</v>
      </c>
      <c r="F157">
        <v>7921.8085213322101</v>
      </c>
      <c r="G157">
        <v>15842.882374125527</v>
      </c>
      <c r="H157">
        <v>31685.030079712695</v>
      </c>
      <c r="J157">
        <v>46</v>
      </c>
      <c r="K157">
        <v>575.32557195043955</v>
      </c>
      <c r="L157">
        <v>1142.6249847029067</v>
      </c>
      <c r="M157">
        <v>2844.5232230895781</v>
      </c>
      <c r="N157">
        <v>5681.0202871127112</v>
      </c>
      <c r="O157">
        <v>11354.01441517903</v>
      </c>
      <c r="P157">
        <v>22700.002671317488</v>
      </c>
      <c r="R157">
        <v>46</v>
      </c>
      <c r="S157">
        <v>3.7658393100864274E-2</v>
      </c>
      <c r="T157">
        <v>3.7605840879182617E-2</v>
      </c>
      <c r="U157">
        <v>3.7574303954746702E-2</v>
      </c>
      <c r="V157">
        <v>3.7563790714179035E-2</v>
      </c>
      <c r="W157">
        <v>3.7558533919019199E-2</v>
      </c>
      <c r="X157">
        <v>3.7555905477714147E-2</v>
      </c>
    </row>
    <row r="158" spans="2:24" x14ac:dyDescent="0.25">
      <c r="B158">
        <v>47</v>
      </c>
      <c r="C158">
        <v>907.5988819342648</v>
      </c>
      <c r="D158">
        <v>1814.4553283418202</v>
      </c>
      <c r="E158">
        <v>4535.0246676778124</v>
      </c>
      <c r="F158">
        <v>9069.3068999434599</v>
      </c>
      <c r="G158">
        <v>18137.871364489718</v>
      </c>
      <c r="H158">
        <v>36275.000293590463</v>
      </c>
      <c r="J158">
        <v>47</v>
      </c>
      <c r="K158">
        <v>657.51335960219512</v>
      </c>
      <c r="L158">
        <v>1306.9950107539044</v>
      </c>
      <c r="M158">
        <v>3255.4399654349909</v>
      </c>
      <c r="N158">
        <v>6502.8482236586715</v>
      </c>
      <c r="O158">
        <v>12997.664740267821</v>
      </c>
      <c r="P158">
        <v>25987.297773575236</v>
      </c>
      <c r="R158">
        <v>47</v>
      </c>
      <c r="S158">
        <v>3.7812716903486088E-2</v>
      </c>
      <c r="T158">
        <v>3.7765782028859496E-2</v>
      </c>
      <c r="U158">
        <v>3.7737616698396703E-2</v>
      </c>
      <c r="V158">
        <v>3.7728227520278823E-2</v>
      </c>
      <c r="W158">
        <v>3.7723532793444869E-2</v>
      </c>
      <c r="X158">
        <v>3.7721185395582779E-2</v>
      </c>
    </row>
    <row r="159" spans="2:24" x14ac:dyDescent="0.25">
      <c r="B159">
        <v>48</v>
      </c>
      <c r="C159">
        <v>1052.7165484921545</v>
      </c>
      <c r="D159">
        <v>2104.6807071238131</v>
      </c>
      <c r="E159">
        <v>5260.5731831880958</v>
      </c>
      <c r="F159">
        <v>10520.393976686606</v>
      </c>
      <c r="G159">
        <v>21040.035563705937</v>
      </c>
      <c r="H159">
        <v>42079.318737756141</v>
      </c>
      <c r="J159">
        <v>48</v>
      </c>
      <c r="K159">
        <v>761.44534509247205</v>
      </c>
      <c r="L159">
        <v>1514.8518648743193</v>
      </c>
      <c r="M159">
        <v>3775.0714260287932</v>
      </c>
      <c r="N159">
        <v>7542.1040285730705</v>
      </c>
      <c r="O159">
        <v>15076.169233899825</v>
      </c>
      <c r="P159">
        <v>30144.299644676968</v>
      </c>
      <c r="R159">
        <v>48</v>
      </c>
      <c r="S159">
        <v>3.8017071324017548E-2</v>
      </c>
      <c r="T159">
        <v>3.7975454438657463E-2</v>
      </c>
      <c r="U159">
        <v>3.7950480896027594E-2</v>
      </c>
      <c r="V159">
        <v>3.7942155813017742E-2</v>
      </c>
      <c r="W159">
        <v>3.7937993164842698E-2</v>
      </c>
      <c r="X159">
        <v>3.7935911814086287E-2</v>
      </c>
    </row>
    <row r="160" spans="2:24" x14ac:dyDescent="0.25">
      <c r="B160">
        <v>49</v>
      </c>
      <c r="C160">
        <v>1189.0533097270909</v>
      </c>
      <c r="D160">
        <v>2377.3448341321664</v>
      </c>
      <c r="E160">
        <v>5942.2194074891286</v>
      </c>
      <c r="F160">
        <v>11883.677029799275</v>
      </c>
      <c r="G160">
        <v>23766.592274437546</v>
      </c>
      <c r="H160">
        <v>47532.422763724717</v>
      </c>
      <c r="J160">
        <v>49</v>
      </c>
      <c r="K160">
        <v>859.08843370224713</v>
      </c>
      <c r="L160">
        <v>1710.1313130847047</v>
      </c>
      <c r="M160">
        <v>4263.2599527290149</v>
      </c>
      <c r="N160">
        <v>8518.4743526488892</v>
      </c>
      <c r="O160">
        <v>17028.903152678569</v>
      </c>
      <c r="P160">
        <v>34049.760752849979</v>
      </c>
      <c r="R160">
        <v>49</v>
      </c>
      <c r="S160">
        <v>3.821534394125492E-2</v>
      </c>
      <c r="T160">
        <v>3.8177520823662547E-2</v>
      </c>
      <c r="U160">
        <v>3.8154824173733948E-2</v>
      </c>
      <c r="V160">
        <v>3.8147258160358577E-2</v>
      </c>
      <c r="W160">
        <v>3.814347506676552E-2</v>
      </c>
      <c r="X160">
        <v>3.8141583498245035E-2</v>
      </c>
    </row>
    <row r="161" spans="1:24" x14ac:dyDescent="0.25">
      <c r="B161">
        <v>50</v>
      </c>
      <c r="C161">
        <v>1248.1610658757702</v>
      </c>
      <c r="D161">
        <v>2495.5564965491731</v>
      </c>
      <c r="E161">
        <v>6237.7427885277712</v>
      </c>
      <c r="F161">
        <v>12474.719941811256</v>
      </c>
      <c r="G161">
        <v>24948.674248372539</v>
      </c>
      <c r="H161">
        <v>49896.582861493589</v>
      </c>
      <c r="J161">
        <v>50</v>
      </c>
      <c r="K161">
        <v>901.42054064574404</v>
      </c>
      <c r="L161">
        <v>1794.7927329892154</v>
      </c>
      <c r="M161">
        <v>4474.9093095822391</v>
      </c>
      <c r="N161">
        <v>8941.7702704215044</v>
      </c>
      <c r="O161">
        <v>17875.492192040285</v>
      </c>
      <c r="P161">
        <v>35742.936035261897</v>
      </c>
      <c r="R161">
        <v>50</v>
      </c>
      <c r="S161">
        <v>3.8298516230801383E-2</v>
      </c>
      <c r="T161">
        <v>3.8262094864813356E-2</v>
      </c>
      <c r="U161">
        <v>3.8240239478846139E-2</v>
      </c>
      <c r="V161">
        <v>3.8232953922296531E-2</v>
      </c>
      <c r="W161">
        <v>3.8229311063774363E-2</v>
      </c>
      <c r="X161">
        <v>3.8227489614453214E-2</v>
      </c>
    </row>
    <row r="162" spans="1:24" x14ac:dyDescent="0.25">
      <c r="B162">
        <v>51</v>
      </c>
      <c r="C162">
        <v>1476.5792820830086</v>
      </c>
      <c r="D162">
        <v>2952.3766691454375</v>
      </c>
      <c r="E162">
        <v>7379.768830471271</v>
      </c>
      <c r="F162">
        <v>14758.755766061344</v>
      </c>
      <c r="G162">
        <v>29516.72963725989</v>
      </c>
      <c r="H162">
        <v>59032.677379663961</v>
      </c>
      <c r="J162">
        <v>51</v>
      </c>
      <c r="K162">
        <v>1065.0118456570654</v>
      </c>
      <c r="L162">
        <v>2121.9637402652734</v>
      </c>
      <c r="M162">
        <v>5292.8194255181006</v>
      </c>
      <c r="N162">
        <v>10577.57890142416</v>
      </c>
      <c r="O162">
        <v>21147.097853425832</v>
      </c>
      <c r="P162">
        <v>42286.135757501237</v>
      </c>
      <c r="R162">
        <v>51</v>
      </c>
      <c r="S162">
        <v>3.865403916193344E-2</v>
      </c>
      <c r="T162">
        <v>3.8621856454192471E-2</v>
      </c>
      <c r="U162">
        <v>3.8602544875227407E-2</v>
      </c>
      <c r="V162">
        <v>3.8596107356417608E-2</v>
      </c>
      <c r="W162">
        <v>3.859288853591436E-2</v>
      </c>
      <c r="X162">
        <v>3.8591279110382404E-2</v>
      </c>
    </row>
    <row r="163" spans="1:24" x14ac:dyDescent="0.25">
      <c r="B163">
        <v>52</v>
      </c>
      <c r="C163">
        <v>1658.1363899626253</v>
      </c>
      <c r="D163">
        <v>3315.4778206503847</v>
      </c>
      <c r="E163">
        <v>8287.5021127802811</v>
      </c>
      <c r="F163">
        <v>16574.209266352736</v>
      </c>
      <c r="G163">
        <v>33147.623573506258</v>
      </c>
      <c r="H163">
        <v>66294.452187819261</v>
      </c>
      <c r="J163">
        <v>52</v>
      </c>
      <c r="K163">
        <v>1195.0409699602715</v>
      </c>
      <c r="L163">
        <v>2382.012616005828</v>
      </c>
      <c r="M163">
        <v>5942.9275548187143</v>
      </c>
      <c r="N163">
        <v>11877.785786403227</v>
      </c>
      <c r="O163">
        <v>23747.502249659679</v>
      </c>
      <c r="P163">
        <v>47486.935176233063</v>
      </c>
      <c r="R163">
        <v>52</v>
      </c>
      <c r="S163">
        <v>3.894730554474557E-2</v>
      </c>
      <c r="T163">
        <v>3.8917626481327572E-2</v>
      </c>
      <c r="U163">
        <v>3.8899817410802395E-2</v>
      </c>
      <c r="V163">
        <v>3.8893880781802448E-2</v>
      </c>
      <c r="W163">
        <v>3.8890912416265522E-2</v>
      </c>
      <c r="X163">
        <v>3.888942822073993E-2</v>
      </c>
    </row>
    <row r="164" spans="1:24" x14ac:dyDescent="0.25">
      <c r="B164">
        <v>53</v>
      </c>
      <c r="C164">
        <v>1852.0964705414938</v>
      </c>
      <c r="D164">
        <v>3703.3837314156071</v>
      </c>
      <c r="E164">
        <v>9257.2455140748498</v>
      </c>
      <c r="F164">
        <v>18513.681818519712</v>
      </c>
      <c r="G164">
        <v>37026.554427413779</v>
      </c>
      <c r="H164">
        <v>74052.299645204854</v>
      </c>
      <c r="J164">
        <v>53</v>
      </c>
      <c r="K164">
        <v>1333.9531151650663</v>
      </c>
      <c r="L164">
        <v>2659.8266932790284</v>
      </c>
      <c r="M164">
        <v>6637.4474279894202</v>
      </c>
      <c r="N164">
        <v>13266.815319301153</v>
      </c>
      <c r="O164">
        <v>26525.551101967751</v>
      </c>
      <c r="P164">
        <v>53043.022667330573</v>
      </c>
      <c r="R164">
        <v>53</v>
      </c>
      <c r="S164">
        <v>3.9273841830422818E-2</v>
      </c>
      <c r="T164">
        <v>3.9246256649891897E-2</v>
      </c>
      <c r="U164">
        <v>3.9229704158751932E-2</v>
      </c>
      <c r="V164">
        <v>3.9224186431174202E-2</v>
      </c>
      <c r="W164">
        <v>3.9221427524153363E-2</v>
      </c>
      <c r="X164">
        <v>3.9220048059835699E-2</v>
      </c>
    </row>
    <row r="165" spans="1:24" x14ac:dyDescent="0.25">
      <c r="B165">
        <v>54</v>
      </c>
      <c r="C165">
        <v>2047.2338315314685</v>
      </c>
      <c r="D165">
        <v>4093.6438089732405</v>
      </c>
      <c r="E165">
        <v>10232.873741333246</v>
      </c>
      <c r="F165">
        <v>20464.923628612036</v>
      </c>
      <c r="G165">
        <v>40929.023403173276</v>
      </c>
      <c r="H165">
        <v>81857.222952298413</v>
      </c>
      <c r="J165">
        <v>54</v>
      </c>
      <c r="K165">
        <v>1473.7085746984958</v>
      </c>
      <c r="L165">
        <v>2939.3271248365345</v>
      </c>
      <c r="M165">
        <v>7336.1827755913255</v>
      </c>
      <c r="N165">
        <v>14664.275526968238</v>
      </c>
      <c r="O165">
        <v>29320.461029758037</v>
      </c>
      <c r="P165">
        <v>58632.832035363535</v>
      </c>
      <c r="R165">
        <v>54</v>
      </c>
      <c r="S165">
        <v>3.9616244386087462E-2</v>
      </c>
      <c r="T165">
        <v>3.9590327856808605E-2</v>
      </c>
      <c r="U165">
        <v>3.9574776742919981E-2</v>
      </c>
      <c r="V165">
        <v>3.9569592838855305E-2</v>
      </c>
      <c r="W165">
        <v>3.9567000849421108E-2</v>
      </c>
      <c r="X165">
        <v>3.9565704845354599E-2</v>
      </c>
    </row>
    <row r="166" spans="1:24" x14ac:dyDescent="0.25">
      <c r="B166">
        <v>55</v>
      </c>
      <c r="C166">
        <v>2256.1261646820931</v>
      </c>
      <c r="D166">
        <v>4511.4123637060493</v>
      </c>
      <c r="E166">
        <v>11277.270960792925</v>
      </c>
      <c r="F166">
        <v>22553.701955942553</v>
      </c>
      <c r="G166">
        <v>45106.563946244176</v>
      </c>
      <c r="H166">
        <v>90212.287926847552</v>
      </c>
      <c r="J166">
        <v>55</v>
      </c>
      <c r="K166">
        <v>1623.3149944879078</v>
      </c>
      <c r="L166">
        <v>3238.528418761256</v>
      </c>
      <c r="M166">
        <v>8084.1686917260813</v>
      </c>
      <c r="N166">
        <v>16160.235813380685</v>
      </c>
      <c r="O166">
        <v>32312.370056712884</v>
      </c>
      <c r="P166">
        <v>64616.638543378445</v>
      </c>
      <c r="R166">
        <v>55</v>
      </c>
      <c r="S166">
        <v>4.0000039485234895E-2</v>
      </c>
      <c r="T166">
        <v>3.9975545974690441E-2</v>
      </c>
      <c r="U166">
        <v>3.9960848822538919E-2</v>
      </c>
      <c r="V166">
        <v>3.9955949597474616E-2</v>
      </c>
      <c r="W166">
        <v>3.9953499952249727E-2</v>
      </c>
      <c r="X166">
        <v>3.995227512146271E-2</v>
      </c>
    </row>
    <row r="168" spans="1:24" x14ac:dyDescent="0.25">
      <c r="A168" s="5" t="s">
        <v>188</v>
      </c>
    </row>
    <row r="169" spans="1:24" x14ac:dyDescent="0.25">
      <c r="B169" t="s">
        <v>170</v>
      </c>
      <c r="C169">
        <v>100000</v>
      </c>
      <c r="D169">
        <v>250000</v>
      </c>
      <c r="E169">
        <v>500000</v>
      </c>
      <c r="F169">
        <v>1000000</v>
      </c>
      <c r="G169">
        <v>2000000</v>
      </c>
      <c r="J169" t="s">
        <v>145</v>
      </c>
      <c r="K169">
        <v>100000</v>
      </c>
      <c r="L169">
        <v>250000</v>
      </c>
      <c r="M169">
        <v>500000</v>
      </c>
      <c r="N169">
        <v>1000000</v>
      </c>
      <c r="O169">
        <v>2000000</v>
      </c>
      <c r="R169" t="s">
        <v>167</v>
      </c>
      <c r="S169">
        <v>100000</v>
      </c>
      <c r="T169">
        <v>250000</v>
      </c>
      <c r="U169">
        <v>500000</v>
      </c>
      <c r="V169">
        <v>1000000</v>
      </c>
      <c r="W169">
        <v>2000000</v>
      </c>
    </row>
    <row r="170" spans="1:24" x14ac:dyDescent="0.25">
      <c r="B170">
        <v>35</v>
      </c>
      <c r="C170">
        <v>25217.340745725414</v>
      </c>
      <c r="D170">
        <v>63043.34980793752</v>
      </c>
      <c r="E170">
        <v>126086.70372861998</v>
      </c>
      <c r="F170">
        <v>252173.40745723995</v>
      </c>
      <c r="G170">
        <v>504346.81491447991</v>
      </c>
      <c r="J170">
        <v>35</v>
      </c>
      <c r="K170">
        <v>1260.8670372856141</v>
      </c>
      <c r="L170">
        <v>3152.1646761698357</v>
      </c>
      <c r="M170">
        <v>6304.335186417884</v>
      </c>
      <c r="N170">
        <v>12608.670372835768</v>
      </c>
      <c r="O170">
        <v>25217.340745671536</v>
      </c>
      <c r="R170">
        <v>35</v>
      </c>
      <c r="S170">
        <v>3.4761689073220969E-2</v>
      </c>
      <c r="T170">
        <v>3.4761684639457391E-2</v>
      </c>
      <c r="U170">
        <v>3.4761689073335322E-2</v>
      </c>
      <c r="V170">
        <v>3.4761689073335322E-2</v>
      </c>
      <c r="W170">
        <v>3.4761689073335322E-2</v>
      </c>
    </row>
    <row r="171" spans="1:24" x14ac:dyDescent="0.25">
      <c r="B171">
        <f t="shared" ref="B171:B200" si="6">B170+1</f>
        <v>36</v>
      </c>
      <c r="C171">
        <v>26478.645730768832</v>
      </c>
      <c r="D171">
        <v>66196.614327811316</v>
      </c>
      <c r="E171">
        <v>132393.22865384418</v>
      </c>
      <c r="F171">
        <v>264786.45730768837</v>
      </c>
      <c r="G171">
        <v>529572.91461537674</v>
      </c>
      <c r="J171">
        <f t="shared" ref="J171:J200" si="7">J170+1</f>
        <v>36</v>
      </c>
      <c r="K171">
        <v>1323.9325351843872</v>
      </c>
      <c r="L171">
        <v>3309.8313392111595</v>
      </c>
      <c r="M171">
        <v>6619.6626759219507</v>
      </c>
      <c r="N171">
        <v>13239.325351843901</v>
      </c>
      <c r="O171">
        <v>26478.650703687803</v>
      </c>
      <c r="R171">
        <f t="shared" ref="R171:R200" si="8">R170+1</f>
        <v>36</v>
      </c>
      <c r="S171">
        <v>3.5066624237360067E-2</v>
      </c>
      <c r="T171">
        <v>3.5066624239286082E-2</v>
      </c>
      <c r="U171">
        <v>3.5066624237360067E-2</v>
      </c>
      <c r="V171">
        <v>3.5066624237360067E-2</v>
      </c>
      <c r="W171">
        <v>3.5066624237390043E-2</v>
      </c>
    </row>
    <row r="172" spans="1:24" x14ac:dyDescent="0.25">
      <c r="B172">
        <f t="shared" si="6"/>
        <v>37</v>
      </c>
      <c r="C172">
        <v>30002.075299255794</v>
      </c>
      <c r="D172">
        <v>75005.188248139457</v>
      </c>
      <c r="E172">
        <v>150010.37649627894</v>
      </c>
      <c r="F172">
        <v>300020.75299255789</v>
      </c>
      <c r="G172">
        <v>600041.50598511577</v>
      </c>
      <c r="J172">
        <f t="shared" si="7"/>
        <v>37</v>
      </c>
      <c r="K172">
        <v>1500.1024288566696</v>
      </c>
      <c r="L172">
        <v>3750.2560721416376</v>
      </c>
      <c r="M172">
        <v>7500.5121442833042</v>
      </c>
      <c r="N172">
        <v>15001.024288566608</v>
      </c>
      <c r="O172">
        <v>30002.048577133217</v>
      </c>
      <c r="R172">
        <f t="shared" si="8"/>
        <v>37</v>
      </c>
      <c r="S172">
        <v>3.5979167760318065E-2</v>
      </c>
      <c r="T172">
        <v>3.5979167760317843E-2</v>
      </c>
      <c r="U172">
        <v>3.5979167760317843E-2</v>
      </c>
      <c r="V172">
        <v>3.5979167760317843E-2</v>
      </c>
      <c r="W172">
        <v>3.5979167760317843E-2</v>
      </c>
    </row>
    <row r="173" spans="1:24" x14ac:dyDescent="0.25">
      <c r="B173">
        <f t="shared" si="6"/>
        <v>38</v>
      </c>
      <c r="C173">
        <v>28465.962111561588</v>
      </c>
      <c r="D173">
        <v>71164.905278903942</v>
      </c>
      <c r="E173">
        <v>142329.81055780785</v>
      </c>
      <c r="F173">
        <v>284659.62111561571</v>
      </c>
      <c r="G173">
        <v>569319.24223123142</v>
      </c>
      <c r="J173">
        <f t="shared" si="7"/>
        <v>38</v>
      </c>
      <c r="K173">
        <v>1423.2981055751734</v>
      </c>
      <c r="L173">
        <v>3558.2452639378753</v>
      </c>
      <c r="M173">
        <v>7116.4905278756924</v>
      </c>
      <c r="N173">
        <v>14232.981055751385</v>
      </c>
      <c r="O173">
        <v>28465.962111502769</v>
      </c>
      <c r="R173">
        <f t="shared" si="8"/>
        <v>38</v>
      </c>
      <c r="S173">
        <v>3.5561533650559696E-2</v>
      </c>
      <c r="T173">
        <v>3.5561533650559918E-2</v>
      </c>
      <c r="U173">
        <v>3.5561533650559696E-2</v>
      </c>
      <c r="V173">
        <v>3.5561533650559696E-2</v>
      </c>
      <c r="W173">
        <v>3.5561533650559696E-2</v>
      </c>
    </row>
    <row r="174" spans="1:24" x14ac:dyDescent="0.25">
      <c r="B174">
        <f t="shared" si="6"/>
        <v>39</v>
      </c>
      <c r="C174">
        <v>30617.502679431367</v>
      </c>
      <c r="D174">
        <v>76543.756698578407</v>
      </c>
      <c r="E174">
        <v>153087.51339715684</v>
      </c>
      <c r="F174">
        <v>306175.02679431369</v>
      </c>
      <c r="G174">
        <v>612350.05358862737</v>
      </c>
      <c r="J174">
        <f t="shared" si="7"/>
        <v>39</v>
      </c>
      <c r="K174">
        <v>1530.8761357885596</v>
      </c>
      <c r="L174">
        <v>3827.1903394714027</v>
      </c>
      <c r="M174">
        <v>7654.3806789428636</v>
      </c>
      <c r="N174">
        <v>15308.761357885727</v>
      </c>
      <c r="O174">
        <v>30617.522715771454</v>
      </c>
      <c r="R174">
        <f t="shared" si="8"/>
        <v>39</v>
      </c>
      <c r="S174">
        <v>3.6131643855361384E-2</v>
      </c>
      <c r="T174">
        <v>3.6131643855361384E-2</v>
      </c>
      <c r="U174">
        <v>3.6131643855361162E-2</v>
      </c>
      <c r="V174">
        <v>3.6131643855361162E-2</v>
      </c>
      <c r="W174">
        <v>3.6131643855361162E-2</v>
      </c>
    </row>
    <row r="175" spans="1:24" x14ac:dyDescent="0.25">
      <c r="B175">
        <f t="shared" si="6"/>
        <v>40</v>
      </c>
      <c r="C175">
        <v>31990.094531158309</v>
      </c>
      <c r="D175">
        <v>79975.23632789572</v>
      </c>
      <c r="E175">
        <v>159950.47265579147</v>
      </c>
      <c r="F175">
        <v>319900.94531158294</v>
      </c>
      <c r="G175">
        <v>639801.89062316588</v>
      </c>
      <c r="J175">
        <f t="shared" si="7"/>
        <v>40</v>
      </c>
      <c r="K175">
        <v>1599.5047636164163</v>
      </c>
      <c r="L175">
        <v>3998.7619090409426</v>
      </c>
      <c r="M175">
        <v>7997.5238180819724</v>
      </c>
      <c r="N175">
        <v>15995.047636163945</v>
      </c>
      <c r="O175">
        <v>31990.09527232789</v>
      </c>
      <c r="R175">
        <f t="shared" si="8"/>
        <v>40</v>
      </c>
      <c r="S175">
        <v>3.6507237490681854E-2</v>
      </c>
      <c r="T175">
        <v>3.6507237490681632E-2</v>
      </c>
      <c r="U175">
        <v>3.6507237490681854E-2</v>
      </c>
      <c r="V175">
        <v>3.6507237490681854E-2</v>
      </c>
      <c r="W175">
        <v>3.6507237490681854E-2</v>
      </c>
    </row>
    <row r="176" spans="1:24" x14ac:dyDescent="0.25">
      <c r="B176">
        <f t="shared" si="6"/>
        <v>41</v>
      </c>
      <c r="C176">
        <v>30984.927183010397</v>
      </c>
      <c r="D176">
        <v>77462.317957526029</v>
      </c>
      <c r="E176">
        <v>154924.63591505206</v>
      </c>
      <c r="F176">
        <v>309849.27183010412</v>
      </c>
      <c r="G176">
        <v>619698.54366020823</v>
      </c>
      <c r="J176">
        <f t="shared" si="7"/>
        <v>41</v>
      </c>
      <c r="K176">
        <v>1549.2468328331088</v>
      </c>
      <c r="L176">
        <v>3873.1170820828411</v>
      </c>
      <c r="M176">
        <v>7746.2341641656822</v>
      </c>
      <c r="N176">
        <v>15492.468328331364</v>
      </c>
      <c r="O176">
        <v>30984.936656662729</v>
      </c>
      <c r="R176">
        <f t="shared" si="8"/>
        <v>41</v>
      </c>
      <c r="S176">
        <v>3.6217431430879854E-2</v>
      </c>
      <c r="T176">
        <v>3.6217431430880076E-2</v>
      </c>
      <c r="U176">
        <v>3.6217431430880076E-2</v>
      </c>
      <c r="V176">
        <v>3.6217431430880076E-2</v>
      </c>
      <c r="W176">
        <v>3.6217431430880076E-2</v>
      </c>
    </row>
    <row r="177" spans="2:23" x14ac:dyDescent="0.25">
      <c r="B177">
        <f t="shared" si="6"/>
        <v>42</v>
      </c>
      <c r="C177">
        <v>33214.403512640311</v>
      </c>
      <c r="D177">
        <v>83036.008781600744</v>
      </c>
      <c r="E177">
        <v>166072.01756320149</v>
      </c>
      <c r="F177">
        <v>332144.03512640297</v>
      </c>
      <c r="G177">
        <v>664288.07025280595</v>
      </c>
      <c r="J177">
        <f t="shared" si="7"/>
        <v>42</v>
      </c>
      <c r="K177">
        <v>1660.721024667524</v>
      </c>
      <c r="L177">
        <v>4151.802561668781</v>
      </c>
      <c r="M177">
        <v>8303.605123337562</v>
      </c>
      <c r="N177">
        <v>16607.210246675124</v>
      </c>
      <c r="O177">
        <v>33214.420493350248</v>
      </c>
      <c r="R177">
        <f t="shared" si="8"/>
        <v>42</v>
      </c>
      <c r="S177">
        <v>3.684324846853726E-2</v>
      </c>
      <c r="T177">
        <v>3.684324846853726E-2</v>
      </c>
      <c r="U177">
        <v>3.684324846853726E-2</v>
      </c>
      <c r="V177">
        <v>3.684324846853726E-2</v>
      </c>
      <c r="W177">
        <v>3.684324846853726E-2</v>
      </c>
    </row>
    <row r="178" spans="2:23" x14ac:dyDescent="0.25">
      <c r="B178">
        <f t="shared" si="6"/>
        <v>43</v>
      </c>
      <c r="C178">
        <v>33648.480359628527</v>
      </c>
      <c r="D178">
        <v>84121.200899071366</v>
      </c>
      <c r="E178">
        <v>168242.40179814273</v>
      </c>
      <c r="F178">
        <v>336484.80359628546</v>
      </c>
      <c r="G178">
        <v>672969.60719257093</v>
      </c>
      <c r="J178">
        <f t="shared" si="7"/>
        <v>43</v>
      </c>
      <c r="K178">
        <v>1682.4243676196857</v>
      </c>
      <c r="L178">
        <v>4206.0609190492833</v>
      </c>
      <c r="M178">
        <v>8412.1218380985665</v>
      </c>
      <c r="N178">
        <v>16824.243676197133</v>
      </c>
      <c r="O178">
        <v>33648.487352394266</v>
      </c>
      <c r="R178">
        <f t="shared" si="8"/>
        <v>43</v>
      </c>
      <c r="S178">
        <v>3.6962204567784651E-2</v>
      </c>
      <c r="T178">
        <v>3.6962204567784429E-2</v>
      </c>
      <c r="U178">
        <v>3.6962204567784429E-2</v>
      </c>
      <c r="V178">
        <v>3.6962204567784429E-2</v>
      </c>
      <c r="W178">
        <v>3.6962204567784429E-2</v>
      </c>
    </row>
    <row r="179" spans="2:23" x14ac:dyDescent="0.25">
      <c r="B179">
        <f t="shared" si="6"/>
        <v>44</v>
      </c>
      <c r="C179">
        <v>36046.735166068043</v>
      </c>
      <c r="D179">
        <v>90116.837915170079</v>
      </c>
      <c r="E179">
        <v>180233.67583034016</v>
      </c>
      <c r="F179">
        <v>360467.35166068032</v>
      </c>
      <c r="G179">
        <v>720934.70332136063</v>
      </c>
      <c r="J179">
        <f t="shared" si="7"/>
        <v>44</v>
      </c>
      <c r="K179">
        <v>1802.3376188965776</v>
      </c>
      <c r="L179">
        <v>4505.8440472414368</v>
      </c>
      <c r="M179">
        <v>9011.6880944828736</v>
      </c>
      <c r="N179">
        <v>18023.376188965747</v>
      </c>
      <c r="O179">
        <v>36046.752377931494</v>
      </c>
      <c r="R179">
        <f t="shared" si="8"/>
        <v>44</v>
      </c>
      <c r="S179">
        <v>3.7679179292706921E-2</v>
      </c>
      <c r="T179">
        <v>3.7679179292706699E-2</v>
      </c>
      <c r="U179">
        <v>3.7679179292706699E-2</v>
      </c>
      <c r="V179">
        <v>3.7679179292706699E-2</v>
      </c>
      <c r="W179">
        <v>3.7679179292706699E-2</v>
      </c>
    </row>
    <row r="180" spans="2:23" x14ac:dyDescent="0.25">
      <c r="B180">
        <f t="shared" si="6"/>
        <v>45</v>
      </c>
      <c r="C180">
        <v>37008.104857165432</v>
      </c>
      <c r="D180">
        <v>92520.262142913576</v>
      </c>
      <c r="E180">
        <v>185040.52428582715</v>
      </c>
      <c r="F180">
        <v>370081.0485716543</v>
      </c>
      <c r="G180">
        <v>740162.09714330861</v>
      </c>
      <c r="J180">
        <f t="shared" si="7"/>
        <v>45</v>
      </c>
      <c r="K180">
        <v>1850.40543526072</v>
      </c>
      <c r="L180">
        <v>4626.0135881518654</v>
      </c>
      <c r="M180">
        <v>9252.0271763037308</v>
      </c>
      <c r="N180">
        <v>18504.054352607462</v>
      </c>
      <c r="O180">
        <v>37008.108705214923</v>
      </c>
      <c r="R180">
        <f t="shared" si="8"/>
        <v>45</v>
      </c>
      <c r="S180">
        <v>3.7972901588845698E-2</v>
      </c>
      <c r="T180">
        <v>3.7972901588845476E-2</v>
      </c>
      <c r="U180">
        <v>3.7972901588845476E-2</v>
      </c>
      <c r="V180">
        <v>3.7972901588845476E-2</v>
      </c>
      <c r="W180">
        <v>3.7972901588845476E-2</v>
      </c>
    </row>
    <row r="181" spans="2:23" x14ac:dyDescent="0.25">
      <c r="B181">
        <f t="shared" si="6"/>
        <v>46</v>
      </c>
      <c r="C181">
        <v>37572.275539718015</v>
      </c>
      <c r="D181">
        <v>93930.688849294966</v>
      </c>
      <c r="E181">
        <v>187861.37769858993</v>
      </c>
      <c r="F181">
        <v>375722.75539717986</v>
      </c>
      <c r="G181">
        <v>751445.51079435972</v>
      </c>
      <c r="J181">
        <f t="shared" si="7"/>
        <v>46</v>
      </c>
      <c r="K181">
        <v>1878.6144294671103</v>
      </c>
      <c r="L181">
        <v>4696.5360736677248</v>
      </c>
      <c r="M181">
        <v>9393.0721473354497</v>
      </c>
      <c r="N181">
        <v>18786.144294670899</v>
      </c>
      <c r="O181">
        <v>37572.288589341799</v>
      </c>
      <c r="R181">
        <f t="shared" si="8"/>
        <v>46</v>
      </c>
      <c r="S181">
        <v>3.8144759071146783E-2</v>
      </c>
      <c r="T181">
        <v>3.8144759071146783E-2</v>
      </c>
      <c r="U181">
        <v>3.8144759071146783E-2</v>
      </c>
      <c r="V181">
        <v>3.8144759071146783E-2</v>
      </c>
      <c r="W181">
        <v>3.8144759071146783E-2</v>
      </c>
    </row>
    <row r="182" spans="2:23" x14ac:dyDescent="0.25">
      <c r="B182">
        <f t="shared" si="6"/>
        <v>47</v>
      </c>
      <c r="C182">
        <v>39207.772095290173</v>
      </c>
      <c r="D182">
        <v>98019.430238225381</v>
      </c>
      <c r="E182">
        <v>196038.86047645076</v>
      </c>
      <c r="F182">
        <v>392077.72095290152</v>
      </c>
      <c r="G182">
        <v>784155.44190580305</v>
      </c>
      <c r="J182">
        <f t="shared" si="7"/>
        <v>47</v>
      </c>
      <c r="K182">
        <v>1960.38865067601</v>
      </c>
      <c r="L182">
        <v>4900.9716266898613</v>
      </c>
      <c r="M182">
        <v>9801.9432533797226</v>
      </c>
      <c r="N182">
        <v>19603.886506759445</v>
      </c>
      <c r="O182">
        <v>39207.77301351889</v>
      </c>
      <c r="R182">
        <f t="shared" si="8"/>
        <v>47</v>
      </c>
      <c r="S182">
        <v>3.8672033985202026E-2</v>
      </c>
      <c r="T182">
        <v>3.8672033985201804E-2</v>
      </c>
      <c r="U182">
        <v>3.8672033985201804E-2</v>
      </c>
      <c r="V182">
        <v>3.8672033985201804E-2</v>
      </c>
      <c r="W182">
        <v>3.8672033985201804E-2</v>
      </c>
    </row>
    <row r="183" spans="2:23" x14ac:dyDescent="0.25">
      <c r="B183">
        <f t="shared" si="6"/>
        <v>48</v>
      </c>
      <c r="C183">
        <v>41082.682042370565</v>
      </c>
      <c r="D183">
        <v>102706.70510592638</v>
      </c>
      <c r="E183">
        <v>205413.41021185275</v>
      </c>
      <c r="F183">
        <v>410826.8204237055</v>
      </c>
      <c r="G183">
        <v>821653.64084741101</v>
      </c>
      <c r="J183">
        <f t="shared" si="7"/>
        <v>48</v>
      </c>
      <c r="K183">
        <v>2054.1344050522748</v>
      </c>
      <c r="L183">
        <v>5135.3360126306943</v>
      </c>
      <c r="M183">
        <v>10270.672025261389</v>
      </c>
      <c r="N183">
        <v>20541.344050522777</v>
      </c>
      <c r="O183">
        <v>41082.688101045555</v>
      </c>
      <c r="R183">
        <f t="shared" si="8"/>
        <v>48</v>
      </c>
      <c r="S183">
        <v>3.9302550996265007E-2</v>
      </c>
      <c r="T183">
        <v>3.9302550996265007E-2</v>
      </c>
      <c r="U183">
        <v>3.9302550996110686E-2</v>
      </c>
      <c r="V183">
        <v>3.9302550996110686E-2</v>
      </c>
      <c r="W183">
        <v>3.9302550996110686E-2</v>
      </c>
    </row>
    <row r="184" spans="2:23" x14ac:dyDescent="0.25">
      <c r="B184">
        <f t="shared" si="6"/>
        <v>49</v>
      </c>
      <c r="C184">
        <v>42694.087752003987</v>
      </c>
      <c r="D184">
        <v>106735.21938000996</v>
      </c>
      <c r="E184">
        <v>213470.43876001993</v>
      </c>
      <c r="F184">
        <v>426940.87752003985</v>
      </c>
      <c r="G184">
        <v>853881.7550400797</v>
      </c>
      <c r="J184">
        <f t="shared" si="7"/>
        <v>49</v>
      </c>
      <c r="K184">
        <v>2134.7044329985656</v>
      </c>
      <c r="L184">
        <v>5336.7610824963485</v>
      </c>
      <c r="M184">
        <v>10673.522164992697</v>
      </c>
      <c r="N184">
        <v>21347.044329985394</v>
      </c>
      <c r="O184">
        <v>42694.088659970788</v>
      </c>
      <c r="R184">
        <f t="shared" si="8"/>
        <v>49</v>
      </c>
      <c r="S184">
        <v>3.9865230114518369E-2</v>
      </c>
      <c r="T184">
        <v>3.9865230114518369E-2</v>
      </c>
      <c r="U184">
        <v>3.9865230114518369E-2</v>
      </c>
      <c r="V184">
        <v>3.9865230114465744E-2</v>
      </c>
      <c r="W184">
        <v>3.9865230114465744E-2</v>
      </c>
    </row>
    <row r="185" spans="2:23" x14ac:dyDescent="0.25">
      <c r="B185">
        <f t="shared" si="6"/>
        <v>50</v>
      </c>
      <c r="C185">
        <v>43353.77562342897</v>
      </c>
      <c r="D185">
        <v>108384.43905857242</v>
      </c>
      <c r="E185">
        <v>216768.87811714484</v>
      </c>
      <c r="F185">
        <v>433537.75623428967</v>
      </c>
      <c r="G185">
        <v>867075.51246857934</v>
      </c>
      <c r="J185">
        <f t="shared" si="7"/>
        <v>50</v>
      </c>
      <c r="K185">
        <v>2167.6895405605901</v>
      </c>
      <c r="L185">
        <v>5419.2238514015044</v>
      </c>
      <c r="M185">
        <v>10838.447702803009</v>
      </c>
      <c r="N185">
        <v>21676.895405606017</v>
      </c>
      <c r="O185">
        <v>43353.790811212035</v>
      </c>
      <c r="R185">
        <f t="shared" si="8"/>
        <v>50</v>
      </c>
      <c r="S185">
        <v>4.0096811544701572E-2</v>
      </c>
      <c r="T185">
        <v>4.0096811544701572E-2</v>
      </c>
      <c r="U185">
        <v>4.0096811544701572E-2</v>
      </c>
      <c r="V185">
        <v>4.0096811544701572E-2</v>
      </c>
      <c r="W185">
        <v>4.0096811544667821E-2</v>
      </c>
    </row>
    <row r="186" spans="2:23" x14ac:dyDescent="0.25">
      <c r="B186">
        <f t="shared" si="6"/>
        <v>51</v>
      </c>
      <c r="C186">
        <v>45721.823961898997</v>
      </c>
      <c r="D186">
        <v>114304.55990474744</v>
      </c>
      <c r="E186">
        <v>228609.11980949488</v>
      </c>
      <c r="F186">
        <v>457218.23961898976</v>
      </c>
      <c r="G186">
        <v>914436.47923797951</v>
      </c>
      <c r="J186">
        <f t="shared" si="7"/>
        <v>51</v>
      </c>
      <c r="K186">
        <v>2286.0913055706187</v>
      </c>
      <c r="L186">
        <v>5715.2282639265759</v>
      </c>
      <c r="M186">
        <v>11430.456527853152</v>
      </c>
      <c r="N186">
        <v>22860.913055706304</v>
      </c>
      <c r="O186">
        <v>45721.826111412607</v>
      </c>
      <c r="R186">
        <f t="shared" si="8"/>
        <v>51</v>
      </c>
      <c r="S186">
        <v>4.0979254034593904E-2</v>
      </c>
      <c r="T186">
        <v>4.0979254034593682E-2</v>
      </c>
      <c r="U186">
        <v>4.0979254034593682E-2</v>
      </c>
      <c r="V186">
        <v>4.0979254034593682E-2</v>
      </c>
      <c r="W186">
        <v>4.0979254034593682E-2</v>
      </c>
    </row>
    <row r="187" spans="2:23" x14ac:dyDescent="0.25">
      <c r="B187">
        <f t="shared" si="6"/>
        <v>52</v>
      </c>
      <c r="C187">
        <v>47437.8083290824</v>
      </c>
      <c r="D187">
        <v>118594.52082270593</v>
      </c>
      <c r="E187">
        <v>237189.04164541187</v>
      </c>
      <c r="F187">
        <v>474378.08329082374</v>
      </c>
      <c r="G187">
        <v>948756.16658164747</v>
      </c>
      <c r="J187">
        <f t="shared" si="7"/>
        <v>52</v>
      </c>
      <c r="K187">
        <v>2371.8904606247088</v>
      </c>
      <c r="L187">
        <v>5929.7261515615974</v>
      </c>
      <c r="M187">
        <v>11859.452303123195</v>
      </c>
      <c r="N187">
        <v>23718.904606246389</v>
      </c>
      <c r="O187">
        <v>47437.809212492779</v>
      </c>
      <c r="R187">
        <f t="shared" si="8"/>
        <v>52</v>
      </c>
      <c r="S187">
        <v>4.1646853115540727E-2</v>
      </c>
      <c r="T187">
        <v>4.1646853115540727E-2</v>
      </c>
      <c r="U187">
        <v>4.1646853115540727E-2</v>
      </c>
      <c r="V187">
        <v>4.1646853115540727E-2</v>
      </c>
      <c r="W187">
        <v>4.1646853115540727E-2</v>
      </c>
    </row>
    <row r="188" spans="2:23" x14ac:dyDescent="0.25">
      <c r="B188">
        <f t="shared" si="6"/>
        <v>53</v>
      </c>
      <c r="C188">
        <v>49146.159689534696</v>
      </c>
      <c r="D188">
        <v>122865.39922383669</v>
      </c>
      <c r="E188">
        <v>245730.79844767338</v>
      </c>
      <c r="F188">
        <v>491461.59689534677</v>
      </c>
      <c r="G188">
        <v>982923.19379069353</v>
      </c>
      <c r="J188">
        <f t="shared" si="7"/>
        <v>53</v>
      </c>
      <c r="K188">
        <v>2457.3080247008329</v>
      </c>
      <c r="L188">
        <v>6143.2700617520022</v>
      </c>
      <c r="M188">
        <v>12286.540123504004</v>
      </c>
      <c r="N188">
        <v>24573.080247008009</v>
      </c>
      <c r="O188">
        <v>49146.160494016018</v>
      </c>
      <c r="R188">
        <f t="shared" si="8"/>
        <v>53</v>
      </c>
      <c r="S188">
        <v>4.2337597740061517E-2</v>
      </c>
      <c r="T188">
        <v>4.2337597740061295E-2</v>
      </c>
      <c r="U188">
        <v>4.2337597740061295E-2</v>
      </c>
      <c r="V188">
        <v>4.2337597740061295E-2</v>
      </c>
      <c r="W188">
        <v>4.2337597740061295E-2</v>
      </c>
    </row>
    <row r="189" spans="2:23" x14ac:dyDescent="0.25">
      <c r="B189">
        <f t="shared" si="6"/>
        <v>54</v>
      </c>
      <c r="C189">
        <v>50754.963466342022</v>
      </c>
      <c r="D189">
        <v>126887.4086658551</v>
      </c>
      <c r="E189">
        <v>253774.81733171019</v>
      </c>
      <c r="F189">
        <v>507549.63466342038</v>
      </c>
      <c r="G189">
        <v>1015099.2693268408</v>
      </c>
      <c r="J189">
        <f t="shared" si="7"/>
        <v>54</v>
      </c>
      <c r="K189">
        <v>2537.7486470518561</v>
      </c>
      <c r="L189">
        <v>6344.3716176296293</v>
      </c>
      <c r="M189">
        <v>12688.743235259259</v>
      </c>
      <c r="N189">
        <v>25377.486470518517</v>
      </c>
      <c r="O189">
        <v>50754.972941037035</v>
      </c>
      <c r="R189">
        <f t="shared" si="8"/>
        <v>54</v>
      </c>
      <c r="S189">
        <v>4.3012515919022443E-2</v>
      </c>
      <c r="T189">
        <v>4.3012515919022443E-2</v>
      </c>
      <c r="U189">
        <v>4.3012515919022443E-2</v>
      </c>
      <c r="V189">
        <v>4.3012515919022443E-2</v>
      </c>
      <c r="W189">
        <v>4.3012515919022443E-2</v>
      </c>
    </row>
    <row r="190" spans="2:23" x14ac:dyDescent="0.25">
      <c r="B190">
        <f t="shared" si="6"/>
        <v>55</v>
      </c>
      <c r="C190">
        <v>52378.749087403339</v>
      </c>
      <c r="D190">
        <v>130946.8727185084</v>
      </c>
      <c r="E190">
        <v>261893.7454370168</v>
      </c>
      <c r="F190">
        <v>523787.4908740336</v>
      </c>
      <c r="G190">
        <v>1047574.9817480672</v>
      </c>
      <c r="J190">
        <f t="shared" si="7"/>
        <v>55</v>
      </c>
      <c r="K190">
        <v>2618.9379072521479</v>
      </c>
      <c r="L190">
        <v>6547.344768130366</v>
      </c>
      <c r="M190">
        <v>13094.689536260732</v>
      </c>
      <c r="N190">
        <v>26189.379072521464</v>
      </c>
      <c r="O190">
        <v>52378.758145042928</v>
      </c>
      <c r="R190">
        <f t="shared" si="8"/>
        <v>55</v>
      </c>
      <c r="S190">
        <v>4.3719170862898116E-2</v>
      </c>
      <c r="T190">
        <v>4.3719170862898116E-2</v>
      </c>
      <c r="U190">
        <v>4.3719170862898116E-2</v>
      </c>
      <c r="V190">
        <v>4.3719170862898116E-2</v>
      </c>
      <c r="W190">
        <v>4.3719170862898116E-2</v>
      </c>
    </row>
    <row r="191" spans="2:23" x14ac:dyDescent="0.25">
      <c r="B191">
        <f t="shared" si="6"/>
        <v>56</v>
      </c>
      <c r="C191">
        <v>54164.538766026963</v>
      </c>
      <c r="D191">
        <v>135411.34691506735</v>
      </c>
      <c r="E191">
        <v>270822.6938301347</v>
      </c>
      <c r="F191">
        <v>541645.38766026939</v>
      </c>
      <c r="G191">
        <v>1083290.7753205388</v>
      </c>
      <c r="J191">
        <f t="shared" si="7"/>
        <v>56</v>
      </c>
      <c r="K191">
        <v>2708.2274911176646</v>
      </c>
      <c r="L191">
        <v>6770.5687277941615</v>
      </c>
      <c r="M191">
        <v>13541.137455588323</v>
      </c>
      <c r="N191">
        <v>27082.274911176646</v>
      </c>
      <c r="O191">
        <v>54164.549822353292</v>
      </c>
      <c r="R191">
        <f t="shared" si="8"/>
        <v>56</v>
      </c>
      <c r="S191">
        <v>4.4526882391834111E-2</v>
      </c>
      <c r="T191">
        <v>4.4526882391833889E-2</v>
      </c>
      <c r="U191">
        <v>4.4526882391833889E-2</v>
      </c>
      <c r="V191">
        <v>4.4526882391833889E-2</v>
      </c>
      <c r="W191">
        <v>4.4526882391833889E-2</v>
      </c>
    </row>
    <row r="192" spans="2:23" x14ac:dyDescent="0.25">
      <c r="B192">
        <f t="shared" si="6"/>
        <v>57</v>
      </c>
      <c r="C192">
        <v>55836.460902802028</v>
      </c>
      <c r="D192">
        <v>139591.15225700504</v>
      </c>
      <c r="E192">
        <v>279182.30451401009</v>
      </c>
      <c r="F192">
        <v>558364.60902802018</v>
      </c>
      <c r="G192">
        <v>1116729.2180560404</v>
      </c>
      <c r="J192">
        <f t="shared" si="7"/>
        <v>57</v>
      </c>
      <c r="K192">
        <v>2791.8234690067475</v>
      </c>
      <c r="L192">
        <v>6979.5586725168396</v>
      </c>
      <c r="M192">
        <v>13959.117345033679</v>
      </c>
      <c r="N192">
        <v>27918.234690067358</v>
      </c>
      <c r="O192">
        <v>55836.469380134717</v>
      </c>
      <c r="R192">
        <f t="shared" si="8"/>
        <v>57</v>
      </c>
      <c r="S192">
        <v>4.5312126062589719E-2</v>
      </c>
      <c r="T192">
        <v>4.5312126062589719E-2</v>
      </c>
      <c r="U192">
        <v>4.5312126062589719E-2</v>
      </c>
      <c r="V192">
        <v>4.5312126062589719E-2</v>
      </c>
      <c r="W192">
        <v>4.5312126062589719E-2</v>
      </c>
    </row>
    <row r="193" spans="1:24" x14ac:dyDescent="0.25">
      <c r="B193">
        <f t="shared" si="6"/>
        <v>58</v>
      </c>
      <c r="C193">
        <v>58047.043206082817</v>
      </c>
      <c r="D193">
        <v>145117.60801520711</v>
      </c>
      <c r="E193">
        <v>290235.21603041422</v>
      </c>
      <c r="F193">
        <v>580470.43206082843</v>
      </c>
      <c r="G193">
        <v>1160940.8641216569</v>
      </c>
      <c r="J193">
        <f t="shared" si="7"/>
        <v>58</v>
      </c>
      <c r="K193">
        <v>2902.3522174334503</v>
      </c>
      <c r="L193">
        <v>7255.8805435837712</v>
      </c>
      <c r="M193">
        <v>14511.761087167542</v>
      </c>
      <c r="N193">
        <v>29023.522174335085</v>
      </c>
      <c r="O193">
        <v>58047.04434867017</v>
      </c>
      <c r="R193">
        <f t="shared" si="8"/>
        <v>58</v>
      </c>
      <c r="S193">
        <v>4.6397574013810727E-2</v>
      </c>
      <c r="T193">
        <v>4.6397574013810727E-2</v>
      </c>
      <c r="U193">
        <v>4.6397574013810727E-2</v>
      </c>
      <c r="V193">
        <v>4.6397574013810727E-2</v>
      </c>
      <c r="W193">
        <v>4.6397574013810727E-2</v>
      </c>
    </row>
    <row r="194" spans="1:24" x14ac:dyDescent="0.25">
      <c r="B194">
        <f t="shared" si="6"/>
        <v>59</v>
      </c>
      <c r="C194">
        <v>60046.355150567659</v>
      </c>
      <c r="D194">
        <v>150115.88787641918</v>
      </c>
      <c r="E194">
        <v>300231.77575283835</v>
      </c>
      <c r="F194">
        <v>600463.5515056767</v>
      </c>
      <c r="G194">
        <v>1200927.1030113534</v>
      </c>
      <c r="J194">
        <f t="shared" si="7"/>
        <v>59</v>
      </c>
      <c r="K194">
        <v>3002.3183647397818</v>
      </c>
      <c r="L194">
        <v>7505.7959118495346</v>
      </c>
      <c r="M194">
        <v>15011.591823699069</v>
      </c>
      <c r="N194">
        <v>30023.183647398138</v>
      </c>
      <c r="O194">
        <v>60046.367294796277</v>
      </c>
      <c r="R194">
        <f t="shared" si="8"/>
        <v>59</v>
      </c>
      <c r="S194">
        <v>4.7423697903671291E-2</v>
      </c>
      <c r="T194">
        <v>4.7423697903671291E-2</v>
      </c>
      <c r="U194">
        <v>4.7423697903671291E-2</v>
      </c>
      <c r="V194">
        <v>4.7423697903671291E-2</v>
      </c>
      <c r="W194">
        <v>4.7423697903671291E-2</v>
      </c>
    </row>
    <row r="195" spans="1:24" x14ac:dyDescent="0.25">
      <c r="B195">
        <f t="shared" si="6"/>
        <v>60</v>
      </c>
      <c r="C195">
        <v>62181.528262554122</v>
      </c>
      <c r="D195">
        <v>155453.82065638521</v>
      </c>
      <c r="E195">
        <v>310907.64131277043</v>
      </c>
      <c r="F195">
        <v>621815.28262554086</v>
      </c>
      <c r="G195">
        <v>1243630.5652510817</v>
      </c>
      <c r="J195">
        <f t="shared" si="7"/>
        <v>60</v>
      </c>
      <c r="K195">
        <v>3109.0770830519905</v>
      </c>
      <c r="L195">
        <v>7772.6927076298743</v>
      </c>
      <c r="M195">
        <v>15545.385415259749</v>
      </c>
      <c r="N195">
        <v>31090.770830519497</v>
      </c>
      <c r="O195">
        <v>62181.541661038995</v>
      </c>
      <c r="R195">
        <f t="shared" si="8"/>
        <v>60</v>
      </c>
      <c r="S195">
        <v>4.8568662904901139E-2</v>
      </c>
      <c r="T195">
        <v>4.8568662904368232E-2</v>
      </c>
      <c r="U195">
        <v>4.8568662904368232E-2</v>
      </c>
      <c r="V195">
        <v>4.8568662904368232E-2</v>
      </c>
      <c r="W195">
        <v>4.8568662904368232E-2</v>
      </c>
    </row>
    <row r="196" spans="1:24" x14ac:dyDescent="0.25">
      <c r="B196">
        <f t="shared" si="6"/>
        <v>61</v>
      </c>
      <c r="C196">
        <v>64415.245637615968</v>
      </c>
      <c r="D196">
        <v>161038.11409403992</v>
      </c>
      <c r="E196">
        <v>322076.22818807984</v>
      </c>
      <c r="F196">
        <v>644152.45637615968</v>
      </c>
      <c r="G196">
        <v>1288304.9127523194</v>
      </c>
      <c r="J196">
        <f t="shared" si="7"/>
        <v>61</v>
      </c>
      <c r="K196">
        <v>3220.7629824531905</v>
      </c>
      <c r="L196">
        <v>8051.9074561329035</v>
      </c>
      <c r="M196">
        <v>16103.814912265807</v>
      </c>
      <c r="N196">
        <v>32207.629824531614</v>
      </c>
      <c r="O196">
        <v>64415.259649063228</v>
      </c>
      <c r="R196">
        <f t="shared" si="8"/>
        <v>61</v>
      </c>
      <c r="S196">
        <v>4.9821958073041239E-2</v>
      </c>
      <c r="T196">
        <v>4.9821958073041239E-2</v>
      </c>
      <c r="U196">
        <v>4.9821958072877148E-2</v>
      </c>
      <c r="V196">
        <v>4.9821958072877148E-2</v>
      </c>
      <c r="W196">
        <v>4.9821958072877148E-2</v>
      </c>
    </row>
    <row r="197" spans="1:24" x14ac:dyDescent="0.25">
      <c r="B197">
        <f t="shared" si="6"/>
        <v>62</v>
      </c>
      <c r="C197">
        <v>66630.261377094532</v>
      </c>
      <c r="D197">
        <v>166575.65344273642</v>
      </c>
      <c r="E197">
        <v>333151.30688547285</v>
      </c>
      <c r="F197">
        <v>666302.6137709457</v>
      </c>
      <c r="G197">
        <v>1332605.2275418914</v>
      </c>
      <c r="J197">
        <f t="shared" si="7"/>
        <v>62</v>
      </c>
      <c r="K197">
        <v>3331.5137147140631</v>
      </c>
      <c r="L197">
        <v>8328.7842867852596</v>
      </c>
      <c r="M197">
        <v>16657.568573570519</v>
      </c>
      <c r="N197">
        <v>33315.137147141038</v>
      </c>
      <c r="O197">
        <v>66630.274294282077</v>
      </c>
      <c r="R197">
        <f t="shared" si="8"/>
        <v>62</v>
      </c>
      <c r="S197">
        <v>5.1121806115007162E-2</v>
      </c>
      <c r="T197">
        <v>5.1121806115007384E-2</v>
      </c>
      <c r="U197">
        <v>5.1121806115007384E-2</v>
      </c>
      <c r="V197">
        <v>5.1121806115007384E-2</v>
      </c>
      <c r="W197">
        <v>5.1121806114958757E-2</v>
      </c>
    </row>
    <row r="198" spans="1:24" x14ac:dyDescent="0.25">
      <c r="B198">
        <f t="shared" si="6"/>
        <v>63</v>
      </c>
      <c r="C198">
        <v>68795.121991439795</v>
      </c>
      <c r="D198">
        <v>171987.80497859957</v>
      </c>
      <c r="E198">
        <v>343975.60995719914</v>
      </c>
      <c r="F198">
        <v>687951.21991439827</v>
      </c>
      <c r="G198">
        <v>1375902.4398287965</v>
      </c>
      <c r="J198">
        <f t="shared" si="7"/>
        <v>63</v>
      </c>
      <c r="K198">
        <v>3439.7566645551124</v>
      </c>
      <c r="L198">
        <v>8599.3916613878973</v>
      </c>
      <c r="M198">
        <v>17198.783322775795</v>
      </c>
      <c r="N198">
        <v>34397.566645551589</v>
      </c>
      <c r="O198">
        <v>68795.133291103179</v>
      </c>
      <c r="R198">
        <f t="shared" si="8"/>
        <v>63</v>
      </c>
      <c r="S198">
        <v>5.2447269144993758E-2</v>
      </c>
      <c r="T198">
        <v>5.2447269144994202E-2</v>
      </c>
      <c r="U198">
        <v>5.2447269144994202E-2</v>
      </c>
      <c r="V198">
        <v>5.2447269144994202E-2</v>
      </c>
      <c r="W198">
        <v>5.2447269144994202E-2</v>
      </c>
    </row>
    <row r="199" spans="1:24" x14ac:dyDescent="0.25">
      <c r="B199">
        <f t="shared" si="6"/>
        <v>64</v>
      </c>
      <c r="C199">
        <v>70991.603581798176</v>
      </c>
      <c r="D199">
        <v>177479.0089544954</v>
      </c>
      <c r="E199">
        <v>354958.01790899079</v>
      </c>
      <c r="F199">
        <v>709916.03581798158</v>
      </c>
      <c r="G199">
        <v>1419832.0716359632</v>
      </c>
      <c r="J199">
        <f t="shared" si="7"/>
        <v>64</v>
      </c>
      <c r="K199">
        <v>3549.5807262227027</v>
      </c>
      <c r="L199">
        <v>8873.9518155567057</v>
      </c>
      <c r="M199">
        <v>17747.903631113411</v>
      </c>
      <c r="N199">
        <v>35495.807262226823</v>
      </c>
      <c r="O199">
        <v>70991.614524453646</v>
      </c>
      <c r="R199">
        <f t="shared" si="8"/>
        <v>64</v>
      </c>
      <c r="S199">
        <v>5.3848794306266434E-2</v>
      </c>
      <c r="T199">
        <v>5.3848794306266656E-2</v>
      </c>
      <c r="U199">
        <v>5.3848794306266656E-2</v>
      </c>
      <c r="V199">
        <v>5.3848794306266656E-2</v>
      </c>
      <c r="W199">
        <v>5.3848794306266656E-2</v>
      </c>
    </row>
    <row r="200" spans="1:24" x14ac:dyDescent="0.25">
      <c r="B200">
        <f t="shared" si="6"/>
        <v>65</v>
      </c>
      <c r="C200">
        <v>73198.220263510389</v>
      </c>
      <c r="D200">
        <v>182995.55065877602</v>
      </c>
      <c r="E200">
        <v>365991.10131755203</v>
      </c>
      <c r="F200">
        <v>731982.20263510407</v>
      </c>
      <c r="G200">
        <v>1463964.4052702081</v>
      </c>
      <c r="J200">
        <f t="shared" si="7"/>
        <v>65</v>
      </c>
      <c r="K200">
        <v>3659.9115267668531</v>
      </c>
      <c r="L200">
        <v>9149.7788169171545</v>
      </c>
      <c r="M200">
        <v>18299.557633834309</v>
      </c>
      <c r="N200">
        <v>36599.115267668618</v>
      </c>
      <c r="O200">
        <v>73198.230535337236</v>
      </c>
      <c r="R200">
        <f t="shared" si="8"/>
        <v>65</v>
      </c>
      <c r="S200">
        <v>5.5314764498508806E-2</v>
      </c>
      <c r="T200">
        <v>5.5314764498509028E-2</v>
      </c>
      <c r="U200">
        <v>5.5314764498509028E-2</v>
      </c>
      <c r="V200">
        <v>5.5314764498509028E-2</v>
      </c>
      <c r="W200">
        <v>5.5314764498509028E-2</v>
      </c>
    </row>
    <row r="202" spans="1:24" x14ac:dyDescent="0.25">
      <c r="A202" s="5" t="s">
        <v>183</v>
      </c>
    </row>
    <row r="203" spans="1:24" x14ac:dyDescent="0.25">
      <c r="B203" t="s">
        <v>170</v>
      </c>
      <c r="C203">
        <v>50000</v>
      </c>
      <c r="D203">
        <v>100000</v>
      </c>
      <c r="E203">
        <v>250000</v>
      </c>
      <c r="F203">
        <v>500000</v>
      </c>
      <c r="G203">
        <v>1000000</v>
      </c>
      <c r="H203">
        <v>2000000</v>
      </c>
      <c r="J203" t="s">
        <v>171</v>
      </c>
      <c r="K203">
        <v>50000</v>
      </c>
      <c r="L203">
        <v>100000</v>
      </c>
      <c r="M203">
        <v>250000</v>
      </c>
      <c r="N203">
        <v>500000</v>
      </c>
      <c r="O203">
        <v>1000000</v>
      </c>
      <c r="P203">
        <v>2000000</v>
      </c>
      <c r="R203" t="s">
        <v>167</v>
      </c>
      <c r="S203">
        <v>50000</v>
      </c>
      <c r="T203">
        <v>100000</v>
      </c>
      <c r="U203">
        <v>250000</v>
      </c>
      <c r="V203">
        <v>500000</v>
      </c>
      <c r="W203">
        <v>1000000</v>
      </c>
      <c r="X203">
        <v>2000000</v>
      </c>
    </row>
    <row r="204" spans="1:24" x14ac:dyDescent="0.25">
      <c r="B204">
        <v>26</v>
      </c>
      <c r="C204">
        <v>127.34652221452045</v>
      </c>
      <c r="D204">
        <v>254.00273940718455</v>
      </c>
      <c r="E204">
        <v>633.97136955214171</v>
      </c>
      <c r="F204">
        <v>1267.2524197937435</v>
      </c>
      <c r="G204">
        <v>2533.814520276957</v>
      </c>
      <c r="H204">
        <v>5066.938721243393</v>
      </c>
      <c r="J204">
        <v>26</v>
      </c>
      <c r="K204">
        <v>98.704222434087797</v>
      </c>
      <c r="L204">
        <v>189.41421058540391</v>
      </c>
      <c r="M204">
        <v>461.54392682921662</v>
      </c>
      <c r="N204">
        <v>915.09345390231283</v>
      </c>
      <c r="O204">
        <v>1822.1925080486217</v>
      </c>
      <c r="P204">
        <v>3636.390616341334</v>
      </c>
      <c r="R204">
        <v>26</v>
      </c>
      <c r="S204">
        <v>3.7247033457761924E-2</v>
      </c>
      <c r="T204">
        <v>3.6958206880594036E-2</v>
      </c>
      <c r="U204">
        <v>3.6784726664894185E-2</v>
      </c>
      <c r="V204">
        <v>3.6726869716856569E-2</v>
      </c>
      <c r="W204">
        <v>3.6697935569590223E-2</v>
      </c>
      <c r="X204">
        <v>3.6683467076771503E-2</v>
      </c>
    </row>
    <row r="205" spans="1:24" x14ac:dyDescent="0.25">
      <c r="B205">
        <v>27</v>
      </c>
      <c r="C205">
        <v>143.82501393319808</v>
      </c>
      <c r="D205">
        <v>286.95855555374567</v>
      </c>
      <c r="E205">
        <v>716.3591812674083</v>
      </c>
      <c r="F205">
        <v>1432.0268911404385</v>
      </c>
      <c r="G205">
        <v>2863.3623110326198</v>
      </c>
      <c r="H205">
        <v>5726.0331508932786</v>
      </c>
      <c r="J205">
        <v>27</v>
      </c>
      <c r="K205">
        <v>110.50606321464784</v>
      </c>
      <c r="L205">
        <v>213.01692229396394</v>
      </c>
      <c r="M205">
        <v>520.54950938345792</v>
      </c>
      <c r="N205">
        <v>1033.103825249178</v>
      </c>
      <c r="O205">
        <v>2058.2124586701611</v>
      </c>
      <c r="P205">
        <v>4108.4297263943154</v>
      </c>
      <c r="R205">
        <v>27</v>
      </c>
      <c r="S205">
        <v>3.7203784270615436E-2</v>
      </c>
      <c r="T205">
        <v>3.6947299858228089E-2</v>
      </c>
      <c r="U205">
        <v>3.67932670931439E-2</v>
      </c>
      <c r="V205">
        <v>3.6741899090200425E-2</v>
      </c>
      <c r="W205">
        <v>3.6716210630284518E-2</v>
      </c>
      <c r="X205">
        <v>3.6703365285166267E-2</v>
      </c>
    </row>
    <row r="206" spans="1:24" x14ac:dyDescent="0.25">
      <c r="B206">
        <v>28</v>
      </c>
      <c r="C206">
        <v>162.23067283160708</v>
      </c>
      <c r="D206">
        <v>323.76859417717526</v>
      </c>
      <c r="E206">
        <v>808.38235893408</v>
      </c>
      <c r="F206">
        <v>1616.0719671517231</v>
      </c>
      <c r="G206">
        <v>3231.4511837064747</v>
      </c>
      <c r="H206">
        <v>6462.2096168778526</v>
      </c>
      <c r="J206">
        <v>28</v>
      </c>
      <c r="K206">
        <v>123.6880141667134</v>
      </c>
      <c r="L206">
        <v>239.37990717350021</v>
      </c>
      <c r="M206">
        <v>586.45559450680776</v>
      </c>
      <c r="N206">
        <v>1164.9150767368628</v>
      </c>
      <c r="O206">
        <v>2321.834042575887</v>
      </c>
      <c r="P206">
        <v>4635.6719749681506</v>
      </c>
      <c r="R206">
        <v>28</v>
      </c>
      <c r="S206">
        <v>3.7170774758606528E-2</v>
      </c>
      <c r="T206">
        <v>3.6942640252196179E-2</v>
      </c>
      <c r="U206">
        <v>3.6805647315659273E-2</v>
      </c>
      <c r="V206">
        <v>3.675996425457928E-2</v>
      </c>
      <c r="W206">
        <v>3.673711920458933E-2</v>
      </c>
      <c r="X206">
        <v>3.6725695799339819E-2</v>
      </c>
    </row>
    <row r="207" spans="1:24" x14ac:dyDescent="0.25">
      <c r="B207">
        <v>29</v>
      </c>
      <c r="C207">
        <v>182.80905271797542</v>
      </c>
      <c r="D207">
        <v>364.92393351916957</v>
      </c>
      <c r="E207">
        <v>911.2685765390039</v>
      </c>
      <c r="F207">
        <v>1821.8429818148777</v>
      </c>
      <c r="G207">
        <v>3642.9917924656038</v>
      </c>
      <c r="H207">
        <v>7285.2894138187348</v>
      </c>
      <c r="J207">
        <v>29</v>
      </c>
      <c r="K207">
        <v>138.42604667181104</v>
      </c>
      <c r="L207">
        <v>268.85495423445536</v>
      </c>
      <c r="M207">
        <v>660.14168402186078</v>
      </c>
      <c r="N207">
        <v>1312.2862364648718</v>
      </c>
      <c r="O207">
        <v>2616.5753424911891</v>
      </c>
      <c r="P207">
        <v>5225.1535551391717</v>
      </c>
      <c r="R207">
        <v>29</v>
      </c>
      <c r="S207">
        <v>3.7147344060574738E-2</v>
      </c>
      <c r="T207">
        <v>3.6944133385161448E-2</v>
      </c>
      <c r="U207">
        <v>3.6822118114414826E-2</v>
      </c>
      <c r="V207">
        <v>3.6781431515863883E-2</v>
      </c>
      <c r="W207">
        <v>3.6761085430921714E-2</v>
      </c>
      <c r="X207">
        <v>3.6750911691764587E-2</v>
      </c>
    </row>
    <row r="208" spans="1:24" x14ac:dyDescent="0.25">
      <c r="B208">
        <v>30</v>
      </c>
      <c r="C208">
        <v>205.83548127653242</v>
      </c>
      <c r="D208">
        <v>410.97520935440491</v>
      </c>
      <c r="E208">
        <v>1026.3943941208038</v>
      </c>
      <c r="F208">
        <v>2052.0930356041413</v>
      </c>
      <c r="G208">
        <v>4103.4903186544634</v>
      </c>
      <c r="H208">
        <v>8206.2848847979694</v>
      </c>
      <c r="J208">
        <v>30</v>
      </c>
      <c r="K208">
        <v>154.91734771369465</v>
      </c>
      <c r="L208">
        <v>301.83642335741297</v>
      </c>
      <c r="M208">
        <v>742.59365641334261</v>
      </c>
      <c r="N208">
        <v>1477.1890472081104</v>
      </c>
      <c r="O208">
        <v>2946.3798297592293</v>
      </c>
      <c r="P208">
        <v>5884.7613953542168</v>
      </c>
      <c r="R208">
        <v>30</v>
      </c>
      <c r="S208">
        <v>3.7133054118665854E-2</v>
      </c>
      <c r="T208">
        <v>3.6951809886057951E-2</v>
      </c>
      <c r="U208">
        <v>3.684299282031267E-2</v>
      </c>
      <c r="V208">
        <v>3.6806708688913004E-2</v>
      </c>
      <c r="W208">
        <v>3.6788564413165359E-2</v>
      </c>
      <c r="X208">
        <v>3.6779491722580326E-2</v>
      </c>
    </row>
    <row r="209" spans="2:24" x14ac:dyDescent="0.25">
      <c r="B209">
        <v>31</v>
      </c>
      <c r="C209">
        <v>231.61897019870764</v>
      </c>
      <c r="D209">
        <v>462.54042270864539</v>
      </c>
      <c r="E209">
        <v>1155.3047807029479</v>
      </c>
      <c r="F209">
        <v>2309.9120442036306</v>
      </c>
      <c r="G209">
        <v>4619.1265712760296</v>
      </c>
      <c r="H209">
        <v>9237.5556254574676</v>
      </c>
      <c r="J209">
        <v>31</v>
      </c>
      <c r="K209">
        <v>173.38322843428386</v>
      </c>
      <c r="L209">
        <v>338.7669207726949</v>
      </c>
      <c r="M209">
        <v>834.91800311496627</v>
      </c>
      <c r="N209">
        <v>1661.8364757135605</v>
      </c>
      <c r="O209">
        <v>3315.6734217254125</v>
      </c>
      <c r="P209">
        <v>6623.347314169383</v>
      </c>
      <c r="R209">
        <v>31</v>
      </c>
      <c r="S209">
        <v>3.7127659556740022E-2</v>
      </c>
      <c r="T209">
        <v>3.6965814069489289E-2</v>
      </c>
      <c r="U209">
        <v>3.6868650689036331E-2</v>
      </c>
      <c r="V209">
        <v>3.6836253532052776E-2</v>
      </c>
      <c r="W209">
        <v>3.6820053196464197E-2</v>
      </c>
      <c r="X209">
        <v>3.6811952589258068E-2</v>
      </c>
    </row>
    <row r="210" spans="2:24" x14ac:dyDescent="0.25">
      <c r="B210">
        <v>32</v>
      </c>
      <c r="C210">
        <v>260.45265362880406</v>
      </c>
      <c r="D210">
        <v>520.20582269988734</v>
      </c>
      <c r="E210">
        <v>1299.4653303145669</v>
      </c>
      <c r="F210">
        <v>2598.2311764897331</v>
      </c>
      <c r="G210">
        <v>5195.7628689003686</v>
      </c>
      <c r="H210">
        <v>10390.826253751773</v>
      </c>
      <c r="J210">
        <v>32</v>
      </c>
      <c r="K210">
        <v>194.03362771930597</v>
      </c>
      <c r="L210">
        <v>380.06631018183361</v>
      </c>
      <c r="M210">
        <v>938.1643621611147</v>
      </c>
      <c r="N210">
        <v>1868.3277838503454</v>
      </c>
      <c r="O210">
        <v>3728.6546279185495</v>
      </c>
      <c r="P210">
        <v>7449.3083163996489</v>
      </c>
      <c r="R210">
        <v>32</v>
      </c>
      <c r="S210">
        <v>3.7130985608440747E-2</v>
      </c>
      <c r="T210">
        <v>3.6986272105865137E-2</v>
      </c>
      <c r="U210">
        <v>3.6899399295278634E-2</v>
      </c>
      <c r="V210">
        <v>3.6870434229195004E-2</v>
      </c>
      <c r="W210">
        <v>3.6855950295899165E-2</v>
      </c>
      <c r="X210">
        <v>3.6848707979080242E-2</v>
      </c>
    </row>
    <row r="211" spans="2:24" x14ac:dyDescent="0.25">
      <c r="B211">
        <v>33</v>
      </c>
      <c r="C211">
        <v>293.19002011338023</v>
      </c>
      <c r="D211">
        <v>585.67832798934421</v>
      </c>
      <c r="E211">
        <v>1463.1432520126421</v>
      </c>
      <c r="F211">
        <v>2925.5847921982481</v>
      </c>
      <c r="G211">
        <v>5850.4678726271886</v>
      </c>
      <c r="H211">
        <v>11700.234033514656</v>
      </c>
      <c r="J211">
        <v>33</v>
      </c>
      <c r="K211">
        <v>217.4798148762452</v>
      </c>
      <c r="L211">
        <v>426.95709116182024</v>
      </c>
      <c r="M211">
        <v>1055.3889245278733</v>
      </c>
      <c r="N211">
        <v>2102.7753151451834</v>
      </c>
      <c r="O211">
        <v>4197.5480970381759</v>
      </c>
      <c r="P211">
        <v>8387.0936611614889</v>
      </c>
      <c r="R211">
        <v>33</v>
      </c>
      <c r="S211">
        <v>3.7143281126907457E-2</v>
      </c>
      <c r="T211">
        <v>3.7013922075046946E-2</v>
      </c>
      <c r="U211">
        <v>3.6936271043622515E-2</v>
      </c>
      <c r="V211">
        <v>3.6910381425299343E-2</v>
      </c>
      <c r="W211">
        <v>3.6897435501432208E-2</v>
      </c>
      <c r="X211">
        <v>3.6890962260752058E-2</v>
      </c>
    </row>
    <row r="212" spans="2:24" x14ac:dyDescent="0.25">
      <c r="B212">
        <v>34</v>
      </c>
      <c r="C212">
        <v>317.81765381833105</v>
      </c>
      <c r="D212">
        <v>634.93195352062969</v>
      </c>
      <c r="E212">
        <v>1586.2748526762</v>
      </c>
      <c r="F212">
        <v>3171.8463512864773</v>
      </c>
      <c r="G212">
        <v>6342.9893485140765</v>
      </c>
      <c r="H212">
        <v>12685.275342972556</v>
      </c>
      <c r="J212">
        <v>34</v>
      </c>
      <c r="K212">
        <v>235.11782510200555</v>
      </c>
      <c r="L212">
        <v>462.23191827376831</v>
      </c>
      <c r="M212">
        <v>1143.5741983429361</v>
      </c>
      <c r="N212">
        <v>2279.1446653258536</v>
      </c>
      <c r="O212">
        <v>4550.2855993718404</v>
      </c>
      <c r="P212">
        <v>9092.5674675011251</v>
      </c>
      <c r="R212">
        <v>34</v>
      </c>
      <c r="S212">
        <v>3.7155785197033442E-2</v>
      </c>
      <c r="T212">
        <v>3.7035904441165002E-2</v>
      </c>
      <c r="U212">
        <v>3.6963945468559745E-2</v>
      </c>
      <c r="V212">
        <v>3.6939954051268709E-2</v>
      </c>
      <c r="W212">
        <v>3.6927957387054233E-2</v>
      </c>
      <c r="X212">
        <v>3.692195881599214E-2</v>
      </c>
    </row>
    <row r="213" spans="2:24" x14ac:dyDescent="0.25">
      <c r="B213">
        <v>35</v>
      </c>
      <c r="C213">
        <v>310.93479720117926</v>
      </c>
      <c r="D213">
        <v>621.16682339939814</v>
      </c>
      <c r="E213">
        <v>1551.8629017584108</v>
      </c>
      <c r="F213">
        <v>3103.0230322729585</v>
      </c>
      <c r="G213">
        <v>6205.3432932687656</v>
      </c>
      <c r="H213">
        <v>12409.983815245969</v>
      </c>
      <c r="J213">
        <v>35</v>
      </c>
      <c r="K213">
        <v>230.18821383799468</v>
      </c>
      <c r="L213">
        <v>452.3730868263483</v>
      </c>
      <c r="M213">
        <v>1118.9277031078309</v>
      </c>
      <c r="N213">
        <v>2229.8520626225582</v>
      </c>
      <c r="O213">
        <v>4451.700781272928</v>
      </c>
      <c r="P213">
        <v>8895.3982184095075</v>
      </c>
      <c r="R213">
        <v>35</v>
      </c>
      <c r="S213">
        <v>3.714749706389453E-2</v>
      </c>
      <c r="T213">
        <v>3.7025195487213836E-2</v>
      </c>
      <c r="U213">
        <v>3.6951782728673832E-2</v>
      </c>
      <c r="V213">
        <v>3.6927306499842327E-2</v>
      </c>
      <c r="W213">
        <v>3.6915067389235556E-2</v>
      </c>
      <c r="X213">
        <v>3.6908947584839202E-2</v>
      </c>
    </row>
    <row r="214" spans="2:24" x14ac:dyDescent="0.25">
      <c r="B214">
        <v>36</v>
      </c>
      <c r="C214">
        <v>263.05425739598178</v>
      </c>
      <c r="D214">
        <v>525.40911736133114</v>
      </c>
      <c r="E214">
        <v>1312.4737968194954</v>
      </c>
      <c r="F214">
        <v>2624.2482626076126</v>
      </c>
      <c r="G214">
        <v>5247.7971941935857</v>
      </c>
      <c r="H214">
        <v>10494.895057370422</v>
      </c>
      <c r="J214">
        <v>36</v>
      </c>
      <c r="K214">
        <v>195.89699460331803</v>
      </c>
      <c r="L214">
        <v>383.79238753951904</v>
      </c>
      <c r="M214">
        <v>947.47970540921051</v>
      </c>
      <c r="N214">
        <v>1886.9585688057814</v>
      </c>
      <c r="O214">
        <v>3765.9162957103326</v>
      </c>
      <c r="P214">
        <v>7523.8317495753727</v>
      </c>
      <c r="R214">
        <v>36</v>
      </c>
      <c r="S214">
        <v>3.7118689153464945E-2</v>
      </c>
      <c r="T214">
        <v>3.6975584551880436E-2</v>
      </c>
      <c r="U214">
        <v>3.6889686183001702E-2</v>
      </c>
      <c r="V214">
        <v>3.6861046090688632E-2</v>
      </c>
      <c r="W214">
        <v>3.6846724674222564E-2</v>
      </c>
      <c r="X214">
        <v>3.6839563623308091E-2</v>
      </c>
    </row>
    <row r="215" spans="2:24" x14ac:dyDescent="0.25">
      <c r="B215">
        <v>37</v>
      </c>
      <c r="C215">
        <v>306.30830770005969</v>
      </c>
      <c r="D215">
        <v>611.91437640408651</v>
      </c>
      <c r="E215">
        <v>1528.7325830814711</v>
      </c>
      <c r="F215">
        <v>3056.7629277533301</v>
      </c>
      <c r="G215">
        <v>6112.8236171803164</v>
      </c>
      <c r="H215">
        <v>12224.944996076038</v>
      </c>
      <c r="J215">
        <v>37</v>
      </c>
      <c r="K215">
        <v>226.87502771404979</v>
      </c>
      <c r="L215">
        <v>445.74714820899862</v>
      </c>
      <c r="M215">
        <v>1102.3635161361999</v>
      </c>
      <c r="N215">
        <v>2196.724131736315</v>
      </c>
      <c r="O215">
        <v>4385.4453638854757</v>
      </c>
      <c r="P215">
        <v>8762.8878286596155</v>
      </c>
      <c r="R215">
        <v>37</v>
      </c>
      <c r="S215">
        <v>3.7137281495871921E-2</v>
      </c>
      <c r="T215">
        <v>3.7013376123313124E-2</v>
      </c>
      <c r="U215">
        <v>3.693900027796726E-2</v>
      </c>
      <c r="V215">
        <v>3.691420288597036E-2</v>
      </c>
      <c r="W215">
        <v>3.6901803168701397E-2</v>
      </c>
      <c r="X215">
        <v>3.6895603054683646E-2</v>
      </c>
    </row>
    <row r="216" spans="2:24" x14ac:dyDescent="0.25">
      <c r="B216">
        <v>38</v>
      </c>
      <c r="C216">
        <v>456.58433672277829</v>
      </c>
      <c r="D216">
        <v>912.45608152052353</v>
      </c>
      <c r="E216">
        <v>2280.0713150796146</v>
      </c>
      <c r="F216">
        <v>4559.4300373718706</v>
      </c>
      <c r="G216">
        <v>9118.1474818362785</v>
      </c>
      <c r="H216">
        <v>18235.58237070372</v>
      </c>
      <c r="J216">
        <v>38</v>
      </c>
      <c r="K216">
        <v>334.50085128270803</v>
      </c>
      <c r="L216">
        <v>660.99133362003158</v>
      </c>
      <c r="M216">
        <v>1640.4627712552319</v>
      </c>
      <c r="N216">
        <v>3272.9151638715266</v>
      </c>
      <c r="O216">
        <v>6537.8199477540038</v>
      </c>
      <c r="P216">
        <v>13067.629514829052</v>
      </c>
      <c r="R216">
        <v>38</v>
      </c>
      <c r="S216">
        <v>3.7269381394893886E-2</v>
      </c>
      <c r="T216">
        <v>3.7183719462885678E-2</v>
      </c>
      <c r="U216">
        <v>3.7132306899048118E-2</v>
      </c>
      <c r="V216">
        <v>3.7115166807279776E-2</v>
      </c>
      <c r="W216">
        <v>3.710659627914259E-2</v>
      </c>
      <c r="X216">
        <v>3.7102310894481461E-2</v>
      </c>
    </row>
    <row r="217" spans="2:24" x14ac:dyDescent="0.25">
      <c r="B217">
        <v>39</v>
      </c>
      <c r="C217">
        <v>382.7415061843231</v>
      </c>
      <c r="D217">
        <v>764.77570190347865</v>
      </c>
      <c r="E217">
        <v>1910.8782885559126</v>
      </c>
      <c r="F217">
        <v>3821.0492661283683</v>
      </c>
      <c r="G217">
        <v>7641.3912212019159</v>
      </c>
      <c r="H217">
        <v>15282.07513131694</v>
      </c>
      <c r="J217">
        <v>39</v>
      </c>
      <c r="K217">
        <v>281.61544082455748</v>
      </c>
      <c r="L217">
        <v>555.22427488788162</v>
      </c>
      <c r="M217">
        <v>1376.0507713609913</v>
      </c>
      <c r="N217">
        <v>2744.0949300938228</v>
      </c>
      <c r="O217">
        <v>5480.1832467516215</v>
      </c>
      <c r="P217">
        <v>10952.35987970425</v>
      </c>
      <c r="R217">
        <v>39</v>
      </c>
      <c r="S217">
        <v>3.7190477853752846E-2</v>
      </c>
      <c r="T217">
        <v>3.7089872236534926E-2</v>
      </c>
      <c r="U217">
        <v>3.7029487471408995E-2</v>
      </c>
      <c r="V217">
        <v>3.7009355646305586E-2</v>
      </c>
      <c r="W217">
        <v>3.6999289063956331E-2</v>
      </c>
      <c r="X217">
        <v>3.6994255605322435E-2</v>
      </c>
    </row>
    <row r="218" spans="2:24" x14ac:dyDescent="0.25">
      <c r="B218">
        <v>40</v>
      </c>
      <c r="C218">
        <v>482.2747783268938</v>
      </c>
      <c r="D218">
        <v>963.8354957789619</v>
      </c>
      <c r="E218">
        <v>2408.517648241017</v>
      </c>
      <c r="F218">
        <v>4816.3212357136217</v>
      </c>
      <c r="G218">
        <v>9631.9284106722516</v>
      </c>
      <c r="H218">
        <v>19263.142760596325</v>
      </c>
      <c r="J218">
        <v>40</v>
      </c>
      <c r="K218">
        <v>352.90003660943785</v>
      </c>
      <c r="L218">
        <v>697.78869057531483</v>
      </c>
      <c r="M218">
        <v>1732.4546536605376</v>
      </c>
      <c r="N218">
        <v>3456.8979258713953</v>
      </c>
      <c r="O218">
        <v>6905.7844704437302</v>
      </c>
      <c r="P218">
        <v>13803.557559664856</v>
      </c>
      <c r="R218">
        <v>40</v>
      </c>
      <c r="S218">
        <v>3.7289010943701406E-2</v>
      </c>
      <c r="T218">
        <v>3.7207587144451493E-2</v>
      </c>
      <c r="U218">
        <v>3.715871901904344E-2</v>
      </c>
      <c r="V218">
        <v>3.7142427334250661E-2</v>
      </c>
      <c r="W218">
        <v>3.713428105860328E-2</v>
      </c>
      <c r="X218">
        <v>3.7130207812448912E-2</v>
      </c>
    </row>
    <row r="219" spans="2:24" x14ac:dyDescent="0.25">
      <c r="B219">
        <v>41</v>
      </c>
      <c r="C219">
        <v>553.12015176832813</v>
      </c>
      <c r="D219">
        <v>1105.5215806652996</v>
      </c>
      <c r="E219">
        <v>2762.7257338336531</v>
      </c>
      <c r="F219">
        <v>5524.7326558503974</v>
      </c>
      <c r="G219">
        <v>11048.74649991086</v>
      </c>
      <c r="H219">
        <v>22096.774188045183</v>
      </c>
      <c r="J219">
        <v>41</v>
      </c>
      <c r="K219">
        <v>403.63873431536013</v>
      </c>
      <c r="L219">
        <v>799.26367442501396</v>
      </c>
      <c r="M219">
        <v>1986.1370059710862</v>
      </c>
      <c r="N219">
        <v>3964.2592259893354</v>
      </c>
      <c r="O219">
        <v>7920.5036663265928</v>
      </c>
      <c r="P219">
        <v>15832.992547150439</v>
      </c>
      <c r="R219">
        <v>41</v>
      </c>
      <c r="S219">
        <v>3.7367082852678424E-2</v>
      </c>
      <c r="T219">
        <v>3.7295116040689136E-2</v>
      </c>
      <c r="U219">
        <v>3.7251919862106631E-2</v>
      </c>
      <c r="V219">
        <v>3.7237519345203474E-2</v>
      </c>
      <c r="W219">
        <v>3.7230318750873348E-2</v>
      </c>
      <c r="X219">
        <v>3.7226718369725464E-2</v>
      </c>
    </row>
    <row r="220" spans="2:24" x14ac:dyDescent="0.25">
      <c r="B220">
        <v>42</v>
      </c>
      <c r="C220">
        <v>496.39089000164313</v>
      </c>
      <c r="D220">
        <v>992.0670846080194</v>
      </c>
      <c r="E220">
        <v>2479.0956691892557</v>
      </c>
      <c r="F220">
        <v>4957.4766437651197</v>
      </c>
      <c r="G220">
        <v>9914.2385930218661</v>
      </c>
      <c r="H220">
        <v>19827.762491586756</v>
      </c>
      <c r="J220">
        <v>42</v>
      </c>
      <c r="K220">
        <v>363.01044467090833</v>
      </c>
      <c r="L220">
        <v>718.00909162757489</v>
      </c>
      <c r="M220">
        <v>1783.0050410408658</v>
      </c>
      <c r="N220">
        <v>3557.9982931323902</v>
      </c>
      <c r="O220">
        <v>7107.9847984926309</v>
      </c>
      <c r="P220">
        <v>14207.957809789485</v>
      </c>
      <c r="R220">
        <v>42</v>
      </c>
      <c r="S220">
        <v>3.7295816021376327E-2</v>
      </c>
      <c r="T220">
        <v>3.7216582418623023E-2</v>
      </c>
      <c r="U220">
        <v>3.716902918768028E-2</v>
      </c>
      <c r="V220">
        <v>3.7153175931061044E-2</v>
      </c>
      <c r="W220">
        <v>3.7145248893920568E-2</v>
      </c>
      <c r="X220">
        <v>3.7141285273119662E-2</v>
      </c>
    </row>
    <row r="221" spans="2:24" x14ac:dyDescent="0.25">
      <c r="B221">
        <v>43</v>
      </c>
      <c r="C221">
        <v>619.62882025384317</v>
      </c>
      <c r="D221">
        <v>1238.5346076366377</v>
      </c>
      <c r="E221">
        <v>3095.2519692042279</v>
      </c>
      <c r="F221">
        <v>6189.7809049428088</v>
      </c>
      <c r="G221">
        <v>12378.838776340868</v>
      </c>
      <c r="H221">
        <v>24756.954519096664</v>
      </c>
      <c r="J221">
        <v>43</v>
      </c>
      <c r="K221">
        <v>451.27211760475984</v>
      </c>
      <c r="L221">
        <v>894.52638069594832</v>
      </c>
      <c r="M221">
        <v>2224.2891635289852</v>
      </c>
      <c r="N221">
        <v>4440.5604659508099</v>
      </c>
      <c r="O221">
        <v>8873.1030699172115</v>
      </c>
      <c r="P221">
        <v>17738.188277402893</v>
      </c>
      <c r="R221">
        <v>43</v>
      </c>
      <c r="S221">
        <v>3.7439342914198148E-2</v>
      </c>
      <c r="T221">
        <v>3.7374313040950291E-2</v>
      </c>
      <c r="U221">
        <v>3.7335286381459332E-2</v>
      </c>
      <c r="V221">
        <v>3.7322276037776492E-2</v>
      </c>
      <c r="W221">
        <v>3.7315770592605269E-2</v>
      </c>
      <c r="X221">
        <v>3.7312517801674661E-2</v>
      </c>
    </row>
    <row r="222" spans="2:24" x14ac:dyDescent="0.25">
      <c r="B222">
        <v>44</v>
      </c>
      <c r="C222">
        <v>643.98214022071784</v>
      </c>
      <c r="D222">
        <v>1287.2397834823566</v>
      </c>
      <c r="E222">
        <v>3217.0127133009114</v>
      </c>
      <c r="F222">
        <v>6433.3009296770915</v>
      </c>
      <c r="G222">
        <v>12865.877362433745</v>
      </c>
      <c r="H222">
        <v>25731.030227949072</v>
      </c>
      <c r="J222">
        <v>44</v>
      </c>
      <c r="K222">
        <v>468.71361326205442</v>
      </c>
      <c r="L222">
        <v>929.40835497432272</v>
      </c>
      <c r="M222">
        <v>2311.4925804834347</v>
      </c>
      <c r="N222">
        <v>4614.9662897972012</v>
      </c>
      <c r="O222">
        <v>9221.9137084723625</v>
      </c>
      <c r="P222">
        <v>18435.808545844979</v>
      </c>
      <c r="R222">
        <v>44</v>
      </c>
      <c r="S222">
        <v>3.7465021996565095E-2</v>
      </c>
      <c r="T222">
        <v>3.7402189578030098E-2</v>
      </c>
      <c r="U222">
        <v>3.736448201038356E-2</v>
      </c>
      <c r="V222">
        <v>3.7351911467516041E-2</v>
      </c>
      <c r="W222">
        <v>3.7345625942185601E-2</v>
      </c>
      <c r="X222">
        <v>3.7342483116037384E-2</v>
      </c>
    </row>
    <row r="223" spans="2:24" x14ac:dyDescent="0.25">
      <c r="B223">
        <v>45</v>
      </c>
      <c r="C223">
        <v>801.92393567530746</v>
      </c>
      <c r="D223">
        <v>1603.112627614179</v>
      </c>
      <c r="E223">
        <v>4006.6787031353674</v>
      </c>
      <c r="F223">
        <v>8012.622162232602</v>
      </c>
      <c r="G223">
        <v>16024.509080388259</v>
      </c>
      <c r="H223">
        <v>32048.282916682325</v>
      </c>
      <c r="J223">
        <v>45</v>
      </c>
      <c r="K223">
        <v>581.83010052821737</v>
      </c>
      <c r="L223">
        <v>1155.6336157058176</v>
      </c>
      <c r="M223">
        <v>2877.0441580135011</v>
      </c>
      <c r="N223">
        <v>5746.0617273827811</v>
      </c>
      <c r="O223">
        <v>11484.096865697647</v>
      </c>
      <c r="P223">
        <v>22960.167142139049</v>
      </c>
      <c r="R223">
        <v>45</v>
      </c>
      <c r="S223">
        <v>3.7669548574039258E-2</v>
      </c>
      <c r="T223">
        <v>3.7617506006634382E-2</v>
      </c>
      <c r="U223">
        <v>3.7586274978694822E-2</v>
      </c>
      <c r="V223">
        <v>3.7575863720870961E-2</v>
      </c>
      <c r="W223">
        <v>3.7570657920318995E-2</v>
      </c>
      <c r="X223">
        <v>3.7568054977136445E-2</v>
      </c>
    </row>
    <row r="224" spans="2:24" x14ac:dyDescent="0.25">
      <c r="B224">
        <v>46</v>
      </c>
      <c r="C224">
        <v>871.1491054394503</v>
      </c>
      <c r="D224">
        <v>1741.5584069935462</v>
      </c>
      <c r="E224">
        <v>4352.786311675969</v>
      </c>
      <c r="F224">
        <v>8704.8328194868809</v>
      </c>
      <c r="G224">
        <v>17408.925835111408</v>
      </c>
      <c r="H224">
        <v>34817.111866361643</v>
      </c>
      <c r="J224">
        <v>46</v>
      </c>
      <c r="K224">
        <v>631.40828234301443</v>
      </c>
      <c r="L224">
        <v>1254.7867281485742</v>
      </c>
      <c r="M224">
        <v>3124.9220657838014</v>
      </c>
      <c r="N224">
        <v>6241.8142952504713</v>
      </c>
      <c r="O224">
        <v>12475.598754213104</v>
      </c>
      <c r="P224">
        <v>24943.167672151176</v>
      </c>
      <c r="R224">
        <v>46</v>
      </c>
      <c r="S224">
        <v>3.7759690780169608E-2</v>
      </c>
      <c r="T224">
        <v>3.7711155845948419E-2</v>
      </c>
      <c r="U224">
        <v>3.7682030152904389E-2</v>
      </c>
      <c r="V224">
        <v>3.7672320799400971E-2</v>
      </c>
      <c r="W224">
        <v>3.7667465974645431E-2</v>
      </c>
      <c r="X224">
        <v>3.7665038525262373E-2</v>
      </c>
    </row>
    <row r="225" spans="1:24" x14ac:dyDescent="0.25">
      <c r="B225">
        <v>47</v>
      </c>
      <c r="C225">
        <v>913.1349599151647</v>
      </c>
      <c r="D225">
        <v>1825.5274810918645</v>
      </c>
      <c r="E225">
        <v>4562.7050446263938</v>
      </c>
      <c r="F225">
        <v>9124.6676505187534</v>
      </c>
      <c r="G225">
        <v>18248.592862304085</v>
      </c>
      <c r="H225">
        <v>36496.443285875146</v>
      </c>
      <c r="J225">
        <v>47</v>
      </c>
      <c r="K225">
        <v>661.47813116349971</v>
      </c>
      <c r="L225">
        <v>1314.9245368624106</v>
      </c>
      <c r="M225">
        <v>3275.2637540070646</v>
      </c>
      <c r="N225">
        <v>6542.4957825974707</v>
      </c>
      <c r="O225">
        <v>13076.959839784889</v>
      </c>
      <c r="P225">
        <v>26145.887954164122</v>
      </c>
      <c r="R225">
        <v>47</v>
      </c>
      <c r="S225">
        <v>3.7812583670266964E-2</v>
      </c>
      <c r="T225">
        <v>3.7765930889563482E-2</v>
      </c>
      <c r="U225">
        <v>3.7737934865147205E-2</v>
      </c>
      <c r="V225">
        <v>3.7728602130651101E-2</v>
      </c>
      <c r="W225">
        <v>3.7723935627177685E-2</v>
      </c>
      <c r="X225">
        <v>3.7721602341381999E-2</v>
      </c>
    </row>
    <row r="226" spans="1:24" x14ac:dyDescent="0.25">
      <c r="B226">
        <v>48</v>
      </c>
      <c r="C226">
        <v>1045.5278848796461</v>
      </c>
      <c r="D226">
        <v>2090.3043330826476</v>
      </c>
      <c r="E226">
        <v>5224.6336777918787</v>
      </c>
      <c r="F226">
        <v>10448.515919008336</v>
      </c>
      <c r="G226">
        <v>20896.280401454689</v>
      </c>
      <c r="H226">
        <v>41791.809366353868</v>
      </c>
      <c r="J226">
        <v>48</v>
      </c>
      <c r="K226">
        <v>756.29675215450698</v>
      </c>
      <c r="L226">
        <v>1504.5553494830929</v>
      </c>
      <c r="M226">
        <v>3749.3311425409775</v>
      </c>
      <c r="N226">
        <v>7490.6241313388164</v>
      </c>
      <c r="O226">
        <v>14973.210109078151</v>
      </c>
      <c r="P226">
        <v>29938.382064626203</v>
      </c>
      <c r="R226">
        <v>48</v>
      </c>
      <c r="S226">
        <v>3.7997684834119028E-2</v>
      </c>
      <c r="T226">
        <v>3.7955888755326184E-2</v>
      </c>
      <c r="U226">
        <v>3.7930807660328414E-2</v>
      </c>
      <c r="V226">
        <v>3.7922446720467518E-2</v>
      </c>
      <c r="W226">
        <v>3.7918266142729751E-2</v>
      </c>
      <c r="X226">
        <v>3.7916175826905985E-2</v>
      </c>
    </row>
    <row r="227" spans="1:24" x14ac:dyDescent="0.25">
      <c r="B227">
        <v>49</v>
      </c>
      <c r="C227">
        <v>1212.4289773611381</v>
      </c>
      <c r="D227">
        <v>2424.094984593009</v>
      </c>
      <c r="E227">
        <v>6059.0930064358054</v>
      </c>
      <c r="F227">
        <v>12117.423042890447</v>
      </c>
      <c r="G227">
        <v>24234.083115820013</v>
      </c>
      <c r="H227">
        <v>48467.40326168669</v>
      </c>
      <c r="J227">
        <v>49</v>
      </c>
      <c r="K227">
        <v>875.82982798782723</v>
      </c>
      <c r="L227">
        <v>1743.6132528275557</v>
      </c>
      <c r="M227">
        <v>4346.9635288989884</v>
      </c>
      <c r="N227">
        <v>8685.8806562117388</v>
      </c>
      <c r="O227">
        <v>17363.71491105124</v>
      </c>
      <c r="P227">
        <v>34719.383420809696</v>
      </c>
      <c r="R227">
        <v>49</v>
      </c>
      <c r="S227">
        <v>3.8241766626541995E-2</v>
      </c>
      <c r="T227">
        <v>3.8204544368753535E-2</v>
      </c>
      <c r="U227">
        <v>3.8182208326733136E-2</v>
      </c>
      <c r="V227">
        <v>3.8174762531336892E-2</v>
      </c>
      <c r="W227">
        <v>3.817103954961909E-2</v>
      </c>
      <c r="X227">
        <v>3.8169178037747553E-2</v>
      </c>
    </row>
    <row r="228" spans="1:24" x14ac:dyDescent="0.25">
      <c r="B228">
        <v>50</v>
      </c>
      <c r="C228">
        <v>1369.1040450172275</v>
      </c>
      <c r="D228">
        <v>2737.4341997484707</v>
      </c>
      <c r="E228">
        <v>6842.4246640641186</v>
      </c>
      <c r="F228">
        <v>13684.075437965019</v>
      </c>
      <c r="G228">
        <v>27367.376985782979</v>
      </c>
      <c r="H228">
        <v>54733.980081424161</v>
      </c>
      <c r="J228">
        <v>50</v>
      </c>
      <c r="K228">
        <v>988.03901054364542</v>
      </c>
      <c r="L228">
        <v>1968.0237965657543</v>
      </c>
      <c r="M228">
        <v>4907.9781559009716</v>
      </c>
      <c r="N228">
        <v>9807.9020885580976</v>
      </c>
      <c r="O228">
        <v>19607.749954040453</v>
      </c>
      <c r="P228">
        <v>39207.445685059996</v>
      </c>
      <c r="R228">
        <v>50</v>
      </c>
      <c r="S228">
        <v>3.8478854673972274E-2</v>
      </c>
      <c r="T228">
        <v>3.8444885502900261E-2</v>
      </c>
      <c r="U228">
        <v>3.8424501797026389E-2</v>
      </c>
      <c r="V228">
        <v>3.8417706861075374E-2</v>
      </c>
      <c r="W228">
        <v>3.8414309324216189E-2</v>
      </c>
      <c r="X228">
        <v>3.8412610538558711E-2</v>
      </c>
    </row>
    <row r="229" spans="1:24" x14ac:dyDescent="0.25">
      <c r="B229">
        <v>51</v>
      </c>
      <c r="C229">
        <v>1438.0181186673101</v>
      </c>
      <c r="D229">
        <v>2875.2577828531398</v>
      </c>
      <c r="E229">
        <v>7186.9767754683053</v>
      </c>
      <c r="F229">
        <v>14373.175096512718</v>
      </c>
      <c r="G229">
        <v>28745.571738609688</v>
      </c>
      <c r="H229">
        <v>57490.365022806851</v>
      </c>
      <c r="J229">
        <v>51</v>
      </c>
      <c r="K229">
        <v>1037.3942987806786</v>
      </c>
      <c r="L229">
        <v>2066.7310937469229</v>
      </c>
      <c r="M229">
        <v>5154.741479242628</v>
      </c>
      <c r="N229">
        <v>10301.425455266959</v>
      </c>
      <c r="O229">
        <v>20594.793407399789</v>
      </c>
      <c r="P229">
        <v>41181.529311698978</v>
      </c>
      <c r="R229">
        <v>51</v>
      </c>
      <c r="S229">
        <v>3.8580570620746046E-2</v>
      </c>
      <c r="T229">
        <v>3.8547819502048331E-2</v>
      </c>
      <c r="U229">
        <v>3.8528166794898677E-2</v>
      </c>
      <c r="V229">
        <v>3.8521615553078536E-2</v>
      </c>
      <c r="W229">
        <v>3.851833986851716E-2</v>
      </c>
      <c r="X229">
        <v>3.8516702010320758E-2</v>
      </c>
    </row>
    <row r="230" spans="1:24" x14ac:dyDescent="0.25">
      <c r="B230">
        <v>52</v>
      </c>
      <c r="C230">
        <v>1698.330479905211</v>
      </c>
      <c r="D230">
        <v>3395.8636324882946</v>
      </c>
      <c r="E230">
        <v>8488.4630903647067</v>
      </c>
      <c r="F230">
        <v>16976.128853535716</v>
      </c>
      <c r="G230">
        <v>33951.460379893622</v>
      </c>
      <c r="H230">
        <v>67902.123432616077</v>
      </c>
      <c r="J230">
        <v>52</v>
      </c>
      <c r="K230">
        <v>1223.827922702967</v>
      </c>
      <c r="L230">
        <v>2439.5848426705343</v>
      </c>
      <c r="M230">
        <v>6086.8556038604438</v>
      </c>
      <c r="N230">
        <v>12165.64020628552</v>
      </c>
      <c r="O230">
        <v>24323.209411296586</v>
      </c>
      <c r="P230">
        <v>48638.347821385716</v>
      </c>
      <c r="R230">
        <v>52</v>
      </c>
      <c r="S230">
        <v>3.9004144189276779E-2</v>
      </c>
      <c r="T230">
        <v>3.8974974862793665E-2</v>
      </c>
      <c r="U230">
        <v>3.8957471695769907E-2</v>
      </c>
      <c r="V230">
        <v>3.8951637044837506E-2</v>
      </c>
      <c r="W230">
        <v>3.8948719670251597E-2</v>
      </c>
      <c r="X230">
        <v>3.8947260970675579E-2</v>
      </c>
    </row>
    <row r="231" spans="1:24" x14ac:dyDescent="0.25">
      <c r="B231">
        <v>53</v>
      </c>
      <c r="C231">
        <v>1904.7113296016112</v>
      </c>
      <c r="D231">
        <v>3808.6101082929426</v>
      </c>
      <c r="E231">
        <v>9520.306444419366</v>
      </c>
      <c r="F231">
        <v>19039.800337980887</v>
      </c>
      <c r="G231">
        <v>38078.788125110637</v>
      </c>
      <c r="H231">
        <v>76156.763699373972</v>
      </c>
      <c r="J231">
        <v>53</v>
      </c>
      <c r="K231">
        <v>1371.6354683716781</v>
      </c>
      <c r="L231">
        <v>2735.1890117379153</v>
      </c>
      <c r="M231">
        <v>6825.8496423581091</v>
      </c>
      <c r="N231">
        <v>13643.61736023234</v>
      </c>
      <c r="O231">
        <v>27279.152796047449</v>
      </c>
      <c r="P231">
        <v>54550.223667715909</v>
      </c>
      <c r="R231">
        <v>53</v>
      </c>
      <c r="S231">
        <v>3.9355012846269188E-2</v>
      </c>
      <c r="T231">
        <v>3.932794497634351E-2</v>
      </c>
      <c r="U231">
        <v>3.9311702928900516E-2</v>
      </c>
      <c r="V231">
        <v>3.9306288692111391E-2</v>
      </c>
      <c r="W231">
        <v>3.9303581532278864E-2</v>
      </c>
      <c r="X231">
        <v>3.9302227942003443E-2</v>
      </c>
    </row>
    <row r="232" spans="1:24" x14ac:dyDescent="0.25">
      <c r="B232">
        <v>54</v>
      </c>
      <c r="C232">
        <v>2123.9876735929192</v>
      </c>
      <c r="D232">
        <v>4247.1461791834445</v>
      </c>
      <c r="E232">
        <v>10616.621695982214</v>
      </c>
      <c r="F232">
        <v>21232.414223989424</v>
      </c>
      <c r="G232">
        <v>42463.999280007192</v>
      </c>
      <c r="H232">
        <v>84927.169392044409</v>
      </c>
      <c r="J232">
        <v>54</v>
      </c>
      <c r="K232">
        <v>1528.6788490250146</v>
      </c>
      <c r="L232">
        <v>3049.2638650969093</v>
      </c>
      <c r="M232">
        <v>7611.018913578082</v>
      </c>
      <c r="N232">
        <v>15213.943994470406</v>
      </c>
      <c r="O232">
        <v>30419.794156287739</v>
      </c>
      <c r="P232">
        <v>60831.494479938527</v>
      </c>
      <c r="R232">
        <v>54</v>
      </c>
      <c r="S232">
        <v>3.9746011821387706E-2</v>
      </c>
      <c r="T232">
        <v>3.9720681386814061E-2</v>
      </c>
      <c r="U232">
        <v>3.9705481991007208E-2</v>
      </c>
      <c r="V232">
        <v>3.9700415336514805E-2</v>
      </c>
      <c r="W232">
        <v>3.9697881973784321E-2</v>
      </c>
      <c r="X232">
        <v>3.969661528354762E-2</v>
      </c>
    </row>
    <row r="233" spans="1:24" x14ac:dyDescent="0.25">
      <c r="B233">
        <v>55</v>
      </c>
      <c r="C233">
        <v>2343.345054437732</v>
      </c>
      <c r="D233">
        <v>4685.8438446262826</v>
      </c>
      <c r="E233">
        <v>11713.340215211832</v>
      </c>
      <c r="F233">
        <v>23425.834166194756</v>
      </c>
      <c r="G233">
        <v>46850.822068162961</v>
      </c>
      <c r="H233">
        <v>93700.797872099778</v>
      </c>
      <c r="J233">
        <v>55</v>
      </c>
      <c r="K233">
        <v>1685.78035955007</v>
      </c>
      <c r="L233">
        <v>3363.4546401023254</v>
      </c>
      <c r="M233">
        <v>8396.4774819497252</v>
      </c>
      <c r="N233">
        <v>16784.848885095824</v>
      </c>
      <c r="O233">
        <v>33561.591691410693</v>
      </c>
      <c r="P233">
        <v>67115.077304044273</v>
      </c>
      <c r="R233">
        <v>55</v>
      </c>
      <c r="S233">
        <v>4.0156619584704956E-2</v>
      </c>
      <c r="T233">
        <v>4.0132654615647079E-2</v>
      </c>
      <c r="U233">
        <v>4.011827464108797E-2</v>
      </c>
      <c r="V233">
        <v>4.0113481150677366E-2</v>
      </c>
      <c r="W233">
        <v>4.0111084374425676E-2</v>
      </c>
      <c r="X233">
        <v>4.0109885978536708E-2</v>
      </c>
    </row>
    <row r="235" spans="1:24" x14ac:dyDescent="0.25">
      <c r="A235" s="5" t="s">
        <v>188</v>
      </c>
    </row>
    <row r="236" spans="1:24" x14ac:dyDescent="0.25">
      <c r="B236" t="s">
        <v>170</v>
      </c>
      <c r="C236">
        <v>100000</v>
      </c>
      <c r="D236">
        <v>250000</v>
      </c>
      <c r="E236">
        <v>500000</v>
      </c>
      <c r="F236">
        <v>1000000</v>
      </c>
      <c r="G236">
        <v>2000000</v>
      </c>
      <c r="J236" t="s">
        <v>145</v>
      </c>
      <c r="K236">
        <v>100000</v>
      </c>
      <c r="L236">
        <v>250000</v>
      </c>
      <c r="M236">
        <v>500000</v>
      </c>
      <c r="N236">
        <v>1000000</v>
      </c>
      <c r="O236">
        <v>2000000</v>
      </c>
      <c r="R236" t="s">
        <v>167</v>
      </c>
      <c r="S236">
        <v>100000</v>
      </c>
      <c r="T236">
        <v>250000</v>
      </c>
      <c r="U236">
        <v>500000</v>
      </c>
      <c r="V236">
        <v>1000000</v>
      </c>
      <c r="W236">
        <v>2000000</v>
      </c>
    </row>
    <row r="237" spans="1:24" x14ac:dyDescent="0.25">
      <c r="B237">
        <v>35</v>
      </c>
      <c r="C237">
        <v>27706.038703218517</v>
      </c>
      <c r="D237">
        <v>69265.096743760791</v>
      </c>
      <c r="E237">
        <v>138530.19661084743</v>
      </c>
      <c r="F237">
        <v>277060.39322169486</v>
      </c>
      <c r="G237">
        <v>554120.78644338972</v>
      </c>
      <c r="J237">
        <v>35</v>
      </c>
      <c r="K237">
        <v>1385.3011032337599</v>
      </c>
      <c r="L237">
        <v>3463.2527381691325</v>
      </c>
      <c r="M237">
        <v>6926.5098305280844</v>
      </c>
      <c r="N237">
        <v>13853.019661056169</v>
      </c>
      <c r="O237">
        <v>27706.039322112338</v>
      </c>
      <c r="R237">
        <v>35</v>
      </c>
      <c r="S237">
        <v>3.5377624206886837E-2</v>
      </c>
      <c r="T237">
        <v>3.5377624175758182E-2</v>
      </c>
      <c r="U237">
        <v>3.5377627578718318E-2</v>
      </c>
      <c r="V237">
        <v>3.5377627578718318E-2</v>
      </c>
      <c r="W237">
        <v>3.5377627578718318E-2</v>
      </c>
    </row>
    <row r="238" spans="1:24" x14ac:dyDescent="0.25">
      <c r="B238">
        <f t="shared" ref="B238:B267" si="9">B237+1</f>
        <v>36</v>
      </c>
      <c r="C238">
        <v>26405.969711967238</v>
      </c>
      <c r="D238">
        <v>66014.924279918268</v>
      </c>
      <c r="E238">
        <v>132029.84855982426</v>
      </c>
      <c r="F238">
        <v>264059.69711964851</v>
      </c>
      <c r="G238">
        <v>528119.39423929702</v>
      </c>
      <c r="J238">
        <f t="shared" ref="J238:J267" si="10">J237+1</f>
        <v>36</v>
      </c>
      <c r="K238">
        <v>1320.2990740934401</v>
      </c>
      <c r="L238">
        <v>3300.7476852338586</v>
      </c>
      <c r="M238">
        <v>6601.4953704504587</v>
      </c>
      <c r="N238">
        <v>13202.990740900917</v>
      </c>
      <c r="O238">
        <v>26405.981481801835</v>
      </c>
      <c r="R238">
        <f t="shared" ref="R238:R267" si="11">R237+1</f>
        <v>36</v>
      </c>
      <c r="S238">
        <v>3.5039933520309097E-2</v>
      </c>
      <c r="T238">
        <v>3.5039933520309541E-2</v>
      </c>
      <c r="U238">
        <v>3.5039933520296218E-2</v>
      </c>
      <c r="V238">
        <v>3.5039933520296218E-2</v>
      </c>
      <c r="W238">
        <v>3.5039933520329303E-2</v>
      </c>
    </row>
    <row r="239" spans="1:24" x14ac:dyDescent="0.25">
      <c r="B239">
        <f t="shared" si="9"/>
        <v>37</v>
      </c>
      <c r="C239">
        <v>27723.212401477707</v>
      </c>
      <c r="D239">
        <v>69308.031003694312</v>
      </c>
      <c r="E239">
        <v>138616.06200738859</v>
      </c>
      <c r="F239">
        <v>277232.12401477719</v>
      </c>
      <c r="G239">
        <v>554464.24802955438</v>
      </c>
      <c r="J239">
        <f t="shared" si="10"/>
        <v>37</v>
      </c>
      <c r="K239">
        <v>1386.1607761625564</v>
      </c>
      <c r="L239">
        <v>3465.401940406533</v>
      </c>
      <c r="M239">
        <v>6930.8038808129786</v>
      </c>
      <c r="N239">
        <v>13861.607761625957</v>
      </c>
      <c r="O239">
        <v>27723.215523251914</v>
      </c>
      <c r="R239">
        <f t="shared" si="11"/>
        <v>37</v>
      </c>
      <c r="S239">
        <v>3.536717560109004E-2</v>
      </c>
      <c r="T239">
        <v>3.5367175601090262E-2</v>
      </c>
      <c r="U239">
        <v>3.5367175601090262E-2</v>
      </c>
      <c r="V239">
        <v>3.5367175601090262E-2</v>
      </c>
      <c r="W239">
        <v>3.5367175601090262E-2</v>
      </c>
    </row>
    <row r="240" spans="1:24" x14ac:dyDescent="0.25">
      <c r="B240">
        <f t="shared" si="9"/>
        <v>38</v>
      </c>
      <c r="C240">
        <v>31393.491453261089</v>
      </c>
      <c r="D240">
        <v>78483.728633152699</v>
      </c>
      <c r="E240">
        <v>156967.4572663054</v>
      </c>
      <c r="F240">
        <v>313934.9145326108</v>
      </c>
      <c r="G240">
        <v>627869.82906522159</v>
      </c>
      <c r="J240">
        <f t="shared" si="10"/>
        <v>38</v>
      </c>
      <c r="K240">
        <v>1569.6731701321987</v>
      </c>
      <c r="L240">
        <v>3924.1829253304459</v>
      </c>
      <c r="M240">
        <v>7848.3658506608917</v>
      </c>
      <c r="N240">
        <v>15696.731701321783</v>
      </c>
      <c r="O240">
        <v>31393.463402643567</v>
      </c>
      <c r="R240">
        <f t="shared" si="11"/>
        <v>38</v>
      </c>
      <c r="S240">
        <v>3.634574336666474E-2</v>
      </c>
      <c r="T240">
        <v>3.634574336666474E-2</v>
      </c>
      <c r="U240">
        <v>3.634574336666474E-2</v>
      </c>
      <c r="V240">
        <v>3.634574336666474E-2</v>
      </c>
      <c r="W240">
        <v>3.634574336666474E-2</v>
      </c>
    </row>
    <row r="241" spans="2:23" x14ac:dyDescent="0.25">
      <c r="B241">
        <f t="shared" si="9"/>
        <v>39</v>
      </c>
      <c r="C241">
        <v>29799.811654747333</v>
      </c>
      <c r="D241">
        <v>74499.529136868325</v>
      </c>
      <c r="E241">
        <v>148999.05827373665</v>
      </c>
      <c r="F241">
        <v>297998.1165474733</v>
      </c>
      <c r="G241">
        <v>595996.2330949466</v>
      </c>
      <c r="J241">
        <f t="shared" si="10"/>
        <v>39</v>
      </c>
      <c r="K241">
        <v>1489.9905827342009</v>
      </c>
      <c r="L241">
        <v>3724.9764568355458</v>
      </c>
      <c r="M241">
        <v>7449.9529136710917</v>
      </c>
      <c r="N241">
        <v>14899.905827342183</v>
      </c>
      <c r="O241">
        <v>29799.811654684367</v>
      </c>
      <c r="R241">
        <f t="shared" si="11"/>
        <v>39</v>
      </c>
      <c r="S241">
        <v>3.5899856316993883E-2</v>
      </c>
      <c r="T241">
        <v>3.5899856316993883E-2</v>
      </c>
      <c r="U241">
        <v>3.5899856316993883E-2</v>
      </c>
      <c r="V241">
        <v>3.5899856316993883E-2</v>
      </c>
      <c r="W241">
        <v>3.5899856316993883E-2</v>
      </c>
    </row>
    <row r="242" spans="2:23" x14ac:dyDescent="0.25">
      <c r="B242">
        <f t="shared" si="9"/>
        <v>40</v>
      </c>
      <c r="C242">
        <v>32042.431830207952</v>
      </c>
      <c r="D242">
        <v>80106.079575519892</v>
      </c>
      <c r="E242">
        <v>160212.15915103978</v>
      </c>
      <c r="F242">
        <v>320424.31830207957</v>
      </c>
      <c r="G242">
        <v>640848.63660415914</v>
      </c>
      <c r="J242">
        <f t="shared" si="10"/>
        <v>40</v>
      </c>
      <c r="K242">
        <v>1602.1226104017114</v>
      </c>
      <c r="L242">
        <v>4005.3065260042495</v>
      </c>
      <c r="M242">
        <v>8010.6130520084989</v>
      </c>
      <c r="N242">
        <v>16021.226104016998</v>
      </c>
      <c r="O242">
        <v>32042.452208033996</v>
      </c>
      <c r="R242">
        <f t="shared" si="11"/>
        <v>40</v>
      </c>
      <c r="S242">
        <v>3.6512807790443746E-2</v>
      </c>
      <c r="T242">
        <v>3.6512807790443524E-2</v>
      </c>
      <c r="U242">
        <v>3.6512807790443524E-2</v>
      </c>
      <c r="V242">
        <v>3.6512807790443524E-2</v>
      </c>
      <c r="W242">
        <v>3.6512807790443524E-2</v>
      </c>
    </row>
    <row r="243" spans="2:23" x14ac:dyDescent="0.25">
      <c r="B243">
        <f t="shared" si="9"/>
        <v>41</v>
      </c>
      <c r="C243">
        <v>33474.042088369795</v>
      </c>
      <c r="D243">
        <v>83685.10522092451</v>
      </c>
      <c r="E243">
        <v>167370.21044184902</v>
      </c>
      <c r="F243">
        <v>334740.42088369804</v>
      </c>
      <c r="G243">
        <v>669480.84176739608</v>
      </c>
      <c r="J243">
        <f t="shared" si="10"/>
        <v>41</v>
      </c>
      <c r="K243">
        <v>1673.7021431761968</v>
      </c>
      <c r="L243">
        <v>4184.2553579405067</v>
      </c>
      <c r="M243">
        <v>8368.5107158810133</v>
      </c>
      <c r="N243">
        <v>16737.021431762027</v>
      </c>
      <c r="O243">
        <v>33474.042863524053</v>
      </c>
      <c r="R243">
        <f t="shared" si="11"/>
        <v>41</v>
      </c>
      <c r="S243">
        <v>3.6917878697332318E-2</v>
      </c>
      <c r="T243">
        <v>3.6917878697332762E-2</v>
      </c>
      <c r="U243">
        <v>3.6917878697332762E-2</v>
      </c>
      <c r="V243">
        <v>3.6917878697332762E-2</v>
      </c>
      <c r="W243">
        <v>3.6917878697332762E-2</v>
      </c>
    </row>
    <row r="244" spans="2:23" x14ac:dyDescent="0.25">
      <c r="B244">
        <f t="shared" si="9"/>
        <v>42</v>
      </c>
      <c r="C244">
        <v>32433.827102776104</v>
      </c>
      <c r="D244">
        <v>81084.567756940247</v>
      </c>
      <c r="E244">
        <v>162169.13551388049</v>
      </c>
      <c r="F244">
        <v>324338.27102776099</v>
      </c>
      <c r="G244">
        <v>648676.54205552198</v>
      </c>
      <c r="J244">
        <f t="shared" si="10"/>
        <v>42</v>
      </c>
      <c r="K244">
        <v>1621.6918266379507</v>
      </c>
      <c r="L244">
        <v>4054.2295665948332</v>
      </c>
      <c r="M244">
        <v>8108.4591331896663</v>
      </c>
      <c r="N244">
        <v>16216.918266379333</v>
      </c>
      <c r="O244">
        <v>32433.836532758665</v>
      </c>
      <c r="R244">
        <f t="shared" si="11"/>
        <v>42</v>
      </c>
      <c r="S244">
        <v>3.6608584153662083E-2</v>
      </c>
      <c r="T244">
        <v>3.6608584153662083E-2</v>
      </c>
      <c r="U244">
        <v>3.6608584153662083E-2</v>
      </c>
      <c r="V244">
        <v>3.6608584153662083E-2</v>
      </c>
      <c r="W244">
        <v>3.6608584153662083E-2</v>
      </c>
    </row>
    <row r="245" spans="2:23" x14ac:dyDescent="0.25">
      <c r="B245">
        <f t="shared" si="9"/>
        <v>43</v>
      </c>
      <c r="C245">
        <v>34756.576710512818</v>
      </c>
      <c r="D245">
        <v>86891.441776282023</v>
      </c>
      <c r="E245">
        <v>173782.88355256405</v>
      </c>
      <c r="F245">
        <v>347565.76710512809</v>
      </c>
      <c r="G245">
        <v>695131.53421025618</v>
      </c>
      <c r="J245">
        <f t="shared" si="10"/>
        <v>43</v>
      </c>
      <c r="K245">
        <v>1737.8296934446917</v>
      </c>
      <c r="L245">
        <v>4344.5742336116818</v>
      </c>
      <c r="M245">
        <v>8689.1484672233637</v>
      </c>
      <c r="N245">
        <v>17378.296934446727</v>
      </c>
      <c r="O245">
        <v>34756.593868893455</v>
      </c>
      <c r="R245">
        <f t="shared" si="11"/>
        <v>43</v>
      </c>
      <c r="S245">
        <v>3.7283166440924553E-2</v>
      </c>
      <c r="T245">
        <v>3.7283166440924109E-2</v>
      </c>
      <c r="U245">
        <v>3.7283166440924109E-2</v>
      </c>
      <c r="V245">
        <v>3.7283166440924109E-2</v>
      </c>
      <c r="W245">
        <v>3.7283166440924109E-2</v>
      </c>
    </row>
    <row r="246" spans="2:23" x14ac:dyDescent="0.25">
      <c r="B246">
        <f t="shared" si="9"/>
        <v>44</v>
      </c>
      <c r="C246">
        <v>35212.999334232365</v>
      </c>
      <c r="D246">
        <v>88032.498335580953</v>
      </c>
      <c r="E246">
        <v>176064.99667116191</v>
      </c>
      <c r="F246">
        <v>352129.99334232381</v>
      </c>
      <c r="G246">
        <v>704259.98668464762</v>
      </c>
      <c r="J246">
        <f t="shared" si="10"/>
        <v>44</v>
      </c>
      <c r="K246">
        <v>1760.6503348723927</v>
      </c>
      <c r="L246">
        <v>4401.6258371810691</v>
      </c>
      <c r="M246">
        <v>8803.2516743621381</v>
      </c>
      <c r="N246">
        <v>17606.503348724276</v>
      </c>
      <c r="O246">
        <v>35213.006697448553</v>
      </c>
      <c r="R246">
        <f t="shared" si="11"/>
        <v>44</v>
      </c>
      <c r="S246">
        <v>3.7413346706407724E-2</v>
      </c>
      <c r="T246">
        <v>3.7413346706407946E-2</v>
      </c>
      <c r="U246">
        <v>3.7413346706407946E-2</v>
      </c>
      <c r="V246">
        <v>3.7413346706407946E-2</v>
      </c>
      <c r="W246">
        <v>3.7413346706407946E-2</v>
      </c>
    </row>
    <row r="247" spans="2:23" x14ac:dyDescent="0.25">
      <c r="B247">
        <f t="shared" si="9"/>
        <v>45</v>
      </c>
      <c r="C247">
        <v>37709.131762894889</v>
      </c>
      <c r="D247">
        <v>94272.829407237237</v>
      </c>
      <c r="E247">
        <v>188545.65881447447</v>
      </c>
      <c r="F247">
        <v>377091.31762894895</v>
      </c>
      <c r="G247">
        <v>754182.6352578979</v>
      </c>
      <c r="J247">
        <f t="shared" si="10"/>
        <v>45</v>
      </c>
      <c r="K247">
        <v>1885.4574529435195</v>
      </c>
      <c r="L247">
        <v>4713.6436323588714</v>
      </c>
      <c r="M247">
        <v>9427.2872647177428</v>
      </c>
      <c r="N247">
        <v>18854.574529435486</v>
      </c>
      <c r="O247">
        <v>37709.149058870971</v>
      </c>
      <c r="R247">
        <f t="shared" si="11"/>
        <v>45</v>
      </c>
      <c r="S247">
        <v>3.818767814023083E-2</v>
      </c>
      <c r="T247">
        <v>3.818767814023083E-2</v>
      </c>
      <c r="U247">
        <v>3.818767814023083E-2</v>
      </c>
      <c r="V247">
        <v>3.818767814023083E-2</v>
      </c>
      <c r="W247">
        <v>3.818767814023083E-2</v>
      </c>
    </row>
    <row r="248" spans="2:23" x14ac:dyDescent="0.25">
      <c r="B248">
        <f t="shared" si="9"/>
        <v>46</v>
      </c>
      <c r="C248">
        <v>38712.892935510419</v>
      </c>
      <c r="D248">
        <v>96782.232338776055</v>
      </c>
      <c r="E248">
        <v>193564.46467755211</v>
      </c>
      <c r="F248">
        <v>387128.92935510422</v>
      </c>
      <c r="G248">
        <v>774257.85871020844</v>
      </c>
      <c r="J248">
        <f t="shared" si="10"/>
        <v>46</v>
      </c>
      <c r="K248">
        <v>1935.6448443223999</v>
      </c>
      <c r="L248">
        <v>4839.1121108059742</v>
      </c>
      <c r="M248">
        <v>9678.2242216119485</v>
      </c>
      <c r="N248">
        <v>19356.448443223897</v>
      </c>
      <c r="O248">
        <v>38712.896886447794</v>
      </c>
      <c r="R248">
        <f t="shared" si="11"/>
        <v>46</v>
      </c>
      <c r="S248">
        <v>3.8506902470373694E-2</v>
      </c>
      <c r="T248">
        <v>3.8506902470373694E-2</v>
      </c>
      <c r="U248">
        <v>3.8506902470373694E-2</v>
      </c>
      <c r="V248">
        <v>3.8506902470373694E-2</v>
      </c>
      <c r="W248">
        <v>3.8506902470373694E-2</v>
      </c>
    </row>
    <row r="249" spans="2:23" x14ac:dyDescent="0.25">
      <c r="B249">
        <f t="shared" si="9"/>
        <v>47</v>
      </c>
      <c r="C249">
        <v>39304.682017043131</v>
      </c>
      <c r="D249">
        <v>98261.705042607835</v>
      </c>
      <c r="E249">
        <v>196523.41008521567</v>
      </c>
      <c r="F249">
        <v>393046.82017043134</v>
      </c>
      <c r="G249">
        <v>786093.64034086268</v>
      </c>
      <c r="J249">
        <f t="shared" si="10"/>
        <v>47</v>
      </c>
      <c r="K249">
        <v>1965.234781914638</v>
      </c>
      <c r="L249">
        <v>4913.0869547865295</v>
      </c>
      <c r="M249">
        <v>9826.1739095730591</v>
      </c>
      <c r="N249">
        <v>19652.347819146118</v>
      </c>
      <c r="O249">
        <v>39304.695638292236</v>
      </c>
      <c r="R249">
        <f t="shared" si="11"/>
        <v>47</v>
      </c>
      <c r="S249">
        <v>3.8695068253330467E-2</v>
      </c>
      <c r="T249">
        <v>3.8695068253330245E-2</v>
      </c>
      <c r="U249">
        <v>3.8695068253330245E-2</v>
      </c>
      <c r="V249">
        <v>3.8695068253330245E-2</v>
      </c>
      <c r="W249">
        <v>3.8695068253330245E-2</v>
      </c>
    </row>
    <row r="250" spans="2:23" x14ac:dyDescent="0.25">
      <c r="B250">
        <f t="shared" si="9"/>
        <v>48</v>
      </c>
      <c r="C250">
        <v>41007.341802874304</v>
      </c>
      <c r="D250">
        <v>102518.35450718578</v>
      </c>
      <c r="E250">
        <v>205036.70901437156</v>
      </c>
      <c r="F250">
        <v>410073.41802874312</v>
      </c>
      <c r="G250">
        <v>820146.83605748625</v>
      </c>
      <c r="J250">
        <f t="shared" si="10"/>
        <v>48</v>
      </c>
      <c r="K250">
        <v>2050.3671378212675</v>
      </c>
      <c r="L250">
        <v>5125.9178445531579</v>
      </c>
      <c r="M250">
        <v>10251.835689106316</v>
      </c>
      <c r="N250">
        <v>20503.671378212632</v>
      </c>
      <c r="O250">
        <v>41007.342756425263</v>
      </c>
      <c r="R250">
        <f t="shared" si="11"/>
        <v>48</v>
      </c>
      <c r="S250">
        <v>3.9267043359169085E-2</v>
      </c>
      <c r="T250">
        <v>3.9267043359169085E-2</v>
      </c>
      <c r="U250">
        <v>3.9267043359008102E-2</v>
      </c>
      <c r="V250">
        <v>3.9267043359008102E-2</v>
      </c>
      <c r="W250">
        <v>3.9267043359008102E-2</v>
      </c>
    </row>
    <row r="251" spans="2:23" x14ac:dyDescent="0.25">
      <c r="B251">
        <f t="shared" si="9"/>
        <v>49</v>
      </c>
      <c r="C251">
        <v>42956.984210481351</v>
      </c>
      <c r="D251">
        <v>107392.4605262034</v>
      </c>
      <c r="E251">
        <v>214784.9210524068</v>
      </c>
      <c r="F251">
        <v>429569.84210481361</v>
      </c>
      <c r="G251">
        <v>859139.68420962722</v>
      </c>
      <c r="J251">
        <f t="shared" si="10"/>
        <v>49</v>
      </c>
      <c r="K251">
        <v>2147.8492409673781</v>
      </c>
      <c r="L251">
        <v>5369.6231024184963</v>
      </c>
      <c r="M251">
        <v>10739.246204836993</v>
      </c>
      <c r="N251">
        <v>21478.492409673985</v>
      </c>
      <c r="O251">
        <v>42956.98481934797</v>
      </c>
      <c r="R251">
        <f t="shared" si="11"/>
        <v>49</v>
      </c>
      <c r="S251">
        <v>3.9951223898680555E-2</v>
      </c>
      <c r="T251">
        <v>3.9951223898680555E-2</v>
      </c>
      <c r="U251">
        <v>3.9951223898680555E-2</v>
      </c>
      <c r="V251">
        <v>3.9951223898680555E-2</v>
      </c>
      <c r="W251">
        <v>3.995122389863659E-2</v>
      </c>
    </row>
    <row r="252" spans="2:23" x14ac:dyDescent="0.25">
      <c r="B252">
        <f t="shared" si="9"/>
        <v>50</v>
      </c>
      <c r="C252">
        <v>44632.644636638499</v>
      </c>
      <c r="D252">
        <v>111581.6115915962</v>
      </c>
      <c r="E252">
        <v>223163.2231831924</v>
      </c>
      <c r="F252">
        <v>446326.4463663848</v>
      </c>
      <c r="G252">
        <v>892652.8927327696</v>
      </c>
      <c r="J252">
        <f t="shared" si="10"/>
        <v>50</v>
      </c>
      <c r="K252">
        <v>2231.6322781724521</v>
      </c>
      <c r="L252">
        <v>5579.0806954310683</v>
      </c>
      <c r="M252">
        <v>11158.161390862137</v>
      </c>
      <c r="N252">
        <v>22316.322781724273</v>
      </c>
      <c r="O252">
        <v>44632.645563448546</v>
      </c>
      <c r="R252">
        <f t="shared" si="11"/>
        <v>50</v>
      </c>
      <c r="S252">
        <v>4.0562875280110822E-2</v>
      </c>
      <c r="T252">
        <v>4.0562875280110822E-2</v>
      </c>
      <c r="U252">
        <v>4.0562875280110822E-2</v>
      </c>
      <c r="V252">
        <v>4.0562875280110822E-2</v>
      </c>
      <c r="W252">
        <v>4.0562875280110822E-2</v>
      </c>
    </row>
    <row r="253" spans="2:23" x14ac:dyDescent="0.25">
      <c r="B253">
        <f t="shared" si="9"/>
        <v>51</v>
      </c>
      <c r="C253">
        <v>45323.322266094823</v>
      </c>
      <c r="D253">
        <v>113308.30566523709</v>
      </c>
      <c r="E253">
        <v>226616.61133047417</v>
      </c>
      <c r="F253">
        <v>453233.22266094835</v>
      </c>
      <c r="G253">
        <v>906466.4453218967</v>
      </c>
      <c r="J253">
        <f t="shared" si="10"/>
        <v>51</v>
      </c>
      <c r="K253">
        <v>2266.1669011555641</v>
      </c>
      <c r="L253">
        <v>5665.4172528888739</v>
      </c>
      <c r="M253">
        <v>11330.834505777748</v>
      </c>
      <c r="N253">
        <v>22661.669011555496</v>
      </c>
      <c r="O253">
        <v>45323.338023110991</v>
      </c>
      <c r="R253">
        <f t="shared" si="11"/>
        <v>51</v>
      </c>
      <c r="S253">
        <v>4.0817183293734294E-2</v>
      </c>
      <c r="T253">
        <v>4.0817183293734516E-2</v>
      </c>
      <c r="U253">
        <v>4.0817183293734516E-2</v>
      </c>
      <c r="V253">
        <v>4.0817183293734516E-2</v>
      </c>
      <c r="W253">
        <v>4.0817183293734516E-2</v>
      </c>
    </row>
    <row r="254" spans="2:23" x14ac:dyDescent="0.25">
      <c r="B254">
        <f t="shared" si="9"/>
        <v>52</v>
      </c>
      <c r="C254">
        <v>47779.552715709338</v>
      </c>
      <c r="D254">
        <v>119448.88178927342</v>
      </c>
      <c r="E254">
        <v>238897.76357854684</v>
      </c>
      <c r="F254">
        <v>477795.52715709369</v>
      </c>
      <c r="G254">
        <v>955591.05431418738</v>
      </c>
      <c r="J254">
        <f t="shared" si="10"/>
        <v>52</v>
      </c>
      <c r="K254">
        <v>2388.9777337563282</v>
      </c>
      <c r="L254">
        <v>5972.4443343908933</v>
      </c>
      <c r="M254">
        <v>11944.888668781787</v>
      </c>
      <c r="N254">
        <v>23889.777337563573</v>
      </c>
      <c r="O254">
        <v>47779.554675127147</v>
      </c>
      <c r="R254">
        <f t="shared" si="11"/>
        <v>52</v>
      </c>
      <c r="S254">
        <v>4.1775762219081969E-2</v>
      </c>
      <c r="T254">
        <v>4.1775762219082191E-2</v>
      </c>
      <c r="U254">
        <v>4.1775762219082191E-2</v>
      </c>
      <c r="V254">
        <v>4.1775762219082191E-2</v>
      </c>
      <c r="W254">
        <v>4.1775762219082191E-2</v>
      </c>
    </row>
    <row r="255" spans="2:23" x14ac:dyDescent="0.25">
      <c r="B255">
        <f t="shared" si="9"/>
        <v>53</v>
      </c>
      <c r="C255">
        <v>49560.213299565992</v>
      </c>
      <c r="D255">
        <v>123900.533248915</v>
      </c>
      <c r="E255">
        <v>247801.06649783</v>
      </c>
      <c r="F255">
        <v>495602.13299566001</v>
      </c>
      <c r="G255">
        <v>991204.26599132002</v>
      </c>
      <c r="J255">
        <f t="shared" si="10"/>
        <v>53</v>
      </c>
      <c r="K255">
        <v>2478.0107096615975</v>
      </c>
      <c r="L255">
        <v>6195.0267741539574</v>
      </c>
      <c r="M255">
        <v>12390.053548307915</v>
      </c>
      <c r="N255">
        <v>24780.10709661583</v>
      </c>
      <c r="O255">
        <v>49560.214193231659</v>
      </c>
      <c r="R255">
        <f t="shared" si="11"/>
        <v>53</v>
      </c>
      <c r="S255">
        <v>4.25026439761238E-2</v>
      </c>
      <c r="T255">
        <v>4.25026439761238E-2</v>
      </c>
      <c r="U255">
        <v>4.25026439761238E-2</v>
      </c>
      <c r="V255">
        <v>4.25026439761238E-2</v>
      </c>
      <c r="W255">
        <v>4.25026439761238E-2</v>
      </c>
    </row>
    <row r="256" spans="2:23" x14ac:dyDescent="0.25">
      <c r="B256">
        <f t="shared" si="9"/>
        <v>54</v>
      </c>
      <c r="C256">
        <v>51331.702747602321</v>
      </c>
      <c r="D256">
        <v>128329.25686900575</v>
      </c>
      <c r="E256">
        <v>256658.5137380115</v>
      </c>
      <c r="F256">
        <v>513317.02747602301</v>
      </c>
      <c r="G256">
        <v>1026634.054952046</v>
      </c>
      <c r="J256">
        <f t="shared" si="10"/>
        <v>54</v>
      </c>
      <c r="K256">
        <v>2566.5851778671204</v>
      </c>
      <c r="L256">
        <v>6416.4629446678155</v>
      </c>
      <c r="M256">
        <v>12832.925889335631</v>
      </c>
      <c r="N256">
        <v>25665.851778671262</v>
      </c>
      <c r="O256">
        <v>51331.703557342524</v>
      </c>
      <c r="R256">
        <f t="shared" si="11"/>
        <v>54</v>
      </c>
      <c r="S256">
        <v>4.3255074173228047E-2</v>
      </c>
      <c r="T256">
        <v>4.325507417322827E-2</v>
      </c>
      <c r="U256">
        <v>4.325507417322827E-2</v>
      </c>
      <c r="V256">
        <v>4.325507417322827E-2</v>
      </c>
      <c r="W256">
        <v>4.325507417322827E-2</v>
      </c>
    </row>
    <row r="257" spans="1:24" x14ac:dyDescent="0.25">
      <c r="B257">
        <f t="shared" si="9"/>
        <v>55</v>
      </c>
      <c r="C257">
        <v>52999.288053872253</v>
      </c>
      <c r="D257">
        <v>132498.22013468071</v>
      </c>
      <c r="E257">
        <v>264996.44026936142</v>
      </c>
      <c r="F257">
        <v>529992.88053872285</v>
      </c>
      <c r="G257">
        <v>1059985.7610774457</v>
      </c>
      <c r="J257">
        <f t="shared" si="10"/>
        <v>55</v>
      </c>
      <c r="K257">
        <v>2649.9648800119903</v>
      </c>
      <c r="L257">
        <v>6624.9122000300558</v>
      </c>
      <c r="M257">
        <v>13249.824400060112</v>
      </c>
      <c r="N257">
        <v>26499.648800120223</v>
      </c>
      <c r="O257">
        <v>52999.297600240447</v>
      </c>
      <c r="R257">
        <f t="shared" si="11"/>
        <v>55</v>
      </c>
      <c r="S257">
        <v>4.3990799751293164E-2</v>
      </c>
      <c r="T257">
        <v>4.3990799751293164E-2</v>
      </c>
      <c r="U257">
        <v>4.3990799751293164E-2</v>
      </c>
      <c r="V257">
        <v>4.3990799751293164E-2</v>
      </c>
      <c r="W257">
        <v>4.3990799751293164E-2</v>
      </c>
    </row>
    <row r="258" spans="1:24" x14ac:dyDescent="0.25">
      <c r="B258">
        <f t="shared" si="9"/>
        <v>56</v>
      </c>
      <c r="C258">
        <v>54680.980731351221</v>
      </c>
      <c r="D258">
        <v>136702.45182837814</v>
      </c>
      <c r="E258">
        <v>273404.90365675627</v>
      </c>
      <c r="F258">
        <v>546809.80731351255</v>
      </c>
      <c r="G258">
        <v>1093619.6146270251</v>
      </c>
      <c r="J258">
        <f t="shared" si="10"/>
        <v>56</v>
      </c>
      <c r="K258">
        <v>2734.0494914001392</v>
      </c>
      <c r="L258">
        <v>6835.1237285005045</v>
      </c>
      <c r="M258">
        <v>13670.247457001009</v>
      </c>
      <c r="N258">
        <v>27340.494914002018</v>
      </c>
      <c r="O258">
        <v>54680.989828004036</v>
      </c>
      <c r="R258">
        <f t="shared" si="11"/>
        <v>56</v>
      </c>
      <c r="S258">
        <v>4.4761176380301526E-2</v>
      </c>
      <c r="T258">
        <v>4.4761176380301748E-2</v>
      </c>
      <c r="U258">
        <v>4.4761176380301748E-2</v>
      </c>
      <c r="V258">
        <v>4.4761176380301748E-2</v>
      </c>
      <c r="W258">
        <v>4.4761176380301748E-2</v>
      </c>
    </row>
    <row r="259" spans="1:24" x14ac:dyDescent="0.25">
      <c r="B259">
        <f t="shared" si="9"/>
        <v>57</v>
      </c>
      <c r="C259">
        <v>56527.790082312815</v>
      </c>
      <c r="D259">
        <v>141319.47520578199</v>
      </c>
      <c r="E259">
        <v>282638.95041156397</v>
      </c>
      <c r="F259">
        <v>565277.90082312794</v>
      </c>
      <c r="G259">
        <v>1130555.8016462559</v>
      </c>
      <c r="J259">
        <f t="shared" si="10"/>
        <v>57</v>
      </c>
      <c r="K259">
        <v>2826.3900589900586</v>
      </c>
      <c r="L259">
        <v>7065.9751474750228</v>
      </c>
      <c r="M259">
        <v>14131.950294950046</v>
      </c>
      <c r="N259">
        <v>28263.900589900091</v>
      </c>
      <c r="O259">
        <v>56527.801179800183</v>
      </c>
      <c r="R259">
        <f t="shared" si="11"/>
        <v>57</v>
      </c>
      <c r="S259">
        <v>4.5641040162482049E-2</v>
      </c>
      <c r="T259">
        <v>4.5641040162482049E-2</v>
      </c>
      <c r="U259">
        <v>4.5641040162482049E-2</v>
      </c>
      <c r="V259">
        <v>4.5641040162482049E-2</v>
      </c>
      <c r="W259">
        <v>4.5641040162482049E-2</v>
      </c>
    </row>
    <row r="260" spans="1:24" x14ac:dyDescent="0.25">
      <c r="B260">
        <f t="shared" si="9"/>
        <v>58</v>
      </c>
      <c r="C260">
        <v>58255.923668388408</v>
      </c>
      <c r="D260">
        <v>145639.80917097096</v>
      </c>
      <c r="E260">
        <v>291279.61834194191</v>
      </c>
      <c r="F260">
        <v>582559.23668388382</v>
      </c>
      <c r="G260">
        <v>1165118.4733677676</v>
      </c>
      <c r="J260">
        <f t="shared" si="10"/>
        <v>58</v>
      </c>
      <c r="K260">
        <v>2912.7966061808984</v>
      </c>
      <c r="L260">
        <v>7281.9915154521877</v>
      </c>
      <c r="M260">
        <v>14563.983030904375</v>
      </c>
      <c r="N260">
        <v>29127.966061808751</v>
      </c>
      <c r="O260">
        <v>58255.932123617502</v>
      </c>
      <c r="R260">
        <f t="shared" si="11"/>
        <v>58</v>
      </c>
      <c r="S260">
        <v>4.6496647561383941E-2</v>
      </c>
      <c r="T260">
        <v>4.6496647561383719E-2</v>
      </c>
      <c r="U260">
        <v>4.6496647561383719E-2</v>
      </c>
      <c r="V260">
        <v>4.6496647561383719E-2</v>
      </c>
      <c r="W260">
        <v>4.6496647561383719E-2</v>
      </c>
    </row>
    <row r="261" spans="1:24" x14ac:dyDescent="0.25">
      <c r="B261">
        <f t="shared" si="9"/>
        <v>59</v>
      </c>
      <c r="C261">
        <v>60534.055083837622</v>
      </c>
      <c r="D261">
        <v>151335.13770959419</v>
      </c>
      <c r="E261">
        <v>302670.27541918837</v>
      </c>
      <c r="F261">
        <v>605340.55083837674</v>
      </c>
      <c r="G261">
        <v>1210681.1016767535</v>
      </c>
      <c r="J261">
        <f t="shared" si="10"/>
        <v>59</v>
      </c>
      <c r="K261">
        <v>3026.7028115108988</v>
      </c>
      <c r="L261">
        <v>7566.7570287774142</v>
      </c>
      <c r="M261">
        <v>15133.514057554828</v>
      </c>
      <c r="N261">
        <v>30267.028115109657</v>
      </c>
      <c r="O261">
        <v>60534.056230219314</v>
      </c>
      <c r="R261">
        <f t="shared" si="11"/>
        <v>59</v>
      </c>
      <c r="S261">
        <v>4.7676166359710725E-2</v>
      </c>
      <c r="T261">
        <v>4.767616635971117E-2</v>
      </c>
      <c r="U261">
        <v>4.767616635971117E-2</v>
      </c>
      <c r="V261">
        <v>4.767616635971117E-2</v>
      </c>
      <c r="W261">
        <v>4.767616635971117E-2</v>
      </c>
    </row>
    <row r="262" spans="1:24" x14ac:dyDescent="0.25">
      <c r="B262">
        <f t="shared" si="9"/>
        <v>60</v>
      </c>
      <c r="C262">
        <v>62592.829283468789</v>
      </c>
      <c r="D262">
        <v>156482.07320867208</v>
      </c>
      <c r="E262">
        <v>312964.14641734416</v>
      </c>
      <c r="F262">
        <v>625928.29283468833</v>
      </c>
      <c r="G262">
        <v>1251856.5856693767</v>
      </c>
      <c r="J262">
        <f t="shared" si="10"/>
        <v>60</v>
      </c>
      <c r="K262">
        <v>3129.6420678801369</v>
      </c>
      <c r="L262">
        <v>7824.1051697003713</v>
      </c>
      <c r="M262">
        <v>15648.210339400743</v>
      </c>
      <c r="N262">
        <v>31296.420678801485</v>
      </c>
      <c r="O262">
        <v>62592.841357602971</v>
      </c>
      <c r="R262">
        <f t="shared" si="11"/>
        <v>60</v>
      </c>
      <c r="S262">
        <v>4.8790830105242211E-2</v>
      </c>
      <c r="T262">
        <v>4.8790830104816552E-2</v>
      </c>
      <c r="U262">
        <v>4.8790830104816552E-2</v>
      </c>
      <c r="V262">
        <v>4.8790830104816552E-2</v>
      </c>
      <c r="W262">
        <v>4.8790830104816552E-2</v>
      </c>
    </row>
    <row r="263" spans="1:24" x14ac:dyDescent="0.25">
      <c r="B263">
        <f t="shared" si="9"/>
        <v>61</v>
      </c>
      <c r="C263">
        <v>64787.328139733909</v>
      </c>
      <c r="D263">
        <v>161968.32034933471</v>
      </c>
      <c r="E263">
        <v>323936.64069866942</v>
      </c>
      <c r="F263">
        <v>647873.28139733884</v>
      </c>
      <c r="G263">
        <v>1295746.5627946777</v>
      </c>
      <c r="J263">
        <f t="shared" si="10"/>
        <v>61</v>
      </c>
      <c r="K263">
        <v>3239.3670723479881</v>
      </c>
      <c r="L263">
        <v>8098.4176808699558</v>
      </c>
      <c r="M263">
        <v>16196.835361739912</v>
      </c>
      <c r="N263">
        <v>32393.670723479823</v>
      </c>
      <c r="O263">
        <v>64787.341446959646</v>
      </c>
      <c r="R263">
        <f t="shared" si="11"/>
        <v>61</v>
      </c>
      <c r="S263">
        <v>5.0032291445859078E-2</v>
      </c>
      <c r="T263">
        <v>5.0032291445858856E-2</v>
      </c>
      <c r="U263">
        <v>5.0032291445726074E-2</v>
      </c>
      <c r="V263">
        <v>5.0032291445726074E-2</v>
      </c>
      <c r="W263">
        <v>5.0032291445726074E-2</v>
      </c>
    </row>
    <row r="264" spans="1:24" x14ac:dyDescent="0.25">
      <c r="B264">
        <f t="shared" si="9"/>
        <v>62</v>
      </c>
      <c r="C264">
        <v>67078.522031978689</v>
      </c>
      <c r="D264">
        <v>167696.30507994664</v>
      </c>
      <c r="E264">
        <v>335392.61015989329</v>
      </c>
      <c r="F264">
        <v>670785.22031978657</v>
      </c>
      <c r="G264">
        <v>1341570.4406395731</v>
      </c>
      <c r="J264">
        <f t="shared" si="10"/>
        <v>62</v>
      </c>
      <c r="K264">
        <v>3353.9267953569652</v>
      </c>
      <c r="L264">
        <v>8384.8169883922965</v>
      </c>
      <c r="M264">
        <v>16769.633976784593</v>
      </c>
      <c r="N264">
        <v>33539.267953569186</v>
      </c>
      <c r="O264">
        <v>67078.535907138372</v>
      </c>
      <c r="R264">
        <f t="shared" si="11"/>
        <v>62</v>
      </c>
      <c r="S264">
        <v>5.138822748151628E-2</v>
      </c>
      <c r="T264">
        <v>5.1388227481516058E-2</v>
      </c>
      <c r="U264">
        <v>5.1388227481516058E-2</v>
      </c>
      <c r="V264">
        <v>5.1388227481516058E-2</v>
      </c>
      <c r="W264">
        <v>5.1388227481478754E-2</v>
      </c>
    </row>
    <row r="265" spans="1:24" x14ac:dyDescent="0.25">
      <c r="B265">
        <f t="shared" si="9"/>
        <v>63</v>
      </c>
      <c r="C265">
        <v>69346.381783273871</v>
      </c>
      <c r="D265">
        <v>173365.95445818463</v>
      </c>
      <c r="E265">
        <v>346731.90891636926</v>
      </c>
      <c r="F265">
        <v>693463.81783273851</v>
      </c>
      <c r="G265">
        <v>1386927.635665477</v>
      </c>
      <c r="J265">
        <f t="shared" si="10"/>
        <v>63</v>
      </c>
      <c r="K265">
        <v>3467.3197226762422</v>
      </c>
      <c r="L265">
        <v>8668.2993066906347</v>
      </c>
      <c r="M265">
        <v>17336.598613381269</v>
      </c>
      <c r="N265">
        <v>34673.197226762539</v>
      </c>
      <c r="O265">
        <v>69346.394453525078</v>
      </c>
      <c r="R265">
        <f t="shared" si="11"/>
        <v>63</v>
      </c>
      <c r="S265">
        <v>5.2791313956737973E-2</v>
      </c>
      <c r="T265">
        <v>5.2791313956737751E-2</v>
      </c>
      <c r="U265">
        <v>5.2791313956737751E-2</v>
      </c>
      <c r="V265">
        <v>5.2791313956737751E-2</v>
      </c>
      <c r="W265">
        <v>5.2791313956737751E-2</v>
      </c>
    </row>
    <row r="266" spans="1:24" x14ac:dyDescent="0.25">
      <c r="B266">
        <f t="shared" si="9"/>
        <v>64</v>
      </c>
      <c r="C266">
        <v>71559.12771907897</v>
      </c>
      <c r="D266">
        <v>178897.81929769742</v>
      </c>
      <c r="E266">
        <v>357795.63859539485</v>
      </c>
      <c r="F266">
        <v>715591.2771907897</v>
      </c>
      <c r="G266">
        <v>1431182.5543815794</v>
      </c>
      <c r="J266">
        <f t="shared" si="10"/>
        <v>64</v>
      </c>
      <c r="K266">
        <v>3577.9569346350472</v>
      </c>
      <c r="L266">
        <v>8944.8923365877126</v>
      </c>
      <c r="M266">
        <v>17889.784673175425</v>
      </c>
      <c r="N266">
        <v>35779.569346350851</v>
      </c>
      <c r="O266">
        <v>71559.138692701701</v>
      </c>
      <c r="R266">
        <f t="shared" si="11"/>
        <v>64</v>
      </c>
      <c r="S266">
        <v>5.4218448758936777E-2</v>
      </c>
      <c r="T266">
        <v>5.4218448758936777E-2</v>
      </c>
      <c r="U266">
        <v>5.4218448758936777E-2</v>
      </c>
      <c r="V266">
        <v>5.4218448758936777E-2</v>
      </c>
      <c r="W266">
        <v>5.4218448758936777E-2</v>
      </c>
    </row>
    <row r="267" spans="1:24" x14ac:dyDescent="0.25">
      <c r="B267">
        <f t="shared" si="9"/>
        <v>65</v>
      </c>
      <c r="C267">
        <v>73799.402372027354</v>
      </c>
      <c r="D267">
        <v>184498.50593006844</v>
      </c>
      <c r="E267">
        <v>368997.01186013687</v>
      </c>
      <c r="F267">
        <v>737994.02372027375</v>
      </c>
      <c r="G267">
        <v>1475988.0474405475</v>
      </c>
      <c r="J267">
        <f t="shared" si="10"/>
        <v>65</v>
      </c>
      <c r="K267">
        <v>3689.9706461597671</v>
      </c>
      <c r="L267">
        <v>9224.926615399454</v>
      </c>
      <c r="M267">
        <v>18449.853230798908</v>
      </c>
      <c r="N267">
        <v>36899.706461597816</v>
      </c>
      <c r="O267">
        <v>73799.412923195632</v>
      </c>
      <c r="R267">
        <f t="shared" si="11"/>
        <v>65</v>
      </c>
      <c r="S267">
        <v>5.572253990506093E-2</v>
      </c>
      <c r="T267">
        <v>5.5722539905061153E-2</v>
      </c>
      <c r="U267">
        <v>5.5722539905061153E-2</v>
      </c>
      <c r="V267">
        <v>5.5722539905061153E-2</v>
      </c>
      <c r="W267">
        <v>5.5722539905061153E-2</v>
      </c>
    </row>
    <row r="269" spans="1:24" x14ac:dyDescent="0.25">
      <c r="A269" s="5" t="s">
        <v>183</v>
      </c>
    </row>
    <row r="270" spans="1:24" x14ac:dyDescent="0.25">
      <c r="B270" t="s">
        <v>170</v>
      </c>
      <c r="C270">
        <v>50000</v>
      </c>
      <c r="D270">
        <v>100000</v>
      </c>
      <c r="E270">
        <v>250000</v>
      </c>
      <c r="F270">
        <v>500000</v>
      </c>
      <c r="G270">
        <v>1000000</v>
      </c>
      <c r="H270">
        <v>2000000</v>
      </c>
      <c r="J270" t="s">
        <v>171</v>
      </c>
      <c r="K270">
        <v>50000</v>
      </c>
      <c r="L270">
        <v>100000</v>
      </c>
      <c r="M270">
        <v>250000</v>
      </c>
      <c r="N270">
        <v>500000</v>
      </c>
      <c r="O270">
        <v>1000000</v>
      </c>
      <c r="P270">
        <v>2000000</v>
      </c>
      <c r="R270" t="s">
        <v>167</v>
      </c>
      <c r="S270">
        <v>50000</v>
      </c>
      <c r="T270">
        <v>100000</v>
      </c>
      <c r="U270">
        <v>250000</v>
      </c>
      <c r="V270">
        <v>500000</v>
      </c>
      <c r="W270">
        <v>1000000</v>
      </c>
      <c r="X270">
        <v>2000000</v>
      </c>
    </row>
    <row r="271" spans="1:24" x14ac:dyDescent="0.25">
      <c r="B271">
        <v>26</v>
      </c>
      <c r="C271">
        <v>127.16818207661393</v>
      </c>
      <c r="D271">
        <v>253.64612865649414</v>
      </c>
      <c r="E271">
        <v>633.07993136137225</v>
      </c>
      <c r="F271">
        <v>1265.469654909512</v>
      </c>
      <c r="G271">
        <v>2530.2490627257853</v>
      </c>
      <c r="H271">
        <v>5059.807878358346</v>
      </c>
      <c r="J271">
        <v>26</v>
      </c>
      <c r="K271">
        <v>98.576511636695386</v>
      </c>
      <c r="L271">
        <v>189.15880954780687</v>
      </c>
      <c r="M271">
        <v>460.90527434955766</v>
      </c>
      <c r="N271">
        <v>913.81665560008696</v>
      </c>
      <c r="O271">
        <v>1819.6389631654347</v>
      </c>
      <c r="P271">
        <v>3631.283578296323</v>
      </c>
      <c r="R271">
        <v>26</v>
      </c>
      <c r="S271">
        <v>3.724344872627805E-2</v>
      </c>
      <c r="T271">
        <v>3.6954389614859862E-2</v>
      </c>
      <c r="U271">
        <v>3.678076694953436E-2</v>
      </c>
      <c r="V271">
        <v>3.6722866859765224E-2</v>
      </c>
      <c r="W271">
        <v>3.6693909484621923E-2</v>
      </c>
      <c r="X271">
        <v>3.6679429375445771E-2</v>
      </c>
    </row>
    <row r="272" spans="1:24" x14ac:dyDescent="0.25">
      <c r="B272">
        <v>27</v>
      </c>
      <c r="C272">
        <v>143.88329921014079</v>
      </c>
      <c r="D272">
        <v>287.0751888880248</v>
      </c>
      <c r="E272">
        <v>716.65085888041824</v>
      </c>
      <c r="F272">
        <v>1432.6103092614806</v>
      </c>
      <c r="G272">
        <v>2864.5292101880682</v>
      </c>
      <c r="H272">
        <v>5728.3670121264058</v>
      </c>
      <c r="J272">
        <v>27</v>
      </c>
      <c r="K272">
        <v>110.54781098297053</v>
      </c>
      <c r="L272">
        <v>213.10046556519001</v>
      </c>
      <c r="M272">
        <v>520.758440398311</v>
      </c>
      <c r="N272">
        <v>1033.5217363398842</v>
      </c>
      <c r="O272">
        <v>2059.0483301248169</v>
      </c>
      <c r="P272">
        <v>4110.1015186794684</v>
      </c>
      <c r="R272">
        <v>27</v>
      </c>
      <c r="S272">
        <v>3.7199504238367265E-2</v>
      </c>
      <c r="T272">
        <v>3.6943268482724667E-2</v>
      </c>
      <c r="U272">
        <v>3.6789385191083213E-2</v>
      </c>
      <c r="V272">
        <v>3.6738067059959745E-2</v>
      </c>
      <c r="W272">
        <v>3.6712403544923333E-2</v>
      </c>
      <c r="X272">
        <v>3.6699570674483262E-2</v>
      </c>
    </row>
    <row r="273" spans="2:24" x14ac:dyDescent="0.25">
      <c r="B273">
        <v>28</v>
      </c>
      <c r="C273">
        <v>162.58684242011077</v>
      </c>
      <c r="D273">
        <v>324.48098316930248</v>
      </c>
      <c r="E273">
        <v>810.16340622905534</v>
      </c>
      <c r="F273">
        <v>1619.6341116548813</v>
      </c>
      <c r="G273">
        <v>3238.5755226409983</v>
      </c>
      <c r="H273">
        <v>6476.45834468271</v>
      </c>
      <c r="J273">
        <v>28</v>
      </c>
      <c r="K273">
        <v>123.94310433252258</v>
      </c>
      <c r="L273">
        <v>239.89012593476673</v>
      </c>
      <c r="M273">
        <v>587.73120011673564</v>
      </c>
      <c r="N273">
        <v>1167.4663275192142</v>
      </c>
      <c r="O273">
        <v>2326.9365838763624</v>
      </c>
      <c r="P273">
        <v>4645.8770973926294</v>
      </c>
      <c r="R273">
        <v>28</v>
      </c>
      <c r="S273">
        <v>3.7166085638490998E-2</v>
      </c>
      <c r="T273">
        <v>3.6938568723991594E-2</v>
      </c>
      <c r="U273">
        <v>3.6801946954317266E-2</v>
      </c>
      <c r="V273">
        <v>3.6756387718248851E-2</v>
      </c>
      <c r="W273">
        <v>3.6733604600099889E-2</v>
      </c>
      <c r="X273">
        <v>3.6722212165609891E-2</v>
      </c>
    </row>
    <row r="274" spans="2:24" x14ac:dyDescent="0.25">
      <c r="B274">
        <v>29</v>
      </c>
      <c r="C274">
        <v>183.53614788425023</v>
      </c>
      <c r="D274">
        <v>366.37815669574042</v>
      </c>
      <c r="E274">
        <v>914.90418382646203</v>
      </c>
      <c r="F274">
        <v>1829.1142293181554</v>
      </c>
      <c r="G274">
        <v>3657.5343204135688</v>
      </c>
      <c r="H274">
        <v>7314.374502662241</v>
      </c>
      <c r="J274">
        <v>29</v>
      </c>
      <c r="K274">
        <v>138.94679076425246</v>
      </c>
      <c r="L274">
        <v>269.89646868891487</v>
      </c>
      <c r="M274">
        <v>662.74551048434842</v>
      </c>
      <c r="N274">
        <v>1317.4939166314434</v>
      </c>
      <c r="O274">
        <v>2626.9907302162683</v>
      </c>
      <c r="P274">
        <v>5245.9843580523739</v>
      </c>
      <c r="R274">
        <v>29</v>
      </c>
      <c r="S274">
        <v>3.7142507742092379E-2</v>
      </c>
      <c r="T274">
        <v>3.6940194611743804E-2</v>
      </c>
      <c r="U274">
        <v>3.6818718657187333E-2</v>
      </c>
      <c r="V274">
        <v>3.6778211962904761E-2</v>
      </c>
      <c r="W274">
        <v>3.6757955854965996E-2</v>
      </c>
      <c r="X274">
        <v>3.6747827110526821E-2</v>
      </c>
    </row>
    <row r="275" spans="2:24" x14ac:dyDescent="0.25">
      <c r="B275">
        <v>30</v>
      </c>
      <c r="C275">
        <v>207.02024674204628</v>
      </c>
      <c r="D275">
        <v>413.34475127563564</v>
      </c>
      <c r="E275">
        <v>1032.3182654790544</v>
      </c>
      <c r="F275">
        <v>2063.9407893843186</v>
      </c>
      <c r="G275">
        <v>4127.185837289092</v>
      </c>
      <c r="H275">
        <v>8253.6759331470748</v>
      </c>
      <c r="J275">
        <v>30</v>
      </c>
      <c r="K275">
        <v>155.76587155433344</v>
      </c>
      <c r="L275">
        <v>303.53348166217711</v>
      </c>
      <c r="M275">
        <v>746.83631891378718</v>
      </c>
      <c r="N275">
        <v>1485.6743836772257</v>
      </c>
      <c r="O275">
        <v>2963.3505142875219</v>
      </c>
      <c r="P275">
        <v>5918.7027760649798</v>
      </c>
      <c r="R275">
        <v>30</v>
      </c>
      <c r="S275">
        <v>3.712832044684844E-2</v>
      </c>
      <c r="T275">
        <v>3.6948181923599055E-2</v>
      </c>
      <c r="U275">
        <v>3.6840029148174747E-2</v>
      </c>
      <c r="V275">
        <v>3.6803966591602899E-2</v>
      </c>
      <c r="W275">
        <v>3.6785933130456527E-2</v>
      </c>
      <c r="X275">
        <v>3.6776915853976355E-2</v>
      </c>
    </row>
    <row r="276" spans="2:24" x14ac:dyDescent="0.25">
      <c r="B276">
        <v>31</v>
      </c>
      <c r="C276">
        <v>233.36309049983896</v>
      </c>
      <c r="D276">
        <v>466.02864658942741</v>
      </c>
      <c r="E276">
        <v>1164.0253153839653</v>
      </c>
      <c r="F276">
        <v>2327.3530969080275</v>
      </c>
      <c r="G276">
        <v>4654.0086600365867</v>
      </c>
      <c r="H276">
        <v>9307.319786334614</v>
      </c>
      <c r="J276">
        <v>31</v>
      </c>
      <c r="K276">
        <v>174.6323575882061</v>
      </c>
      <c r="L276">
        <v>341.26516986358274</v>
      </c>
      <c r="M276">
        <v>841.16361271943606</v>
      </c>
      <c r="N276">
        <v>1674.3276864375948</v>
      </c>
      <c r="O276">
        <v>3340.6558347963801</v>
      </c>
      <c r="P276">
        <v>6673.3121319830825</v>
      </c>
      <c r="R276">
        <v>31</v>
      </c>
      <c r="S276">
        <v>3.712327587722708E-2</v>
      </c>
      <c r="T276">
        <v>3.6962685475442125E-2</v>
      </c>
      <c r="U276">
        <v>3.6866276020450783E-2</v>
      </c>
      <c r="V276">
        <v>3.6834130318144531E-2</v>
      </c>
      <c r="W276">
        <v>3.6818055737358746E-2</v>
      </c>
      <c r="X276">
        <v>3.6810018014418189E-2</v>
      </c>
    </row>
    <row r="277" spans="2:24" x14ac:dyDescent="0.25">
      <c r="B277">
        <v>32</v>
      </c>
      <c r="C277">
        <v>262.8963035016651</v>
      </c>
      <c r="D277">
        <v>525.09306959135802</v>
      </c>
      <c r="E277">
        <v>1311.6833683178147</v>
      </c>
      <c r="F277">
        <v>2622.6671997002231</v>
      </c>
      <c r="G277">
        <v>5244.6348625329765</v>
      </c>
      <c r="H277">
        <v>10488.570188234069</v>
      </c>
      <c r="J277">
        <v>32</v>
      </c>
      <c r="K277">
        <v>195.78375437531577</v>
      </c>
      <c r="L277">
        <v>383.56652851258514</v>
      </c>
      <c r="M277">
        <v>946.91485615566853</v>
      </c>
      <c r="N277">
        <v>1885.8287375240216</v>
      </c>
      <c r="O277">
        <v>3763.6565010377744</v>
      </c>
      <c r="P277">
        <v>7519.3120284722681</v>
      </c>
      <c r="R277">
        <v>32</v>
      </c>
      <c r="S277">
        <v>3.7127208791629895E-2</v>
      </c>
      <c r="T277">
        <v>3.698386325725278E-2</v>
      </c>
      <c r="U277">
        <v>3.6897812077449466E-2</v>
      </c>
      <c r="V277">
        <v>3.686912103035711E-2</v>
      </c>
      <c r="W277">
        <v>3.685477413322058E-2</v>
      </c>
      <c r="X277">
        <v>3.6847600341166631E-2</v>
      </c>
    </row>
    <row r="278" spans="2:24" x14ac:dyDescent="0.25">
      <c r="B278">
        <v>33</v>
      </c>
      <c r="C278">
        <v>295.96241785940714</v>
      </c>
      <c r="D278">
        <v>591.22306203957567</v>
      </c>
      <c r="E278">
        <v>1477.0049949746212</v>
      </c>
      <c r="F278">
        <v>2953.308216679271</v>
      </c>
      <c r="G278">
        <v>5905.9146601459079</v>
      </c>
      <c r="H278">
        <v>11811.127547109101</v>
      </c>
      <c r="J278">
        <v>33</v>
      </c>
      <c r="K278">
        <v>219.46537948951845</v>
      </c>
      <c r="L278">
        <v>430.92817654031023</v>
      </c>
      <c r="M278">
        <v>1065.3165721917612</v>
      </c>
      <c r="N278">
        <v>2122.6305666118205</v>
      </c>
      <c r="O278">
        <v>4237.258556105764</v>
      </c>
      <c r="P278">
        <v>8466.5145354348933</v>
      </c>
      <c r="R278">
        <v>33</v>
      </c>
      <c r="S278">
        <v>3.7140083511309152E-2</v>
      </c>
      <c r="T278">
        <v>3.7011950725733156E-2</v>
      </c>
      <c r="U278">
        <v>3.6935036129371657E-2</v>
      </c>
      <c r="V278">
        <v>3.6909392102173921E-2</v>
      </c>
      <c r="W278">
        <v>3.6896568995032242E-2</v>
      </c>
      <c r="X278">
        <v>3.6890157168012916E-2</v>
      </c>
    </row>
    <row r="279" spans="2:24" x14ac:dyDescent="0.25">
      <c r="B279">
        <v>34</v>
      </c>
      <c r="C279">
        <v>333.54110162586858</v>
      </c>
      <c r="D279">
        <v>666.3778931412678</v>
      </c>
      <c r="E279">
        <v>1664.8882680733082</v>
      </c>
      <c r="F279">
        <v>3329.0722264347614</v>
      </c>
      <c r="G279">
        <v>6657.4401432128225</v>
      </c>
      <c r="H279">
        <v>13314.175976798244</v>
      </c>
      <c r="J279">
        <v>34</v>
      </c>
      <c r="K279">
        <v>246.37887290027948</v>
      </c>
      <c r="L279">
        <v>484.75334899233258</v>
      </c>
      <c r="M279">
        <v>1199.8767816535401</v>
      </c>
      <c r="N279">
        <v>2391.7491710290487</v>
      </c>
      <c r="O279">
        <v>4775.4939504068898</v>
      </c>
      <c r="P279">
        <v>9542.9835094955633</v>
      </c>
      <c r="R279">
        <v>34</v>
      </c>
      <c r="S279">
        <v>3.7162448954352945E-2</v>
      </c>
      <c r="T279">
        <v>3.7047932004184103E-2</v>
      </c>
      <c r="U279">
        <v>3.6979194047995545E-2</v>
      </c>
      <c r="V279">
        <v>3.6956276759575024E-2</v>
      </c>
      <c r="W279">
        <v>3.6944817245541994E-2</v>
      </c>
      <c r="X279">
        <v>3.6939087271030902E-2</v>
      </c>
    </row>
    <row r="280" spans="2:24" x14ac:dyDescent="0.25">
      <c r="B280">
        <v>35</v>
      </c>
      <c r="C280">
        <v>361.98670937654765</v>
      </c>
      <c r="D280">
        <v>723.26722650222075</v>
      </c>
      <c r="E280">
        <v>1807.1087779235909</v>
      </c>
      <c r="F280">
        <v>3613.5113636418268</v>
      </c>
      <c r="G280">
        <v>7226.3165350845338</v>
      </c>
      <c r="H280">
        <v>14451.926877973045</v>
      </c>
      <c r="J280">
        <v>35</v>
      </c>
      <c r="K280">
        <v>266.75126181959422</v>
      </c>
      <c r="L280">
        <v>525.49675920597292</v>
      </c>
      <c r="M280">
        <v>1301.733251867885</v>
      </c>
      <c r="N280">
        <v>2595.4607398185835</v>
      </c>
      <c r="O280">
        <v>5182.9157157906739</v>
      </c>
      <c r="P280">
        <v>10357.825667769968</v>
      </c>
      <c r="R280">
        <v>35</v>
      </c>
      <c r="S280">
        <v>3.7182210440107832E-2</v>
      </c>
      <c r="T280">
        <v>3.7076131543165358E-2</v>
      </c>
      <c r="U280">
        <v>3.7012460412945147E-2</v>
      </c>
      <c r="V280">
        <v>3.6991232733003532E-2</v>
      </c>
      <c r="W280">
        <v>3.6980618148258371E-2</v>
      </c>
      <c r="X280">
        <v>3.6975310669650208E-2</v>
      </c>
    </row>
    <row r="281" spans="2:24" x14ac:dyDescent="0.25">
      <c r="B281">
        <v>36</v>
      </c>
      <c r="C281">
        <v>354.63632443937183</v>
      </c>
      <c r="D281">
        <v>708.5670846274835</v>
      </c>
      <c r="E281">
        <v>1770.3593650237995</v>
      </c>
      <c r="F281">
        <v>3540.0131656258113</v>
      </c>
      <c r="G281">
        <v>7079.3207668053556</v>
      </c>
      <c r="H281">
        <v>14157.935969154489</v>
      </c>
      <c r="J281">
        <v>36</v>
      </c>
      <c r="K281">
        <v>261.4868208763337</v>
      </c>
      <c r="L281">
        <v>514.96830480632525</v>
      </c>
      <c r="M281">
        <v>1275.4127546899472</v>
      </c>
      <c r="N281">
        <v>2542.8201704987514</v>
      </c>
      <c r="O281">
        <v>5077.6350018386001</v>
      </c>
      <c r="P281">
        <v>10147.264664405375</v>
      </c>
      <c r="R281">
        <v>36</v>
      </c>
      <c r="S281">
        <v>3.7172151716367452E-2</v>
      </c>
      <c r="T281">
        <v>3.7064093146006893E-2</v>
      </c>
      <c r="U281">
        <v>3.6999233278359966E-2</v>
      </c>
      <c r="V281">
        <v>3.6977609196666039E-2</v>
      </c>
      <c r="W281">
        <v>3.6966796381737277E-2</v>
      </c>
      <c r="X281">
        <v>3.696138978072594E-2</v>
      </c>
    </row>
    <row r="282" spans="2:24" x14ac:dyDescent="0.25">
      <c r="B282">
        <v>37</v>
      </c>
      <c r="C282">
        <v>300.51704033863297</v>
      </c>
      <c r="D282">
        <v>600.33237960209965</v>
      </c>
      <c r="E282">
        <v>1499.7783980676054</v>
      </c>
      <c r="F282">
        <v>2998.8550957561811</v>
      </c>
      <c r="G282">
        <v>5997.0084912302264</v>
      </c>
      <c r="H282">
        <v>11993.315282225192</v>
      </c>
      <c r="J282">
        <v>37</v>
      </c>
      <c r="K282">
        <v>222.72740983147878</v>
      </c>
      <c r="L282">
        <v>437.45230851289671</v>
      </c>
      <c r="M282">
        <v>1081.6270122563583</v>
      </c>
      <c r="N282">
        <v>2155.2515213017105</v>
      </c>
      <c r="O282">
        <v>4302.5005404974363</v>
      </c>
      <c r="P282">
        <v>8596.9985794234381</v>
      </c>
      <c r="R282">
        <v>37</v>
      </c>
      <c r="S282">
        <v>3.7128838324132607E-2</v>
      </c>
      <c r="T282">
        <v>3.7002779662394403E-2</v>
      </c>
      <c r="U282">
        <v>3.692711067933363E-2</v>
      </c>
      <c r="V282">
        <v>3.6901882047011503E-2</v>
      </c>
      <c r="W282">
        <v>3.6889266673089338E-2</v>
      </c>
      <c r="X282">
        <v>3.6882958721603298E-2</v>
      </c>
    </row>
    <row r="283" spans="2:24" x14ac:dyDescent="0.25">
      <c r="B283">
        <v>38</v>
      </c>
      <c r="C283">
        <v>350.3305852484645</v>
      </c>
      <c r="D283">
        <v>699.95614414915121</v>
      </c>
      <c r="E283">
        <v>1748.8328213702343</v>
      </c>
      <c r="F283">
        <v>3496.9606169287263</v>
      </c>
      <c r="G283">
        <v>6993.2162081206243</v>
      </c>
      <c r="H283">
        <v>13985.727390542013</v>
      </c>
      <c r="J283">
        <v>38</v>
      </c>
      <c r="K283">
        <v>258.40336122181907</v>
      </c>
      <c r="L283">
        <v>508.80182054511533</v>
      </c>
      <c r="M283">
        <v>1259.9972044080241</v>
      </c>
      <c r="N283">
        <v>2511.9895130036966</v>
      </c>
      <c r="O283">
        <v>5015.9741310456156</v>
      </c>
      <c r="P283">
        <v>10023.943367556261</v>
      </c>
      <c r="R283">
        <v>38</v>
      </c>
      <c r="S283">
        <v>3.7160958976851122E-2</v>
      </c>
      <c r="T283">
        <v>3.7051785871851095E-2</v>
      </c>
      <c r="U283">
        <v>3.6986256792713501E-2</v>
      </c>
      <c r="V283">
        <v>3.6964409559192557E-2</v>
      </c>
      <c r="W283">
        <v>3.6953485153182086E-2</v>
      </c>
      <c r="X283">
        <v>3.6948022752820275E-2</v>
      </c>
    </row>
    <row r="284" spans="2:24" x14ac:dyDescent="0.25">
      <c r="B284">
        <v>39</v>
      </c>
      <c r="C284">
        <v>522.40620088875221</v>
      </c>
      <c r="D284">
        <v>1044.0955949808385</v>
      </c>
      <c r="E284">
        <v>2609.1637764897355</v>
      </c>
      <c r="F284">
        <v>5217.6107453930554</v>
      </c>
      <c r="G284">
        <v>10434.504683090996</v>
      </c>
      <c r="H284">
        <v>20868.292558431735</v>
      </c>
      <c r="J284">
        <v>39</v>
      </c>
      <c r="K284">
        <v>381.64176627405595</v>
      </c>
      <c r="L284">
        <v>755.27014243616941</v>
      </c>
      <c r="M284">
        <v>1876.1552623439493</v>
      </c>
      <c r="N284">
        <v>3744.2971257471072</v>
      </c>
      <c r="O284">
        <v>7480.5808513382362</v>
      </c>
      <c r="P284">
        <v>14953.14830190409</v>
      </c>
      <c r="R284">
        <v>39</v>
      </c>
      <c r="S284">
        <v>3.733382810064434E-2</v>
      </c>
      <c r="T284">
        <v>3.7258058058198928E-2</v>
      </c>
      <c r="U284">
        <v>3.7212584056694809E-2</v>
      </c>
      <c r="V284">
        <v>3.7197424058087236E-2</v>
      </c>
      <c r="W284">
        <v>3.7189843683939072E-2</v>
      </c>
      <c r="X284">
        <v>3.7186053403135189E-2</v>
      </c>
    </row>
    <row r="285" spans="2:24" x14ac:dyDescent="0.25">
      <c r="B285">
        <v>40</v>
      </c>
      <c r="C285">
        <v>438.76220995156905</v>
      </c>
      <c r="D285">
        <v>876.81356713358252</v>
      </c>
      <c r="E285">
        <v>2190.9676383240103</v>
      </c>
      <c r="F285">
        <v>4381.2244235150747</v>
      </c>
      <c r="G285">
        <v>8761.7379938476643</v>
      </c>
      <c r="H285">
        <v>17522.765134488869</v>
      </c>
      <c r="J285">
        <v>40</v>
      </c>
      <c r="K285">
        <v>321.7369242240984</v>
      </c>
      <c r="L285">
        <v>635.46471247036425</v>
      </c>
      <c r="M285">
        <v>1576.6480732024793</v>
      </c>
      <c r="N285">
        <v>3145.2870063328373</v>
      </c>
      <c r="O285">
        <v>6282.5648720353929</v>
      </c>
      <c r="P285">
        <v>12557.120603170304</v>
      </c>
      <c r="R285">
        <v>40</v>
      </c>
      <c r="S285">
        <v>3.7236193762577363E-2</v>
      </c>
      <c r="T285">
        <v>3.7147550199952084E-2</v>
      </c>
      <c r="U285">
        <v>3.7094347547262707E-2</v>
      </c>
      <c r="V285">
        <v>3.7076610574350521E-2</v>
      </c>
      <c r="W285">
        <v>3.7067741570991908E-2</v>
      </c>
      <c r="X285">
        <v>3.7063306940068097E-2</v>
      </c>
    </row>
    <row r="286" spans="2:24" x14ac:dyDescent="0.25">
      <c r="B286">
        <v>41</v>
      </c>
      <c r="C286">
        <v>553.23987460638034</v>
      </c>
      <c r="D286">
        <v>1105.7611723452987</v>
      </c>
      <c r="E286">
        <v>2763.3250656557007</v>
      </c>
      <c r="F286">
        <v>5525.9315545379204</v>
      </c>
      <c r="G286">
        <v>11051.144532314151</v>
      </c>
      <c r="H286">
        <v>22101.570487872796</v>
      </c>
      <c r="J286">
        <v>41</v>
      </c>
      <c r="K286">
        <v>403.72448798049663</v>
      </c>
      <c r="L286">
        <v>799.43435970217979</v>
      </c>
      <c r="M286">
        <v>1986.5639759117294</v>
      </c>
      <c r="N286">
        <v>3965.1133366128706</v>
      </c>
      <c r="O286">
        <v>7922.2120581467025</v>
      </c>
      <c r="P286">
        <v>15836.409501283168</v>
      </c>
      <c r="R286">
        <v>41</v>
      </c>
      <c r="S286">
        <v>3.7361082118963163E-2</v>
      </c>
      <c r="T286">
        <v>3.72891813081484E-2</v>
      </c>
      <c r="U286">
        <v>3.7246030099312932E-2</v>
      </c>
      <c r="V286">
        <v>3.7231644574601708E-2</v>
      </c>
      <c r="W286">
        <v>3.7224451476784992E-2</v>
      </c>
      <c r="X286">
        <v>3.7220854844000062E-2</v>
      </c>
    </row>
    <row r="287" spans="2:24" x14ac:dyDescent="0.25">
      <c r="B287">
        <v>42</v>
      </c>
      <c r="C287">
        <v>635.04617978658814</v>
      </c>
      <c r="D287">
        <v>1269.3683162218608</v>
      </c>
      <c r="E287">
        <v>3172.3347257077839</v>
      </c>
      <c r="F287">
        <v>6343.9454082477077</v>
      </c>
      <c r="G287">
        <v>12687.16677335183</v>
      </c>
      <c r="H287">
        <v>25373.609503572705</v>
      </c>
      <c r="J287">
        <v>42</v>
      </c>
      <c r="K287">
        <v>462.31381972800409</v>
      </c>
      <c r="L287">
        <v>916.60910557141688</v>
      </c>
      <c r="M287">
        <v>2279.494965096259</v>
      </c>
      <c r="N287">
        <v>4550.9713983396359</v>
      </c>
      <c r="O287">
        <v>9093.9242650951783</v>
      </c>
      <c r="P287">
        <v>18179.829998746223</v>
      </c>
      <c r="R287">
        <v>42</v>
      </c>
      <c r="S287">
        <v>3.7457604303238412E-2</v>
      </c>
      <c r="T287">
        <v>3.7393967586839771E-2</v>
      </c>
      <c r="U287">
        <v>3.7355777230958065E-2</v>
      </c>
      <c r="V287">
        <v>3.7343045723769785E-2</v>
      </c>
      <c r="W287">
        <v>3.7336679709736309E-2</v>
      </c>
      <c r="X287">
        <v>3.7333496637603325E-2</v>
      </c>
    </row>
    <row r="288" spans="2:24" x14ac:dyDescent="0.25">
      <c r="B288">
        <v>43</v>
      </c>
      <c r="C288">
        <v>570.99320617827891</v>
      </c>
      <c r="D288">
        <v>1141.2669989753429</v>
      </c>
      <c r="E288">
        <v>2852.088377366541</v>
      </c>
      <c r="F288">
        <v>5703.4573413518729</v>
      </c>
      <c r="G288">
        <v>11406.195269322561</v>
      </c>
      <c r="H288">
        <v>22811.671125263922</v>
      </c>
      <c r="J288">
        <v>43</v>
      </c>
      <c r="K288">
        <v>416.43959881632327</v>
      </c>
      <c r="L288">
        <v>824.86396099526792</v>
      </c>
      <c r="M288">
        <v>2050.1370475321783</v>
      </c>
      <c r="N288">
        <v>4092.2588584270197</v>
      </c>
      <c r="O288">
        <v>8176.5024802170374</v>
      </c>
      <c r="P288">
        <v>16344.989723796753</v>
      </c>
      <c r="R288">
        <v>43</v>
      </c>
      <c r="S288">
        <v>3.7372714287960296E-2</v>
      </c>
      <c r="T288">
        <v>3.7302894047209989E-2</v>
      </c>
      <c r="U288">
        <v>3.7260991800877052E-2</v>
      </c>
      <c r="V288">
        <v>3.7247022700522825E-2</v>
      </c>
      <c r="W288">
        <v>3.724003783430696E-2</v>
      </c>
      <c r="X288">
        <v>3.7236545322177461E-2</v>
      </c>
    </row>
    <row r="289" spans="1:24" x14ac:dyDescent="0.25">
      <c r="B289">
        <v>44</v>
      </c>
      <c r="C289">
        <v>713.01561004615974</v>
      </c>
      <c r="D289">
        <v>1425.3022309473733</v>
      </c>
      <c r="E289">
        <v>3562.1620931051539</v>
      </c>
      <c r="F289">
        <v>7123.5951965092254</v>
      </c>
      <c r="G289">
        <v>14246.461403242203</v>
      </c>
      <c r="H289">
        <v>28492.193816671181</v>
      </c>
      <c r="J289">
        <v>44</v>
      </c>
      <c r="K289">
        <v>518.1548081316123</v>
      </c>
      <c r="L289">
        <v>1028.2874917457702</v>
      </c>
      <c r="M289">
        <v>2558.6855365813608</v>
      </c>
      <c r="N289">
        <v>5109.3489425252919</v>
      </c>
      <c r="O289">
        <v>10210.675753585994</v>
      </c>
      <c r="P289">
        <v>20413.329375300556</v>
      </c>
      <c r="R289">
        <v>44</v>
      </c>
      <c r="S289">
        <v>3.7548107746018911E-2</v>
      </c>
      <c r="T289">
        <v>3.7490619773791201E-2</v>
      </c>
      <c r="U289">
        <v>3.7456120223722023E-2</v>
      </c>
      <c r="V289">
        <v>3.7444619245056376E-2</v>
      </c>
      <c r="W289">
        <v>3.7438868544014126E-2</v>
      </c>
      <c r="X289">
        <v>3.7435993140561452E-2</v>
      </c>
    </row>
    <row r="290" spans="1:24" x14ac:dyDescent="0.25">
      <c r="B290">
        <v>45</v>
      </c>
      <c r="C290">
        <v>741.93029672698867</v>
      </c>
      <c r="D290">
        <v>1483.1298595635064</v>
      </c>
      <c r="E290">
        <v>3706.7285481026938</v>
      </c>
      <c r="F290">
        <v>7412.7263623449498</v>
      </c>
      <c r="G290">
        <v>14824.721990833912</v>
      </c>
      <c r="H290">
        <v>29648.713247812138</v>
      </c>
      <c r="J290">
        <v>45</v>
      </c>
      <c r="K290">
        <v>538.86311224535166</v>
      </c>
      <c r="L290">
        <v>1069.7028861919061</v>
      </c>
      <c r="M290">
        <v>2662.2222083569359</v>
      </c>
      <c r="N290">
        <v>5316.4210787448683</v>
      </c>
      <c r="O290">
        <v>10624.818819569511</v>
      </c>
      <c r="P290">
        <v>21241.61430122226</v>
      </c>
      <c r="R290">
        <v>45</v>
      </c>
      <c r="S290">
        <v>3.7580828662018284E-2</v>
      </c>
      <c r="T290">
        <v>3.7525303821929645E-2</v>
      </c>
      <c r="U290">
        <v>3.7491982638750088E-2</v>
      </c>
      <c r="V290">
        <v>3.7480874530555486E-2</v>
      </c>
      <c r="W290">
        <v>3.7475320280067059E-2</v>
      </c>
      <c r="X290">
        <v>3.7472543105711908E-2</v>
      </c>
    </row>
    <row r="291" spans="1:24" x14ac:dyDescent="0.25">
      <c r="B291">
        <v>46</v>
      </c>
      <c r="C291">
        <v>923.78429516104052</v>
      </c>
      <c r="D291">
        <v>1846.8254707876049</v>
      </c>
      <c r="E291">
        <v>4615.9489974130238</v>
      </c>
      <c r="F291">
        <v>9231.1548750339625</v>
      </c>
      <c r="G291">
        <v>18461.566630239759</v>
      </c>
      <c r="H291">
        <v>36922.390140638337</v>
      </c>
      <c r="J291">
        <v>46</v>
      </c>
      <c r="K291">
        <v>669.10528976305432</v>
      </c>
      <c r="L291">
        <v>1330.1783534164751</v>
      </c>
      <c r="M291">
        <v>3313.3975416283502</v>
      </c>
      <c r="N291">
        <v>6618.7628543625906</v>
      </c>
      <c r="O291">
        <v>13229.493479441066</v>
      </c>
      <c r="P291">
        <v>26450.954729457444</v>
      </c>
      <c r="R291">
        <v>46</v>
      </c>
      <c r="S291">
        <v>3.7826376593836253E-2</v>
      </c>
      <c r="T291">
        <v>3.7780171970524634E-2</v>
      </c>
      <c r="U291">
        <v>3.7752444921689499E-2</v>
      </c>
      <c r="V291">
        <v>3.7743201859213649E-2</v>
      </c>
      <c r="W291">
        <v>3.7738580194262461E-2</v>
      </c>
      <c r="X291">
        <v>3.7736269328370708E-2</v>
      </c>
    </row>
    <row r="292" spans="1:24" x14ac:dyDescent="0.25">
      <c r="B292">
        <v>47</v>
      </c>
      <c r="C292">
        <v>1004.2098677821615</v>
      </c>
      <c r="D292">
        <v>2007.6712934261659</v>
      </c>
      <c r="E292">
        <v>5018.0555703757454</v>
      </c>
      <c r="F292">
        <v>10035.36269863123</v>
      </c>
      <c r="G292">
        <v>20069.976955144306</v>
      </c>
      <c r="H292">
        <v>40139.205468170956</v>
      </c>
      <c r="J292">
        <v>47</v>
      </c>
      <c r="K292">
        <v>726.70507078048468</v>
      </c>
      <c r="L292">
        <v>1445.3741183953789</v>
      </c>
      <c r="M292">
        <v>3601.3812614286799</v>
      </c>
      <c r="N292">
        <v>7194.7264998839528</v>
      </c>
      <c r="O292">
        <v>14381.41697681704</v>
      </c>
      <c r="P292">
        <v>28754.797930688539</v>
      </c>
      <c r="R292">
        <v>47</v>
      </c>
      <c r="S292">
        <v>3.7935598615282728E-2</v>
      </c>
      <c r="T292">
        <v>3.7892447022285225E-2</v>
      </c>
      <c r="U292">
        <v>3.7866552373026385E-2</v>
      </c>
      <c r="V292">
        <v>3.7857920207420737E-2</v>
      </c>
      <c r="W292">
        <v>3.7853604009118191E-2</v>
      </c>
      <c r="X292">
        <v>3.7851445881087686E-2</v>
      </c>
    </row>
    <row r="293" spans="1:24" x14ac:dyDescent="0.25">
      <c r="B293">
        <v>48</v>
      </c>
      <c r="C293">
        <v>1053.5938818685013</v>
      </c>
      <c r="D293">
        <v>2106.4361954005849</v>
      </c>
      <c r="E293">
        <v>5264.9631359950436</v>
      </c>
      <c r="F293">
        <v>10529.174703651795</v>
      </c>
      <c r="G293">
        <v>21057.597838965205</v>
      </c>
      <c r="H293">
        <v>42114.444109591554</v>
      </c>
      <c r="J293">
        <v>48</v>
      </c>
      <c r="K293">
        <v>762.07338106511816</v>
      </c>
      <c r="L293">
        <v>1516.1084966864582</v>
      </c>
      <c r="M293">
        <v>3778.2138435313027</v>
      </c>
      <c r="N293">
        <v>7548.3894215987966</v>
      </c>
      <c r="O293">
        <v>15088.740577732766</v>
      </c>
      <c r="P293">
        <v>30169.442889995698</v>
      </c>
      <c r="R293">
        <v>48</v>
      </c>
      <c r="S293">
        <v>3.8000854882457968E-2</v>
      </c>
      <c r="T293">
        <v>3.795935886734525E-2</v>
      </c>
      <c r="U293">
        <v>3.7934457857881965E-2</v>
      </c>
      <c r="V293">
        <v>3.792615695441337E-2</v>
      </c>
      <c r="W293">
        <v>3.7922006396348129E-2</v>
      </c>
      <c r="X293">
        <v>3.791993109072922E-2</v>
      </c>
    </row>
    <row r="294" spans="1:24" x14ac:dyDescent="0.25">
      <c r="B294">
        <v>49</v>
      </c>
      <c r="C294">
        <v>1206.1983903929406</v>
      </c>
      <c r="D294">
        <v>2411.6347591007925</v>
      </c>
      <c r="E294">
        <v>6027.943865311131</v>
      </c>
      <c r="F294">
        <v>12055.125709024855</v>
      </c>
      <c r="G294">
        <v>24109.489396463337</v>
      </c>
      <c r="H294">
        <v>48218.216771346386</v>
      </c>
      <c r="J294">
        <v>49</v>
      </c>
      <c r="K294">
        <v>871.36738040941054</v>
      </c>
      <c r="L294">
        <v>1734.6890249241478</v>
      </c>
      <c r="M294">
        <v>4324.6539593846319</v>
      </c>
      <c r="N294">
        <v>8641.2621838003543</v>
      </c>
      <c r="O294">
        <v>17274.478632748273</v>
      </c>
      <c r="P294">
        <v>34540.911530708487</v>
      </c>
      <c r="R294">
        <v>49</v>
      </c>
      <c r="S294">
        <v>3.8222653407733453E-2</v>
      </c>
      <c r="T294">
        <v>3.8185329842805871E-2</v>
      </c>
      <c r="U294">
        <v>3.8162932996448129E-2</v>
      </c>
      <c r="V294">
        <v>3.815546692959515E-2</v>
      </c>
      <c r="W294">
        <v>3.81517338115136E-2</v>
      </c>
      <c r="X294">
        <v>3.8149867231308976E-2</v>
      </c>
    </row>
    <row r="295" spans="1:24" x14ac:dyDescent="0.25">
      <c r="B295">
        <v>50</v>
      </c>
      <c r="C295">
        <v>1397.8036517491932</v>
      </c>
      <c r="D295">
        <v>2794.8318833734415</v>
      </c>
      <c r="E295">
        <v>6985.9165783717535</v>
      </c>
      <c r="F295">
        <v>13971.057736745248</v>
      </c>
      <c r="G295">
        <v>27941.340053509241</v>
      </c>
      <c r="H295">
        <v>55881.90468704277</v>
      </c>
      <c r="J295">
        <v>50</v>
      </c>
      <c r="K295">
        <v>1008.5933517931135</v>
      </c>
      <c r="L295">
        <v>2009.1313830049221</v>
      </c>
      <c r="M295">
        <v>5010.7454779447871</v>
      </c>
      <c r="N295">
        <v>10013.435636624345</v>
      </c>
      <c r="O295">
        <v>20018.815954160003</v>
      </c>
      <c r="P295">
        <v>40029.576589288888</v>
      </c>
      <c r="R295">
        <v>50</v>
      </c>
      <c r="S295">
        <v>3.8514301711414012E-2</v>
      </c>
      <c r="T295">
        <v>3.8480882483016954E-2</v>
      </c>
      <c r="U295">
        <v>3.8460828817894477E-2</v>
      </c>
      <c r="V295">
        <v>3.8454143908060123E-2</v>
      </c>
      <c r="W295">
        <v>3.8450801386611388E-2</v>
      </c>
      <c r="X295">
        <v>3.8449130109246887E-2</v>
      </c>
    </row>
    <row r="296" spans="1:24" x14ac:dyDescent="0.25">
      <c r="B296">
        <v>51</v>
      </c>
      <c r="C296">
        <v>1577.3099379725993</v>
      </c>
      <c r="D296">
        <v>3153.8317334737912</v>
      </c>
      <c r="E296">
        <v>7883.3971200782835</v>
      </c>
      <c r="F296">
        <v>15766.006097786358</v>
      </c>
      <c r="G296">
        <v>31531.224053217305</v>
      </c>
      <c r="H296">
        <v>63061.659964084844</v>
      </c>
      <c r="J296">
        <v>51</v>
      </c>
      <c r="K296">
        <v>1137.1540165008973</v>
      </c>
      <c r="L296">
        <v>2266.2435995163432</v>
      </c>
      <c r="M296">
        <v>5653.5123495953012</v>
      </c>
      <c r="N296">
        <v>11298.960266740614</v>
      </c>
      <c r="O296">
        <v>22589.856101182639</v>
      </c>
      <c r="P296">
        <v>45171.647770124488</v>
      </c>
      <c r="R296">
        <v>51</v>
      </c>
      <c r="S296">
        <v>3.8798112891024195E-2</v>
      </c>
      <c r="T296">
        <v>3.8767457686022633E-2</v>
      </c>
      <c r="U296">
        <v>3.8749062804311896E-2</v>
      </c>
      <c r="V296">
        <v>3.8742930883866711E-2</v>
      </c>
      <c r="W296">
        <v>3.8739864868666762E-2</v>
      </c>
      <c r="X296">
        <v>3.8738331847318452E-2</v>
      </c>
    </row>
    <row r="297" spans="1:24" x14ac:dyDescent="0.25">
      <c r="B297">
        <v>52</v>
      </c>
      <c r="C297">
        <v>1657.2657168914895</v>
      </c>
      <c r="D297">
        <v>3313.737792646969</v>
      </c>
      <c r="E297">
        <v>8283.1541333758432</v>
      </c>
      <c r="F297">
        <v>16565.514701259803</v>
      </c>
      <c r="G297">
        <v>33130.235837029009</v>
      </c>
      <c r="H297">
        <v>66259.678108567605</v>
      </c>
      <c r="J297">
        <v>52</v>
      </c>
      <c r="K297">
        <v>1194.4174540464119</v>
      </c>
      <c r="L297">
        <v>2380.7657977981435</v>
      </c>
      <c r="M297">
        <v>5939.8119826488983</v>
      </c>
      <c r="N297">
        <v>11871.555624092318</v>
      </c>
      <c r="O297">
        <v>23735.042906992196</v>
      </c>
      <c r="P297">
        <v>47462.017472793697</v>
      </c>
      <c r="R297">
        <v>52</v>
      </c>
      <c r="S297">
        <v>3.8922476924553751E-2</v>
      </c>
      <c r="T297">
        <v>3.889286538191894E-2</v>
      </c>
      <c r="U297">
        <v>3.8875098519689066E-2</v>
      </c>
      <c r="V297">
        <v>3.8869175960564162E-2</v>
      </c>
      <c r="W297">
        <v>3.886621463004869E-2</v>
      </c>
      <c r="X297">
        <v>3.8864733952050923E-2</v>
      </c>
    </row>
    <row r="298" spans="1:24" x14ac:dyDescent="0.25">
      <c r="B298">
        <v>53</v>
      </c>
      <c r="C298">
        <v>1952.4385560280348</v>
      </c>
      <c r="D298">
        <v>3904.0616027519709</v>
      </c>
      <c r="E298">
        <v>9758.9307430395766</v>
      </c>
      <c r="F298">
        <v>19517.045976891131</v>
      </c>
      <c r="G298">
        <v>39033.276444608207</v>
      </c>
      <c r="H298">
        <v>78065.737380051592</v>
      </c>
      <c r="J298">
        <v>53</v>
      </c>
      <c r="K298">
        <v>1405.8176737523427</v>
      </c>
      <c r="L298">
        <v>2803.5513233216116</v>
      </c>
      <c r="M298">
        <v>6996.7522731772915</v>
      </c>
      <c r="N298">
        <v>13985.420523322187</v>
      </c>
      <c r="O298">
        <v>27962.757023750339</v>
      </c>
      <c r="P298">
        <v>55917.430024698144</v>
      </c>
      <c r="R298">
        <v>53</v>
      </c>
      <c r="S298">
        <v>3.9428060167509882E-2</v>
      </c>
      <c r="T298">
        <v>3.9401439384104231E-2</v>
      </c>
      <c r="U298">
        <v>3.9385465637626016E-2</v>
      </c>
      <c r="V298">
        <v>3.9380140842672384E-2</v>
      </c>
      <c r="W298">
        <v>3.9377478405289379E-2</v>
      </c>
      <c r="X298">
        <v>3.9376147176624521E-2</v>
      </c>
    </row>
    <row r="299" spans="1:24" x14ac:dyDescent="0.25">
      <c r="B299">
        <v>54</v>
      </c>
      <c r="C299">
        <v>2185.4028397616221</v>
      </c>
      <c r="D299">
        <v>4369.9724054286889</v>
      </c>
      <c r="E299">
        <v>10923.681102468201</v>
      </c>
      <c r="F299">
        <v>21846.528930880755</v>
      </c>
      <c r="G299">
        <v>43692.224587710225</v>
      </c>
      <c r="H299">
        <v>87383.615901371391</v>
      </c>
      <c r="J299">
        <v>54</v>
      </c>
      <c r="K299">
        <v>1572.6638861317369</v>
      </c>
      <c r="L299">
        <v>3137.2310026579071</v>
      </c>
      <c r="M299">
        <v>7830.9323526086955</v>
      </c>
      <c r="N299">
        <v>15653.76793598989</v>
      </c>
      <c r="O299">
        <v>31299.439102794509</v>
      </c>
      <c r="P299">
        <v>62590.78143642575</v>
      </c>
      <c r="R299">
        <v>54</v>
      </c>
      <c r="S299">
        <v>3.984855451255509E-2</v>
      </c>
      <c r="T299">
        <v>3.982366703633744E-2</v>
      </c>
      <c r="U299">
        <v>3.9808733460667822E-2</v>
      </c>
      <c r="V299">
        <v>3.9803755420413367E-2</v>
      </c>
      <c r="W299">
        <v>3.9801266366211729E-2</v>
      </c>
      <c r="X299">
        <v>3.9800021830592058E-2</v>
      </c>
    </row>
    <row r="300" spans="1:24" x14ac:dyDescent="0.25">
      <c r="B300">
        <v>55</v>
      </c>
      <c r="C300">
        <v>2431.1450488359455</v>
      </c>
      <c r="D300">
        <v>4861.4374288943991</v>
      </c>
      <c r="E300">
        <v>12152.314569087726</v>
      </c>
      <c r="F300">
        <v>24303.776469415698</v>
      </c>
      <c r="G300">
        <v>48606.700270074551</v>
      </c>
      <c r="H300">
        <v>97212.547871394388</v>
      </c>
      <c r="J300">
        <v>55</v>
      </c>
      <c r="K300">
        <v>1748.661839609762</v>
      </c>
      <c r="L300">
        <v>3489.2130128811405</v>
      </c>
      <c r="M300">
        <v>8710.8665328661882</v>
      </c>
      <c r="N300">
        <v>17413.622399562737</v>
      </c>
      <c r="O300">
        <v>34819.134132983687</v>
      </c>
      <c r="P300">
        <v>69630.157599845435</v>
      </c>
      <c r="R300">
        <v>55</v>
      </c>
      <c r="S300">
        <v>4.0317403452395428E-2</v>
      </c>
      <c r="T300">
        <v>4.0293924850555163E-2</v>
      </c>
      <c r="U300">
        <v>4.0279836743851938E-2</v>
      </c>
      <c r="V300">
        <v>4.0275140550646515E-2</v>
      </c>
      <c r="W300">
        <v>4.0272792424485671E-2</v>
      </c>
      <c r="X300">
        <v>4.0271618354015937E-2</v>
      </c>
    </row>
    <row r="302" spans="1:24" x14ac:dyDescent="0.25">
      <c r="A302" s="5" t="s">
        <v>188</v>
      </c>
    </row>
    <row r="303" spans="1:24" x14ac:dyDescent="0.25">
      <c r="B303" t="s">
        <v>170</v>
      </c>
      <c r="C303">
        <v>100000</v>
      </c>
      <c r="D303">
        <v>250000</v>
      </c>
      <c r="E303">
        <v>500000</v>
      </c>
      <c r="F303">
        <v>1000000</v>
      </c>
      <c r="G303">
        <v>2000000</v>
      </c>
      <c r="J303" t="s">
        <v>145</v>
      </c>
      <c r="K303">
        <v>100000</v>
      </c>
      <c r="L303">
        <v>250000</v>
      </c>
      <c r="M303">
        <v>500000</v>
      </c>
      <c r="N303">
        <v>1000000</v>
      </c>
      <c r="O303">
        <v>2000000</v>
      </c>
      <c r="R303" t="s">
        <v>167</v>
      </c>
      <c r="S303">
        <v>100000</v>
      </c>
      <c r="T303">
        <v>250000</v>
      </c>
      <c r="U303">
        <v>500000</v>
      </c>
      <c r="V303">
        <v>1000000</v>
      </c>
      <c r="W303">
        <v>2000000</v>
      </c>
    </row>
    <row r="304" spans="1:24" x14ac:dyDescent="0.25">
      <c r="B304">
        <v>35</v>
      </c>
      <c r="C304">
        <v>29118.427606387322</v>
      </c>
      <c r="D304">
        <v>72796.069015965899</v>
      </c>
      <c r="E304">
        <v>145592.13803193174</v>
      </c>
      <c r="F304">
        <v>291184.27606386348</v>
      </c>
      <c r="G304">
        <v>582368.55212772696</v>
      </c>
      <c r="J304">
        <v>35</v>
      </c>
      <c r="K304">
        <v>1455.9213803175662</v>
      </c>
      <c r="L304">
        <v>3639.8034507906123</v>
      </c>
      <c r="M304">
        <v>7279.6069015811372</v>
      </c>
      <c r="N304">
        <v>14559.213803162274</v>
      </c>
      <c r="O304">
        <v>29118.427606324549</v>
      </c>
      <c r="R304">
        <v>35</v>
      </c>
      <c r="S304">
        <v>3.5738818318443277E-2</v>
      </c>
      <c r="T304">
        <v>3.5738818318437948E-2</v>
      </c>
      <c r="U304">
        <v>3.5738818318437948E-2</v>
      </c>
      <c r="V304">
        <v>3.5738818318437948E-2</v>
      </c>
      <c r="W304">
        <v>3.5738818318437948E-2</v>
      </c>
    </row>
    <row r="305" spans="2:23" x14ac:dyDescent="0.25">
      <c r="B305">
        <f t="shared" ref="B305:B334" si="12">B304+1</f>
        <v>36</v>
      </c>
      <c r="C305">
        <v>29002.487456765433</v>
      </c>
      <c r="D305">
        <v>72506.218641913569</v>
      </c>
      <c r="E305">
        <v>145012.43728382717</v>
      </c>
      <c r="F305">
        <v>290024.87456765433</v>
      </c>
      <c r="G305">
        <v>580049.74913530867</v>
      </c>
      <c r="J305">
        <f t="shared" ref="J305:J334" si="13">J304+1</f>
        <v>36</v>
      </c>
      <c r="K305">
        <v>1450.124820089819</v>
      </c>
      <c r="L305">
        <v>3625.3120502245729</v>
      </c>
      <c r="M305">
        <v>7250.6241004491458</v>
      </c>
      <c r="N305">
        <v>14501.248200898292</v>
      </c>
      <c r="O305">
        <v>29002.496401796583</v>
      </c>
      <c r="R305">
        <f t="shared" ref="R305:R334" si="14">R304+1</f>
        <v>36</v>
      </c>
      <c r="S305">
        <v>3.5700402920756602E-2</v>
      </c>
      <c r="T305">
        <v>3.570040292075638E-2</v>
      </c>
      <c r="U305">
        <v>3.5700402920756602E-2</v>
      </c>
      <c r="V305">
        <v>3.5700402920756602E-2</v>
      </c>
      <c r="W305">
        <v>3.5700402920756602E-2</v>
      </c>
    </row>
    <row r="306" spans="2:23" x14ac:dyDescent="0.25">
      <c r="B306">
        <f t="shared" si="12"/>
        <v>37</v>
      </c>
      <c r="C306">
        <v>27652.132204024034</v>
      </c>
      <c r="D306">
        <v>69130.330510060128</v>
      </c>
      <c r="E306">
        <v>138260.66102012029</v>
      </c>
      <c r="F306">
        <v>276521.32204024057</v>
      </c>
      <c r="G306">
        <v>553042.64408048114</v>
      </c>
      <c r="J306">
        <f t="shared" si="13"/>
        <v>37</v>
      </c>
      <c r="K306">
        <v>1382.6072647690817</v>
      </c>
      <c r="L306">
        <v>3456.5181619227951</v>
      </c>
      <c r="M306">
        <v>6913.0363238456484</v>
      </c>
      <c r="N306">
        <v>13826.072647691297</v>
      </c>
      <c r="O306">
        <v>27652.145295382594</v>
      </c>
      <c r="R306">
        <f t="shared" si="14"/>
        <v>37</v>
      </c>
      <c r="S306">
        <v>3.5340294232122815E-2</v>
      </c>
      <c r="T306">
        <v>3.5340294232122815E-2</v>
      </c>
      <c r="U306">
        <v>3.5340294232122815E-2</v>
      </c>
      <c r="V306">
        <v>3.5340294232122815E-2</v>
      </c>
      <c r="W306">
        <v>3.5340294232122815E-2</v>
      </c>
    </row>
    <row r="307" spans="2:23" x14ac:dyDescent="0.25">
      <c r="B307">
        <f t="shared" si="12"/>
        <v>38</v>
      </c>
      <c r="C307">
        <v>29027.799031437717</v>
      </c>
      <c r="D307">
        <v>72569.49757859431</v>
      </c>
      <c r="E307">
        <v>145138.99515718862</v>
      </c>
      <c r="F307">
        <v>290277.99031437724</v>
      </c>
      <c r="G307">
        <v>580555.98062875448</v>
      </c>
      <c r="J307">
        <f t="shared" si="13"/>
        <v>38</v>
      </c>
      <c r="K307">
        <v>1451.3902986816756</v>
      </c>
      <c r="L307">
        <v>3628.4757467041636</v>
      </c>
      <c r="M307">
        <v>7256.9514934083272</v>
      </c>
      <c r="N307">
        <v>14513.902986816654</v>
      </c>
      <c r="O307">
        <v>29027.805973633309</v>
      </c>
      <c r="R307">
        <f t="shared" si="14"/>
        <v>38</v>
      </c>
      <c r="S307">
        <v>3.5692048047399894E-2</v>
      </c>
      <c r="T307">
        <v>3.5692048047399894E-2</v>
      </c>
      <c r="U307">
        <v>3.5692048047399894E-2</v>
      </c>
      <c r="V307">
        <v>3.5692048047399894E-2</v>
      </c>
      <c r="W307">
        <v>3.5692048047399894E-2</v>
      </c>
    </row>
    <row r="308" spans="2:23" x14ac:dyDescent="0.25">
      <c r="B308">
        <f t="shared" si="12"/>
        <v>39</v>
      </c>
      <c r="C308">
        <v>32850.679909702791</v>
      </c>
      <c r="D308">
        <v>82126.699774257038</v>
      </c>
      <c r="E308">
        <v>164253.39954851408</v>
      </c>
      <c r="F308">
        <v>328506.79909702815</v>
      </c>
      <c r="G308">
        <v>657013.59819405631</v>
      </c>
      <c r="J308">
        <f t="shared" si="13"/>
        <v>39</v>
      </c>
      <c r="K308">
        <v>1642.5325232323739</v>
      </c>
      <c r="L308">
        <v>4106.3313080810476</v>
      </c>
      <c r="M308">
        <v>8212.6626161620952</v>
      </c>
      <c r="N308">
        <v>16425.32523232419</v>
      </c>
      <c r="O308">
        <v>32850.650464648381</v>
      </c>
      <c r="R308">
        <f t="shared" si="14"/>
        <v>39</v>
      </c>
      <c r="S308">
        <v>3.674310076993903E-2</v>
      </c>
      <c r="T308">
        <v>3.6743100769939252E-2</v>
      </c>
      <c r="U308">
        <v>3.6743100769939252E-2</v>
      </c>
      <c r="V308">
        <v>3.6743100769939252E-2</v>
      </c>
      <c r="W308">
        <v>3.6743100769939252E-2</v>
      </c>
    </row>
    <row r="309" spans="2:23" x14ac:dyDescent="0.25">
      <c r="B309">
        <f t="shared" si="12"/>
        <v>40</v>
      </c>
      <c r="C309">
        <v>31197.64278321146</v>
      </c>
      <c r="D309">
        <v>77994.106958028686</v>
      </c>
      <c r="E309">
        <v>155988.21391605737</v>
      </c>
      <c r="F309">
        <v>311976.42783211474</v>
      </c>
      <c r="G309">
        <v>623952.85566422949</v>
      </c>
      <c r="J309">
        <f t="shared" si="13"/>
        <v>40</v>
      </c>
      <c r="K309">
        <v>1559.8812172212565</v>
      </c>
      <c r="L309">
        <v>3899.7030430532177</v>
      </c>
      <c r="M309">
        <v>7799.4060861064354</v>
      </c>
      <c r="N309">
        <v>15598.812172212871</v>
      </c>
      <c r="O309">
        <v>31197.624344425742</v>
      </c>
      <c r="R309">
        <f t="shared" si="14"/>
        <v>40</v>
      </c>
      <c r="S309">
        <v>3.6266325402674937E-2</v>
      </c>
      <c r="T309">
        <v>3.6266325402674937E-2</v>
      </c>
      <c r="U309">
        <v>3.6266325402674937E-2</v>
      </c>
      <c r="V309">
        <v>3.6266325402674937E-2</v>
      </c>
      <c r="W309">
        <v>3.6266325402674937E-2</v>
      </c>
    </row>
    <row r="310" spans="2:23" x14ac:dyDescent="0.25">
      <c r="B310">
        <f t="shared" si="12"/>
        <v>41</v>
      </c>
      <c r="C310">
        <v>33534.925210210662</v>
      </c>
      <c r="D310">
        <v>83837.31302552663</v>
      </c>
      <c r="E310">
        <v>167674.62605105326</v>
      </c>
      <c r="F310">
        <v>335349.25210210652</v>
      </c>
      <c r="G310">
        <v>670698.50420421304</v>
      </c>
      <c r="J310">
        <f t="shared" si="13"/>
        <v>41</v>
      </c>
      <c r="K310">
        <v>1676.7472953398828</v>
      </c>
      <c r="L310">
        <v>4191.8682383496489</v>
      </c>
      <c r="M310">
        <v>8383.7364766992978</v>
      </c>
      <c r="N310">
        <v>16767.472953398596</v>
      </c>
      <c r="O310">
        <v>33534.945906797191</v>
      </c>
      <c r="R310">
        <f t="shared" si="14"/>
        <v>41</v>
      </c>
      <c r="S310">
        <v>3.6926418112139592E-2</v>
      </c>
      <c r="T310">
        <v>3.6926418112139814E-2</v>
      </c>
      <c r="U310">
        <v>3.6926418112139814E-2</v>
      </c>
      <c r="V310">
        <v>3.6926418112139814E-2</v>
      </c>
      <c r="W310">
        <v>3.6926418112139814E-2</v>
      </c>
    </row>
    <row r="311" spans="2:23" x14ac:dyDescent="0.25">
      <c r="B311">
        <f t="shared" si="12"/>
        <v>42</v>
      </c>
      <c r="C311">
        <v>35027.865581361526</v>
      </c>
      <c r="D311">
        <v>87569.663953403826</v>
      </c>
      <c r="E311">
        <v>175139.32790680765</v>
      </c>
      <c r="F311">
        <v>350278.6558136153</v>
      </c>
      <c r="G311">
        <v>700557.31162723061</v>
      </c>
      <c r="J311">
        <f t="shared" si="13"/>
        <v>42</v>
      </c>
      <c r="K311">
        <v>1751.3933195727004</v>
      </c>
      <c r="L311">
        <v>4378.4832989315764</v>
      </c>
      <c r="M311">
        <v>8756.9665978631529</v>
      </c>
      <c r="N311">
        <v>17513.933195726306</v>
      </c>
      <c r="O311">
        <v>35027.866391452611</v>
      </c>
      <c r="R311">
        <f t="shared" si="14"/>
        <v>42</v>
      </c>
      <c r="S311">
        <v>3.7363994916298049E-2</v>
      </c>
      <c r="T311">
        <v>3.7363994916297827E-2</v>
      </c>
      <c r="U311">
        <v>3.7363994916297827E-2</v>
      </c>
      <c r="V311">
        <v>3.7363994916297827E-2</v>
      </c>
      <c r="W311">
        <v>3.7363994916297827E-2</v>
      </c>
    </row>
    <row r="312" spans="2:23" x14ac:dyDescent="0.25">
      <c r="B312">
        <f t="shared" si="12"/>
        <v>43</v>
      </c>
      <c r="C312">
        <v>33951.76444301664</v>
      </c>
      <c r="D312">
        <v>84879.411107541644</v>
      </c>
      <c r="E312">
        <v>169758.82221508329</v>
      </c>
      <c r="F312">
        <v>339517.64443016658</v>
      </c>
      <c r="G312">
        <v>679035.28886033315</v>
      </c>
      <c r="J312">
        <f t="shared" si="13"/>
        <v>43</v>
      </c>
      <c r="K312">
        <v>1697.5886904320287</v>
      </c>
      <c r="L312">
        <v>4243.971726080068</v>
      </c>
      <c r="M312">
        <v>8487.9434521601361</v>
      </c>
      <c r="N312">
        <v>16975.886904320272</v>
      </c>
      <c r="O312">
        <v>33951.773808640544</v>
      </c>
      <c r="R312">
        <f t="shared" si="14"/>
        <v>43</v>
      </c>
      <c r="S312">
        <v>3.7033420190653032E-2</v>
      </c>
      <c r="T312">
        <v>3.7033420190653032E-2</v>
      </c>
      <c r="U312">
        <v>3.7033420190653032E-2</v>
      </c>
      <c r="V312">
        <v>3.7033420190653032E-2</v>
      </c>
      <c r="W312">
        <v>3.7033420190653032E-2</v>
      </c>
    </row>
    <row r="313" spans="2:23" x14ac:dyDescent="0.25">
      <c r="B313">
        <f t="shared" si="12"/>
        <v>44</v>
      </c>
      <c r="C313">
        <v>36371.201876556821</v>
      </c>
      <c r="D313">
        <v>90928.004691392067</v>
      </c>
      <c r="E313">
        <v>181856.00938278413</v>
      </c>
      <c r="F313">
        <v>363712.01876556827</v>
      </c>
      <c r="G313">
        <v>727424.03753113654</v>
      </c>
      <c r="J313">
        <f t="shared" si="13"/>
        <v>44</v>
      </c>
      <c r="K313">
        <v>1818.5609590159293</v>
      </c>
      <c r="L313">
        <v>4546.4023975397722</v>
      </c>
      <c r="M313">
        <v>9092.8047950795444</v>
      </c>
      <c r="N313">
        <v>18185.609590159089</v>
      </c>
      <c r="O313">
        <v>36371.219180318178</v>
      </c>
      <c r="R313">
        <f t="shared" si="14"/>
        <v>44</v>
      </c>
      <c r="S313">
        <v>3.7761750250225212E-2</v>
      </c>
      <c r="T313">
        <v>3.7761750250225212E-2</v>
      </c>
      <c r="U313">
        <v>3.7761750250225212E-2</v>
      </c>
      <c r="V313">
        <v>3.7761750250225212E-2</v>
      </c>
      <c r="W313">
        <v>3.7761750250225212E-2</v>
      </c>
    </row>
    <row r="314" spans="2:23" x14ac:dyDescent="0.25">
      <c r="B314">
        <f t="shared" si="12"/>
        <v>45</v>
      </c>
      <c r="C314">
        <v>36851.042152012393</v>
      </c>
      <c r="D314">
        <v>92127.605380030989</v>
      </c>
      <c r="E314">
        <v>184255.21076006198</v>
      </c>
      <c r="F314">
        <v>368510.42152012396</v>
      </c>
      <c r="G314">
        <v>737020.84304024791</v>
      </c>
      <c r="J314">
        <f t="shared" si="13"/>
        <v>45</v>
      </c>
      <c r="K314">
        <v>1842.5524948668244</v>
      </c>
      <c r="L314">
        <v>4606.3812371670065</v>
      </c>
      <c r="M314">
        <v>9212.7624743340129</v>
      </c>
      <c r="N314">
        <v>18425.524948668026</v>
      </c>
      <c r="O314">
        <v>36851.049897336052</v>
      </c>
      <c r="R314">
        <f t="shared" si="14"/>
        <v>45</v>
      </c>
      <c r="S314">
        <v>3.7904429932729133E-2</v>
      </c>
      <c r="T314">
        <v>3.7904429932729133E-2</v>
      </c>
      <c r="U314">
        <v>3.7904429932729133E-2</v>
      </c>
      <c r="V314">
        <v>3.7904429932729133E-2</v>
      </c>
      <c r="W314">
        <v>3.7904429932729133E-2</v>
      </c>
    </row>
    <row r="315" spans="2:23" x14ac:dyDescent="0.25">
      <c r="B315">
        <f t="shared" si="12"/>
        <v>46</v>
      </c>
      <c r="C315">
        <v>39448.250962601807</v>
      </c>
      <c r="D315">
        <v>98620.627406504456</v>
      </c>
      <c r="E315">
        <v>197241.25481300891</v>
      </c>
      <c r="F315">
        <v>394482.50962601783</v>
      </c>
      <c r="G315">
        <v>788965.01925203565</v>
      </c>
      <c r="J315">
        <f t="shared" si="13"/>
        <v>46</v>
      </c>
      <c r="K315">
        <v>1972.413414853283</v>
      </c>
      <c r="L315">
        <v>4931.0335371331312</v>
      </c>
      <c r="M315">
        <v>9862.0670742662624</v>
      </c>
      <c r="N315">
        <v>19724.134148532525</v>
      </c>
      <c r="O315">
        <v>39448.268297065049</v>
      </c>
      <c r="R315">
        <f t="shared" si="14"/>
        <v>46</v>
      </c>
      <c r="S315">
        <v>3.8742017091169867E-2</v>
      </c>
      <c r="T315">
        <v>3.8742017090719338E-2</v>
      </c>
      <c r="U315">
        <v>3.8742017090719338E-2</v>
      </c>
      <c r="V315">
        <v>3.8742017090719338E-2</v>
      </c>
      <c r="W315">
        <v>3.8742017090719338E-2</v>
      </c>
    </row>
    <row r="316" spans="2:23" x14ac:dyDescent="0.25">
      <c r="B316">
        <f t="shared" si="12"/>
        <v>47</v>
      </c>
      <c r="C316">
        <v>40495.933472957448</v>
      </c>
      <c r="D316">
        <v>101239.83368239357</v>
      </c>
      <c r="E316">
        <v>202479.66736478714</v>
      </c>
      <c r="F316">
        <v>404959.33472957427</v>
      </c>
      <c r="G316">
        <v>809918.66945914854</v>
      </c>
      <c r="J316">
        <f t="shared" si="13"/>
        <v>47</v>
      </c>
      <c r="K316">
        <v>2024.7968761576485</v>
      </c>
      <c r="L316">
        <v>5061.9921903940849</v>
      </c>
      <c r="M316">
        <v>10123.98438078817</v>
      </c>
      <c r="N316">
        <v>20247.96876157634</v>
      </c>
      <c r="O316">
        <v>40495.937523152679</v>
      </c>
      <c r="R316">
        <f t="shared" si="14"/>
        <v>47</v>
      </c>
      <c r="S316">
        <v>3.9089483137042969E-2</v>
      </c>
      <c r="T316">
        <v>3.9089483136817149E-2</v>
      </c>
      <c r="U316">
        <v>3.9089483136817149E-2</v>
      </c>
      <c r="V316">
        <v>3.9089483136817149E-2</v>
      </c>
      <c r="W316">
        <v>3.9089483136817149E-2</v>
      </c>
    </row>
    <row r="317" spans="2:23" x14ac:dyDescent="0.25">
      <c r="B317">
        <f t="shared" si="12"/>
        <v>48</v>
      </c>
      <c r="C317">
        <v>41116.488458664848</v>
      </c>
      <c r="D317">
        <v>102791.22114666212</v>
      </c>
      <c r="E317">
        <v>205582.44229332425</v>
      </c>
      <c r="F317">
        <v>411164.88458664849</v>
      </c>
      <c r="G317">
        <v>822329.76917329698</v>
      </c>
      <c r="J317">
        <f t="shared" si="13"/>
        <v>48</v>
      </c>
      <c r="K317">
        <v>2055.8251327561084</v>
      </c>
      <c r="L317">
        <v>5139.5628318903618</v>
      </c>
      <c r="M317">
        <v>10279.125663780724</v>
      </c>
      <c r="N317">
        <v>20558.251327561447</v>
      </c>
      <c r="O317">
        <v>41116.502655122895</v>
      </c>
      <c r="R317">
        <f t="shared" si="14"/>
        <v>48</v>
      </c>
      <c r="S317">
        <v>3.9295795519747267E-2</v>
      </c>
      <c r="T317">
        <v>3.9295795519747267E-2</v>
      </c>
      <c r="U317">
        <v>3.9295795519598054E-2</v>
      </c>
      <c r="V317">
        <v>3.9295795519598054E-2</v>
      </c>
      <c r="W317">
        <v>3.9295795519598054E-2</v>
      </c>
    </row>
    <row r="318" spans="2:23" x14ac:dyDescent="0.25">
      <c r="B318">
        <f t="shared" si="12"/>
        <v>49</v>
      </c>
      <c r="C318">
        <v>42888.292172775124</v>
      </c>
      <c r="D318">
        <v>107220.73043193783</v>
      </c>
      <c r="E318">
        <v>214441.46086387566</v>
      </c>
      <c r="F318">
        <v>428882.92172775132</v>
      </c>
      <c r="G318">
        <v>857765.84345550265</v>
      </c>
      <c r="J318">
        <f t="shared" si="13"/>
        <v>49</v>
      </c>
      <c r="K318">
        <v>2144.4146580877932</v>
      </c>
      <c r="L318">
        <v>5361.0366452194576</v>
      </c>
      <c r="M318">
        <v>10722.073290438915</v>
      </c>
      <c r="N318">
        <v>21444.14658087783</v>
      </c>
      <c r="O318">
        <v>42888.293161755661</v>
      </c>
      <c r="R318">
        <f t="shared" si="14"/>
        <v>49</v>
      </c>
      <c r="S318">
        <v>3.9917151163001208E-2</v>
      </c>
      <c r="T318">
        <v>3.9917151163001208E-2</v>
      </c>
      <c r="U318">
        <v>3.9917151163001208E-2</v>
      </c>
      <c r="V318">
        <v>3.9917151163001208E-2</v>
      </c>
      <c r="W318">
        <v>3.9917151162955467E-2</v>
      </c>
    </row>
    <row r="319" spans="2:23" x14ac:dyDescent="0.25">
      <c r="B319">
        <f t="shared" si="12"/>
        <v>50</v>
      </c>
      <c r="C319">
        <v>44914.573832756585</v>
      </c>
      <c r="D319">
        <v>112286.43458189149</v>
      </c>
      <c r="E319">
        <v>224572.86916378298</v>
      </c>
      <c r="F319">
        <v>449145.73832756595</v>
      </c>
      <c r="G319">
        <v>898291.4766551319</v>
      </c>
      <c r="J319">
        <f t="shared" si="13"/>
        <v>50</v>
      </c>
      <c r="K319">
        <v>2245.7287256703421</v>
      </c>
      <c r="L319">
        <v>5614.3218141758116</v>
      </c>
      <c r="M319">
        <v>11228.643628351623</v>
      </c>
      <c r="N319">
        <v>22457.287256703246</v>
      </c>
      <c r="O319">
        <v>44914.574513406493</v>
      </c>
      <c r="R319">
        <f t="shared" si="14"/>
        <v>50</v>
      </c>
      <c r="S319">
        <v>4.0660551285311763E-2</v>
      </c>
      <c r="T319">
        <v>4.0660551285311763E-2</v>
      </c>
      <c r="U319">
        <v>4.0660551285311763E-2</v>
      </c>
      <c r="V319">
        <v>4.0660551285311763E-2</v>
      </c>
      <c r="W319">
        <v>4.0660551285311763E-2</v>
      </c>
    </row>
    <row r="320" spans="2:23" x14ac:dyDescent="0.25">
      <c r="B320">
        <f t="shared" si="12"/>
        <v>51</v>
      </c>
      <c r="C320">
        <v>46655.996630777809</v>
      </c>
      <c r="D320">
        <v>116639.99157694452</v>
      </c>
      <c r="E320">
        <v>233279.98315388904</v>
      </c>
      <c r="F320">
        <v>466559.96630777809</v>
      </c>
      <c r="G320">
        <v>933119.93261555617</v>
      </c>
      <c r="J320">
        <f t="shared" si="13"/>
        <v>51</v>
      </c>
      <c r="K320">
        <v>2332.7998787395263</v>
      </c>
      <c r="L320">
        <v>5831.9996968487976</v>
      </c>
      <c r="M320">
        <v>11663.999393697595</v>
      </c>
      <c r="N320">
        <v>23327.99878739519</v>
      </c>
      <c r="O320">
        <v>46655.997574790381</v>
      </c>
      <c r="R320">
        <f t="shared" si="14"/>
        <v>51</v>
      </c>
      <c r="S320">
        <v>4.1326237236925634E-2</v>
      </c>
      <c r="T320">
        <v>4.1326237236925634E-2</v>
      </c>
      <c r="U320">
        <v>4.1326237236925634E-2</v>
      </c>
      <c r="V320">
        <v>4.1326237236925634E-2</v>
      </c>
      <c r="W320">
        <v>4.1326237236925634E-2</v>
      </c>
    </row>
    <row r="321" spans="1:23" x14ac:dyDescent="0.25">
      <c r="B321">
        <f t="shared" si="12"/>
        <v>52</v>
      </c>
      <c r="C321">
        <v>47378.667232698572</v>
      </c>
      <c r="D321">
        <v>118446.66808174645</v>
      </c>
      <c r="E321">
        <v>236893.3361634929</v>
      </c>
      <c r="F321">
        <v>473786.6723269858</v>
      </c>
      <c r="G321">
        <v>947573.34465397161</v>
      </c>
      <c r="J321">
        <f t="shared" si="13"/>
        <v>52</v>
      </c>
      <c r="K321">
        <v>2368.9341770717874</v>
      </c>
      <c r="L321">
        <v>5922.3354426794976</v>
      </c>
      <c r="M321">
        <v>11844.670885358995</v>
      </c>
      <c r="N321">
        <v>23689.341770717991</v>
      </c>
      <c r="O321">
        <v>47378.683541435981</v>
      </c>
      <c r="R321">
        <f t="shared" si="14"/>
        <v>52</v>
      </c>
      <c r="S321">
        <v>4.1605785067720946E-2</v>
      </c>
      <c r="T321">
        <v>4.1605785067720946E-2</v>
      </c>
      <c r="U321">
        <v>4.1605785067720946E-2</v>
      </c>
      <c r="V321">
        <v>4.1605785067720946E-2</v>
      </c>
      <c r="W321">
        <v>4.1605785067720946E-2</v>
      </c>
    </row>
    <row r="322" spans="1:23" x14ac:dyDescent="0.25">
      <c r="B322">
        <f t="shared" si="12"/>
        <v>53</v>
      </c>
      <c r="C322">
        <v>49924.393229395449</v>
      </c>
      <c r="D322">
        <v>124810.98307348862</v>
      </c>
      <c r="E322">
        <v>249621.96614697724</v>
      </c>
      <c r="F322">
        <v>499243.93229395448</v>
      </c>
      <c r="G322">
        <v>998487.86458790896</v>
      </c>
      <c r="J322">
        <f t="shared" si="13"/>
        <v>53</v>
      </c>
      <c r="K322">
        <v>2496.2197487815865</v>
      </c>
      <c r="L322">
        <v>6240.5493719540536</v>
      </c>
      <c r="M322">
        <v>12481.098743908107</v>
      </c>
      <c r="N322">
        <v>24962.197487816215</v>
      </c>
      <c r="O322">
        <v>49924.394975632429</v>
      </c>
      <c r="R322">
        <f t="shared" si="14"/>
        <v>53</v>
      </c>
      <c r="S322">
        <v>4.2648078848805282E-2</v>
      </c>
      <c r="T322">
        <v>4.2648078848805282E-2</v>
      </c>
      <c r="U322">
        <v>4.2648078848805282E-2</v>
      </c>
      <c r="V322">
        <v>4.2648078848805282E-2</v>
      </c>
      <c r="W322">
        <v>4.2648078848805282E-2</v>
      </c>
    </row>
    <row r="323" spans="1:23" x14ac:dyDescent="0.25">
      <c r="B323">
        <f t="shared" si="12"/>
        <v>54</v>
      </c>
      <c r="C323">
        <v>51770.556746185255</v>
      </c>
      <c r="D323">
        <v>129426.39186546311</v>
      </c>
      <c r="E323">
        <v>258852.78373092622</v>
      </c>
      <c r="F323">
        <v>517705.56746185245</v>
      </c>
      <c r="G323">
        <v>1035411.1349237049</v>
      </c>
      <c r="J323">
        <f t="shared" si="13"/>
        <v>54</v>
      </c>
      <c r="K323">
        <v>2588.5278823657136</v>
      </c>
      <c r="L323">
        <v>6471.3197059141239</v>
      </c>
      <c r="M323">
        <v>12942.639411828248</v>
      </c>
      <c r="N323">
        <v>25885.278823656496</v>
      </c>
      <c r="O323">
        <v>51770.557647312991</v>
      </c>
      <c r="R323">
        <f t="shared" si="14"/>
        <v>54</v>
      </c>
      <c r="S323">
        <v>4.3440101049116109E-2</v>
      </c>
      <c r="T323">
        <v>4.3440101049116109E-2</v>
      </c>
      <c r="U323">
        <v>4.3440101049116109E-2</v>
      </c>
      <c r="V323">
        <v>4.3440101049116109E-2</v>
      </c>
      <c r="W323">
        <v>4.3440101049116109E-2</v>
      </c>
    </row>
    <row r="324" spans="1:23" x14ac:dyDescent="0.25">
      <c r="B324">
        <f t="shared" si="12"/>
        <v>55</v>
      </c>
      <c r="C324">
        <v>53605.728856920781</v>
      </c>
      <c r="D324">
        <v>134014.32214230185</v>
      </c>
      <c r="E324">
        <v>268028.64428460371</v>
      </c>
      <c r="F324">
        <v>536057.28856920742</v>
      </c>
      <c r="G324">
        <v>1072114.5771384148</v>
      </c>
      <c r="J324">
        <f t="shared" si="13"/>
        <v>55</v>
      </c>
      <c r="K324">
        <v>2680.2864834453867</v>
      </c>
      <c r="L324">
        <v>6700.7162086134194</v>
      </c>
      <c r="M324">
        <v>13401.432417226839</v>
      </c>
      <c r="N324">
        <v>26802.864834453678</v>
      </c>
      <c r="O324">
        <v>53605.729668907356</v>
      </c>
      <c r="R324">
        <f t="shared" si="14"/>
        <v>55</v>
      </c>
      <c r="S324">
        <v>4.4260166344165741E-2</v>
      </c>
      <c r="T324">
        <v>4.4260166344165297E-2</v>
      </c>
      <c r="U324">
        <v>4.4260166344165297E-2</v>
      </c>
      <c r="V324">
        <v>4.4260166344165297E-2</v>
      </c>
      <c r="W324">
        <v>4.4260166344165297E-2</v>
      </c>
    </row>
    <row r="325" spans="1:23" x14ac:dyDescent="0.25">
      <c r="B325">
        <f t="shared" si="12"/>
        <v>56</v>
      </c>
      <c r="C325">
        <v>55332.37945310682</v>
      </c>
      <c r="D325">
        <v>138330.94863276705</v>
      </c>
      <c r="E325">
        <v>276661.89726553409</v>
      </c>
      <c r="F325">
        <v>553323.79453106818</v>
      </c>
      <c r="G325">
        <v>1106647.5890621364</v>
      </c>
      <c r="J325">
        <f t="shared" si="13"/>
        <v>56</v>
      </c>
      <c r="K325">
        <v>2766.6194518770208</v>
      </c>
      <c r="L325">
        <v>6916.5486296923482</v>
      </c>
      <c r="M325">
        <v>13833.097259384696</v>
      </c>
      <c r="N325">
        <v>27666.194518769393</v>
      </c>
      <c r="O325">
        <v>55332.389037538785</v>
      </c>
      <c r="R325">
        <f t="shared" si="14"/>
        <v>56</v>
      </c>
      <c r="S325">
        <v>4.5062421528883734E-2</v>
      </c>
      <c r="T325">
        <v>4.5062421528883734E-2</v>
      </c>
      <c r="U325">
        <v>4.5062421528883734E-2</v>
      </c>
      <c r="V325">
        <v>4.5062421528883734E-2</v>
      </c>
      <c r="W325">
        <v>4.5062421528883734E-2</v>
      </c>
    </row>
    <row r="326" spans="1:23" x14ac:dyDescent="0.25">
      <c r="B326">
        <f t="shared" si="12"/>
        <v>57</v>
      </c>
      <c r="C326">
        <v>57071.968390893795</v>
      </c>
      <c r="D326">
        <v>142679.92097723449</v>
      </c>
      <c r="E326">
        <v>285359.84195446898</v>
      </c>
      <c r="F326">
        <v>570719.68390893796</v>
      </c>
      <c r="G326">
        <v>1141439.3678178759</v>
      </c>
      <c r="J326">
        <f t="shared" si="13"/>
        <v>57</v>
      </c>
      <c r="K326">
        <v>2853.5988745279465</v>
      </c>
      <c r="L326">
        <v>7133.9971863197861</v>
      </c>
      <c r="M326">
        <v>14267.994372639572</v>
      </c>
      <c r="N326">
        <v>28535.988745279144</v>
      </c>
      <c r="O326">
        <v>57071.977490558289</v>
      </c>
      <c r="R326">
        <f t="shared" si="14"/>
        <v>57</v>
      </c>
      <c r="S326">
        <v>4.590230937051798E-2</v>
      </c>
      <c r="T326">
        <v>4.5902309370518202E-2</v>
      </c>
      <c r="U326">
        <v>4.5902309370518202E-2</v>
      </c>
      <c r="V326">
        <v>4.5902309370518202E-2</v>
      </c>
      <c r="W326">
        <v>4.5902309370518202E-2</v>
      </c>
    </row>
    <row r="327" spans="1:23" x14ac:dyDescent="0.25">
      <c r="B327">
        <f t="shared" si="12"/>
        <v>58</v>
      </c>
      <c r="C327">
        <v>58979.37313706916</v>
      </c>
      <c r="D327">
        <v>147448.43284267295</v>
      </c>
      <c r="E327">
        <v>294896.8656853459</v>
      </c>
      <c r="F327">
        <v>589793.73137069179</v>
      </c>
      <c r="G327">
        <v>1179587.4627413836</v>
      </c>
      <c r="J327">
        <f t="shared" si="13"/>
        <v>58</v>
      </c>
      <c r="K327">
        <v>2948.9692114819482</v>
      </c>
      <c r="L327">
        <v>7372.4230287050013</v>
      </c>
      <c r="M327">
        <v>14744.846057410003</v>
      </c>
      <c r="N327">
        <v>29489.692114820005</v>
      </c>
      <c r="O327">
        <v>58979.384229640011</v>
      </c>
      <c r="R327">
        <f t="shared" si="14"/>
        <v>58</v>
      </c>
      <c r="S327">
        <v>4.6860545471590243E-2</v>
      </c>
      <c r="T327">
        <v>4.6860545471590243E-2</v>
      </c>
      <c r="U327">
        <v>4.6860545471590243E-2</v>
      </c>
      <c r="V327">
        <v>4.6860545471590243E-2</v>
      </c>
      <c r="W327">
        <v>4.6860545471590243E-2</v>
      </c>
    </row>
    <row r="328" spans="1:23" x14ac:dyDescent="0.25">
      <c r="B328">
        <f t="shared" si="12"/>
        <v>59</v>
      </c>
      <c r="C328">
        <v>60763.036604236404</v>
      </c>
      <c r="D328">
        <v>151907.59151059095</v>
      </c>
      <c r="E328">
        <v>303815.1830211819</v>
      </c>
      <c r="F328">
        <v>607630.36604236381</v>
      </c>
      <c r="G328">
        <v>1215260.7320847276</v>
      </c>
      <c r="J328">
        <f t="shared" si="13"/>
        <v>59</v>
      </c>
      <c r="K328">
        <v>3038.1522498278937</v>
      </c>
      <c r="L328">
        <v>7595.3806245696906</v>
      </c>
      <c r="M328">
        <v>15190.761249139381</v>
      </c>
      <c r="N328">
        <v>30381.522498278762</v>
      </c>
      <c r="O328">
        <v>60763.044996557524</v>
      </c>
      <c r="R328">
        <f t="shared" si="14"/>
        <v>59</v>
      </c>
      <c r="S328">
        <v>4.779229635511606E-2</v>
      </c>
      <c r="T328">
        <v>4.779229635511606E-2</v>
      </c>
      <c r="U328">
        <v>4.779229635511606E-2</v>
      </c>
      <c r="V328">
        <v>4.779229635511606E-2</v>
      </c>
      <c r="W328">
        <v>4.779229635511606E-2</v>
      </c>
    </row>
    <row r="329" spans="1:23" x14ac:dyDescent="0.25">
      <c r="B329">
        <f t="shared" si="12"/>
        <v>60</v>
      </c>
      <c r="C329">
        <v>63107.003395087791</v>
      </c>
      <c r="D329">
        <v>157767.50848771952</v>
      </c>
      <c r="E329">
        <v>315535.01697543904</v>
      </c>
      <c r="F329">
        <v>631070.03395087807</v>
      </c>
      <c r="G329">
        <v>1262140.0679017561</v>
      </c>
      <c r="J329">
        <f t="shared" si="13"/>
        <v>60</v>
      </c>
      <c r="K329">
        <v>3155.3502269095334</v>
      </c>
      <c r="L329">
        <v>7888.3755672739935</v>
      </c>
      <c r="M329">
        <v>15776.751134547987</v>
      </c>
      <c r="N329">
        <v>31553.502269095974</v>
      </c>
      <c r="O329">
        <v>63107.004538191948</v>
      </c>
      <c r="R329">
        <f t="shared" si="14"/>
        <v>60</v>
      </c>
      <c r="S329">
        <v>4.9072813594995157E-2</v>
      </c>
      <c r="T329">
        <v>4.9072813594673415E-2</v>
      </c>
      <c r="U329">
        <v>4.9072813594673415E-2</v>
      </c>
      <c r="V329">
        <v>4.9072813594673415E-2</v>
      </c>
      <c r="W329">
        <v>4.9072813594673415E-2</v>
      </c>
    </row>
    <row r="330" spans="1:23" x14ac:dyDescent="0.25">
      <c r="B330">
        <f t="shared" si="12"/>
        <v>61</v>
      </c>
      <c r="C330">
        <v>65223.267107741689</v>
      </c>
      <c r="D330">
        <v>163058.16776935427</v>
      </c>
      <c r="E330">
        <v>326116.33553870855</v>
      </c>
      <c r="F330">
        <v>652232.67107741709</v>
      </c>
      <c r="G330">
        <v>1304465.3421548342</v>
      </c>
      <c r="J330">
        <f t="shared" si="13"/>
        <v>61</v>
      </c>
      <c r="K330">
        <v>3261.163952230243</v>
      </c>
      <c r="L330">
        <v>8152.9098805757239</v>
      </c>
      <c r="M330">
        <v>16305.819761151448</v>
      </c>
      <c r="N330">
        <v>32611.639522302896</v>
      </c>
      <c r="O330">
        <v>65223.279044605792</v>
      </c>
      <c r="R330">
        <f t="shared" si="14"/>
        <v>61</v>
      </c>
      <c r="S330">
        <v>5.0281929024610816E-2</v>
      </c>
      <c r="T330">
        <v>5.0281929024610816E-2</v>
      </c>
      <c r="U330">
        <v>5.0281929024610816E-2</v>
      </c>
      <c r="V330">
        <v>5.0281929024507566E-2</v>
      </c>
      <c r="W330">
        <v>5.0281929024507566E-2</v>
      </c>
    </row>
    <row r="331" spans="1:23" x14ac:dyDescent="0.25">
      <c r="B331">
        <f t="shared" si="12"/>
        <v>62</v>
      </c>
      <c r="C331">
        <v>67474.36276262824</v>
      </c>
      <c r="D331">
        <v>168685.9069065706</v>
      </c>
      <c r="E331">
        <v>337371.8138131412</v>
      </c>
      <c r="F331">
        <v>674743.6276262824</v>
      </c>
      <c r="G331">
        <v>1349487.2552525648</v>
      </c>
      <c r="J331">
        <f t="shared" si="13"/>
        <v>62</v>
      </c>
      <c r="K331">
        <v>3373.7187948590727</v>
      </c>
      <c r="L331">
        <v>8434.2969871477108</v>
      </c>
      <c r="M331">
        <v>16868.593974295422</v>
      </c>
      <c r="N331">
        <v>33737.187948590843</v>
      </c>
      <c r="O331">
        <v>67474.375897181686</v>
      </c>
      <c r="R331">
        <f t="shared" si="14"/>
        <v>62</v>
      </c>
      <c r="S331">
        <v>5.1625419771362591E-2</v>
      </c>
      <c r="T331">
        <v>5.1625419771362591E-2</v>
      </c>
      <c r="U331">
        <v>5.1625419771362591E-2</v>
      </c>
      <c r="V331">
        <v>5.1625419771362591E-2</v>
      </c>
      <c r="W331">
        <v>5.1625419771362591E-2</v>
      </c>
    </row>
    <row r="332" spans="1:23" x14ac:dyDescent="0.25">
      <c r="B332">
        <f t="shared" si="12"/>
        <v>63</v>
      </c>
      <c r="C332">
        <v>69819.494907245753</v>
      </c>
      <c r="D332">
        <v>174548.7372681144</v>
      </c>
      <c r="E332">
        <v>349097.47453622881</v>
      </c>
      <c r="F332">
        <v>698194.94907245762</v>
      </c>
      <c r="G332">
        <v>1396389.8981449152</v>
      </c>
      <c r="J332">
        <f t="shared" si="13"/>
        <v>63</v>
      </c>
      <c r="K332">
        <v>3490.9754275775922</v>
      </c>
      <c r="L332">
        <v>8727.4385689439951</v>
      </c>
      <c r="M332">
        <v>17454.87713788799</v>
      </c>
      <c r="N332">
        <v>34909.75427577598</v>
      </c>
      <c r="O332">
        <v>69819.50855155196</v>
      </c>
      <c r="R332">
        <f t="shared" si="14"/>
        <v>63</v>
      </c>
      <c r="S332">
        <v>5.3088723154841588E-2</v>
      </c>
      <c r="T332">
        <v>5.3088723154841588E-2</v>
      </c>
      <c r="U332">
        <v>5.3088723154841588E-2</v>
      </c>
      <c r="V332">
        <v>5.3088723154841588E-2</v>
      </c>
      <c r="W332">
        <v>5.3088723154841588E-2</v>
      </c>
    </row>
    <row r="333" spans="1:23" x14ac:dyDescent="0.25">
      <c r="B333">
        <f t="shared" si="12"/>
        <v>64</v>
      </c>
      <c r="C333">
        <v>72136.024886465835</v>
      </c>
      <c r="D333">
        <v>180340.06221616469</v>
      </c>
      <c r="E333">
        <v>360680.12443232938</v>
      </c>
      <c r="F333">
        <v>721360.24886465876</v>
      </c>
      <c r="G333">
        <v>1442720.4977293175</v>
      </c>
      <c r="J333">
        <f t="shared" si="13"/>
        <v>64</v>
      </c>
      <c r="K333">
        <v>3606.801860864216</v>
      </c>
      <c r="L333">
        <v>9017.0046521606273</v>
      </c>
      <c r="M333">
        <v>18034.009304321255</v>
      </c>
      <c r="N333">
        <v>36068.018608642509</v>
      </c>
      <c r="O333">
        <v>72136.037217285018</v>
      </c>
      <c r="R333">
        <f t="shared" si="14"/>
        <v>64</v>
      </c>
      <c r="S333">
        <v>5.4598488673833767E-2</v>
      </c>
      <c r="T333">
        <v>5.4598488673833989E-2</v>
      </c>
      <c r="U333">
        <v>5.4598488673833989E-2</v>
      </c>
      <c r="V333">
        <v>5.4598488673833989E-2</v>
      </c>
      <c r="W333">
        <v>5.4598488673833989E-2</v>
      </c>
    </row>
    <row r="334" spans="1:23" x14ac:dyDescent="0.25">
      <c r="B334">
        <f t="shared" si="12"/>
        <v>65</v>
      </c>
      <c r="C334">
        <v>74391.979758314919</v>
      </c>
      <c r="D334">
        <v>185979.94939578741</v>
      </c>
      <c r="E334">
        <v>371959.89879157481</v>
      </c>
      <c r="F334">
        <v>743919.79758314963</v>
      </c>
      <c r="G334">
        <v>1487839.5951662993</v>
      </c>
      <c r="J334">
        <f t="shared" si="13"/>
        <v>65</v>
      </c>
      <c r="K334">
        <v>3719.599516172384</v>
      </c>
      <c r="L334">
        <v>9298.9987904310692</v>
      </c>
      <c r="M334">
        <v>18597.997580862138</v>
      </c>
      <c r="N334">
        <v>37195.995161724277</v>
      </c>
      <c r="O334">
        <v>74391.990323448554</v>
      </c>
      <c r="R334">
        <f t="shared" si="14"/>
        <v>65</v>
      </c>
      <c r="S334">
        <v>5.6129249635695544E-2</v>
      </c>
      <c r="T334">
        <v>5.6129249635695544E-2</v>
      </c>
      <c r="U334">
        <v>5.6129249635695544E-2</v>
      </c>
      <c r="V334">
        <v>5.6129249635695544E-2</v>
      </c>
      <c r="W334">
        <v>5.6129249635695544E-2</v>
      </c>
    </row>
    <row r="336" spans="1:23" x14ac:dyDescent="0.25">
      <c r="A336" s="5" t="s">
        <v>183</v>
      </c>
    </row>
    <row r="337" spans="2:24" x14ac:dyDescent="0.25">
      <c r="B337" t="s">
        <v>170</v>
      </c>
      <c r="C337">
        <v>50000</v>
      </c>
      <c r="D337">
        <v>100000</v>
      </c>
      <c r="E337">
        <v>250000</v>
      </c>
      <c r="F337">
        <v>500000</v>
      </c>
      <c r="G337">
        <v>1000000</v>
      </c>
      <c r="H337">
        <v>2000000</v>
      </c>
      <c r="J337" t="s">
        <v>171</v>
      </c>
      <c r="K337">
        <v>50000</v>
      </c>
      <c r="L337">
        <v>100000</v>
      </c>
      <c r="M337">
        <v>250000</v>
      </c>
      <c r="N337">
        <v>500000</v>
      </c>
      <c r="O337">
        <v>1000000</v>
      </c>
      <c r="P337">
        <v>2000000</v>
      </c>
      <c r="R337" t="s">
        <v>167</v>
      </c>
      <c r="S337">
        <v>50000</v>
      </c>
      <c r="T337">
        <v>100000</v>
      </c>
      <c r="U337">
        <v>250000</v>
      </c>
      <c r="V337">
        <v>500000</v>
      </c>
      <c r="W337">
        <v>1000000</v>
      </c>
      <c r="X337">
        <v>2000000</v>
      </c>
    </row>
    <row r="338" spans="2:24" x14ac:dyDescent="0.25">
      <c r="B338">
        <v>26</v>
      </c>
      <c r="C338">
        <v>127.00221615144326</v>
      </c>
      <c r="D338">
        <v>253.31426570263793</v>
      </c>
      <c r="E338">
        <v>632.25040004744017</v>
      </c>
      <c r="F338">
        <v>1263.8106239553792</v>
      </c>
      <c r="G338">
        <v>2526.9310717713111</v>
      </c>
      <c r="H338">
        <v>5053.1719674031692</v>
      </c>
      <c r="J338">
        <v>26</v>
      </c>
      <c r="K338">
        <v>98.457659679776498</v>
      </c>
      <c r="L338">
        <v>188.92113263350575</v>
      </c>
      <c r="M338">
        <v>460.31138575634668</v>
      </c>
      <c r="N338">
        <v>912.62847429366229</v>
      </c>
      <c r="O338">
        <v>1817.2626513689138</v>
      </c>
      <c r="P338">
        <v>3626.5310055193404</v>
      </c>
      <c r="R338">
        <v>26</v>
      </c>
      <c r="S338">
        <v>3.7239842035343695E-2</v>
      </c>
      <c r="T338">
        <v>3.6950576916733535E-2</v>
      </c>
      <c r="U338">
        <v>3.6776834182465468E-2</v>
      </c>
      <c r="V338">
        <v>3.6718889630915408E-2</v>
      </c>
      <c r="W338">
        <v>3.6689911663604358E-2</v>
      </c>
      <c r="X338">
        <v>3.6675421256185947E-2</v>
      </c>
    </row>
    <row r="339" spans="2:24" x14ac:dyDescent="0.25">
      <c r="B339">
        <v>27</v>
      </c>
      <c r="C339">
        <v>143.95521579067625</v>
      </c>
      <c r="D339">
        <v>287.21908368231243</v>
      </c>
      <c r="E339">
        <v>717.01068842911843</v>
      </c>
      <c r="F339">
        <v>1433.3300301138634</v>
      </c>
      <c r="G339">
        <v>2865.9687136666744</v>
      </c>
      <c r="H339">
        <v>5731.2460808686556</v>
      </c>
      <c r="J339">
        <v>27</v>
      </c>
      <c r="K339">
        <v>110.59932167772195</v>
      </c>
      <c r="L339">
        <v>213.20353405270453</v>
      </c>
      <c r="M339">
        <v>521.01618357363805</v>
      </c>
      <c r="N339">
        <v>1034.0372711976997</v>
      </c>
      <c r="O339">
        <v>2060.0794485658553</v>
      </c>
      <c r="P339">
        <v>4112.1638044165011</v>
      </c>
      <c r="R339">
        <v>27</v>
      </c>
      <c r="S339">
        <v>3.7195208346039399E-2</v>
      </c>
      <c r="T339">
        <v>3.693924419335648E-2</v>
      </c>
      <c r="U339">
        <v>3.6785524169391959E-2</v>
      </c>
      <c r="V339">
        <v>3.6734260512653716E-2</v>
      </c>
      <c r="W339">
        <v>3.6708624244601307E-2</v>
      </c>
      <c r="X339">
        <v>3.6695805000135806E-2</v>
      </c>
    </row>
    <row r="340" spans="2:24" x14ac:dyDescent="0.25">
      <c r="B340">
        <v>28</v>
      </c>
      <c r="C340">
        <v>162.95903355472447</v>
      </c>
      <c r="D340">
        <v>325.22541417693469</v>
      </c>
      <c r="E340">
        <v>812.02455695344645</v>
      </c>
      <c r="F340">
        <v>1623.3564619462534</v>
      </c>
      <c r="G340">
        <v>3246.0202720822858</v>
      </c>
      <c r="H340">
        <v>6491.3478924320007</v>
      </c>
      <c r="J340">
        <v>28</v>
      </c>
      <c r="K340">
        <v>124.20966937472349</v>
      </c>
      <c r="L340">
        <v>240.42329387277005</v>
      </c>
      <c r="M340">
        <v>589.06417787065038</v>
      </c>
      <c r="N340">
        <v>1170.1323220840241</v>
      </c>
      <c r="O340">
        <v>2332.2686122472223</v>
      </c>
      <c r="P340">
        <v>4656.5411934700242</v>
      </c>
      <c r="R340">
        <v>28</v>
      </c>
      <c r="S340">
        <v>3.7161389308134174E-2</v>
      </c>
      <c r="T340">
        <v>3.6934508620152018E-2</v>
      </c>
      <c r="U340">
        <v>3.6798269215770008E-2</v>
      </c>
      <c r="V340">
        <v>3.6752837540498851E-2</v>
      </c>
      <c r="W340">
        <v>3.6730118222645824E-2</v>
      </c>
      <c r="X340">
        <v>3.6718757693284587E-2</v>
      </c>
    </row>
    <row r="341" spans="2:24" x14ac:dyDescent="0.25">
      <c r="B341">
        <v>29</v>
      </c>
      <c r="C341">
        <v>184.28316533141745</v>
      </c>
      <c r="D341">
        <v>367.87222338090919</v>
      </c>
      <c r="E341">
        <v>918.63939831050084</v>
      </c>
      <c r="F341">
        <v>1836.5846901669197</v>
      </c>
      <c r="G341">
        <v>3672.4752740052095</v>
      </c>
      <c r="H341">
        <v>7344.2564417459253</v>
      </c>
      <c r="J341">
        <v>29</v>
      </c>
      <c r="K341">
        <v>139.48180349493987</v>
      </c>
      <c r="L341">
        <v>270.96651987004861</v>
      </c>
      <c r="M341">
        <v>665.42067799492725</v>
      </c>
      <c r="N341">
        <v>1322.8442784079452</v>
      </c>
      <c r="O341">
        <v>2637.6914806793575</v>
      </c>
      <c r="P341">
        <v>5267.3858859611064</v>
      </c>
      <c r="R341">
        <v>29</v>
      </c>
      <c r="S341">
        <v>3.7137675280343618E-2</v>
      </c>
      <c r="T341">
        <v>3.6936273476462222E-2</v>
      </c>
      <c r="U341">
        <v>3.6815345116194553E-2</v>
      </c>
      <c r="V341">
        <v>3.6775021087126269E-2</v>
      </c>
      <c r="W341">
        <v>3.6754856336947306E-2</v>
      </c>
      <c r="X341">
        <v>3.6744773277674003E-2</v>
      </c>
    </row>
    <row r="342" spans="2:24" x14ac:dyDescent="0.25">
      <c r="B342">
        <v>30</v>
      </c>
      <c r="C342">
        <v>208.23077065021397</v>
      </c>
      <c r="D342">
        <v>415.76580898588935</v>
      </c>
      <c r="E342">
        <v>1038.370924669832</v>
      </c>
      <c r="F342">
        <v>2076.0461177375701</v>
      </c>
      <c r="G342">
        <v>4151.3965039789582</v>
      </c>
      <c r="H342">
        <v>8302.0972765160604</v>
      </c>
      <c r="J342">
        <v>30</v>
      </c>
      <c r="K342">
        <v>156.63284394308039</v>
      </c>
      <c r="L342">
        <v>305.26743648955289</v>
      </c>
      <c r="M342">
        <v>751.17122191091403</v>
      </c>
      <c r="N342">
        <v>1494.3442006155929</v>
      </c>
      <c r="O342">
        <v>2980.6901592425274</v>
      </c>
      <c r="P342">
        <v>5953.3820771209721</v>
      </c>
      <c r="R342">
        <v>30</v>
      </c>
      <c r="S342">
        <v>3.7123604072489158E-2</v>
      </c>
      <c r="T342">
        <v>3.6944579923414267E-2</v>
      </c>
      <c r="U342">
        <v>3.68370966391669E-2</v>
      </c>
      <c r="V342">
        <v>3.6801257391360087E-2</v>
      </c>
      <c r="W342">
        <v>3.6783335611857648E-2</v>
      </c>
      <c r="X342">
        <v>3.677437418301932E-2</v>
      </c>
    </row>
    <row r="343" spans="2:24" x14ac:dyDescent="0.25">
      <c r="B343">
        <v>31</v>
      </c>
      <c r="C343">
        <v>235.14219557290636</v>
      </c>
      <c r="D343">
        <v>469.58683871714476</v>
      </c>
      <c r="E343">
        <v>1172.9207687407247</v>
      </c>
      <c r="F343">
        <v>2345.1439856710031</v>
      </c>
      <c r="G343">
        <v>4689.5904196219053</v>
      </c>
      <c r="H343">
        <v>9378.4832875690954</v>
      </c>
      <c r="J343">
        <v>31</v>
      </c>
      <c r="K343">
        <v>175.90654323685703</v>
      </c>
      <c r="L343">
        <v>343.81353123843928</v>
      </c>
      <c r="M343">
        <v>847.53450201924352</v>
      </c>
      <c r="N343">
        <v>1687.0694558929936</v>
      </c>
      <c r="O343">
        <v>3366.1393646765719</v>
      </c>
      <c r="P343">
        <v>6724.2791827642213</v>
      </c>
      <c r="R343">
        <v>31</v>
      </c>
      <c r="S343">
        <v>3.71189255871196E-2</v>
      </c>
      <c r="T343">
        <v>3.6959594389424755E-2</v>
      </c>
      <c r="U343">
        <v>3.6863941327483607E-2</v>
      </c>
      <c r="V343">
        <v>3.683204790179051E-2</v>
      </c>
      <c r="W343">
        <v>3.6816099486661535E-2</v>
      </c>
      <c r="X343">
        <v>3.6808124853385582E-2</v>
      </c>
    </row>
    <row r="344" spans="2:24" x14ac:dyDescent="0.25">
      <c r="B344">
        <v>32</v>
      </c>
      <c r="C344">
        <v>265.36591343087048</v>
      </c>
      <c r="D344">
        <v>530.03223647005063</v>
      </c>
      <c r="E344">
        <v>1324.031206101806</v>
      </c>
      <c r="F344">
        <v>2647.3628223473966</v>
      </c>
      <c r="G344">
        <v>5294.0260549147661</v>
      </c>
      <c r="H344">
        <v>10587.352520089496</v>
      </c>
      <c r="J344">
        <v>32</v>
      </c>
      <c r="K344">
        <v>197.55247388510543</v>
      </c>
      <c r="L344">
        <v>387.103932563944</v>
      </c>
      <c r="M344">
        <v>955.75831448138888</v>
      </c>
      <c r="N344">
        <v>1903.5156198805744</v>
      </c>
      <c r="O344">
        <v>3799.0302315503141</v>
      </c>
      <c r="P344">
        <v>7590.0594553471456</v>
      </c>
      <c r="R344">
        <v>32</v>
      </c>
      <c r="S344">
        <v>3.7123477402374538E-2</v>
      </c>
      <c r="T344">
        <v>3.6981488066564427E-2</v>
      </c>
      <c r="U344">
        <v>3.6896251440506234E-2</v>
      </c>
      <c r="V344">
        <v>3.6867832050830218E-2</v>
      </c>
      <c r="W344">
        <v>3.6853621008595239E-2</v>
      </c>
      <c r="X344">
        <v>3.6846515150546377E-2</v>
      </c>
    </row>
    <row r="345" spans="2:24" x14ac:dyDescent="0.25">
      <c r="B345">
        <v>33</v>
      </c>
      <c r="C345">
        <v>299.28893513540879</v>
      </c>
      <c r="D345">
        <v>597.87599864546598</v>
      </c>
      <c r="E345">
        <v>1493.6371896218718</v>
      </c>
      <c r="F345">
        <v>2986.5725080809007</v>
      </c>
      <c r="G345">
        <v>5972.4431450642214</v>
      </c>
      <c r="H345">
        <v>11944.184419064612</v>
      </c>
      <c r="J345">
        <v>33</v>
      </c>
      <c r="K345">
        <v>221.84780920228832</v>
      </c>
      <c r="L345">
        <v>435.69296890225905</v>
      </c>
      <c r="M345">
        <v>1077.228453090087</v>
      </c>
      <c r="N345">
        <v>2146.4542619513159</v>
      </c>
      <c r="O345">
        <v>4284.9058804179076</v>
      </c>
      <c r="P345">
        <v>8561.8091177359165</v>
      </c>
      <c r="R345">
        <v>33</v>
      </c>
      <c r="S345">
        <v>3.7137248659011357E-2</v>
      </c>
      <c r="T345">
        <v>3.7010540459681662E-2</v>
      </c>
      <c r="U345">
        <v>3.6934481396593277E-2</v>
      </c>
      <c r="V345">
        <v>3.6909122677727835E-2</v>
      </c>
      <c r="W345">
        <v>3.6896442249275685E-2</v>
      </c>
      <c r="X345">
        <v>3.6890101767733219E-2</v>
      </c>
    </row>
    <row r="346" spans="2:24" x14ac:dyDescent="0.25">
      <c r="B346">
        <v>34</v>
      </c>
      <c r="C346">
        <v>337.31136000164872</v>
      </c>
      <c r="D346">
        <v>673.9182974539608</v>
      </c>
      <c r="E346">
        <v>1683.7391101949515</v>
      </c>
      <c r="F346">
        <v>3366.7737982371036</v>
      </c>
      <c r="G346">
        <v>6732.8431743761612</v>
      </c>
      <c r="H346">
        <v>13464.981926683236</v>
      </c>
      <c r="J346">
        <v>34</v>
      </c>
      <c r="K346">
        <v>249.07909568846844</v>
      </c>
      <c r="L346">
        <v>490.15371419438998</v>
      </c>
      <c r="M346">
        <v>1213.3775740762285</v>
      </c>
      <c r="N346">
        <v>2418.7506754758215</v>
      </c>
      <c r="O346">
        <v>4829.4968788971892</v>
      </c>
      <c r="P346">
        <v>9650.9892860690306</v>
      </c>
      <c r="R346">
        <v>34</v>
      </c>
      <c r="S346">
        <v>3.7160355003369228E-2</v>
      </c>
      <c r="T346">
        <v>3.7047110982048048E-2</v>
      </c>
      <c r="U346">
        <v>3.6979137402271656E-2</v>
      </c>
      <c r="V346">
        <v>3.6956475009350287E-2</v>
      </c>
      <c r="W346">
        <v>3.6945142962463429E-2</v>
      </c>
      <c r="X346">
        <v>3.693947672637532E-2</v>
      </c>
    </row>
    <row r="347" spans="2:24" x14ac:dyDescent="0.25">
      <c r="B347">
        <v>35</v>
      </c>
      <c r="C347">
        <v>380.55913081425348</v>
      </c>
      <c r="D347">
        <v>760.41094162412628</v>
      </c>
      <c r="E347">
        <v>1899.9663744266556</v>
      </c>
      <c r="F347">
        <v>3799.2254292321927</v>
      </c>
      <c r="G347">
        <v>7597.7435388961694</v>
      </c>
      <c r="H347">
        <v>15194.779758250714</v>
      </c>
      <c r="J347">
        <v>35</v>
      </c>
      <c r="K347">
        <v>280.05273639983079</v>
      </c>
      <c r="L347">
        <v>552.09892274027152</v>
      </c>
      <c r="M347">
        <v>1368.2374859827869</v>
      </c>
      <c r="N347">
        <v>2728.4684262445226</v>
      </c>
      <c r="O347">
        <v>5448.9303073668852</v>
      </c>
      <c r="P347">
        <v>10889.854069912515</v>
      </c>
      <c r="R347">
        <v>35</v>
      </c>
      <c r="S347">
        <v>3.7193672582506387E-2</v>
      </c>
      <c r="T347">
        <v>3.7092461906097496E-2</v>
      </c>
      <c r="U347">
        <v>3.7031713898330709E-2</v>
      </c>
      <c r="V347">
        <v>3.7011460958435771E-2</v>
      </c>
      <c r="W347">
        <v>3.7001333812407555E-2</v>
      </c>
      <c r="X347">
        <v>3.6996270070338122E-2</v>
      </c>
    </row>
    <row r="348" spans="2:24" x14ac:dyDescent="0.25">
      <c r="B348">
        <v>36</v>
      </c>
      <c r="C348">
        <v>413.49379268392698</v>
      </c>
      <c r="D348">
        <v>826.2781007989031</v>
      </c>
      <c r="E348">
        <v>2064.6310251835657</v>
      </c>
      <c r="F348">
        <v>4128.5525658388224</v>
      </c>
      <c r="G348">
        <v>8256.3956471548227</v>
      </c>
      <c r="H348">
        <v>16512.081809789597</v>
      </c>
      <c r="J348">
        <v>36</v>
      </c>
      <c r="K348">
        <v>303.64012064769759</v>
      </c>
      <c r="L348">
        <v>599.27211903333955</v>
      </c>
      <c r="M348">
        <v>1486.1681146387637</v>
      </c>
      <c r="N348">
        <v>2964.3281074741972</v>
      </c>
      <c r="O348">
        <v>5920.6480932070262</v>
      </c>
      <c r="P348">
        <v>11833.288064704015</v>
      </c>
      <c r="R348">
        <v>36</v>
      </c>
      <c r="S348">
        <v>3.7221491295109654E-2</v>
      </c>
      <c r="T348">
        <v>3.7127766157616149E-2</v>
      </c>
      <c r="U348">
        <v>3.7071512595761691E-2</v>
      </c>
      <c r="V348">
        <v>3.7052758325484936E-2</v>
      </c>
      <c r="W348">
        <v>3.7043380611994969E-2</v>
      </c>
      <c r="X348">
        <v>3.7038691610633556E-2</v>
      </c>
    </row>
    <row r="349" spans="2:24" x14ac:dyDescent="0.25">
      <c r="B349">
        <v>37</v>
      </c>
      <c r="C349">
        <v>405.66579560337595</v>
      </c>
      <c r="D349">
        <v>810.62278257584421</v>
      </c>
      <c r="E349">
        <v>2025.4937433768087</v>
      </c>
      <c r="F349">
        <v>4050.2786780041083</v>
      </c>
      <c r="G349">
        <v>8099.8485472444345</v>
      </c>
      <c r="H349">
        <v>16198.98828571483</v>
      </c>
      <c r="J349">
        <v>37</v>
      </c>
      <c r="K349">
        <v>298.03363012291902</v>
      </c>
      <c r="L349">
        <v>588.05960367949046</v>
      </c>
      <c r="M349">
        <v>1458.1375230337253</v>
      </c>
      <c r="N349">
        <v>2908.2673881612354</v>
      </c>
      <c r="O349">
        <v>5808.5271182549623</v>
      </c>
      <c r="P349">
        <v>11609.046578326583</v>
      </c>
      <c r="R349">
        <v>37</v>
      </c>
      <c r="S349">
        <v>3.7209731919826128E-2</v>
      </c>
      <c r="T349">
        <v>3.7114403361905524E-2</v>
      </c>
      <c r="U349">
        <v>3.705718708160366E-2</v>
      </c>
      <c r="V349">
        <v>3.7038111793895379E-2</v>
      </c>
      <c r="W349">
        <v>3.7028573550820232E-2</v>
      </c>
      <c r="X349">
        <v>3.702380427942642E-2</v>
      </c>
    </row>
    <row r="350" spans="2:24" x14ac:dyDescent="0.25">
      <c r="B350">
        <v>38</v>
      </c>
      <c r="C350">
        <v>344.3522925917959</v>
      </c>
      <c r="D350">
        <v>688.00012107470332</v>
      </c>
      <c r="E350">
        <v>1718.9436065234158</v>
      </c>
      <c r="F350">
        <v>3437.1827489379511</v>
      </c>
      <c r="G350">
        <v>6873.6610337669963</v>
      </c>
      <c r="H350">
        <v>13746.617603425148</v>
      </c>
      <c r="J350">
        <v>38</v>
      </c>
      <c r="K350">
        <v>254.12165304293012</v>
      </c>
      <c r="L350">
        <v>500.23877596723833</v>
      </c>
      <c r="M350">
        <v>1238.5901447400356</v>
      </c>
      <c r="N350">
        <v>2469.1757593615475</v>
      </c>
      <c r="O350">
        <v>4930.3469886042731</v>
      </c>
      <c r="P350">
        <v>9852.6894470904081</v>
      </c>
      <c r="R350">
        <v>38</v>
      </c>
      <c r="S350">
        <v>3.715108172373216E-2</v>
      </c>
      <c r="T350">
        <v>3.7040225986554098E-2</v>
      </c>
      <c r="U350">
        <v>3.6973686489043533E-2</v>
      </c>
      <c r="V350">
        <v>3.6951502308781858E-2</v>
      </c>
      <c r="W350">
        <v>3.6940409402955288E-2</v>
      </c>
      <c r="X350">
        <v>3.6934862746071273E-2</v>
      </c>
    </row>
    <row r="351" spans="2:24" x14ac:dyDescent="0.25">
      <c r="B351">
        <v>39</v>
      </c>
      <c r="C351">
        <v>401.86389036960009</v>
      </c>
      <c r="D351">
        <v>803.01950880264258</v>
      </c>
      <c r="E351">
        <v>2006.4863645741025</v>
      </c>
      <c r="F351">
        <v>4012.2644576973785</v>
      </c>
      <c r="G351">
        <v>8023.8206440106915</v>
      </c>
      <c r="H351">
        <v>16046.933016670537</v>
      </c>
      <c r="J351">
        <v>39</v>
      </c>
      <c r="K351">
        <v>295.31102093917798</v>
      </c>
      <c r="L351">
        <v>582.61481695661132</v>
      </c>
      <c r="M351">
        <v>1444.5262103487803</v>
      </c>
      <c r="N351">
        <v>2881.0452012671376</v>
      </c>
      <c r="O351">
        <v>5754.0831838586455</v>
      </c>
      <c r="P351">
        <v>11500.159149417101</v>
      </c>
      <c r="R351">
        <v>39</v>
      </c>
      <c r="S351">
        <v>3.7197933159742735E-2</v>
      </c>
      <c r="T351">
        <v>3.7101886850555266E-2</v>
      </c>
      <c r="U351">
        <v>3.704423964600756E-2</v>
      </c>
      <c r="V351">
        <v>3.7025020671649811E-2</v>
      </c>
      <c r="W351">
        <v>3.7015410576783925E-2</v>
      </c>
      <c r="X351">
        <v>3.7010605377397088E-2</v>
      </c>
    </row>
    <row r="352" spans="2:24" x14ac:dyDescent="0.25">
      <c r="B352">
        <v>40</v>
      </c>
      <c r="C352">
        <v>599.3223086641251</v>
      </c>
      <c r="D352">
        <v>1197.9228972808082</v>
      </c>
      <c r="E352">
        <v>2993.7246624454579</v>
      </c>
      <c r="F352">
        <v>5986.7276041410851</v>
      </c>
      <c r="G352">
        <v>11972.733487436939</v>
      </c>
      <c r="H352">
        <v>23944.745253979607</v>
      </c>
      <c r="J352">
        <v>40</v>
      </c>
      <c r="K352">
        <v>436.72826049520427</v>
      </c>
      <c r="L352">
        <v>865.43961072698767</v>
      </c>
      <c r="M352">
        <v>2151.5736538088822</v>
      </c>
      <c r="N352">
        <v>4295.1303895521851</v>
      </c>
      <c r="O352">
        <v>8582.2438599790621</v>
      </c>
      <c r="P352">
        <v>17156.470800287905</v>
      </c>
      <c r="R352">
        <v>40</v>
      </c>
      <c r="S352">
        <v>3.741623320213372E-2</v>
      </c>
      <c r="T352">
        <v>3.7349252718377635E-2</v>
      </c>
      <c r="U352">
        <v>3.7309055138957659E-2</v>
      </c>
      <c r="V352">
        <v>3.7295654396195976E-2</v>
      </c>
      <c r="W352">
        <v>3.7288953734125885E-2</v>
      </c>
      <c r="X352">
        <v>3.7285603330402095E-2</v>
      </c>
    </row>
    <row r="353" spans="2:24" x14ac:dyDescent="0.25">
      <c r="B353">
        <v>41</v>
      </c>
      <c r="C353">
        <v>504.40176655728152</v>
      </c>
      <c r="D353">
        <v>1008.0885490611771</v>
      </c>
      <c r="E353">
        <v>2519.1488966520947</v>
      </c>
      <c r="F353">
        <v>5037.5828093315076</v>
      </c>
      <c r="G353">
        <v>10074.45063470141</v>
      </c>
      <c r="H353">
        <v>20148.186285446369</v>
      </c>
      <c r="J353">
        <v>41</v>
      </c>
      <c r="K353">
        <v>368.74717653625794</v>
      </c>
      <c r="L353">
        <v>729.48230447774586</v>
      </c>
      <c r="M353">
        <v>1811.6876891900683</v>
      </c>
      <c r="N353">
        <v>3615.3633306897245</v>
      </c>
      <c r="O353">
        <v>7222.7146138131793</v>
      </c>
      <c r="P353">
        <v>14437.417180117802</v>
      </c>
      <c r="R353">
        <v>41</v>
      </c>
      <c r="S353">
        <v>3.7297834983731182E-2</v>
      </c>
      <c r="T353">
        <v>3.7219810079826221E-2</v>
      </c>
      <c r="U353">
        <v>3.7172982439799718E-2</v>
      </c>
      <c r="V353">
        <v>3.7157371108429871E-2</v>
      </c>
      <c r="W353">
        <v>3.7149565045454525E-2</v>
      </c>
      <c r="X353">
        <v>3.7145661914625761E-2</v>
      </c>
    </row>
    <row r="354" spans="2:24" x14ac:dyDescent="0.25">
      <c r="B354">
        <v>42</v>
      </c>
      <c r="C354">
        <v>636.3118528662684</v>
      </c>
      <c r="D354">
        <v>1271.8998513550214</v>
      </c>
      <c r="E354">
        <v>3178.6638469030463</v>
      </c>
      <c r="F354">
        <v>6356.6038395104197</v>
      </c>
      <c r="G354">
        <v>12712.483824735751</v>
      </c>
      <c r="H354">
        <v>25424.243795191273</v>
      </c>
      <c r="J354">
        <v>42</v>
      </c>
      <c r="K354">
        <v>463.21975948688123</v>
      </c>
      <c r="L354">
        <v>918.42112345884379</v>
      </c>
      <c r="M354">
        <v>2284.0252162804754</v>
      </c>
      <c r="N354">
        <v>4560.0320379526092</v>
      </c>
      <c r="O354">
        <v>9112.0456814141653</v>
      </c>
      <c r="P354">
        <v>18216.07296839112</v>
      </c>
      <c r="R354">
        <v>42</v>
      </c>
      <c r="S354">
        <v>3.7452635871708218E-2</v>
      </c>
      <c r="T354">
        <v>3.7389166673011953E-2</v>
      </c>
      <c r="U354">
        <v>3.7351076865374422E-2</v>
      </c>
      <c r="V354">
        <v>3.73383788804873E-2</v>
      </c>
      <c r="W354">
        <v>3.7332029628769803E-2</v>
      </c>
      <c r="X354">
        <v>3.7328854938081912E-2</v>
      </c>
    </row>
    <row r="355" spans="2:24" x14ac:dyDescent="0.25">
      <c r="B355">
        <v>43</v>
      </c>
      <c r="C355">
        <v>730.90382448893297</v>
      </c>
      <c r="D355">
        <v>1461.0774851191056</v>
      </c>
      <c r="E355">
        <v>3651.598467173028</v>
      </c>
      <c r="F355">
        <v>7302.4667706533992</v>
      </c>
      <c r="G355">
        <v>14604.203377636046</v>
      </c>
      <c r="H355">
        <v>29207.676591612009</v>
      </c>
      <c r="J355">
        <v>43</v>
      </c>
      <c r="K355">
        <v>530.96612724190072</v>
      </c>
      <c r="L355">
        <v>1053.9093379036949</v>
      </c>
      <c r="M355">
        <v>2622.7389716845355</v>
      </c>
      <c r="N355">
        <v>5237.4550286141166</v>
      </c>
      <c r="O355">
        <v>10466.88714271388</v>
      </c>
      <c r="P355">
        <v>20925.751371030754</v>
      </c>
      <c r="R355">
        <v>43</v>
      </c>
      <c r="S355">
        <v>3.757051465759309E-2</v>
      </c>
      <c r="T355">
        <v>3.7514243003796466E-2</v>
      </c>
      <c r="U355">
        <v>3.7480473561146033E-2</v>
      </c>
      <c r="V355">
        <v>3.7469216004596628E-2</v>
      </c>
      <c r="W355">
        <v>3.7463587024577638E-2</v>
      </c>
      <c r="X355">
        <v>3.746077248412516E-2</v>
      </c>
    </row>
    <row r="356" spans="2:24" x14ac:dyDescent="0.25">
      <c r="B356">
        <v>44</v>
      </c>
      <c r="C356">
        <v>658.49608351976337</v>
      </c>
      <c r="D356">
        <v>1316.2672337660845</v>
      </c>
      <c r="E356">
        <v>3289.5806844787189</v>
      </c>
      <c r="F356">
        <v>6578.4364356569868</v>
      </c>
      <c r="G356">
        <v>13156.147938009748</v>
      </c>
      <c r="H356">
        <v>26311.570942713603</v>
      </c>
      <c r="J356">
        <v>44</v>
      </c>
      <c r="K356">
        <v>479.10787545651056</v>
      </c>
      <c r="L356">
        <v>950.19656906338605</v>
      </c>
      <c r="M356">
        <v>2363.4626495927732</v>
      </c>
      <c r="N356">
        <v>4718.9061170371424</v>
      </c>
      <c r="O356">
        <v>9429.7930518841604</v>
      </c>
      <c r="P356">
        <v>18851.566921559745</v>
      </c>
      <c r="R356">
        <v>44</v>
      </c>
      <c r="S356">
        <v>3.7470294958211525E-2</v>
      </c>
      <c r="T356">
        <v>3.7408780221027449E-2</v>
      </c>
      <c r="U356">
        <v>3.7371863601534994E-2</v>
      </c>
      <c r="V356">
        <v>3.735955676464231E-2</v>
      </c>
      <c r="W356">
        <v>3.7353403102915017E-2</v>
      </c>
      <c r="X356">
        <v>3.7350326211224028E-2</v>
      </c>
    </row>
    <row r="357" spans="2:24" x14ac:dyDescent="0.25">
      <c r="B357">
        <v>45</v>
      </c>
      <c r="C357">
        <v>822.34769777138695</v>
      </c>
      <c r="D357">
        <v>1643.9594214237766</v>
      </c>
      <c r="E357">
        <v>4108.7945918944015</v>
      </c>
      <c r="F357">
        <v>8216.8532091757079</v>
      </c>
      <c r="G357">
        <v>16432.970443672311</v>
      </c>
      <c r="H357">
        <v>32865.204912638103</v>
      </c>
      <c r="J357">
        <v>45</v>
      </c>
      <c r="K357">
        <v>596.45736344175566</v>
      </c>
      <c r="L357">
        <v>1184.8875980166122</v>
      </c>
      <c r="M357">
        <v>2950.1782964345475</v>
      </c>
      <c r="N357">
        <v>5892.3294586131669</v>
      </c>
      <c r="O357">
        <v>11776.631782250479</v>
      </c>
      <c r="P357">
        <v>23545.236429226003</v>
      </c>
      <c r="R357">
        <v>45</v>
      </c>
      <c r="S357">
        <v>3.7682671406365165E-2</v>
      </c>
      <c r="T357">
        <v>3.763181560129869E-2</v>
      </c>
      <c r="U357">
        <v>3.7601296877713963E-2</v>
      </c>
      <c r="V357">
        <v>3.759112309585233E-2</v>
      </c>
      <c r="W357">
        <v>3.7586036040986093E-2</v>
      </c>
      <c r="X357">
        <v>3.7583492472583968E-2</v>
      </c>
    </row>
    <row r="358" spans="2:24" x14ac:dyDescent="0.25">
      <c r="B358">
        <v>46</v>
      </c>
      <c r="C358">
        <v>856.65495358592602</v>
      </c>
      <c r="D358">
        <v>1712.5718500364326</v>
      </c>
      <c r="E358">
        <v>4280.322539413507</v>
      </c>
      <c r="F358">
        <v>8559.9070217172284</v>
      </c>
      <c r="G358">
        <v>17119.075986327778</v>
      </c>
      <c r="H358">
        <v>34237.413915551217</v>
      </c>
      <c r="J358">
        <v>46</v>
      </c>
      <c r="K358">
        <v>621.02777241982403</v>
      </c>
      <c r="L358">
        <v>1234.0269616314326</v>
      </c>
      <c r="M358">
        <v>3073.0245295442583</v>
      </c>
      <c r="N358">
        <v>6138.020476159174</v>
      </c>
      <c r="O358">
        <v>12268.012369422824</v>
      </c>
      <c r="P358">
        <v>24527.996155975387</v>
      </c>
      <c r="R358">
        <v>46</v>
      </c>
      <c r="S358">
        <v>3.7723875500129012E-2</v>
      </c>
      <c r="T358">
        <v>3.7674763057681249E-2</v>
      </c>
      <c r="U358">
        <v>3.7645290732992498E-2</v>
      </c>
      <c r="V358">
        <v>3.7635465814472191E-2</v>
      </c>
      <c r="W358">
        <v>3.7630553203241934E-2</v>
      </c>
      <c r="X358">
        <v>3.7628096859633198E-2</v>
      </c>
    </row>
    <row r="359" spans="2:24" x14ac:dyDescent="0.25">
      <c r="B359">
        <v>47</v>
      </c>
      <c r="C359">
        <v>1066.0532932640913</v>
      </c>
      <c r="D359">
        <v>2131.3542121486234</v>
      </c>
      <c r="E359">
        <v>5327.2569686006354</v>
      </c>
      <c r="F359">
        <v>10653.76156261773</v>
      </c>
      <c r="G359">
        <v>21306.770750625034</v>
      </c>
      <c r="H359">
        <v>42612.789126629403</v>
      </c>
      <c r="J359">
        <v>47</v>
      </c>
      <c r="K359">
        <v>770.9969433440092</v>
      </c>
      <c r="L359">
        <v>1533.9550342946241</v>
      </c>
      <c r="M359">
        <v>3822.8293049926287</v>
      </c>
      <c r="N359">
        <v>7637.6197554123792</v>
      </c>
      <c r="O359">
        <v>15267.200655964552</v>
      </c>
      <c r="P359">
        <v>30526.362456959556</v>
      </c>
      <c r="R359">
        <v>47</v>
      </c>
      <c r="S359">
        <v>3.8017802636262088E-2</v>
      </c>
      <c r="T359">
        <v>3.7976697739958709E-2</v>
      </c>
      <c r="U359">
        <v>3.7952031465134706E-2</v>
      </c>
      <c r="V359">
        <v>3.7943808817086477E-2</v>
      </c>
      <c r="W359">
        <v>3.7939697388703175E-2</v>
      </c>
      <c r="X359">
        <v>3.7937641648428055E-2</v>
      </c>
    </row>
    <row r="360" spans="2:24" x14ac:dyDescent="0.25">
      <c r="B360">
        <v>48</v>
      </c>
      <c r="C360">
        <v>1159.3927662058481</v>
      </c>
      <c r="D360">
        <v>2318.0269289869066</v>
      </c>
      <c r="E360">
        <v>5793.9294173452427</v>
      </c>
      <c r="F360">
        <v>11587.100231281043</v>
      </c>
      <c r="G360">
        <v>23173.441859154682</v>
      </c>
      <c r="H360">
        <v>46346.125114903109</v>
      </c>
      <c r="J360">
        <v>48</v>
      </c>
      <c r="K360">
        <v>837.84551161212221</v>
      </c>
      <c r="L360">
        <v>1667.6477226258248</v>
      </c>
      <c r="M360">
        <v>4157.0543558276695</v>
      </c>
      <c r="N360">
        <v>8306.0654112196789</v>
      </c>
      <c r="O360">
        <v>16604.087522025278</v>
      </c>
      <c r="P360">
        <v>33200.131743648672</v>
      </c>
      <c r="R360">
        <v>48</v>
      </c>
      <c r="S360">
        <v>3.8149898626195222E-2</v>
      </c>
      <c r="T360">
        <v>3.8111434097275909E-2</v>
      </c>
      <c r="U360">
        <v>3.8088352488393484E-2</v>
      </c>
      <c r="V360">
        <v>3.8080658136652401E-2</v>
      </c>
      <c r="W360">
        <v>3.8076810870367739E-2</v>
      </c>
      <c r="X360">
        <v>3.8074887214620379E-2</v>
      </c>
    </row>
    <row r="361" spans="2:24" x14ac:dyDescent="0.25">
      <c r="B361">
        <v>49</v>
      </c>
      <c r="C361">
        <v>1217.3479574414864</v>
      </c>
      <c r="D361">
        <v>2433.9336125301024</v>
      </c>
      <c r="E361">
        <v>6083.6905085590824</v>
      </c>
      <c r="F361">
        <v>12166.618712245308</v>
      </c>
      <c r="G361">
        <v>24332.475119672556</v>
      </c>
      <c r="H361">
        <v>48664.187934554626</v>
      </c>
      <c r="J361">
        <v>49</v>
      </c>
      <c r="K361">
        <v>879.35243853916836</v>
      </c>
      <c r="L361">
        <v>1750.6590881273478</v>
      </c>
      <c r="M361">
        <v>4364.5783061250841</v>
      </c>
      <c r="N361">
        <v>8721.1107967017742</v>
      </c>
      <c r="O361">
        <v>17434.175778433506</v>
      </c>
      <c r="P361">
        <v>34860.305742188008</v>
      </c>
      <c r="R361">
        <v>49</v>
      </c>
      <c r="S361">
        <v>3.8230172156701769E-2</v>
      </c>
      <c r="T361">
        <v>3.8193153888163689E-2</v>
      </c>
      <c r="U361">
        <v>3.8170938917685637E-2</v>
      </c>
      <c r="V361">
        <v>3.8163533907164426E-2</v>
      </c>
      <c r="W361">
        <v>3.8159831318863358E-2</v>
      </c>
      <c r="X361">
        <v>3.8157980003951986E-2</v>
      </c>
    </row>
    <row r="362" spans="2:24" x14ac:dyDescent="0.25">
      <c r="B362">
        <v>50</v>
      </c>
      <c r="C362">
        <v>1392.8928899896825</v>
      </c>
      <c r="D362">
        <v>2785.011285194325</v>
      </c>
      <c r="E362">
        <v>6961.3664708816759</v>
      </c>
      <c r="F362">
        <v>13921.958447052139</v>
      </c>
      <c r="G362">
        <v>27843.142399403088</v>
      </c>
      <c r="H362">
        <v>55685.510304111194</v>
      </c>
      <c r="J362">
        <v>50</v>
      </c>
      <c r="K362">
        <v>1005.0761293248306</v>
      </c>
      <c r="L362">
        <v>2002.0975890331283</v>
      </c>
      <c r="M362">
        <v>4993.1619689215731</v>
      </c>
      <c r="N362">
        <v>9978.2692689944524</v>
      </c>
      <c r="O362">
        <v>19948.483869244286</v>
      </c>
      <c r="P362">
        <v>39888.913069808739</v>
      </c>
      <c r="R362">
        <v>50</v>
      </c>
      <c r="S362">
        <v>3.8495998621705496E-2</v>
      </c>
      <c r="T362">
        <v>3.8462536848086204E-2</v>
      </c>
      <c r="U362">
        <v>3.8442457646183703E-2</v>
      </c>
      <c r="V362">
        <v>3.8435764222474855E-2</v>
      </c>
      <c r="W362">
        <v>3.8432417443784894E-2</v>
      </c>
      <c r="X362">
        <v>3.8430744037733167E-2</v>
      </c>
    </row>
    <row r="363" spans="2:24" x14ac:dyDescent="0.25">
      <c r="B363">
        <v>51</v>
      </c>
      <c r="C363">
        <v>1612.1537186815415</v>
      </c>
      <c r="D363">
        <v>3223.5173409570357</v>
      </c>
      <c r="E363">
        <v>8057.6082078884274</v>
      </c>
      <c r="F363">
        <v>16114.426319477157</v>
      </c>
      <c r="G363">
        <v>32228.062542666758</v>
      </c>
      <c r="H363">
        <v>64455.334989055656</v>
      </c>
      <c r="J363">
        <v>51</v>
      </c>
      <c r="K363">
        <v>1162.108754219842</v>
      </c>
      <c r="L363">
        <v>2316.1516753623473</v>
      </c>
      <c r="M363">
        <v>5778.2804398608569</v>
      </c>
      <c r="N363">
        <v>11548.495047730161</v>
      </c>
      <c r="O363">
        <v>23088.924263592577</v>
      </c>
      <c r="P363">
        <v>46169.782695416361</v>
      </c>
      <c r="R363">
        <v>51</v>
      </c>
      <c r="S363">
        <v>3.8844885869543155E-2</v>
      </c>
      <c r="T363">
        <v>3.8814725817791773E-2</v>
      </c>
      <c r="U363">
        <v>3.8796628088749507E-2</v>
      </c>
      <c r="V363">
        <v>3.8790595229327041E-2</v>
      </c>
      <c r="W363">
        <v>3.8787578746525719E-2</v>
      </c>
      <c r="X363">
        <v>3.8786070491858116E-2</v>
      </c>
    </row>
    <row r="364" spans="2:24" x14ac:dyDescent="0.25">
      <c r="B364">
        <v>52</v>
      </c>
      <c r="C364">
        <v>1816.8574763646277</v>
      </c>
      <c r="D364">
        <v>3632.9100048961036</v>
      </c>
      <c r="E364">
        <v>9081.067590571025</v>
      </c>
      <c r="F364">
        <v>18161.330233390716</v>
      </c>
      <c r="G364">
        <v>36321.855519037963</v>
      </c>
      <c r="H364">
        <v>72642.906090340097</v>
      </c>
      <c r="J364">
        <v>52</v>
      </c>
      <c r="K364">
        <v>1308.7155725406483</v>
      </c>
      <c r="L364">
        <v>2609.3546730478993</v>
      </c>
      <c r="M364">
        <v>6511.2719753773126</v>
      </c>
      <c r="N364">
        <v>13014.467479542102</v>
      </c>
      <c r="O364">
        <v>26020.858487950638</v>
      </c>
      <c r="P364">
        <v>52033.64050484472</v>
      </c>
      <c r="R364">
        <v>52</v>
      </c>
      <c r="S364">
        <v>3.9185142091090475E-2</v>
      </c>
      <c r="T364">
        <v>3.9157302816972717E-2</v>
      </c>
      <c r="U364">
        <v>3.9140597835193969E-2</v>
      </c>
      <c r="V364">
        <v>3.9135029271658572E-2</v>
      </c>
      <c r="W364">
        <v>3.9132244945573769E-2</v>
      </c>
      <c r="X364">
        <v>3.9130852771457558E-2</v>
      </c>
    </row>
    <row r="365" spans="2:24" x14ac:dyDescent="0.25">
      <c r="B365">
        <v>53</v>
      </c>
      <c r="C365">
        <v>1908.9925368742934</v>
      </c>
      <c r="D365">
        <v>3817.1736816285375</v>
      </c>
      <c r="E365">
        <v>9541.7168822847543</v>
      </c>
      <c r="F365">
        <v>19082.622370295561</v>
      </c>
      <c r="G365">
        <v>38164.433346318263</v>
      </c>
      <c r="H365">
        <v>76328.055298363659</v>
      </c>
      <c r="J365">
        <v>53</v>
      </c>
      <c r="K365">
        <v>1374.701738570413</v>
      </c>
      <c r="L365">
        <v>2741.3223885665793</v>
      </c>
      <c r="M365">
        <v>6841.1820119426993</v>
      </c>
      <c r="N365">
        <v>13674.28291385941</v>
      </c>
      <c r="O365">
        <v>27340.484717703541</v>
      </c>
      <c r="P365">
        <v>54672.888325391687</v>
      </c>
      <c r="R365">
        <v>53</v>
      </c>
      <c r="S365">
        <v>3.9337212508222752E-2</v>
      </c>
      <c r="T365">
        <v>3.931025936799859E-2</v>
      </c>
      <c r="U365">
        <v>3.929408306142701E-2</v>
      </c>
      <c r="V365">
        <v>3.9288691759909788E-2</v>
      </c>
      <c r="W365">
        <v>3.9285996067947915E-2</v>
      </c>
      <c r="X365">
        <v>3.9284648211664663E-2</v>
      </c>
    </row>
    <row r="366" spans="2:24" x14ac:dyDescent="0.25">
      <c r="B366">
        <v>54</v>
      </c>
      <c r="C366">
        <v>2241.3111497070745</v>
      </c>
      <c r="D366">
        <v>4481.785351864015</v>
      </c>
      <c r="E366">
        <v>11203.207958438157</v>
      </c>
      <c r="F366">
        <v>22405.57896942845</v>
      </c>
      <c r="G366">
        <v>44810.320991423476</v>
      </c>
      <c r="H366">
        <v>89619.805035419093</v>
      </c>
      <c r="J366">
        <v>54</v>
      </c>
      <c r="K366">
        <v>1612.7054053467255</v>
      </c>
      <c r="L366">
        <v>3217.3114317637956</v>
      </c>
      <c r="M366">
        <v>8031.1295120148279</v>
      </c>
      <c r="N366">
        <v>16054.159646089713</v>
      </c>
      <c r="O366">
        <v>32100.219914378948</v>
      </c>
      <c r="P366">
        <v>64192.340451011783</v>
      </c>
      <c r="R366">
        <v>54</v>
      </c>
      <c r="S366">
        <v>3.9941758154942608E-2</v>
      </c>
      <c r="T366">
        <v>3.9917253395543861E-2</v>
      </c>
      <c r="U366">
        <v>3.9902549488751715E-2</v>
      </c>
      <c r="V366">
        <v>3.9897648011246734E-2</v>
      </c>
      <c r="W366">
        <v>3.9895197239638414E-2</v>
      </c>
      <c r="X366">
        <v>3.9893971845617493E-2</v>
      </c>
    </row>
    <row r="367" spans="2:24" x14ac:dyDescent="0.25">
      <c r="B367">
        <v>55</v>
      </c>
      <c r="C367">
        <v>2501.8099930774115</v>
      </c>
      <c r="D367">
        <v>5002.7622934363189</v>
      </c>
      <c r="E367">
        <v>12505.619194538835</v>
      </c>
      <c r="F367">
        <v>25010.380696385946</v>
      </c>
      <c r="G367">
        <v>50019.903700082548</v>
      </c>
      <c r="H367">
        <v>100038.94970747425</v>
      </c>
      <c r="J367">
        <v>55</v>
      </c>
      <c r="K367">
        <v>1799.2714587191767</v>
      </c>
      <c r="L367">
        <v>3590.4286560734618</v>
      </c>
      <c r="M367">
        <v>8963.9002483803342</v>
      </c>
      <c r="N367">
        <v>17919.686235649162</v>
      </c>
      <c r="O367">
        <v>35831.258210209198</v>
      </c>
      <c r="P367">
        <v>71654.402159315068</v>
      </c>
      <c r="R367">
        <v>55</v>
      </c>
      <c r="S367">
        <v>4.0446316325881915E-2</v>
      </c>
      <c r="T367">
        <v>4.0423205715209187E-2</v>
      </c>
      <c r="U367">
        <v>4.0409338438279541E-2</v>
      </c>
      <c r="V367">
        <v>4.0404715860853369E-2</v>
      </c>
      <c r="W367">
        <v>4.0402404543674386E-2</v>
      </c>
      <c r="X367">
        <v>4.0401248877964591E-2</v>
      </c>
    </row>
    <row r="369" spans="1:23" x14ac:dyDescent="0.25">
      <c r="A369" s="5" t="s">
        <v>188</v>
      </c>
    </row>
    <row r="370" spans="1:23" x14ac:dyDescent="0.25">
      <c r="B370" t="s">
        <v>170</v>
      </c>
      <c r="C370">
        <v>100000</v>
      </c>
      <c r="D370">
        <v>250000</v>
      </c>
      <c r="E370">
        <v>500000</v>
      </c>
      <c r="F370">
        <v>1000000</v>
      </c>
      <c r="G370">
        <v>2000000</v>
      </c>
      <c r="J370" t="s">
        <v>145</v>
      </c>
      <c r="K370">
        <v>100000</v>
      </c>
      <c r="L370">
        <v>250000</v>
      </c>
      <c r="M370">
        <v>500000</v>
      </c>
      <c r="N370">
        <v>1000000</v>
      </c>
      <c r="O370">
        <v>2000000</v>
      </c>
      <c r="R370" t="s">
        <v>167</v>
      </c>
      <c r="S370">
        <v>100000</v>
      </c>
      <c r="T370">
        <v>250000</v>
      </c>
      <c r="U370">
        <v>500000</v>
      </c>
      <c r="V370">
        <v>1000000</v>
      </c>
      <c r="W370">
        <v>2000000</v>
      </c>
    </row>
    <row r="371" spans="1:23" x14ac:dyDescent="0.25">
      <c r="B371">
        <v>35</v>
      </c>
      <c r="C371">
        <v>29650.533691622939</v>
      </c>
      <c r="D371">
        <v>74126.333797483254</v>
      </c>
      <c r="E371">
        <v>148252.66732184213</v>
      </c>
      <c r="F371">
        <v>296505.33464368427</v>
      </c>
      <c r="G371">
        <v>593010.66928736854</v>
      </c>
      <c r="J371">
        <v>35</v>
      </c>
      <c r="K371">
        <v>1482.5266845783262</v>
      </c>
      <c r="L371">
        <v>3706.3161179462622</v>
      </c>
      <c r="M371">
        <v>7412.6318602925458</v>
      </c>
      <c r="N371">
        <v>14825.263720585092</v>
      </c>
      <c r="O371">
        <v>29650.527441170183</v>
      </c>
      <c r="R371">
        <v>35</v>
      </c>
      <c r="S371">
        <v>3.5872269149847646E-2</v>
      </c>
      <c r="T371">
        <v>3.5872268202837176E-2</v>
      </c>
      <c r="U371">
        <v>3.5872267903176436E-2</v>
      </c>
      <c r="V371">
        <v>3.5872267903176436E-2</v>
      </c>
      <c r="W371">
        <v>3.5872267903176436E-2</v>
      </c>
    </row>
    <row r="372" spans="1:23" x14ac:dyDescent="0.25">
      <c r="B372">
        <f t="shared" ref="B372:B401" si="15">B371+1</f>
        <v>36</v>
      </c>
      <c r="C372">
        <v>30477.654231784705</v>
      </c>
      <c r="D372">
        <v>76194.135579461959</v>
      </c>
      <c r="E372">
        <v>152388.27115892188</v>
      </c>
      <c r="F372">
        <v>304776.54231784376</v>
      </c>
      <c r="G372">
        <v>609553.08463568753</v>
      </c>
      <c r="J372">
        <f t="shared" ref="J372:J401" si="16">J371+1</f>
        <v>36</v>
      </c>
      <c r="K372">
        <v>1523.8829062127115</v>
      </c>
      <c r="L372">
        <v>3809.7072655320517</v>
      </c>
      <c r="M372">
        <v>7619.4145310613676</v>
      </c>
      <c r="N372">
        <v>15238.829062122735</v>
      </c>
      <c r="O372">
        <v>30477.65812424547</v>
      </c>
      <c r="R372">
        <f t="shared" ref="R372:R401" si="17">R371+1</f>
        <v>36</v>
      </c>
      <c r="S372">
        <v>3.6089256262122227E-2</v>
      </c>
      <c r="T372">
        <v>3.6089256262122671E-2</v>
      </c>
      <c r="U372">
        <v>3.6089256262120006E-2</v>
      </c>
      <c r="V372">
        <v>3.6089256262120006E-2</v>
      </c>
      <c r="W372">
        <v>3.6089256262120006E-2</v>
      </c>
    </row>
    <row r="373" spans="1:23" x14ac:dyDescent="0.25">
      <c r="B373">
        <f t="shared" si="15"/>
        <v>37</v>
      </c>
      <c r="C373">
        <v>30361.004699037177</v>
      </c>
      <c r="D373">
        <v>75902.511747592915</v>
      </c>
      <c r="E373">
        <v>151805.02349518583</v>
      </c>
      <c r="F373">
        <v>303610.04699037166</v>
      </c>
      <c r="G373">
        <v>607220.09398074332</v>
      </c>
      <c r="J373">
        <f t="shared" si="16"/>
        <v>37</v>
      </c>
      <c r="K373">
        <v>1518.0506477372983</v>
      </c>
      <c r="L373">
        <v>3795.1266193432384</v>
      </c>
      <c r="M373">
        <v>7590.2532386864768</v>
      </c>
      <c r="N373">
        <v>15180.506477372954</v>
      </c>
      <c r="O373">
        <v>30361.012954745907</v>
      </c>
      <c r="R373">
        <f t="shared" si="17"/>
        <v>37</v>
      </c>
      <c r="S373">
        <v>3.6049638020452468E-2</v>
      </c>
      <c r="T373">
        <v>3.6049638020452468E-2</v>
      </c>
      <c r="U373">
        <v>3.6049638020452468E-2</v>
      </c>
      <c r="V373">
        <v>3.6049638020452468E-2</v>
      </c>
      <c r="W373">
        <v>3.6049638020452468E-2</v>
      </c>
    </row>
    <row r="374" spans="1:23" x14ac:dyDescent="0.25">
      <c r="B374">
        <f t="shared" si="15"/>
        <v>38</v>
      </c>
      <c r="C374">
        <v>28958.648730611549</v>
      </c>
      <c r="D374">
        <v>72396.621826528804</v>
      </c>
      <c r="E374">
        <v>144793.24365305761</v>
      </c>
      <c r="F374">
        <v>289586.48730611522</v>
      </c>
      <c r="G374">
        <v>579172.97461223044</v>
      </c>
      <c r="J374">
        <f t="shared" si="16"/>
        <v>38</v>
      </c>
      <c r="K374">
        <v>1447.9331567557601</v>
      </c>
      <c r="L374">
        <v>3619.8328918893676</v>
      </c>
      <c r="M374">
        <v>7239.6657837787352</v>
      </c>
      <c r="N374">
        <v>14479.33156755747</v>
      </c>
      <c r="O374">
        <v>28958.663135114941</v>
      </c>
      <c r="R374">
        <f t="shared" si="17"/>
        <v>38</v>
      </c>
      <c r="S374">
        <v>3.5665055169010751E-2</v>
      </c>
      <c r="T374">
        <v>3.5665055169010307E-2</v>
      </c>
      <c r="U374">
        <v>3.5665055169010307E-2</v>
      </c>
      <c r="V374">
        <v>3.5665055169010307E-2</v>
      </c>
      <c r="W374">
        <v>3.5665055169010307E-2</v>
      </c>
    </row>
    <row r="375" spans="1:23" x14ac:dyDescent="0.25">
      <c r="B375">
        <f t="shared" si="15"/>
        <v>39</v>
      </c>
      <c r="C375">
        <v>30395.290835587271</v>
      </c>
      <c r="D375">
        <v>75988.227088968168</v>
      </c>
      <c r="E375">
        <v>151976.45417793634</v>
      </c>
      <c r="F375">
        <v>303952.90835587267</v>
      </c>
      <c r="G375">
        <v>607905.81671174534</v>
      </c>
      <c r="J375">
        <f t="shared" si="16"/>
        <v>39</v>
      </c>
      <c r="K375">
        <v>1519.7645928269267</v>
      </c>
      <c r="L375">
        <v>3799.4114820673421</v>
      </c>
      <c r="M375">
        <v>7598.8229641346843</v>
      </c>
      <c r="N375">
        <v>15197.645928269369</v>
      </c>
      <c r="O375">
        <v>30395.291856538737</v>
      </c>
      <c r="R375">
        <f t="shared" si="17"/>
        <v>39</v>
      </c>
      <c r="S375">
        <v>3.6043776830415819E-2</v>
      </c>
      <c r="T375">
        <v>3.6043776830415819E-2</v>
      </c>
      <c r="U375">
        <v>3.6043776830415819E-2</v>
      </c>
      <c r="V375">
        <v>3.6043776830415819E-2</v>
      </c>
      <c r="W375">
        <v>3.6043776830415819E-2</v>
      </c>
    </row>
    <row r="376" spans="1:23" x14ac:dyDescent="0.25">
      <c r="B376">
        <f t="shared" si="15"/>
        <v>40</v>
      </c>
      <c r="C376">
        <v>34376.569735162906</v>
      </c>
      <c r="D376">
        <v>85941.424337907272</v>
      </c>
      <c r="E376">
        <v>171882.84867581454</v>
      </c>
      <c r="F376">
        <v>343765.69735162909</v>
      </c>
      <c r="G376">
        <v>687531.39470325818</v>
      </c>
      <c r="J376">
        <f t="shared" si="16"/>
        <v>40</v>
      </c>
      <c r="K376">
        <v>1718.8269413169983</v>
      </c>
      <c r="L376">
        <v>4297.0673532924993</v>
      </c>
      <c r="M376">
        <v>8594.1347065849986</v>
      </c>
      <c r="N376">
        <v>17188.269413169997</v>
      </c>
      <c r="O376">
        <v>34376.538826339995</v>
      </c>
      <c r="R376">
        <f t="shared" si="17"/>
        <v>40</v>
      </c>
      <c r="S376">
        <v>3.7174510837197472E-2</v>
      </c>
      <c r="T376">
        <v>3.7174510837197472E-2</v>
      </c>
      <c r="U376">
        <v>3.7174510837197472E-2</v>
      </c>
      <c r="V376">
        <v>3.7174510837197472E-2</v>
      </c>
      <c r="W376">
        <v>3.7174510837197472E-2</v>
      </c>
    </row>
    <row r="377" spans="1:23" x14ac:dyDescent="0.25">
      <c r="B377">
        <f t="shared" si="15"/>
        <v>41</v>
      </c>
      <c r="C377">
        <v>32662.432315595423</v>
      </c>
      <c r="D377">
        <v>81656.080788988576</v>
      </c>
      <c r="E377">
        <v>163312.16157797715</v>
      </c>
      <c r="F377">
        <v>326624.32315595431</v>
      </c>
      <c r="G377">
        <v>653248.64631190861</v>
      </c>
      <c r="J377">
        <f t="shared" si="16"/>
        <v>41</v>
      </c>
      <c r="K377">
        <v>1633.1202472127916</v>
      </c>
      <c r="L377">
        <v>4082.8006180319935</v>
      </c>
      <c r="M377">
        <v>8165.601236063987</v>
      </c>
      <c r="N377">
        <v>16331.202472127974</v>
      </c>
      <c r="O377">
        <v>32662.404944255948</v>
      </c>
      <c r="R377">
        <f t="shared" si="17"/>
        <v>41</v>
      </c>
      <c r="S377">
        <v>3.6663936320609603E-2</v>
      </c>
      <c r="T377">
        <v>3.6663936320609603E-2</v>
      </c>
      <c r="U377">
        <v>3.6663936320609603E-2</v>
      </c>
      <c r="V377">
        <v>3.6663936320609603E-2</v>
      </c>
      <c r="W377">
        <v>3.6663936320609603E-2</v>
      </c>
    </row>
    <row r="378" spans="1:23" x14ac:dyDescent="0.25">
      <c r="B378">
        <f t="shared" si="15"/>
        <v>42</v>
      </c>
      <c r="C378">
        <v>35097.973414958513</v>
      </c>
      <c r="D378">
        <v>87744.933537396239</v>
      </c>
      <c r="E378">
        <v>175489.86707479248</v>
      </c>
      <c r="F378">
        <v>350979.73414958495</v>
      </c>
      <c r="G378">
        <v>701959.46829916991</v>
      </c>
      <c r="J378">
        <f t="shared" si="16"/>
        <v>42</v>
      </c>
      <c r="K378">
        <v>1754.8997200678641</v>
      </c>
      <c r="L378">
        <v>4387.2493001695839</v>
      </c>
      <c r="M378">
        <v>8774.4986003391678</v>
      </c>
      <c r="N378">
        <v>17548.997200678336</v>
      </c>
      <c r="O378">
        <v>35097.994401356671</v>
      </c>
      <c r="R378">
        <f t="shared" si="17"/>
        <v>42</v>
      </c>
      <c r="S378">
        <v>3.7375956243999031E-2</v>
      </c>
      <c r="T378">
        <v>3.7375956243998809E-2</v>
      </c>
      <c r="U378">
        <v>3.7375956243998809E-2</v>
      </c>
      <c r="V378">
        <v>3.7375956243998809E-2</v>
      </c>
      <c r="W378">
        <v>3.7375956243998809E-2</v>
      </c>
    </row>
    <row r="379" spans="1:23" x14ac:dyDescent="0.25">
      <c r="B379">
        <f t="shared" si="15"/>
        <v>43</v>
      </c>
      <c r="C379">
        <v>36654.552656272426</v>
      </c>
      <c r="D379">
        <v>91636.381640681138</v>
      </c>
      <c r="E379">
        <v>183272.76328136228</v>
      </c>
      <c r="F379">
        <v>366545.52656272455</v>
      </c>
      <c r="G379">
        <v>733091.05312544911</v>
      </c>
      <c r="J379">
        <f t="shared" si="16"/>
        <v>43</v>
      </c>
      <c r="K379">
        <v>1832.7276751116297</v>
      </c>
      <c r="L379">
        <v>4581.8191877792415</v>
      </c>
      <c r="M379">
        <v>9163.6383755584829</v>
      </c>
      <c r="N379">
        <v>18327.276751116966</v>
      </c>
      <c r="O379">
        <v>36654.553502233932</v>
      </c>
      <c r="R379">
        <f t="shared" si="17"/>
        <v>43</v>
      </c>
      <c r="S379">
        <v>3.7849415268776054E-2</v>
      </c>
      <c r="T379">
        <v>3.7849415268776276E-2</v>
      </c>
      <c r="U379">
        <v>3.7849415268776276E-2</v>
      </c>
      <c r="V379">
        <v>3.7849415268776276E-2</v>
      </c>
      <c r="W379">
        <v>3.7849415268776276E-2</v>
      </c>
    </row>
    <row r="380" spans="1:23" x14ac:dyDescent="0.25">
      <c r="B380">
        <f t="shared" si="15"/>
        <v>44</v>
      </c>
      <c r="C380">
        <v>35541.796616271356</v>
      </c>
      <c r="D380">
        <v>88854.491540678398</v>
      </c>
      <c r="E380">
        <v>177708.9830813568</v>
      </c>
      <c r="F380">
        <v>355417.96616271359</v>
      </c>
      <c r="G380">
        <v>710835.93232542719</v>
      </c>
      <c r="J380">
        <f t="shared" si="16"/>
        <v>44</v>
      </c>
      <c r="K380">
        <v>1777.0902947463182</v>
      </c>
      <c r="L380">
        <v>4442.7257368657301</v>
      </c>
      <c r="M380">
        <v>8885.4514737314603</v>
      </c>
      <c r="N380">
        <v>17770.902947462921</v>
      </c>
      <c r="O380">
        <v>35541.805894925841</v>
      </c>
      <c r="R380">
        <f t="shared" si="17"/>
        <v>44</v>
      </c>
      <c r="S380">
        <v>3.7495586839932038E-2</v>
      </c>
      <c r="T380">
        <v>3.749558683993226E-2</v>
      </c>
      <c r="U380">
        <v>3.749558683993226E-2</v>
      </c>
      <c r="V380">
        <v>3.749558683993226E-2</v>
      </c>
      <c r="W380">
        <v>3.749558683993226E-2</v>
      </c>
    </row>
    <row r="381" spans="1:23" x14ac:dyDescent="0.25">
      <c r="B381">
        <f t="shared" si="15"/>
        <v>45</v>
      </c>
      <c r="C381">
        <v>38061.290864273826</v>
      </c>
      <c r="D381">
        <v>95153.227160684561</v>
      </c>
      <c r="E381">
        <v>190306.45432136912</v>
      </c>
      <c r="F381">
        <v>380612.90864273824</v>
      </c>
      <c r="G381">
        <v>761225.81728547649</v>
      </c>
      <c r="J381">
        <f t="shared" si="16"/>
        <v>45</v>
      </c>
      <c r="K381">
        <v>1903.0654137085003</v>
      </c>
      <c r="L381">
        <v>4757.6635342711816</v>
      </c>
      <c r="M381">
        <v>9515.3270685423631</v>
      </c>
      <c r="N381">
        <v>19030.654137084726</v>
      </c>
      <c r="O381">
        <v>38061.308274169452</v>
      </c>
      <c r="R381">
        <f t="shared" si="17"/>
        <v>45</v>
      </c>
      <c r="S381">
        <v>3.8283210240036114E-2</v>
      </c>
      <c r="T381">
        <v>3.8283210240036114E-2</v>
      </c>
      <c r="U381">
        <v>3.8283210240036114E-2</v>
      </c>
      <c r="V381">
        <v>3.8283210240036114E-2</v>
      </c>
      <c r="W381">
        <v>3.8283210240036114E-2</v>
      </c>
    </row>
    <row r="382" spans="1:23" x14ac:dyDescent="0.25">
      <c r="B382">
        <f t="shared" si="15"/>
        <v>46</v>
      </c>
      <c r="C382">
        <v>38565.637972553799</v>
      </c>
      <c r="D382">
        <v>96414.094931384461</v>
      </c>
      <c r="E382">
        <v>192828.18986276892</v>
      </c>
      <c r="F382">
        <v>385656.37972553784</v>
      </c>
      <c r="G382">
        <v>771312.75945107569</v>
      </c>
      <c r="J382">
        <f t="shared" si="16"/>
        <v>46</v>
      </c>
      <c r="K382">
        <v>1928.2823055003973</v>
      </c>
      <c r="L382">
        <v>4820.7057637510152</v>
      </c>
      <c r="M382">
        <v>9641.4115275020304</v>
      </c>
      <c r="N382">
        <v>19282.823055004061</v>
      </c>
      <c r="O382">
        <v>38565.646110008121</v>
      </c>
      <c r="R382">
        <f t="shared" si="17"/>
        <v>46</v>
      </c>
      <c r="S382">
        <v>3.8439821381373251E-2</v>
      </c>
      <c r="T382">
        <v>3.8439821381373251E-2</v>
      </c>
      <c r="U382">
        <v>3.8439821381373251E-2</v>
      </c>
      <c r="V382">
        <v>3.8439821381373251E-2</v>
      </c>
      <c r="W382">
        <v>3.8439821381373251E-2</v>
      </c>
    </row>
    <row r="383" spans="1:23" x14ac:dyDescent="0.25">
      <c r="B383">
        <f t="shared" si="15"/>
        <v>47</v>
      </c>
      <c r="C383">
        <v>41266.993097597355</v>
      </c>
      <c r="D383">
        <v>103167.48274399337</v>
      </c>
      <c r="E383">
        <v>206334.96548798674</v>
      </c>
      <c r="F383">
        <v>412669.93097597349</v>
      </c>
      <c r="G383">
        <v>825339.86195194698</v>
      </c>
      <c r="J383">
        <f t="shared" si="16"/>
        <v>47</v>
      </c>
      <c r="K383">
        <v>2063.3505208360875</v>
      </c>
      <c r="L383">
        <v>5158.3763020901824</v>
      </c>
      <c r="M383">
        <v>10316.752604180365</v>
      </c>
      <c r="N383">
        <v>20633.50520836073</v>
      </c>
      <c r="O383">
        <v>41267.010416721459</v>
      </c>
      <c r="R383">
        <f t="shared" si="17"/>
        <v>47</v>
      </c>
      <c r="S383">
        <v>3.9347206174079385E-2</v>
      </c>
      <c r="T383">
        <v>3.9347206174079385E-2</v>
      </c>
      <c r="U383">
        <v>3.934720617394416E-2</v>
      </c>
      <c r="V383">
        <v>3.934720617394416E-2</v>
      </c>
      <c r="W383">
        <v>3.934720617394416E-2</v>
      </c>
    </row>
    <row r="384" spans="1:23" x14ac:dyDescent="0.25">
      <c r="B384">
        <f t="shared" si="15"/>
        <v>48</v>
      </c>
      <c r="C384">
        <v>42360.078927789262</v>
      </c>
      <c r="D384">
        <v>105900.19731947318</v>
      </c>
      <c r="E384">
        <v>211800.39463894637</v>
      </c>
      <c r="F384">
        <v>423600.78927789273</v>
      </c>
      <c r="G384">
        <v>847201.57855578547</v>
      </c>
      <c r="J384">
        <f t="shared" si="16"/>
        <v>48</v>
      </c>
      <c r="K384">
        <v>2118.0041536056306</v>
      </c>
      <c r="L384">
        <v>5295.0103840141674</v>
      </c>
      <c r="M384">
        <v>10590.020768028335</v>
      </c>
      <c r="N384">
        <v>21180.041536056669</v>
      </c>
      <c r="O384">
        <v>42360.083072113339</v>
      </c>
      <c r="R384">
        <f t="shared" si="17"/>
        <v>48</v>
      </c>
      <c r="S384">
        <v>3.972595790907385E-2</v>
      </c>
      <c r="T384">
        <v>3.972595790907385E-2</v>
      </c>
      <c r="U384">
        <v>3.972595790907385E-2</v>
      </c>
      <c r="V384">
        <v>3.9725957909008791E-2</v>
      </c>
      <c r="W384">
        <v>3.9725957909008791E-2</v>
      </c>
    </row>
    <row r="385" spans="2:23" x14ac:dyDescent="0.25">
      <c r="B385">
        <f t="shared" si="15"/>
        <v>49</v>
      </c>
      <c r="C385">
        <v>43010.531662985188</v>
      </c>
      <c r="D385">
        <v>107526.3291574629</v>
      </c>
      <c r="E385">
        <v>215052.65831492579</v>
      </c>
      <c r="F385">
        <v>430105.31662985159</v>
      </c>
      <c r="G385">
        <v>860210.63325970317</v>
      </c>
      <c r="J385">
        <f t="shared" si="16"/>
        <v>49</v>
      </c>
      <c r="K385">
        <v>2150.5273216543646</v>
      </c>
      <c r="L385">
        <v>5376.3183041357843</v>
      </c>
      <c r="M385">
        <v>10752.636608271569</v>
      </c>
      <c r="N385">
        <v>21505.273216543137</v>
      </c>
      <c r="O385">
        <v>43010.546433086274</v>
      </c>
      <c r="R385">
        <f t="shared" si="17"/>
        <v>49</v>
      </c>
      <c r="S385">
        <v>3.9952467428635563E-2</v>
      </c>
      <c r="T385">
        <v>3.9952467428635341E-2</v>
      </c>
      <c r="U385">
        <v>3.9952467428635341E-2</v>
      </c>
      <c r="V385">
        <v>3.9952467428635341E-2</v>
      </c>
      <c r="W385">
        <v>3.9952467428593152E-2</v>
      </c>
    </row>
    <row r="386" spans="2:23" x14ac:dyDescent="0.25">
      <c r="B386">
        <f t="shared" si="15"/>
        <v>50</v>
      </c>
      <c r="C386">
        <v>44853.31106776699</v>
      </c>
      <c r="D386">
        <v>112133.27766941747</v>
      </c>
      <c r="E386">
        <v>224266.55533883494</v>
      </c>
      <c r="F386">
        <v>448533.11067766987</v>
      </c>
      <c r="G386">
        <v>897066.22135533975</v>
      </c>
      <c r="J386">
        <f t="shared" si="16"/>
        <v>50</v>
      </c>
      <c r="K386">
        <v>2242.6656045984128</v>
      </c>
      <c r="L386">
        <v>5606.6640114959446</v>
      </c>
      <c r="M386">
        <v>11213.328022991889</v>
      </c>
      <c r="N386">
        <v>22426.656045983778</v>
      </c>
      <c r="O386">
        <v>44853.312091967557</v>
      </c>
      <c r="R386">
        <f t="shared" si="17"/>
        <v>50</v>
      </c>
      <c r="S386">
        <v>4.0628368172028306E-2</v>
      </c>
      <c r="T386">
        <v>4.0628368172028306E-2</v>
      </c>
      <c r="U386">
        <v>4.0628368172028306E-2</v>
      </c>
      <c r="V386">
        <v>4.0628368172028306E-2</v>
      </c>
      <c r="W386">
        <v>4.0628368172028306E-2</v>
      </c>
    </row>
    <row r="387" spans="2:23" x14ac:dyDescent="0.25">
      <c r="B387">
        <f t="shared" si="15"/>
        <v>51</v>
      </c>
      <c r="C387">
        <v>46957.917479481468</v>
      </c>
      <c r="D387">
        <v>117394.79369870356</v>
      </c>
      <c r="E387">
        <v>234789.58739740713</v>
      </c>
      <c r="F387">
        <v>469579.17479481426</v>
      </c>
      <c r="G387">
        <v>939158.34958962852</v>
      </c>
      <c r="J387">
        <f t="shared" si="16"/>
        <v>51</v>
      </c>
      <c r="K387">
        <v>2347.8959117459744</v>
      </c>
      <c r="L387">
        <v>5869.7397793647833</v>
      </c>
      <c r="M387">
        <v>11739.479558729567</v>
      </c>
      <c r="N387">
        <v>23478.959117459133</v>
      </c>
      <c r="O387">
        <v>46957.918234918267</v>
      </c>
      <c r="R387">
        <f t="shared" si="17"/>
        <v>51</v>
      </c>
      <c r="S387">
        <v>4.1437082851449647E-2</v>
      </c>
      <c r="T387">
        <v>4.1437082851449425E-2</v>
      </c>
      <c r="U387">
        <v>4.1437082851449425E-2</v>
      </c>
      <c r="V387">
        <v>4.1437082851449425E-2</v>
      </c>
      <c r="W387">
        <v>4.1437082851449425E-2</v>
      </c>
    </row>
    <row r="388" spans="2:23" x14ac:dyDescent="0.25">
      <c r="B388">
        <f t="shared" si="15"/>
        <v>52</v>
      </c>
      <c r="C388">
        <v>48766.387653801969</v>
      </c>
      <c r="D388">
        <v>121915.96913450497</v>
      </c>
      <c r="E388">
        <v>243831.93826900993</v>
      </c>
      <c r="F388">
        <v>487663.87653801986</v>
      </c>
      <c r="G388">
        <v>975327.75307603972</v>
      </c>
      <c r="J388">
        <f t="shared" si="16"/>
        <v>52</v>
      </c>
      <c r="K388">
        <v>2438.3194306457226</v>
      </c>
      <c r="L388">
        <v>6095.7985766143247</v>
      </c>
      <c r="M388">
        <v>12191.597153228649</v>
      </c>
      <c r="N388">
        <v>24383.194306457299</v>
      </c>
      <c r="O388">
        <v>48766.388612914598</v>
      </c>
      <c r="R388">
        <f t="shared" si="17"/>
        <v>52</v>
      </c>
      <c r="S388">
        <v>4.21623328934293E-2</v>
      </c>
      <c r="T388">
        <v>4.21623328934293E-2</v>
      </c>
      <c r="U388">
        <v>4.21623328934293E-2</v>
      </c>
      <c r="V388">
        <v>4.21623328934293E-2</v>
      </c>
      <c r="W388">
        <v>4.21623328934293E-2</v>
      </c>
    </row>
    <row r="389" spans="2:23" x14ac:dyDescent="0.25">
      <c r="B389">
        <f t="shared" si="15"/>
        <v>53</v>
      </c>
      <c r="C389">
        <v>49521.972950289346</v>
      </c>
      <c r="D389">
        <v>123804.93237572329</v>
      </c>
      <c r="E389">
        <v>247609.86475144658</v>
      </c>
      <c r="F389">
        <v>495219.72950289317</v>
      </c>
      <c r="G389">
        <v>990439.45900578634</v>
      </c>
      <c r="J389">
        <f t="shared" si="16"/>
        <v>53</v>
      </c>
      <c r="K389">
        <v>2476.0994892223025</v>
      </c>
      <c r="L389">
        <v>6190.2487230557017</v>
      </c>
      <c r="M389">
        <v>12380.497446111403</v>
      </c>
      <c r="N389">
        <v>24760.994892222807</v>
      </c>
      <c r="O389">
        <v>49521.989784445614</v>
      </c>
      <c r="R389">
        <f t="shared" si="17"/>
        <v>53</v>
      </c>
      <c r="S389">
        <v>4.2469880472675969E-2</v>
      </c>
      <c r="T389">
        <v>4.2469880472675747E-2</v>
      </c>
      <c r="U389">
        <v>4.2469880472675747E-2</v>
      </c>
      <c r="V389">
        <v>4.2469880472675747E-2</v>
      </c>
      <c r="W389">
        <v>4.2469880472675747E-2</v>
      </c>
    </row>
    <row r="390" spans="2:23" x14ac:dyDescent="0.25">
      <c r="B390">
        <f t="shared" si="15"/>
        <v>54</v>
      </c>
      <c r="C390">
        <v>52158.072845086419</v>
      </c>
      <c r="D390">
        <v>130395.18211271604</v>
      </c>
      <c r="E390">
        <v>260790.36422543207</v>
      </c>
      <c r="F390">
        <v>521580.72845086415</v>
      </c>
      <c r="G390">
        <v>1043161.4569017283</v>
      </c>
      <c r="J390">
        <f t="shared" si="16"/>
        <v>54</v>
      </c>
      <c r="K390">
        <v>2607.9037177099308</v>
      </c>
      <c r="L390">
        <v>6519.7592942748161</v>
      </c>
      <c r="M390">
        <v>13039.518588549632</v>
      </c>
      <c r="N390">
        <v>26079.037177099264</v>
      </c>
      <c r="O390">
        <v>52158.074354198528</v>
      </c>
      <c r="R390">
        <f t="shared" si="17"/>
        <v>54</v>
      </c>
      <c r="S390">
        <v>4.3604049676131185E-2</v>
      </c>
      <c r="T390">
        <v>4.3604049676131185E-2</v>
      </c>
      <c r="U390">
        <v>4.3604049676131185E-2</v>
      </c>
      <c r="V390">
        <v>4.3604049676131185E-2</v>
      </c>
      <c r="W390">
        <v>4.3604049676131185E-2</v>
      </c>
    </row>
    <row r="391" spans="2:23" x14ac:dyDescent="0.25">
      <c r="B391">
        <f t="shared" si="15"/>
        <v>55</v>
      </c>
      <c r="C391">
        <v>54070.208163249124</v>
      </c>
      <c r="D391">
        <v>135175.52040812274</v>
      </c>
      <c r="E391">
        <v>270351.04081624548</v>
      </c>
      <c r="F391">
        <v>540702.08163249097</v>
      </c>
      <c r="G391">
        <v>1081404.1632649819</v>
      </c>
      <c r="J391">
        <f t="shared" si="16"/>
        <v>55</v>
      </c>
      <c r="K391">
        <v>2703.5104534251368</v>
      </c>
      <c r="L391">
        <v>6758.7761335628747</v>
      </c>
      <c r="M391">
        <v>13517.552267125749</v>
      </c>
      <c r="N391">
        <v>27035.104534251499</v>
      </c>
      <c r="O391">
        <v>54070.209068502998</v>
      </c>
      <c r="R391">
        <f t="shared" si="17"/>
        <v>55</v>
      </c>
      <c r="S391">
        <v>4.4467466164218372E-2</v>
      </c>
      <c r="T391">
        <v>4.4467466164217928E-2</v>
      </c>
      <c r="U391">
        <v>4.4467466164217928E-2</v>
      </c>
      <c r="V391">
        <v>4.4467466164217928E-2</v>
      </c>
      <c r="W391">
        <v>4.4467466164217928E-2</v>
      </c>
    </row>
    <row r="392" spans="2:23" x14ac:dyDescent="0.25">
      <c r="B392">
        <f t="shared" si="15"/>
        <v>56</v>
      </c>
      <c r="C392">
        <v>55969.209130097304</v>
      </c>
      <c r="D392">
        <v>139923.02282524327</v>
      </c>
      <c r="E392">
        <v>279846.04565048654</v>
      </c>
      <c r="F392">
        <v>559692.09130097309</v>
      </c>
      <c r="G392">
        <v>1119384.1826019462</v>
      </c>
      <c r="J392">
        <f t="shared" si="16"/>
        <v>56</v>
      </c>
      <c r="K392">
        <v>2798.4604970411456</v>
      </c>
      <c r="L392">
        <v>6996.1512426029076</v>
      </c>
      <c r="M392">
        <v>13992.302485205815</v>
      </c>
      <c r="N392">
        <v>27984.60497041163</v>
      </c>
      <c r="O392">
        <v>55969.209940823261</v>
      </c>
      <c r="R392">
        <f t="shared" si="17"/>
        <v>56</v>
      </c>
      <c r="S392">
        <v>4.53614481821496E-2</v>
      </c>
      <c r="T392">
        <v>4.53614481821496E-2</v>
      </c>
      <c r="U392">
        <v>4.53614481821496E-2</v>
      </c>
      <c r="V392">
        <v>4.53614481821496E-2</v>
      </c>
      <c r="W392">
        <v>4.53614481821496E-2</v>
      </c>
    </row>
    <row r="393" spans="2:23" x14ac:dyDescent="0.25">
      <c r="B393">
        <f t="shared" si="15"/>
        <v>57</v>
      </c>
      <c r="C393">
        <v>57754.793560936036</v>
      </c>
      <c r="D393">
        <v>144386.98390234006</v>
      </c>
      <c r="E393">
        <v>288773.96780468011</v>
      </c>
      <c r="F393">
        <v>577547.93560936023</v>
      </c>
      <c r="G393">
        <v>1155095.8712187205</v>
      </c>
      <c r="J393">
        <f t="shared" si="16"/>
        <v>57</v>
      </c>
      <c r="K393">
        <v>2887.7401572249946</v>
      </c>
      <c r="L393">
        <v>7219.3503930624283</v>
      </c>
      <c r="M393">
        <v>14438.700786124857</v>
      </c>
      <c r="N393">
        <v>28877.401572249713</v>
      </c>
      <c r="O393">
        <v>57754.803144499427</v>
      </c>
      <c r="R393">
        <f t="shared" si="17"/>
        <v>57</v>
      </c>
      <c r="S393">
        <v>4.6236201604729743E-2</v>
      </c>
      <c r="T393">
        <v>4.6236201604729521E-2</v>
      </c>
      <c r="U393">
        <v>4.6236201604729521E-2</v>
      </c>
      <c r="V393">
        <v>4.6236201604729521E-2</v>
      </c>
      <c r="W393">
        <v>4.6236201604729521E-2</v>
      </c>
    </row>
    <row r="394" spans="2:23" x14ac:dyDescent="0.25">
      <c r="B394">
        <f t="shared" si="15"/>
        <v>58</v>
      </c>
      <c r="C394">
        <v>59551.806933444379</v>
      </c>
      <c r="D394">
        <v>148879.51733361094</v>
      </c>
      <c r="E394">
        <v>297759.03466722189</v>
      </c>
      <c r="F394">
        <v>595518.06933444378</v>
      </c>
      <c r="G394">
        <v>1191036.1386688876</v>
      </c>
      <c r="J394">
        <f t="shared" si="16"/>
        <v>58</v>
      </c>
      <c r="K394">
        <v>2977.5907997396134</v>
      </c>
      <c r="L394">
        <v>7443.976999349019</v>
      </c>
      <c r="M394">
        <v>14887.953998698038</v>
      </c>
      <c r="N394">
        <v>29775.907997396076</v>
      </c>
      <c r="O394">
        <v>59551.815994792152</v>
      </c>
      <c r="R394">
        <f t="shared" si="17"/>
        <v>58</v>
      </c>
      <c r="S394">
        <v>4.715154791552667E-2</v>
      </c>
      <c r="T394">
        <v>4.7151547915526448E-2</v>
      </c>
      <c r="U394">
        <v>4.7151547915526448E-2</v>
      </c>
      <c r="V394">
        <v>4.7151547915526448E-2</v>
      </c>
      <c r="W394">
        <v>4.7151547915526448E-2</v>
      </c>
    </row>
    <row r="395" spans="2:23" x14ac:dyDescent="0.25">
      <c r="B395">
        <f t="shared" si="15"/>
        <v>59</v>
      </c>
      <c r="C395">
        <v>61518.832133721698</v>
      </c>
      <c r="D395">
        <v>153797.08033430408</v>
      </c>
      <c r="E395">
        <v>307594.16066860815</v>
      </c>
      <c r="F395">
        <v>615188.3213372163</v>
      </c>
      <c r="G395">
        <v>1230376.6426744326</v>
      </c>
      <c r="J395">
        <f t="shared" si="16"/>
        <v>59</v>
      </c>
      <c r="K395">
        <v>3075.9421584198426</v>
      </c>
      <c r="L395">
        <v>7689.8553960495337</v>
      </c>
      <c r="M395">
        <v>15379.710792099067</v>
      </c>
      <c r="N395">
        <v>30759.421584198135</v>
      </c>
      <c r="O395">
        <v>61518.84316839627</v>
      </c>
      <c r="R395">
        <f t="shared" si="17"/>
        <v>59</v>
      </c>
      <c r="S395">
        <v>4.8194412293617317E-2</v>
      </c>
      <c r="T395">
        <v>4.8194412293616651E-2</v>
      </c>
      <c r="U395">
        <v>4.8194412293616651E-2</v>
      </c>
      <c r="V395">
        <v>4.8194412293616651E-2</v>
      </c>
      <c r="W395">
        <v>4.8194412293616651E-2</v>
      </c>
    </row>
    <row r="396" spans="2:23" x14ac:dyDescent="0.25">
      <c r="B396">
        <f t="shared" si="15"/>
        <v>60</v>
      </c>
      <c r="C396">
        <v>63356.784210882244</v>
      </c>
      <c r="D396">
        <v>158391.96052720575</v>
      </c>
      <c r="E396">
        <v>316783.9210544115</v>
      </c>
      <c r="F396">
        <v>633567.84210882301</v>
      </c>
      <c r="G396">
        <v>1267135.684217646</v>
      </c>
      <c r="J396">
        <f t="shared" si="16"/>
        <v>60</v>
      </c>
      <c r="K396">
        <v>3167.8396247436176</v>
      </c>
      <c r="L396">
        <v>7919.5990618591895</v>
      </c>
      <c r="M396">
        <v>15839.198123718379</v>
      </c>
      <c r="N396">
        <v>31678.396247436758</v>
      </c>
      <c r="O396">
        <v>63356.792494873516</v>
      </c>
      <c r="R396">
        <f t="shared" si="17"/>
        <v>60</v>
      </c>
      <c r="S396">
        <v>4.9207987346905346E-2</v>
      </c>
      <c r="T396">
        <v>4.920798734662668E-2</v>
      </c>
      <c r="U396">
        <v>4.920798734662668E-2</v>
      </c>
      <c r="V396">
        <v>4.920798734662668E-2</v>
      </c>
      <c r="W396">
        <v>4.920798734662668E-2</v>
      </c>
    </row>
    <row r="397" spans="2:23" x14ac:dyDescent="0.25">
      <c r="B397">
        <f t="shared" si="15"/>
        <v>61</v>
      </c>
      <c r="C397">
        <v>65764.076733817463</v>
      </c>
      <c r="D397">
        <v>164410.19183454357</v>
      </c>
      <c r="E397">
        <v>328820.38366908714</v>
      </c>
      <c r="F397">
        <v>657640.76733817428</v>
      </c>
      <c r="G397">
        <v>1315281.5346763486</v>
      </c>
      <c r="J397">
        <f t="shared" si="16"/>
        <v>61</v>
      </c>
      <c r="K397">
        <v>3288.2038932743453</v>
      </c>
      <c r="L397">
        <v>8220.5097331858415</v>
      </c>
      <c r="M397">
        <v>16441.019466371683</v>
      </c>
      <c r="N397">
        <v>32882.038932743366</v>
      </c>
      <c r="O397">
        <v>65764.077865486732</v>
      </c>
      <c r="R397">
        <f t="shared" si="17"/>
        <v>61</v>
      </c>
      <c r="S397">
        <v>5.0596012632628362E-2</v>
      </c>
      <c r="T397">
        <v>5.059601263262814E-2</v>
      </c>
      <c r="U397">
        <v>5.059601263262814E-2</v>
      </c>
      <c r="V397">
        <v>5.0596012632552201E-2</v>
      </c>
      <c r="W397">
        <v>5.0596012632552201E-2</v>
      </c>
    </row>
    <row r="398" spans="2:23" x14ac:dyDescent="0.25">
      <c r="B398">
        <f t="shared" si="15"/>
        <v>62</v>
      </c>
      <c r="C398">
        <v>67935.084298830538</v>
      </c>
      <c r="D398">
        <v>169837.71074707634</v>
      </c>
      <c r="E398">
        <v>339675.42149415269</v>
      </c>
      <c r="F398">
        <v>679350.84298830538</v>
      </c>
      <c r="G398">
        <v>1358701.6859766108</v>
      </c>
      <c r="J398">
        <f t="shared" si="16"/>
        <v>62</v>
      </c>
      <c r="K398">
        <v>3396.7548011781182</v>
      </c>
      <c r="L398">
        <v>8491.8870029452664</v>
      </c>
      <c r="M398">
        <v>16983.774005890533</v>
      </c>
      <c r="N398">
        <v>33967.548011781066</v>
      </c>
      <c r="O398">
        <v>67935.096023562131</v>
      </c>
      <c r="R398">
        <f t="shared" si="17"/>
        <v>62</v>
      </c>
      <c r="S398">
        <v>5.1904853946519669E-2</v>
      </c>
      <c r="T398">
        <v>5.1904853946519669E-2</v>
      </c>
      <c r="U398">
        <v>5.1904853946519669E-2</v>
      </c>
      <c r="V398">
        <v>5.1904853946519669E-2</v>
      </c>
      <c r="W398">
        <v>5.1904853946519669E-2</v>
      </c>
    </row>
    <row r="399" spans="2:23" x14ac:dyDescent="0.25">
      <c r="B399">
        <f t="shared" si="15"/>
        <v>63</v>
      </c>
      <c r="C399">
        <v>70239.173384512527</v>
      </c>
      <c r="D399">
        <v>175597.93346128133</v>
      </c>
      <c r="E399">
        <v>351195.86692256265</v>
      </c>
      <c r="F399">
        <v>702391.7338451253</v>
      </c>
      <c r="G399">
        <v>1404783.4676902506</v>
      </c>
      <c r="J399">
        <f t="shared" si="16"/>
        <v>63</v>
      </c>
      <c r="K399">
        <v>3511.959312789375</v>
      </c>
      <c r="L399">
        <v>8779.898281973321</v>
      </c>
      <c r="M399">
        <v>17559.796563946642</v>
      </c>
      <c r="N399">
        <v>35119.593127893284</v>
      </c>
      <c r="O399">
        <v>70239.186255786568</v>
      </c>
      <c r="R399">
        <f t="shared" si="17"/>
        <v>63</v>
      </c>
      <c r="S399">
        <v>5.3354895875251662E-2</v>
      </c>
      <c r="T399">
        <v>5.335489587525144E-2</v>
      </c>
      <c r="U399">
        <v>5.335489587525144E-2</v>
      </c>
      <c r="V399">
        <v>5.335489587525144E-2</v>
      </c>
      <c r="W399">
        <v>5.335489587525144E-2</v>
      </c>
    </row>
    <row r="400" spans="2:23" x14ac:dyDescent="0.25">
      <c r="B400">
        <f t="shared" si="15"/>
        <v>64</v>
      </c>
      <c r="C400">
        <v>72633.74188702571</v>
      </c>
      <c r="D400">
        <v>181584.35471756427</v>
      </c>
      <c r="E400">
        <v>363168.70943512855</v>
      </c>
      <c r="F400">
        <v>726337.4188702571</v>
      </c>
      <c r="G400">
        <v>1452674.8377405142</v>
      </c>
      <c r="J400">
        <f t="shared" si="16"/>
        <v>64</v>
      </c>
      <c r="K400">
        <v>3631.6877598308929</v>
      </c>
      <c r="L400">
        <v>9079.2193995772686</v>
      </c>
      <c r="M400">
        <v>18158.438799154537</v>
      </c>
      <c r="N400">
        <v>36316.877598309075</v>
      </c>
      <c r="O400">
        <v>72633.755196618149</v>
      </c>
      <c r="R400">
        <f t="shared" si="17"/>
        <v>64</v>
      </c>
      <c r="S400">
        <v>5.4928841011461449E-2</v>
      </c>
      <c r="T400">
        <v>5.4928841011461449E-2</v>
      </c>
      <c r="U400">
        <v>5.4928841011461449E-2</v>
      </c>
      <c r="V400">
        <v>5.4928841011461449E-2</v>
      </c>
      <c r="W400">
        <v>5.4928841011461449E-2</v>
      </c>
    </row>
    <row r="401" spans="1:24" x14ac:dyDescent="0.25">
      <c r="B401">
        <f t="shared" si="15"/>
        <v>65</v>
      </c>
      <c r="C401">
        <v>74993.765682092242</v>
      </c>
      <c r="D401">
        <v>187484.41420523074</v>
      </c>
      <c r="E401">
        <v>374968.82841046149</v>
      </c>
      <c r="F401">
        <v>749937.65682092297</v>
      </c>
      <c r="G401">
        <v>1499875.3136418459</v>
      </c>
      <c r="J401">
        <f t="shared" si="16"/>
        <v>65</v>
      </c>
      <c r="K401">
        <v>3749.6888787618227</v>
      </c>
      <c r="L401">
        <v>9374.2221969046805</v>
      </c>
      <c r="M401">
        <v>18748.444393809361</v>
      </c>
      <c r="N401">
        <v>37496.888787618722</v>
      </c>
      <c r="O401">
        <v>74993.777575237444</v>
      </c>
      <c r="R401">
        <f t="shared" si="17"/>
        <v>65</v>
      </c>
      <c r="S401">
        <v>5.654686666582398E-2</v>
      </c>
      <c r="T401">
        <v>5.6546866665824425E-2</v>
      </c>
      <c r="U401">
        <v>5.6546866665824425E-2</v>
      </c>
      <c r="V401">
        <v>5.6546866665824425E-2</v>
      </c>
      <c r="W401">
        <v>5.6546866665824425E-2</v>
      </c>
    </row>
    <row r="403" spans="1:24" x14ac:dyDescent="0.25">
      <c r="A403" s="5" t="s">
        <v>183</v>
      </c>
    </row>
    <row r="404" spans="1:24" x14ac:dyDescent="0.25">
      <c r="B404" t="s">
        <v>170</v>
      </c>
      <c r="C404">
        <v>50000</v>
      </c>
      <c r="D404">
        <v>100000</v>
      </c>
      <c r="E404">
        <v>250000</v>
      </c>
      <c r="F404">
        <v>500000</v>
      </c>
      <c r="G404">
        <v>1000000</v>
      </c>
      <c r="H404">
        <v>2000000</v>
      </c>
      <c r="J404" t="s">
        <v>171</v>
      </c>
      <c r="K404">
        <v>50000</v>
      </c>
      <c r="L404">
        <v>100000</v>
      </c>
      <c r="M404">
        <v>250000</v>
      </c>
      <c r="N404">
        <v>500000</v>
      </c>
      <c r="O404">
        <v>1000000</v>
      </c>
      <c r="P404">
        <v>2000000</v>
      </c>
      <c r="R404" t="s">
        <v>167</v>
      </c>
      <c r="S404">
        <v>50000</v>
      </c>
      <c r="T404">
        <v>100000</v>
      </c>
      <c r="U404">
        <v>250000</v>
      </c>
      <c r="V404">
        <v>500000</v>
      </c>
      <c r="W404">
        <v>1000000</v>
      </c>
      <c r="X404">
        <v>2000000</v>
      </c>
    </row>
    <row r="405" spans="1:24" x14ac:dyDescent="0.25">
      <c r="B405">
        <v>26</v>
      </c>
      <c r="C405">
        <v>126.84851422421382</v>
      </c>
      <c r="D405">
        <v>253.00693017711325</v>
      </c>
      <c r="E405">
        <v>631.48216579911468</v>
      </c>
      <c r="F405">
        <v>1262.2742251691307</v>
      </c>
      <c r="G405">
        <v>2523.8583439091512</v>
      </c>
      <c r="H405">
        <v>5047.0265813891938</v>
      </c>
      <c r="J405">
        <v>26</v>
      </c>
      <c r="K405">
        <v>98.347587404631895</v>
      </c>
      <c r="L405">
        <v>188.70102201719601</v>
      </c>
      <c r="M405">
        <v>459.76118410402705</v>
      </c>
      <c r="N405">
        <v>911.52812091557098</v>
      </c>
      <c r="O405">
        <v>1815.0619945385261</v>
      </c>
      <c r="P405">
        <v>3622.1297417844544</v>
      </c>
      <c r="R405">
        <v>26</v>
      </c>
      <c r="S405">
        <v>3.7236213592089396E-2</v>
      </c>
      <c r="T405">
        <v>3.6946768921716222E-2</v>
      </c>
      <c r="U405">
        <v>3.6772918561255752E-2</v>
      </c>
      <c r="V405">
        <v>3.6714938093987293E-2</v>
      </c>
      <c r="W405">
        <v>3.668594216123533E-2</v>
      </c>
      <c r="X405">
        <v>3.6671442769199869E-2</v>
      </c>
    </row>
    <row r="406" spans="1:24" x14ac:dyDescent="0.25">
      <c r="B406">
        <v>27</v>
      </c>
      <c r="C406">
        <v>144.04070935545155</v>
      </c>
      <c r="D406">
        <v>287.39013131347718</v>
      </c>
      <c r="E406">
        <v>717.43839837891755</v>
      </c>
      <c r="F406">
        <v>1434.1855106433534</v>
      </c>
      <c r="G406">
        <v>2867.6797353762377</v>
      </c>
      <c r="H406">
        <v>5734.6681849481211</v>
      </c>
      <c r="J406">
        <v>27</v>
      </c>
      <c r="K406">
        <v>110.66055639405636</v>
      </c>
      <c r="L406">
        <v>213.32604995289057</v>
      </c>
      <c r="M406">
        <v>521.32254440807083</v>
      </c>
      <c r="N406">
        <v>1034.6500408187749</v>
      </c>
      <c r="O406">
        <v>2061.3050359996778</v>
      </c>
      <c r="P406">
        <v>4114.615027588763</v>
      </c>
      <c r="R406">
        <v>27</v>
      </c>
      <c r="S406">
        <v>3.7190897102582721E-2</v>
      </c>
      <c r="T406">
        <v>3.6935227287733241E-2</v>
      </c>
      <c r="U406">
        <v>3.678168419853578E-2</v>
      </c>
      <c r="V406">
        <v>3.6730479576270625E-2</v>
      </c>
      <c r="W406">
        <v>3.6704872836107461E-2</v>
      </c>
      <c r="X406">
        <v>3.669206835824057E-2</v>
      </c>
    </row>
    <row r="407" spans="1:24" x14ac:dyDescent="0.25">
      <c r="B407">
        <v>28</v>
      </c>
      <c r="C407">
        <v>163.34726536619283</v>
      </c>
      <c r="D407">
        <v>326.00192547314452</v>
      </c>
      <c r="E407">
        <v>813.9659068072267</v>
      </c>
      <c r="F407">
        <v>1627.2392094368297</v>
      </c>
      <c r="G407">
        <v>3253.7858148634355</v>
      </c>
      <c r="H407">
        <v>6506.8790258041154</v>
      </c>
      <c r="J407">
        <v>28</v>
      </c>
      <c r="K407">
        <v>124.48772299749157</v>
      </c>
      <c r="L407">
        <v>240.97943840174548</v>
      </c>
      <c r="M407">
        <v>590.45459631203812</v>
      </c>
      <c r="N407">
        <v>1172.9131975179225</v>
      </c>
      <c r="O407">
        <v>2337.8304018622875</v>
      </c>
      <c r="P407">
        <v>4667.6648115608405</v>
      </c>
      <c r="R407">
        <v>28</v>
      </c>
      <c r="S407">
        <v>3.715668649832482E-2</v>
      </c>
      <c r="T407">
        <v>3.6930460378175267E-2</v>
      </c>
      <c r="U407">
        <v>3.6794614361074007E-2</v>
      </c>
      <c r="V407">
        <v>3.6749313923464477E-2</v>
      </c>
      <c r="W407">
        <v>3.6726660244889464E-2</v>
      </c>
      <c r="X407">
        <v>3.6715332540304013E-2</v>
      </c>
    </row>
    <row r="408" spans="1:24" x14ac:dyDescent="0.25">
      <c r="B408">
        <v>29</v>
      </c>
      <c r="C408">
        <v>185.05022194100408</v>
      </c>
      <c r="D408">
        <v>369.40636734477141</v>
      </c>
      <c r="E408">
        <v>922.47480442708388</v>
      </c>
      <c r="F408">
        <v>1844.2555332396896</v>
      </c>
      <c r="G408">
        <v>3687.8169910042147</v>
      </c>
      <c r="H408">
        <v>7374.9399066057149</v>
      </c>
      <c r="J408">
        <v>29</v>
      </c>
      <c r="K408">
        <v>140.0311685828583</v>
      </c>
      <c r="L408">
        <v>272.06527521857606</v>
      </c>
      <c r="M408">
        <v>668.16760516140312</v>
      </c>
      <c r="N408">
        <v>1328.3381590075769</v>
      </c>
      <c r="O408">
        <v>2648.6792683050662</v>
      </c>
      <c r="P408">
        <v>5289.3614877347864</v>
      </c>
      <c r="R408">
        <v>29</v>
      </c>
      <c r="S408">
        <v>3.7132847577411088E-2</v>
      </c>
      <c r="T408">
        <v>3.6932370539793258E-2</v>
      </c>
      <c r="U408">
        <v>3.6811997846493583E-2</v>
      </c>
      <c r="V408">
        <v>3.677185917500192E-2</v>
      </c>
      <c r="W408">
        <v>3.6751787129032376E-2</v>
      </c>
      <c r="X408">
        <v>3.674175042824368E-2</v>
      </c>
    </row>
    <row r="409" spans="1:24" x14ac:dyDescent="0.25">
      <c r="B409">
        <v>30</v>
      </c>
      <c r="C409">
        <v>209.46733944304057</v>
      </c>
      <c r="D409">
        <v>418.23895536868332</v>
      </c>
      <c r="E409">
        <v>1044.5538039011647</v>
      </c>
      <c r="F409">
        <v>2088.4118850797117</v>
      </c>
      <c r="G409">
        <v>4176.1280475545218</v>
      </c>
      <c r="H409">
        <v>8351.5603725652581</v>
      </c>
      <c r="J409">
        <v>30</v>
      </c>
      <c r="K409">
        <v>157.51847004417095</v>
      </c>
      <c r="L409">
        <v>307.03869816681254</v>
      </c>
      <c r="M409">
        <v>755.59939122079595</v>
      </c>
      <c r="N409">
        <v>1503.2005496570928</v>
      </c>
      <c r="O409">
        <v>2998.4028678829782</v>
      </c>
      <c r="P409">
        <v>5988.80750503733</v>
      </c>
      <c r="R409">
        <v>30</v>
      </c>
      <c r="S409">
        <v>3.7118906016865738E-2</v>
      </c>
      <c r="T409">
        <v>3.6941004578669556E-2</v>
      </c>
      <c r="U409">
        <v>3.6834195789193114E-2</v>
      </c>
      <c r="V409">
        <v>3.6798581518283191E-2</v>
      </c>
      <c r="W409">
        <v>3.6780772254527472E-2</v>
      </c>
      <c r="X409">
        <v>3.6771867090402033E-2</v>
      </c>
    </row>
    <row r="410" spans="1:24" x14ac:dyDescent="0.25">
      <c r="B410">
        <v>31</v>
      </c>
      <c r="C410">
        <v>236.95588961171563</v>
      </c>
      <c r="D410">
        <v>473.21420753360007</v>
      </c>
      <c r="E410">
        <v>1181.9891619590237</v>
      </c>
      <c r="F410">
        <v>2363.2807529180927</v>
      </c>
      <c r="G410">
        <v>4725.8639349366595</v>
      </c>
      <c r="H410">
        <v>9451.0302990255586</v>
      </c>
      <c r="J410">
        <v>31</v>
      </c>
      <c r="K410">
        <v>177.20550191745269</v>
      </c>
      <c r="L410">
        <v>346.4114380045703</v>
      </c>
      <c r="M410">
        <v>854.02925383199181</v>
      </c>
      <c r="N410">
        <v>1700.0589497449691</v>
      </c>
      <c r="O410">
        <v>3392.1183427226133</v>
      </c>
      <c r="P410">
        <v>6776.2371292715397</v>
      </c>
      <c r="R410">
        <v>31</v>
      </c>
      <c r="S410">
        <v>3.7114609764188122E-2</v>
      </c>
      <c r="T410">
        <v>3.695654099038248E-2</v>
      </c>
      <c r="U410">
        <v>3.6861646249088942E-2</v>
      </c>
      <c r="V410">
        <v>3.6830005741819383E-2</v>
      </c>
      <c r="W410">
        <v>3.6814183813110191E-2</v>
      </c>
      <c r="X410">
        <v>3.680627242986434E-2</v>
      </c>
    </row>
    <row r="411" spans="1:24" x14ac:dyDescent="0.25">
      <c r="B411">
        <v>32</v>
      </c>
      <c r="C411">
        <v>267.88290255288058</v>
      </c>
      <c r="D411">
        <v>535.06616014264091</v>
      </c>
      <c r="E411">
        <v>1336.6159334862957</v>
      </c>
      <c r="F411">
        <v>2672.5322226071471</v>
      </c>
      <c r="G411">
        <v>5344.3648009341232</v>
      </c>
      <c r="H411">
        <v>10688.029957631948</v>
      </c>
      <c r="J411">
        <v>32</v>
      </c>
      <c r="K411">
        <v>199.35512682923809</v>
      </c>
      <c r="L411">
        <v>390.70920257250327</v>
      </c>
      <c r="M411">
        <v>964.77143637077279</v>
      </c>
      <c r="N411">
        <v>1921.5418284905136</v>
      </c>
      <c r="O411">
        <v>3835.082613705199</v>
      </c>
      <c r="P411">
        <v>7662.1641846362472</v>
      </c>
      <c r="R411">
        <v>32</v>
      </c>
      <c r="S411">
        <v>3.7119800134267189E-2</v>
      </c>
      <c r="T411">
        <v>3.6979165797420777E-2</v>
      </c>
      <c r="U411">
        <v>3.6894742996929519E-2</v>
      </c>
      <c r="V411">
        <v>3.6866595020532023E-2</v>
      </c>
      <c r="W411">
        <v>3.6852519710872889E-2</v>
      </c>
      <c r="X411">
        <v>3.6845481725592322E-2</v>
      </c>
    </row>
    <row r="412" spans="1:24" x14ac:dyDescent="0.25">
      <c r="B412">
        <v>33</v>
      </c>
      <c r="C412">
        <v>302.65535763437333</v>
      </c>
      <c r="D412">
        <v>604.60874527190902</v>
      </c>
      <c r="E412">
        <v>1510.4689086828591</v>
      </c>
      <c r="F412">
        <v>3020.2358478850756</v>
      </c>
      <c r="G412">
        <v>6039.7697263621158</v>
      </c>
      <c r="H412">
        <v>12078.837483354015</v>
      </c>
      <c r="J412">
        <v>33</v>
      </c>
      <c r="K412">
        <v>224.25881927512501</v>
      </c>
      <c r="L412">
        <v>440.5149217768012</v>
      </c>
      <c r="M412">
        <v>1089.2832349631171</v>
      </c>
      <c r="N412">
        <v>2170.5637590375918</v>
      </c>
      <c r="O412">
        <v>4333.1248080143123</v>
      </c>
      <c r="P412">
        <v>8658.2469063988246</v>
      </c>
      <c r="R412">
        <v>33</v>
      </c>
      <c r="S412">
        <v>3.7134477583699921E-2</v>
      </c>
      <c r="T412">
        <v>3.7009178558985001E-2</v>
      </c>
      <c r="U412">
        <v>3.6933965765074683E-2</v>
      </c>
      <c r="V412">
        <v>3.6908889263647771E-2</v>
      </c>
      <c r="W412">
        <v>3.6896349967889375E-2</v>
      </c>
      <c r="X412">
        <v>3.6890080058692876E-2</v>
      </c>
    </row>
    <row r="413" spans="1:24" x14ac:dyDescent="0.25">
      <c r="B413">
        <v>34</v>
      </c>
      <c r="C413">
        <v>341.72478068544916</v>
      </c>
      <c r="D413">
        <v>682.74498473568235</v>
      </c>
      <c r="E413">
        <v>1705.8055973176772</v>
      </c>
      <c r="F413">
        <v>3410.9066184449912</v>
      </c>
      <c r="G413">
        <v>6821.1086607612506</v>
      </c>
      <c r="H413">
        <v>13641.512745425229</v>
      </c>
      <c r="J413">
        <v>34</v>
      </c>
      <c r="K413">
        <v>252.23995748443213</v>
      </c>
      <c r="L413">
        <v>496.47533071453836</v>
      </c>
      <c r="M413">
        <v>1229.1814553047443</v>
      </c>
      <c r="N413">
        <v>2450.3583314090502</v>
      </c>
      <c r="O413">
        <v>4892.7120843178418</v>
      </c>
      <c r="P413">
        <v>9777.4195904929074</v>
      </c>
      <c r="R413">
        <v>34</v>
      </c>
      <c r="S413">
        <v>3.7158799090464711E-2</v>
      </c>
      <c r="T413">
        <v>3.7046996520155195E-2</v>
      </c>
      <c r="U413">
        <v>3.6979888507740366E-2</v>
      </c>
      <c r="V413">
        <v>3.695751475363962E-2</v>
      </c>
      <c r="W413">
        <v>3.6946327048010374E-2</v>
      </c>
      <c r="X413">
        <v>3.6940732988007374E-2</v>
      </c>
    </row>
    <row r="414" spans="1:24" x14ac:dyDescent="0.25">
      <c r="B414">
        <v>35</v>
      </c>
      <c r="C414">
        <v>385.55794540970953</v>
      </c>
      <c r="D414">
        <v>770.40839479881777</v>
      </c>
      <c r="E414">
        <v>1924.9597433360073</v>
      </c>
      <c r="F414">
        <v>3849.2119910316515</v>
      </c>
      <c r="G414">
        <v>7697.7164864752212</v>
      </c>
      <c r="H414">
        <v>15394.725477388956</v>
      </c>
      <c r="J414">
        <v>35</v>
      </c>
      <c r="K414">
        <v>283.63283932148533</v>
      </c>
      <c r="L414">
        <v>559.25900266406825</v>
      </c>
      <c r="M414">
        <v>1386.1374968775563</v>
      </c>
      <c r="N414">
        <v>2764.268322079326</v>
      </c>
      <c r="O414">
        <v>5520.5299730745319</v>
      </c>
      <c r="P414">
        <v>11033.053275365906</v>
      </c>
      <c r="R414">
        <v>35</v>
      </c>
      <c r="S414">
        <v>3.7193048428456832E-2</v>
      </c>
      <c r="T414">
        <v>3.7093122105026133E-2</v>
      </c>
      <c r="U414">
        <v>3.7033145259497857E-2</v>
      </c>
      <c r="V414">
        <v>3.7013149465571216E-2</v>
      </c>
      <c r="W414">
        <v>3.7003150909766358E-2</v>
      </c>
      <c r="X414">
        <v>3.6998151467122042E-2</v>
      </c>
    </row>
    <row r="415" spans="1:24" x14ac:dyDescent="0.25">
      <c r="B415">
        <v>36</v>
      </c>
      <c r="C415">
        <v>435.44982985305751</v>
      </c>
      <c r="D415">
        <v>870.18884301093408</v>
      </c>
      <c r="E415">
        <v>2174.405882840932</v>
      </c>
      <c r="F415">
        <v>4348.1009493518532</v>
      </c>
      <c r="G415">
        <v>8695.4910824232211</v>
      </c>
      <c r="H415">
        <v>17390.271348590199</v>
      </c>
      <c r="J415">
        <v>36</v>
      </c>
      <c r="K415">
        <v>319.36493227400115</v>
      </c>
      <c r="L415">
        <v>630.72081259501465</v>
      </c>
      <c r="M415">
        <v>1564.7884575733879</v>
      </c>
      <c r="N415">
        <v>3121.5678673083021</v>
      </c>
      <c r="O415">
        <v>6235.1266873361456</v>
      </c>
      <c r="P415">
        <v>12462.244327664986</v>
      </c>
      <c r="R415">
        <v>36</v>
      </c>
      <c r="S415">
        <v>3.7238465161758327E-2</v>
      </c>
      <c r="T415">
        <v>3.714913650211682E-2</v>
      </c>
      <c r="U415">
        <v>3.7095522570274486E-2</v>
      </c>
      <c r="V415">
        <v>3.7077648467845226E-2</v>
      </c>
      <c r="W415">
        <v>3.7068710892933732E-2</v>
      </c>
      <c r="X415">
        <v>3.7064241974525736E-2</v>
      </c>
    </row>
    <row r="416" spans="1:24" x14ac:dyDescent="0.25">
      <c r="B416">
        <v>37</v>
      </c>
      <c r="C416">
        <v>473.66516242217983</v>
      </c>
      <c r="D416">
        <v>946.6170107936664</v>
      </c>
      <c r="E416">
        <v>2365.4725559430867</v>
      </c>
      <c r="F416">
        <v>4730.2317978710807</v>
      </c>
      <c r="G416">
        <v>9459.7502817318291</v>
      </c>
      <c r="H416">
        <v>18918.787249455901</v>
      </c>
      <c r="J416">
        <v>37</v>
      </c>
      <c r="K416">
        <v>346.73425470485017</v>
      </c>
      <c r="L416">
        <v>685.45764455647441</v>
      </c>
      <c r="M416">
        <v>1701.627814503976</v>
      </c>
      <c r="N416">
        <v>3395.2447645545253</v>
      </c>
      <c r="O416">
        <v>6782.4786647091096</v>
      </c>
      <c r="P416">
        <v>13556.946465047193</v>
      </c>
      <c r="R416">
        <v>37</v>
      </c>
      <c r="S416">
        <v>3.7275356631920387E-2</v>
      </c>
      <c r="T416">
        <v>3.7192644225806371E-2</v>
      </c>
      <c r="U416">
        <v>3.7143002474565145E-2</v>
      </c>
      <c r="V416">
        <v>3.7126452837442869E-2</v>
      </c>
      <c r="W416">
        <v>3.711817757117597E-2</v>
      </c>
      <c r="X416">
        <v>3.7114039826097622E-2</v>
      </c>
    </row>
    <row r="417" spans="2:24" x14ac:dyDescent="0.25">
      <c r="B417">
        <v>38</v>
      </c>
      <c r="C417">
        <v>465.3586540178739</v>
      </c>
      <c r="D417">
        <v>930.00472086009233</v>
      </c>
      <c r="E417">
        <v>2323.9429213088779</v>
      </c>
      <c r="F417">
        <v>4647.1732553627098</v>
      </c>
      <c r="G417">
        <v>9293.6339234605748</v>
      </c>
      <c r="H417">
        <v>18586.555259649464</v>
      </c>
      <c r="J417">
        <v>38</v>
      </c>
      <c r="K417">
        <v>340.78507218684808</v>
      </c>
      <c r="L417">
        <v>673.55978513302944</v>
      </c>
      <c r="M417">
        <v>1671.8839230962258</v>
      </c>
      <c r="N417">
        <v>3335.7574860593304</v>
      </c>
      <c r="O417">
        <v>6663.5046118754108</v>
      </c>
      <c r="P417">
        <v>13318.998863430606</v>
      </c>
      <c r="R417">
        <v>38</v>
      </c>
      <c r="S417">
        <v>3.7261952352876326E-2</v>
      </c>
      <c r="T417">
        <v>3.7177955066481694E-2</v>
      </c>
      <c r="U417">
        <v>3.7127541917059137E-2</v>
      </c>
      <c r="V417">
        <v>3.7110735068718759E-2</v>
      </c>
      <c r="W417">
        <v>3.7102331182119919E-2</v>
      </c>
      <c r="X417">
        <v>3.7098129123181778E-2</v>
      </c>
    </row>
    <row r="418" spans="2:24" x14ac:dyDescent="0.25">
      <c r="B418">
        <v>39</v>
      </c>
      <c r="C418">
        <v>395.74499524831299</v>
      </c>
      <c r="D418">
        <v>790.78231639604826</v>
      </c>
      <c r="E418">
        <v>1975.894281152491</v>
      </c>
      <c r="F418">
        <v>3951.0807741808267</v>
      </c>
      <c r="G418">
        <v>7901.4538635674571</v>
      </c>
      <c r="H418">
        <v>15802.200042303808</v>
      </c>
      <c r="J418">
        <v>39</v>
      </c>
      <c r="K418">
        <v>290.92840937694473</v>
      </c>
      <c r="L418">
        <v>573.85007051268803</v>
      </c>
      <c r="M418">
        <v>1422.6150687781083</v>
      </c>
      <c r="N418">
        <v>2837.2220992323855</v>
      </c>
      <c r="O418">
        <v>5666.4373292341043</v>
      </c>
      <c r="P418">
        <v>11324.867788819887</v>
      </c>
      <c r="R418">
        <v>39</v>
      </c>
      <c r="S418">
        <v>3.7186796167269831E-2</v>
      </c>
      <c r="T418">
        <v>3.7089458271097664E-2</v>
      </c>
      <c r="U418">
        <v>3.7031035616206687E-2</v>
      </c>
      <c r="V418">
        <v>3.7011554900282073E-2</v>
      </c>
      <c r="W418">
        <v>3.7001815338575383E-2</v>
      </c>
      <c r="X418">
        <v>3.699694540101639E-2</v>
      </c>
    </row>
    <row r="419" spans="2:24" x14ac:dyDescent="0.25">
      <c r="B419">
        <v>40</v>
      </c>
      <c r="C419">
        <v>462.29626320254783</v>
      </c>
      <c r="D419">
        <v>923.88046505067166</v>
      </c>
      <c r="E419">
        <v>2308.6330710206475</v>
      </c>
      <c r="F419">
        <v>4616.5540811232586</v>
      </c>
      <c r="G419">
        <v>9232.3961013872522</v>
      </c>
      <c r="H419">
        <v>18464.080141946226</v>
      </c>
      <c r="J419">
        <v>40</v>
      </c>
      <c r="K419">
        <v>338.59210774540406</v>
      </c>
      <c r="L419">
        <v>669.1742778721491</v>
      </c>
      <c r="M419">
        <v>1660.920793039968</v>
      </c>
      <c r="N419">
        <v>3313.8316533702018</v>
      </c>
      <c r="O419">
        <v>6619.6533746917121</v>
      </c>
      <c r="P419">
        <v>13231.296817683382</v>
      </c>
      <c r="R419">
        <v>40</v>
      </c>
      <c r="S419">
        <v>3.7249957534678968E-2</v>
      </c>
      <c r="T419">
        <v>3.7165559024730399E-2</v>
      </c>
      <c r="U419">
        <v>3.7114905011286226E-2</v>
      </c>
      <c r="V419">
        <v>3.7098017853550047E-2</v>
      </c>
      <c r="W419">
        <v>3.7089573808252174E-2</v>
      </c>
      <c r="X419">
        <v>3.7085351668984412E-2</v>
      </c>
    </row>
    <row r="420" spans="2:24" x14ac:dyDescent="0.25">
      <c r="B420">
        <v>41</v>
      </c>
      <c r="C420">
        <v>689.29484390482469</v>
      </c>
      <c r="D420">
        <v>1377.8622253622252</v>
      </c>
      <c r="E420">
        <v>3443.5643691438804</v>
      </c>
      <c r="F420">
        <v>6886.4012752368526</v>
      </c>
      <c r="G420">
        <v>13772.075087342035</v>
      </c>
      <c r="H420">
        <v>27543.422711511033</v>
      </c>
      <c r="J420">
        <v>41</v>
      </c>
      <c r="K420">
        <v>501.1656306162713</v>
      </c>
      <c r="L420">
        <v>994.31023857946275</v>
      </c>
      <c r="M420">
        <v>2473.7440559576717</v>
      </c>
      <c r="N420">
        <v>4939.4670826082292</v>
      </c>
      <c r="O420">
        <v>9870.9131350188982</v>
      </c>
      <c r="P420">
        <v>19733.805239384063</v>
      </c>
      <c r="R420">
        <v>41</v>
      </c>
      <c r="S420">
        <v>3.7519626078190482E-2</v>
      </c>
      <c r="T420">
        <v>3.7460419935936295E-2</v>
      </c>
      <c r="U420">
        <v>3.7424889055911015E-2</v>
      </c>
      <c r="V420">
        <v>3.7413044229155368E-2</v>
      </c>
      <c r="W420">
        <v>3.7407121590674164E-2</v>
      </c>
      <c r="X420">
        <v>3.740416021514692E-2</v>
      </c>
    </row>
    <row r="421" spans="2:24" x14ac:dyDescent="0.25">
      <c r="B421">
        <v>42</v>
      </c>
      <c r="C421">
        <v>581.41576525621986</v>
      </c>
      <c r="D421">
        <v>1162.1117058815162</v>
      </c>
      <c r="E421">
        <v>2904.1995278092113</v>
      </c>
      <c r="F421">
        <v>5807.6792310402907</v>
      </c>
      <c r="G421">
        <v>11614.638637509259</v>
      </c>
      <c r="H421">
        <v>23228.557450450691</v>
      </c>
      <c r="J421">
        <v>42</v>
      </c>
      <c r="K421">
        <v>423.90376742174158</v>
      </c>
      <c r="L421">
        <v>839.79201739729251</v>
      </c>
      <c r="M421">
        <v>2087.4567679008178</v>
      </c>
      <c r="N421">
        <v>4166.8980189433205</v>
      </c>
      <c r="O421">
        <v>8325.7805211041123</v>
      </c>
      <c r="P421">
        <v>16643.545525464695</v>
      </c>
      <c r="R421">
        <v>42</v>
      </c>
      <c r="S421">
        <v>3.7377881227325327E-2</v>
      </c>
      <c r="T421">
        <v>3.7309240247447972E-2</v>
      </c>
      <c r="U421">
        <v>3.7268045903762426E-2</v>
      </c>
      <c r="V421">
        <v>3.7254312828727265E-2</v>
      </c>
      <c r="W421">
        <v>3.7247445986008598E-2</v>
      </c>
      <c r="X421">
        <v>3.7244012488338196E-2</v>
      </c>
    </row>
    <row r="422" spans="2:24" x14ac:dyDescent="0.25">
      <c r="B422">
        <v>43</v>
      </c>
      <c r="C422">
        <v>733.63361547067541</v>
      </c>
      <c r="D422">
        <v>1466.5371930353247</v>
      </c>
      <c r="E422">
        <v>3665.2479257998557</v>
      </c>
      <c r="F422">
        <v>7329.7658137642848</v>
      </c>
      <c r="G422">
        <v>14658.8015897021</v>
      </c>
      <c r="H422">
        <v>29316.873141582564</v>
      </c>
      <c r="J422">
        <v>43</v>
      </c>
      <c r="K422">
        <v>532.92057377869241</v>
      </c>
      <c r="L422">
        <v>1057.818323590498</v>
      </c>
      <c r="M422">
        <v>2632.5115738015957</v>
      </c>
      <c r="N422">
        <v>5257.0003244121617</v>
      </c>
      <c r="O422">
        <v>10505.977825731708</v>
      </c>
      <c r="P422">
        <v>21003.932828423975</v>
      </c>
      <c r="R422">
        <v>43</v>
      </c>
      <c r="S422">
        <v>3.7567068845273832E-2</v>
      </c>
      <c r="T422">
        <v>3.7511029552586006E-2</v>
      </c>
      <c r="U422">
        <v>3.7477399575342796E-2</v>
      </c>
      <c r="V422">
        <v>3.7466188515352439E-2</v>
      </c>
      <c r="W422">
        <v>3.7460582785128205E-2</v>
      </c>
      <c r="X422">
        <v>3.7457779869954244E-2</v>
      </c>
    </row>
    <row r="423" spans="2:24" x14ac:dyDescent="0.25">
      <c r="B423">
        <v>44</v>
      </c>
      <c r="C423">
        <v>843.1008277119214</v>
      </c>
      <c r="D423">
        <v>1685.4643125192895</v>
      </c>
      <c r="E423">
        <v>4212.554767087895</v>
      </c>
      <c r="F423">
        <v>8424.3721914197322</v>
      </c>
      <c r="G423">
        <v>16848.007040102719</v>
      </c>
      <c r="H423">
        <v>33695.276737478933</v>
      </c>
      <c r="J423">
        <v>44</v>
      </c>
      <c r="K423">
        <v>611.32052220039441</v>
      </c>
      <c r="L423">
        <v>1214.6129867723357</v>
      </c>
      <c r="M423">
        <v>3024.4903820832333</v>
      </c>
      <c r="N423">
        <v>6040.9527081548149</v>
      </c>
      <c r="O423">
        <v>12073.877360508312</v>
      </c>
      <c r="P423">
        <v>24139.726665326743</v>
      </c>
      <c r="R423">
        <v>44</v>
      </c>
      <c r="S423">
        <v>3.7709941499561861E-2</v>
      </c>
      <c r="T423">
        <v>3.7660141695423865E-2</v>
      </c>
      <c r="U423">
        <v>3.7630256814928043E-2</v>
      </c>
      <c r="V423">
        <v>3.7620294354680395E-2</v>
      </c>
      <c r="W423">
        <v>3.7615312968251491E-2</v>
      </c>
      <c r="X423">
        <v>3.7612822235959076E-2</v>
      </c>
    </row>
    <row r="424" spans="2:24" x14ac:dyDescent="0.25">
      <c r="B424">
        <v>45</v>
      </c>
      <c r="C424">
        <v>761.19272740505448</v>
      </c>
      <c r="D424">
        <v>1521.6540362134376</v>
      </c>
      <c r="E424">
        <v>3803.0379626386016</v>
      </c>
      <c r="F424">
        <v>7605.344506680538</v>
      </c>
      <c r="G424">
        <v>15209.957594764403</v>
      </c>
      <c r="H424">
        <v>30419.18377093217</v>
      </c>
      <c r="J424">
        <v>45</v>
      </c>
      <c r="K424">
        <v>552.65858542410569</v>
      </c>
      <c r="L424">
        <v>1097.2933361960932</v>
      </c>
      <c r="M424">
        <v>2731.1975885122083</v>
      </c>
      <c r="N424">
        <v>5454.3713423723821</v>
      </c>
      <c r="O424">
        <v>10900.718850092555</v>
      </c>
      <c r="P424">
        <v>21793.413865533366</v>
      </c>
      <c r="R424">
        <v>45</v>
      </c>
      <c r="S424">
        <v>3.759225859204296E-2</v>
      </c>
      <c r="T424">
        <v>3.7538035501881728E-2</v>
      </c>
      <c r="U424">
        <v>3.7505495664224897E-2</v>
      </c>
      <c r="V424">
        <v>3.7494648053836066E-2</v>
      </c>
      <c r="W424">
        <v>3.7489224061493687E-2</v>
      </c>
      <c r="X424">
        <v>3.7486512018530149E-2</v>
      </c>
    </row>
    <row r="425" spans="2:24" x14ac:dyDescent="0.25">
      <c r="B425">
        <v>46</v>
      </c>
      <c r="C425">
        <v>950.32172632083984</v>
      </c>
      <c r="D425">
        <v>1899.899266955493</v>
      </c>
      <c r="E425">
        <v>4748.6318884536058</v>
      </c>
      <c r="F425">
        <v>9496.5195908086116</v>
      </c>
      <c r="G425">
        <v>18992.294995467237</v>
      </c>
      <c r="H425">
        <v>37983.845804751043</v>
      </c>
      <c r="J425">
        <v>46</v>
      </c>
      <c r="K425">
        <v>688.11109776901503</v>
      </c>
      <c r="L425">
        <v>1368.1891871012776</v>
      </c>
      <c r="M425">
        <v>3408.4234507171932</v>
      </c>
      <c r="N425">
        <v>6808.8138885459048</v>
      </c>
      <c r="O425">
        <v>13609.594763648638</v>
      </c>
      <c r="P425">
        <v>27211.156513493101</v>
      </c>
      <c r="R425">
        <v>46</v>
      </c>
      <c r="S425">
        <v>3.7847990105425611E-2</v>
      </c>
      <c r="T425">
        <v>3.7802934385249731E-2</v>
      </c>
      <c r="U425">
        <v>3.7775896890087868E-2</v>
      </c>
      <c r="V425">
        <v>3.7766883714122956E-2</v>
      </c>
      <c r="W425">
        <v>3.7762376999075808E-2</v>
      </c>
      <c r="X425">
        <v>3.7760123609759333E-2</v>
      </c>
    </row>
    <row r="426" spans="2:24" x14ac:dyDescent="0.25">
      <c r="B426">
        <v>47</v>
      </c>
      <c r="C426">
        <v>990.96987388114314</v>
      </c>
      <c r="D426">
        <v>1981.193070937888</v>
      </c>
      <c r="E426">
        <v>4951.8626621295207</v>
      </c>
      <c r="F426">
        <v>9902.9786474557677</v>
      </c>
      <c r="G426">
        <v>19805.210618111498</v>
      </c>
      <c r="H426">
        <v>39609.674559423285</v>
      </c>
      <c r="J426">
        <v>47</v>
      </c>
      <c r="K426">
        <v>717.22278211457342</v>
      </c>
      <c r="L426">
        <v>1426.410807466742</v>
      </c>
      <c r="M426">
        <v>3553.9748837535153</v>
      </c>
      <c r="N426">
        <v>7099.9150109719485</v>
      </c>
      <c r="O426">
        <v>14191.795265443594</v>
      </c>
      <c r="P426">
        <v>28375.555774390523</v>
      </c>
      <c r="R426">
        <v>47</v>
      </c>
      <c r="S426">
        <v>3.7899477359764511E-2</v>
      </c>
      <c r="T426">
        <v>3.7855959754697022E-2</v>
      </c>
      <c r="U426">
        <v>3.782984542462775E-2</v>
      </c>
      <c r="V426">
        <v>3.7821140019808741E-2</v>
      </c>
      <c r="W426">
        <v>3.7816787199601576E-2</v>
      </c>
      <c r="X426">
        <v>3.7814610760042333E-2</v>
      </c>
    </row>
    <row r="427" spans="2:24" x14ac:dyDescent="0.25">
      <c r="B427">
        <v>48</v>
      </c>
      <c r="C427">
        <v>1231.8795885179566</v>
      </c>
      <c r="D427">
        <v>2462.9959030614687</v>
      </c>
      <c r="E427">
        <v>6156.3448465507136</v>
      </c>
      <c r="F427">
        <v>12311.926418983481</v>
      </c>
      <c r="G427">
        <v>24623.089563829253</v>
      </c>
      <c r="H427">
        <v>49245.415853514816</v>
      </c>
      <c r="J427">
        <v>48</v>
      </c>
      <c r="K427">
        <v>889.76009616305055</v>
      </c>
      <c r="L427">
        <v>1771.4735376939025</v>
      </c>
      <c r="M427">
        <v>4416.613860796926</v>
      </c>
      <c r="N427">
        <v>8825.1810654487781</v>
      </c>
      <c r="O427">
        <v>17642.315474544273</v>
      </c>
      <c r="P427">
        <v>35276.584292671818</v>
      </c>
      <c r="R427">
        <v>48</v>
      </c>
      <c r="S427">
        <v>3.8250914801298608E-2</v>
      </c>
      <c r="T427">
        <v>3.8214234172015527E-2</v>
      </c>
      <c r="U427">
        <v>3.8192223179453366E-2</v>
      </c>
      <c r="V427">
        <v>3.8184885745912833E-2</v>
      </c>
      <c r="W427">
        <v>3.8181216947367425E-2</v>
      </c>
      <c r="X427">
        <v>3.8179382527658401E-2</v>
      </c>
    </row>
    <row r="428" spans="2:24" x14ac:dyDescent="0.25">
      <c r="B428">
        <v>49</v>
      </c>
      <c r="C428">
        <v>1339.9678061669426</v>
      </c>
      <c r="D428">
        <v>2679.1650309515676</v>
      </c>
      <c r="E428">
        <v>6696.7567053187004</v>
      </c>
      <c r="F428">
        <v>13392.742829268222</v>
      </c>
      <c r="G428">
        <v>26784.715077169185</v>
      </c>
      <c r="H428">
        <v>53568.659572972734</v>
      </c>
      <c r="J428">
        <v>49</v>
      </c>
      <c r="K428">
        <v>967.17155002108666</v>
      </c>
      <c r="L428">
        <v>1926.291220916919</v>
      </c>
      <c r="M428">
        <v>4803.6502337429556</v>
      </c>
      <c r="N428">
        <v>9599.248588497896</v>
      </c>
      <c r="O428">
        <v>19190.445298027829</v>
      </c>
      <c r="P428">
        <v>38372.838717104751</v>
      </c>
      <c r="R428">
        <v>49</v>
      </c>
      <c r="S428">
        <v>3.8410596195680435E-2</v>
      </c>
      <c r="T428">
        <v>3.8376181634057982E-2</v>
      </c>
      <c r="U428">
        <v>3.835553062184105E-2</v>
      </c>
      <c r="V428">
        <v>3.8348646571758183E-2</v>
      </c>
      <c r="W428">
        <v>3.8345204475578543E-2</v>
      </c>
      <c r="X428">
        <v>3.8343483409704504E-2</v>
      </c>
    </row>
    <row r="429" spans="2:24" x14ac:dyDescent="0.25">
      <c r="B429">
        <v>50</v>
      </c>
      <c r="C429">
        <v>1407.7415096583682</v>
      </c>
      <c r="D429">
        <v>2814.708017164879</v>
      </c>
      <c r="E429">
        <v>7035.6075397524382</v>
      </c>
      <c r="F429">
        <v>14070.440077420522</v>
      </c>
      <c r="G429">
        <v>28140.105152766395</v>
      </c>
      <c r="H429">
        <v>56279.435303463149</v>
      </c>
      <c r="J429">
        <v>50</v>
      </c>
      <c r="K429">
        <v>1015.7106136966941</v>
      </c>
      <c r="L429">
        <v>2023.366199920456</v>
      </c>
      <c r="M429">
        <v>5046.3329592988011</v>
      </c>
      <c r="N429">
        <v>10084.610891826305</v>
      </c>
      <c r="O429">
        <v>20161.1667569821</v>
      </c>
      <c r="P429">
        <v>40314.278487345902</v>
      </c>
      <c r="R429">
        <v>50</v>
      </c>
      <c r="S429">
        <v>3.850919402197639E-2</v>
      </c>
      <c r="T429">
        <v>3.8476030323097765E-2</v>
      </c>
      <c r="U429">
        <v>3.8456130004960398E-2</v>
      </c>
      <c r="V429">
        <v>3.8449496215654744E-2</v>
      </c>
      <c r="W429">
        <v>3.8446179255385626E-2</v>
      </c>
      <c r="X429">
        <v>3.844452075884619E-2</v>
      </c>
    </row>
    <row r="430" spans="2:24" x14ac:dyDescent="0.25">
      <c r="B430">
        <v>51</v>
      </c>
      <c r="C430">
        <v>1608.9735159054217</v>
      </c>
      <c r="D430">
        <v>3217.1578132775926</v>
      </c>
      <c r="E430">
        <v>8041.7107054542957</v>
      </c>
      <c r="F430">
        <v>16082.632192436384</v>
      </c>
      <c r="G430">
        <v>32164.475166408607</v>
      </c>
      <c r="H430">
        <v>64328.161114355898</v>
      </c>
      <c r="J430">
        <v>51</v>
      </c>
      <c r="K430">
        <v>1159.8309206146096</v>
      </c>
      <c r="L430">
        <v>2311.5966255174462</v>
      </c>
      <c r="M430">
        <v>5766.893740841042</v>
      </c>
      <c r="N430">
        <v>11525.722266594094</v>
      </c>
      <c r="O430">
        <v>23043.379318182473</v>
      </c>
      <c r="P430">
        <v>46078.693421388394</v>
      </c>
      <c r="R430">
        <v>51</v>
      </c>
      <c r="S430">
        <v>3.8828104595670654E-2</v>
      </c>
      <c r="T430">
        <v>3.8797944719003885E-2</v>
      </c>
      <c r="U430">
        <v>3.8779847091749975E-2</v>
      </c>
      <c r="V430">
        <v>3.8773814265708584E-2</v>
      </c>
      <c r="W430">
        <v>3.87707977995011E-2</v>
      </c>
      <c r="X430">
        <v>3.8769289553097774E-2</v>
      </c>
    </row>
    <row r="431" spans="2:24" x14ac:dyDescent="0.25">
      <c r="B431">
        <v>52</v>
      </c>
      <c r="C431">
        <v>1858.6419606994423</v>
      </c>
      <c r="D431">
        <v>3716.4765002458826</v>
      </c>
      <c r="E431">
        <v>9289.9801189705322</v>
      </c>
      <c r="F431">
        <v>18579.152816874132</v>
      </c>
      <c r="G431">
        <v>37157.498212692808</v>
      </c>
      <c r="H431">
        <v>74314.189004334272</v>
      </c>
      <c r="J431">
        <v>52</v>
      </c>
      <c r="K431">
        <v>1338.6411811616963</v>
      </c>
      <c r="L431">
        <v>2669.2041192187389</v>
      </c>
      <c r="M431">
        <v>6660.8929342436459</v>
      </c>
      <c r="N431">
        <v>13313.707626243733</v>
      </c>
      <c r="O431">
        <v>26619.337010358693</v>
      </c>
      <c r="P431">
        <v>53230.595778629999</v>
      </c>
      <c r="R431">
        <v>52</v>
      </c>
      <c r="S431">
        <v>3.9246114489323247E-2</v>
      </c>
      <c r="T431">
        <v>3.921871272493882E-2</v>
      </c>
      <c r="U431">
        <v>3.9202270297535424E-2</v>
      </c>
      <c r="V431">
        <v>3.9196789260213638E-2</v>
      </c>
      <c r="W431">
        <v>3.9194048698763861E-2</v>
      </c>
      <c r="X431">
        <v>3.91926784073382E-2</v>
      </c>
    </row>
    <row r="432" spans="2:24" x14ac:dyDescent="0.25">
      <c r="B432">
        <v>53</v>
      </c>
      <c r="C432">
        <v>2090.5106654261699</v>
      </c>
      <c r="D432">
        <v>4180.1965472276661</v>
      </c>
      <c r="E432">
        <v>10449.254192693188</v>
      </c>
      <c r="F432">
        <v>20897.68360182214</v>
      </c>
      <c r="G432">
        <v>41794.542420088597</v>
      </c>
      <c r="H432">
        <v>83588.26005662531</v>
      </c>
      <c r="J432">
        <v>53</v>
      </c>
      <c r="K432">
        <v>1504.703221111944</v>
      </c>
      <c r="L432">
        <v>3001.3157602866122</v>
      </c>
      <c r="M432">
        <v>7491.153378409319</v>
      </c>
      <c r="N432">
        <v>14974.216075474251</v>
      </c>
      <c r="O432">
        <v>29940.34146968805</v>
      </c>
      <c r="P432">
        <v>59872.592258152552</v>
      </c>
      <c r="R432">
        <v>53</v>
      </c>
      <c r="S432">
        <v>3.9654684741508017E-2</v>
      </c>
      <c r="T432">
        <v>3.9629200446392066E-2</v>
      </c>
      <c r="U432">
        <v>3.9613908712827994E-2</v>
      </c>
      <c r="V432">
        <v>3.9608811275504641E-2</v>
      </c>
      <c r="W432">
        <v>3.960626252069166E-2</v>
      </c>
      <c r="X432">
        <v>3.9604988134246177E-2</v>
      </c>
    </row>
    <row r="433" spans="1:24" x14ac:dyDescent="0.25">
      <c r="B433">
        <v>54</v>
      </c>
      <c r="C433">
        <v>2195.7054759837451</v>
      </c>
      <c r="D433">
        <v>4390.5785052558867</v>
      </c>
      <c r="E433">
        <v>10975.197593109435</v>
      </c>
      <c r="F433">
        <v>21949.562739544413</v>
      </c>
      <c r="G433">
        <v>43898.29303241826</v>
      </c>
      <c r="H433">
        <v>87795.753618170769</v>
      </c>
      <c r="J433">
        <v>54</v>
      </c>
      <c r="K433">
        <v>1580.0424362224148</v>
      </c>
      <c r="L433">
        <v>3151.9886984944678</v>
      </c>
      <c r="M433">
        <v>7867.8274856716744</v>
      </c>
      <c r="N433">
        <v>15727.55879775426</v>
      </c>
      <c r="O433">
        <v>31447.021421957295</v>
      </c>
      <c r="P433">
        <v>62885.946670410107</v>
      </c>
      <c r="R433">
        <v>54</v>
      </c>
      <c r="S433">
        <v>3.9840640667954119E-2</v>
      </c>
      <c r="T433">
        <v>3.9815891690187399E-2</v>
      </c>
      <c r="U433">
        <v>3.9801041223429978E-2</v>
      </c>
      <c r="V433">
        <v>3.979609088778413E-2</v>
      </c>
      <c r="W433">
        <v>3.9793615686193107E-2</v>
      </c>
      <c r="X433">
        <v>3.9792378076959789E-2</v>
      </c>
    </row>
    <row r="434" spans="1:24" x14ac:dyDescent="0.25">
      <c r="B434">
        <v>55</v>
      </c>
      <c r="C434">
        <v>2566.2514330152935</v>
      </c>
      <c r="D434">
        <v>5131.6406392463523</v>
      </c>
      <c r="E434">
        <v>12827.808258025278</v>
      </c>
      <c r="F434">
        <v>25654.754289352684</v>
      </c>
      <c r="G434">
        <v>51308.646352019772</v>
      </c>
      <c r="H434">
        <v>102616.43047735516</v>
      </c>
      <c r="J434">
        <v>55</v>
      </c>
      <c r="K434">
        <v>1845.424405471611</v>
      </c>
      <c r="L434">
        <v>3682.7313244907127</v>
      </c>
      <c r="M434">
        <v>9194.6520823552855</v>
      </c>
      <c r="N434">
        <v>18381.186679071165</v>
      </c>
      <c r="O434">
        <v>36754.255872618407</v>
      </c>
      <c r="P434">
        <v>73500.3942597243</v>
      </c>
      <c r="R434">
        <v>55</v>
      </c>
      <c r="S434">
        <v>4.0564452697332998E-2</v>
      </c>
      <c r="T434">
        <v>4.0541658892633503E-2</v>
      </c>
      <c r="U434">
        <v>4.0527981729474361E-2</v>
      </c>
      <c r="V434">
        <v>4.0523422528335296E-2</v>
      </c>
      <c r="W434">
        <v>4.0521142900250107E-2</v>
      </c>
      <c r="X434">
        <v>4.0520003079321798E-2</v>
      </c>
    </row>
    <row r="436" spans="1:24" x14ac:dyDescent="0.25">
      <c r="A436" s="5" t="s">
        <v>188</v>
      </c>
    </row>
    <row r="437" spans="1:24" x14ac:dyDescent="0.25">
      <c r="B437" t="s">
        <v>170</v>
      </c>
      <c r="C437">
        <v>100000</v>
      </c>
      <c r="D437">
        <v>250000</v>
      </c>
      <c r="E437">
        <v>500000</v>
      </c>
      <c r="F437">
        <v>1000000</v>
      </c>
      <c r="G437">
        <v>2000000</v>
      </c>
      <c r="J437" t="s">
        <v>145</v>
      </c>
      <c r="K437">
        <v>100000</v>
      </c>
      <c r="L437">
        <v>250000</v>
      </c>
      <c r="M437">
        <v>500000</v>
      </c>
      <c r="N437">
        <v>1000000</v>
      </c>
      <c r="O437">
        <v>2000000</v>
      </c>
      <c r="R437" t="s">
        <v>167</v>
      </c>
      <c r="S437">
        <v>100000</v>
      </c>
      <c r="T437">
        <v>250000</v>
      </c>
      <c r="U437">
        <v>500000</v>
      </c>
      <c r="V437">
        <v>1000000</v>
      </c>
      <c r="W437">
        <v>2000000</v>
      </c>
    </row>
    <row r="438" spans="1:24" x14ac:dyDescent="0.25">
      <c r="B438">
        <v>35</v>
      </c>
      <c r="C438">
        <v>29847.053284814414</v>
      </c>
      <c r="D438">
        <v>74617.632729894176</v>
      </c>
      <c r="E438">
        <v>149235.26515202981</v>
      </c>
      <c r="F438">
        <v>298470.53030405962</v>
      </c>
      <c r="G438">
        <v>596941.06060811924</v>
      </c>
      <c r="J438">
        <v>35</v>
      </c>
      <c r="K438">
        <v>1492.3526642381257</v>
      </c>
      <c r="L438">
        <v>3730.8809986049309</v>
      </c>
      <c r="M438">
        <v>7461.7615746511437</v>
      </c>
      <c r="N438">
        <v>14923.523149302287</v>
      </c>
      <c r="O438">
        <v>29847.046298604575</v>
      </c>
      <c r="R438">
        <v>35</v>
      </c>
      <c r="S438">
        <v>3.5916317091676531E-2</v>
      </c>
      <c r="T438">
        <v>3.5916316034366291E-2</v>
      </c>
      <c r="U438">
        <v>3.5916315696917556E-2</v>
      </c>
      <c r="V438">
        <v>3.5916315696917556E-2</v>
      </c>
      <c r="W438">
        <v>3.5916315696917556E-2</v>
      </c>
    </row>
    <row r="439" spans="1:24" x14ac:dyDescent="0.25">
      <c r="B439">
        <f t="shared" ref="B439:B468" si="18">B438+1</f>
        <v>36</v>
      </c>
      <c r="C439">
        <v>31036.907522440135</v>
      </c>
      <c r="D439">
        <v>77592.268806100023</v>
      </c>
      <c r="E439">
        <v>155184.53761220074</v>
      </c>
      <c r="F439">
        <v>310369.07522440149</v>
      </c>
      <c r="G439">
        <v>620738.15044880298</v>
      </c>
      <c r="J439">
        <f t="shared" ref="J439:J468" si="19">J438+1</f>
        <v>36</v>
      </c>
      <c r="K439">
        <v>1551.8454128971352</v>
      </c>
      <c r="L439">
        <v>3879.6135322424088</v>
      </c>
      <c r="M439">
        <v>7759.227064485749</v>
      </c>
      <c r="N439">
        <v>15518.454128971498</v>
      </c>
      <c r="O439">
        <v>31036.908257942996</v>
      </c>
      <c r="R439">
        <f t="shared" ref="R439:R468" si="20">R438+1</f>
        <v>36</v>
      </c>
      <c r="S439">
        <v>3.6234464472461259E-2</v>
      </c>
      <c r="T439">
        <v>3.6234464472460592E-2</v>
      </c>
      <c r="U439">
        <v>3.6234464472461259E-2</v>
      </c>
      <c r="V439">
        <v>3.6234464472461259E-2</v>
      </c>
      <c r="W439">
        <v>3.6234464472461259E-2</v>
      </c>
    </row>
    <row r="440" spans="1:24" x14ac:dyDescent="0.25">
      <c r="B440">
        <f t="shared" si="18"/>
        <v>37</v>
      </c>
      <c r="C440">
        <v>31901.596435093059</v>
      </c>
      <c r="D440">
        <v>79753.991087732633</v>
      </c>
      <c r="E440">
        <v>159507.98217546527</v>
      </c>
      <c r="F440">
        <v>319015.96435093053</v>
      </c>
      <c r="G440">
        <v>638031.92870186106</v>
      </c>
      <c r="J440">
        <f t="shared" si="19"/>
        <v>37</v>
      </c>
      <c r="K440">
        <v>1595.0800224923441</v>
      </c>
      <c r="L440">
        <v>3987.7000562308676</v>
      </c>
      <c r="M440">
        <v>7975.4001124617353</v>
      </c>
      <c r="N440">
        <v>15950.800224923471</v>
      </c>
      <c r="O440">
        <v>31901.600449846941</v>
      </c>
      <c r="R440">
        <f t="shared" si="20"/>
        <v>37</v>
      </c>
      <c r="S440">
        <v>3.6468943918465779E-2</v>
      </c>
      <c r="T440">
        <v>3.6468943918465779E-2</v>
      </c>
      <c r="U440">
        <v>3.6468943918465779E-2</v>
      </c>
      <c r="V440">
        <v>3.6468943918465779E-2</v>
      </c>
      <c r="W440">
        <v>3.6468943918465779E-2</v>
      </c>
    </row>
    <row r="441" spans="1:24" x14ac:dyDescent="0.25">
      <c r="B441">
        <f t="shared" si="18"/>
        <v>38</v>
      </c>
      <c r="C441">
        <v>31784.501552768281</v>
      </c>
      <c r="D441">
        <v>79461.253881920726</v>
      </c>
      <c r="E441">
        <v>158922.50776384145</v>
      </c>
      <c r="F441">
        <v>317845.0155276829</v>
      </c>
      <c r="G441">
        <v>635690.03105536581</v>
      </c>
      <c r="J441">
        <f t="shared" si="19"/>
        <v>38</v>
      </c>
      <c r="K441">
        <v>1589.225455858701</v>
      </c>
      <c r="L441">
        <v>3973.0636396467162</v>
      </c>
      <c r="M441">
        <v>7946.1272792934324</v>
      </c>
      <c r="N441">
        <v>15892.254558586865</v>
      </c>
      <c r="O441">
        <v>31784.509117173729</v>
      </c>
      <c r="R441">
        <f t="shared" si="20"/>
        <v>38</v>
      </c>
      <c r="S441">
        <v>3.6428115975564168E-2</v>
      </c>
      <c r="T441">
        <v>3.6428115975564168E-2</v>
      </c>
      <c r="U441">
        <v>3.6428115975564168E-2</v>
      </c>
      <c r="V441">
        <v>3.6428115975564168E-2</v>
      </c>
      <c r="W441">
        <v>3.6428115975564168E-2</v>
      </c>
    </row>
    <row r="442" spans="1:24" x14ac:dyDescent="0.25">
      <c r="B442">
        <f t="shared" si="18"/>
        <v>39</v>
      </c>
      <c r="C442">
        <v>30328.441339194058</v>
      </c>
      <c r="D442">
        <v>75821.10334798519</v>
      </c>
      <c r="E442">
        <v>151642.20669597038</v>
      </c>
      <c r="F442">
        <v>303284.41339194076</v>
      </c>
      <c r="G442">
        <v>606568.82678388152</v>
      </c>
      <c r="J442">
        <f t="shared" si="19"/>
        <v>39</v>
      </c>
      <c r="K442">
        <v>1516.4228522516205</v>
      </c>
      <c r="L442">
        <v>3791.057130629124</v>
      </c>
      <c r="M442">
        <v>7582.114261258248</v>
      </c>
      <c r="N442">
        <v>15164.228522516496</v>
      </c>
      <c r="O442">
        <v>30328.457045032992</v>
      </c>
      <c r="R442">
        <f t="shared" si="20"/>
        <v>39</v>
      </c>
      <c r="S442">
        <v>3.6016774085072534E-2</v>
      </c>
      <c r="T442">
        <v>3.6016774085072756E-2</v>
      </c>
      <c r="U442">
        <v>3.6016774085072756E-2</v>
      </c>
      <c r="V442">
        <v>3.6016774085072756E-2</v>
      </c>
      <c r="W442">
        <v>3.6016774085072756E-2</v>
      </c>
    </row>
    <row r="443" spans="1:24" x14ac:dyDescent="0.25">
      <c r="B443">
        <f t="shared" si="18"/>
        <v>40</v>
      </c>
      <c r="C443">
        <v>31828.665930575557</v>
      </c>
      <c r="D443">
        <v>79571.664826438908</v>
      </c>
      <c r="E443">
        <v>159143.32965287782</v>
      </c>
      <c r="F443">
        <v>318286.65930575563</v>
      </c>
      <c r="G443">
        <v>636573.31861151126</v>
      </c>
      <c r="J443">
        <f t="shared" si="19"/>
        <v>40</v>
      </c>
      <c r="K443">
        <v>1591.4333680241689</v>
      </c>
      <c r="L443">
        <v>3978.5834200604586</v>
      </c>
      <c r="M443">
        <v>7957.1668401209172</v>
      </c>
      <c r="N443">
        <v>15914.333680241834</v>
      </c>
      <c r="O443">
        <v>31828.667360483669</v>
      </c>
      <c r="R443">
        <f t="shared" si="20"/>
        <v>40</v>
      </c>
      <c r="S443">
        <v>3.6425211025716386E-2</v>
      </c>
      <c r="T443">
        <v>3.6425211025716386E-2</v>
      </c>
      <c r="U443">
        <v>3.6425211025716386E-2</v>
      </c>
      <c r="V443">
        <v>3.6425211025716386E-2</v>
      </c>
      <c r="W443">
        <v>3.6425211025716386E-2</v>
      </c>
    </row>
    <row r="444" spans="1:24" x14ac:dyDescent="0.25">
      <c r="B444">
        <f t="shared" si="18"/>
        <v>41</v>
      </c>
      <c r="C444">
        <v>35974.139544220248</v>
      </c>
      <c r="D444">
        <v>89935.348860550599</v>
      </c>
      <c r="E444">
        <v>179870.6977211012</v>
      </c>
      <c r="F444">
        <v>359741.3954422024</v>
      </c>
      <c r="G444">
        <v>719482.79088440479</v>
      </c>
      <c r="J444">
        <f t="shared" si="19"/>
        <v>41</v>
      </c>
      <c r="K444">
        <v>1798.7087072610957</v>
      </c>
      <c r="L444">
        <v>4496.7717681526847</v>
      </c>
      <c r="M444">
        <v>8993.5435363053693</v>
      </c>
      <c r="N444">
        <v>17987.087072610739</v>
      </c>
      <c r="O444">
        <v>35974.174145221477</v>
      </c>
      <c r="R444">
        <f t="shared" si="20"/>
        <v>41</v>
      </c>
      <c r="S444">
        <v>3.7643649297628423E-2</v>
      </c>
      <c r="T444">
        <v>3.7643649297628645E-2</v>
      </c>
      <c r="U444">
        <v>3.7643649297628645E-2</v>
      </c>
      <c r="V444">
        <v>3.7643649297628645E-2</v>
      </c>
      <c r="W444">
        <v>3.7643649297628645E-2</v>
      </c>
    </row>
    <row r="445" spans="1:24" x14ac:dyDescent="0.25">
      <c r="B445">
        <f t="shared" si="18"/>
        <v>42</v>
      </c>
      <c r="C445">
        <v>34197.228350846512</v>
      </c>
      <c r="D445">
        <v>85493.070877116334</v>
      </c>
      <c r="E445">
        <v>170986.14175423267</v>
      </c>
      <c r="F445">
        <v>341972.28350846533</v>
      </c>
      <c r="G445">
        <v>683944.56701693067</v>
      </c>
      <c r="J445">
        <f t="shared" si="19"/>
        <v>42</v>
      </c>
      <c r="K445">
        <v>1709.8614175387702</v>
      </c>
      <c r="L445">
        <v>4274.6535438470019</v>
      </c>
      <c r="M445">
        <v>8549.3070876940037</v>
      </c>
      <c r="N445">
        <v>17098.614175388007</v>
      </c>
      <c r="O445">
        <v>34197.228350776015</v>
      </c>
      <c r="R445">
        <f t="shared" si="20"/>
        <v>42</v>
      </c>
      <c r="S445">
        <v>3.7096046534897731E-2</v>
      </c>
      <c r="T445">
        <v>3.7096046534897953E-2</v>
      </c>
      <c r="U445">
        <v>3.7096046534897953E-2</v>
      </c>
      <c r="V445">
        <v>3.7096046534897953E-2</v>
      </c>
      <c r="W445">
        <v>3.7096046534897953E-2</v>
      </c>
    </row>
    <row r="446" spans="1:24" x14ac:dyDescent="0.25">
      <c r="B446">
        <f t="shared" si="18"/>
        <v>43</v>
      </c>
      <c r="C446">
        <v>36734.60681500897</v>
      </c>
      <c r="D446">
        <v>91836.517037522441</v>
      </c>
      <c r="E446">
        <v>183673.03407504488</v>
      </c>
      <c r="F446">
        <v>367346.06815008976</v>
      </c>
      <c r="G446">
        <v>734692.13630017953</v>
      </c>
      <c r="J446">
        <f t="shared" si="19"/>
        <v>43</v>
      </c>
      <c r="K446">
        <v>1836.7314027463217</v>
      </c>
      <c r="L446">
        <v>4591.828506865786</v>
      </c>
      <c r="M446">
        <v>9183.6570137315721</v>
      </c>
      <c r="N446">
        <v>18367.314027463144</v>
      </c>
      <c r="O446">
        <v>36734.628054926288</v>
      </c>
      <c r="R446">
        <f t="shared" si="20"/>
        <v>43</v>
      </c>
      <c r="S446">
        <v>3.7865319933155339E-2</v>
      </c>
      <c r="T446">
        <v>3.7865319933155339E-2</v>
      </c>
      <c r="U446">
        <v>3.7865319933155339E-2</v>
      </c>
      <c r="V446">
        <v>3.7865319933155339E-2</v>
      </c>
      <c r="W446">
        <v>3.7865319933155339E-2</v>
      </c>
    </row>
    <row r="447" spans="1:24" x14ac:dyDescent="0.25">
      <c r="B447">
        <f t="shared" si="18"/>
        <v>44</v>
      </c>
      <c r="C447">
        <v>38357.107084371542</v>
      </c>
      <c r="D447">
        <v>95892.767710928863</v>
      </c>
      <c r="E447">
        <v>191785.53542185773</v>
      </c>
      <c r="F447">
        <v>383571.07084371545</v>
      </c>
      <c r="G447">
        <v>767142.14168743091</v>
      </c>
      <c r="J447">
        <f t="shared" si="19"/>
        <v>44</v>
      </c>
      <c r="K447">
        <v>1917.855398353975</v>
      </c>
      <c r="L447">
        <v>4794.6384958849376</v>
      </c>
      <c r="M447">
        <v>9589.2769917698752</v>
      </c>
      <c r="N447">
        <v>19178.55398353975</v>
      </c>
      <c r="O447">
        <v>38357.107967079501</v>
      </c>
      <c r="R447">
        <f t="shared" si="20"/>
        <v>44</v>
      </c>
      <c r="S447">
        <v>3.8378421965412191E-2</v>
      </c>
      <c r="T447">
        <v>3.8378421965412191E-2</v>
      </c>
      <c r="U447">
        <v>3.8378421965412191E-2</v>
      </c>
      <c r="V447">
        <v>3.8378421965412191E-2</v>
      </c>
      <c r="W447">
        <v>3.8378421965412191E-2</v>
      </c>
    </row>
    <row r="448" spans="1:24" x14ac:dyDescent="0.25">
      <c r="B448">
        <f t="shared" si="18"/>
        <v>45</v>
      </c>
      <c r="C448">
        <v>37207.017162088989</v>
      </c>
      <c r="D448">
        <v>93017.542905222479</v>
      </c>
      <c r="E448">
        <v>186035.08581044496</v>
      </c>
      <c r="F448">
        <v>372070.17162088992</v>
      </c>
      <c r="G448">
        <v>744140.34324177983</v>
      </c>
      <c r="J448">
        <f t="shared" si="19"/>
        <v>45</v>
      </c>
      <c r="K448">
        <v>1860.3513164625547</v>
      </c>
      <c r="L448">
        <v>4650.8782911563758</v>
      </c>
      <c r="M448">
        <v>9301.7565823127516</v>
      </c>
      <c r="N448">
        <v>18603.513164625503</v>
      </c>
      <c r="O448">
        <v>37207.026329251006</v>
      </c>
      <c r="R448">
        <f t="shared" si="20"/>
        <v>45</v>
      </c>
      <c r="S448">
        <v>3.7999169765582597E-2</v>
      </c>
      <c r="T448">
        <v>3.7999169765582597E-2</v>
      </c>
      <c r="U448">
        <v>3.7999169765582597E-2</v>
      </c>
      <c r="V448">
        <v>3.7999169765582597E-2</v>
      </c>
      <c r="W448">
        <v>3.7999169765582597E-2</v>
      </c>
    </row>
    <row r="449" spans="2:23" x14ac:dyDescent="0.25">
      <c r="B449">
        <f t="shared" si="18"/>
        <v>46</v>
      </c>
      <c r="C449">
        <v>39829.848534830206</v>
      </c>
      <c r="D449">
        <v>99574.62133707547</v>
      </c>
      <c r="E449">
        <v>199149.24267415094</v>
      </c>
      <c r="F449">
        <v>398298.48534830188</v>
      </c>
      <c r="G449">
        <v>796596.97069660376</v>
      </c>
      <c r="J449">
        <f t="shared" si="19"/>
        <v>46</v>
      </c>
      <c r="K449">
        <v>1991.4933001919853</v>
      </c>
      <c r="L449">
        <v>4978.7332504799124</v>
      </c>
      <c r="M449">
        <v>9957.4665009598248</v>
      </c>
      <c r="N449">
        <v>19914.93300191965</v>
      </c>
      <c r="O449">
        <v>39829.866003839299</v>
      </c>
      <c r="R449">
        <f t="shared" si="20"/>
        <v>46</v>
      </c>
      <c r="S449">
        <v>3.8852251130037763E-2</v>
      </c>
      <c r="T449">
        <v>3.8852251129688931E-2</v>
      </c>
      <c r="U449">
        <v>3.8852251129688931E-2</v>
      </c>
      <c r="V449">
        <v>3.8852251129688931E-2</v>
      </c>
      <c r="W449">
        <v>3.8852251129688931E-2</v>
      </c>
    </row>
    <row r="450" spans="2:23" x14ac:dyDescent="0.25">
      <c r="B450">
        <f t="shared" si="18"/>
        <v>47</v>
      </c>
      <c r="C450">
        <v>40359.800152340707</v>
      </c>
      <c r="D450">
        <v>100899.50038085175</v>
      </c>
      <c r="E450">
        <v>201799.0007617035</v>
      </c>
      <c r="F450">
        <v>403598.001523407</v>
      </c>
      <c r="G450">
        <v>807196.003046814</v>
      </c>
      <c r="J450">
        <f t="shared" si="19"/>
        <v>47</v>
      </c>
      <c r="K450">
        <v>2017.9904344842507</v>
      </c>
      <c r="L450">
        <v>5044.976086210605</v>
      </c>
      <c r="M450">
        <v>10089.95217242121</v>
      </c>
      <c r="N450">
        <v>20179.90434484242</v>
      </c>
      <c r="O450">
        <v>40359.80868968484</v>
      </c>
      <c r="R450">
        <f t="shared" si="20"/>
        <v>47</v>
      </c>
      <c r="S450">
        <v>3.9024399852698899E-2</v>
      </c>
      <c r="T450">
        <v>3.902439985245354E-2</v>
      </c>
      <c r="U450">
        <v>3.902439985245354E-2</v>
      </c>
      <c r="V450">
        <v>3.902439985245354E-2</v>
      </c>
      <c r="W450">
        <v>3.902439985245354E-2</v>
      </c>
    </row>
    <row r="451" spans="2:23" x14ac:dyDescent="0.25">
      <c r="B451">
        <f t="shared" si="18"/>
        <v>48</v>
      </c>
      <c r="C451">
        <v>43168.184712608178</v>
      </c>
      <c r="D451">
        <v>107920.46178152043</v>
      </c>
      <c r="E451">
        <v>215840.92356304085</v>
      </c>
      <c r="F451">
        <v>431681.8471260817</v>
      </c>
      <c r="G451">
        <v>863363.6942521634</v>
      </c>
      <c r="J451">
        <f t="shared" si="19"/>
        <v>48</v>
      </c>
      <c r="K451">
        <v>2158.4100976806149</v>
      </c>
      <c r="L451">
        <v>5396.0252442014462</v>
      </c>
      <c r="M451">
        <v>10792.050488402892</v>
      </c>
      <c r="N451">
        <v>21584.100976805785</v>
      </c>
      <c r="O451">
        <v>43168.201953611569</v>
      </c>
      <c r="R451">
        <f t="shared" si="20"/>
        <v>48</v>
      </c>
      <c r="S451">
        <v>4.000881906818643E-2</v>
      </c>
      <c r="T451">
        <v>4.0008819068186208E-2</v>
      </c>
      <c r="U451">
        <v>4.0008819068186208E-2</v>
      </c>
      <c r="V451">
        <v>4.0008819068186208E-2</v>
      </c>
      <c r="W451">
        <v>4.0008819068148904E-2</v>
      </c>
    </row>
    <row r="452" spans="2:23" x14ac:dyDescent="0.25">
      <c r="B452">
        <f t="shared" si="18"/>
        <v>49</v>
      </c>
      <c r="C452">
        <v>44308.081421606388</v>
      </c>
      <c r="D452">
        <v>110770.20355401607</v>
      </c>
      <c r="E452">
        <v>221540.40710803214</v>
      </c>
      <c r="F452">
        <v>443080.81421606429</v>
      </c>
      <c r="G452">
        <v>886161.62843212858</v>
      </c>
      <c r="J452">
        <f t="shared" si="19"/>
        <v>49</v>
      </c>
      <c r="K452">
        <v>2215.4042826630248</v>
      </c>
      <c r="L452">
        <v>5538.5107066576893</v>
      </c>
      <c r="M452">
        <v>11077.021413315379</v>
      </c>
      <c r="N452">
        <v>22154.042826630757</v>
      </c>
      <c r="O452">
        <v>44308.085653261514</v>
      </c>
      <c r="R452">
        <f t="shared" si="20"/>
        <v>49</v>
      </c>
      <c r="S452">
        <v>4.0422228178122133E-2</v>
      </c>
      <c r="T452">
        <v>4.0422228178122355E-2</v>
      </c>
      <c r="U452">
        <v>4.0422228178122355E-2</v>
      </c>
      <c r="V452">
        <v>4.0422228178122355E-2</v>
      </c>
      <c r="W452">
        <v>4.0422228178122355E-2</v>
      </c>
    </row>
    <row r="453" spans="2:23" x14ac:dyDescent="0.25">
      <c r="B453">
        <f t="shared" si="18"/>
        <v>50</v>
      </c>
      <c r="C453">
        <v>44989.531203433478</v>
      </c>
      <c r="D453">
        <v>112473.8280085837</v>
      </c>
      <c r="E453">
        <v>224947.65601716741</v>
      </c>
      <c r="F453">
        <v>449895.31203433481</v>
      </c>
      <c r="G453">
        <v>899790.62406866963</v>
      </c>
      <c r="J453">
        <f t="shared" si="19"/>
        <v>50</v>
      </c>
      <c r="K453">
        <v>2249.4773269796278</v>
      </c>
      <c r="L453">
        <v>5623.6933174490696</v>
      </c>
      <c r="M453">
        <v>11247.386634898139</v>
      </c>
      <c r="N453">
        <v>22494.773269796278</v>
      </c>
      <c r="O453">
        <v>44989.546539592557</v>
      </c>
      <c r="R453">
        <f t="shared" si="20"/>
        <v>50</v>
      </c>
      <c r="S453">
        <v>4.0671214842520786E-2</v>
      </c>
      <c r="T453">
        <v>4.0671214842520786E-2</v>
      </c>
      <c r="U453">
        <v>4.0671214842520786E-2</v>
      </c>
      <c r="V453">
        <v>4.0671214842520786E-2</v>
      </c>
      <c r="W453">
        <v>4.0671214842520786E-2</v>
      </c>
    </row>
    <row r="454" spans="2:23" x14ac:dyDescent="0.25">
      <c r="B454">
        <f t="shared" si="18"/>
        <v>51</v>
      </c>
      <c r="C454">
        <v>46904.918289031186</v>
      </c>
      <c r="D454">
        <v>117262.29572257794</v>
      </c>
      <c r="E454">
        <v>234524.59144515588</v>
      </c>
      <c r="F454">
        <v>469049.18289031176</v>
      </c>
      <c r="G454">
        <v>938098.36578062351</v>
      </c>
      <c r="J454">
        <f t="shared" si="19"/>
        <v>51</v>
      </c>
      <c r="K454">
        <v>2345.2459186868509</v>
      </c>
      <c r="L454">
        <v>5863.1147967170982</v>
      </c>
      <c r="M454">
        <v>11726.229593434196</v>
      </c>
      <c r="N454">
        <v>23452.459186868393</v>
      </c>
      <c r="O454">
        <v>46904.918373736786</v>
      </c>
      <c r="R454">
        <f t="shared" si="20"/>
        <v>51</v>
      </c>
      <c r="S454">
        <v>4.1407333323833839E-2</v>
      </c>
      <c r="T454">
        <v>4.1407333323833839E-2</v>
      </c>
      <c r="U454">
        <v>4.1407333323833839E-2</v>
      </c>
      <c r="V454">
        <v>4.1407333323833839E-2</v>
      </c>
      <c r="W454">
        <v>4.1407333323833839E-2</v>
      </c>
    </row>
    <row r="455" spans="2:23" x14ac:dyDescent="0.25">
      <c r="B455">
        <f t="shared" si="18"/>
        <v>52</v>
      </c>
      <c r="C455">
        <v>49089.250265549883</v>
      </c>
      <c r="D455">
        <v>122723.12566387476</v>
      </c>
      <c r="E455">
        <v>245446.25132774952</v>
      </c>
      <c r="F455">
        <v>490892.50265549903</v>
      </c>
      <c r="G455">
        <v>981785.00531099807</v>
      </c>
      <c r="J455">
        <f t="shared" si="19"/>
        <v>52</v>
      </c>
      <c r="K455">
        <v>2454.4625549138073</v>
      </c>
      <c r="L455">
        <v>6136.1563872845436</v>
      </c>
      <c r="M455">
        <v>12272.312774569087</v>
      </c>
      <c r="N455">
        <v>24544.625549138174</v>
      </c>
      <c r="O455">
        <v>49089.251098276349</v>
      </c>
      <c r="R455">
        <f t="shared" si="20"/>
        <v>52</v>
      </c>
      <c r="S455">
        <v>4.2288010161012579E-2</v>
      </c>
      <c r="T455">
        <v>4.2288010161012801E-2</v>
      </c>
      <c r="U455">
        <v>4.2288010161012801E-2</v>
      </c>
      <c r="V455">
        <v>4.2288010161012801E-2</v>
      </c>
      <c r="W455">
        <v>4.2288010161012801E-2</v>
      </c>
    </row>
    <row r="456" spans="2:23" x14ac:dyDescent="0.25">
      <c r="B456">
        <f t="shared" si="18"/>
        <v>53</v>
      </c>
      <c r="C456">
        <v>50965.770103625211</v>
      </c>
      <c r="D456">
        <v>127414.42525906305</v>
      </c>
      <c r="E456">
        <v>254828.8505181261</v>
      </c>
      <c r="F456">
        <v>509657.7010362522</v>
      </c>
      <c r="G456">
        <v>1019315.4020725044</v>
      </c>
      <c r="J456">
        <f t="shared" si="19"/>
        <v>53</v>
      </c>
      <c r="K456">
        <v>2548.288553760889</v>
      </c>
      <c r="L456">
        <v>6370.721384402219</v>
      </c>
      <c r="M456">
        <v>12741.442768804438</v>
      </c>
      <c r="N456">
        <v>25482.885537608876</v>
      </c>
      <c r="O456">
        <v>50965.771075217752</v>
      </c>
      <c r="R456">
        <f t="shared" si="20"/>
        <v>53</v>
      </c>
      <c r="S456">
        <v>4.3078816721597857E-2</v>
      </c>
      <c r="T456">
        <v>4.3078816721598079E-2</v>
      </c>
      <c r="U456">
        <v>4.3078816721598079E-2</v>
      </c>
      <c r="V456">
        <v>4.3078816721598079E-2</v>
      </c>
      <c r="W456">
        <v>4.3078816721598079E-2</v>
      </c>
    </row>
    <row r="457" spans="2:23" x14ac:dyDescent="0.25">
      <c r="B457">
        <f t="shared" si="18"/>
        <v>54</v>
      </c>
      <c r="C457">
        <v>51755.081332093927</v>
      </c>
      <c r="D457">
        <v>129387.70333023477</v>
      </c>
      <c r="E457">
        <v>258775.40666046954</v>
      </c>
      <c r="F457">
        <v>517550.81332093908</v>
      </c>
      <c r="G457">
        <v>1035101.6266418782</v>
      </c>
      <c r="J457">
        <f t="shared" si="19"/>
        <v>54</v>
      </c>
      <c r="K457">
        <v>2587.754932752563</v>
      </c>
      <c r="L457">
        <v>6469.3873318813276</v>
      </c>
      <c r="M457">
        <v>12938.774663762655</v>
      </c>
      <c r="N457">
        <v>25877.54932752531</v>
      </c>
      <c r="O457">
        <v>51755.09865505062</v>
      </c>
      <c r="R457">
        <f t="shared" si="20"/>
        <v>54</v>
      </c>
      <c r="S457">
        <v>4.3417371399256277E-2</v>
      </c>
      <c r="T457">
        <v>4.3417371399256277E-2</v>
      </c>
      <c r="U457">
        <v>4.3417371399256277E-2</v>
      </c>
      <c r="V457">
        <v>4.3417371399256277E-2</v>
      </c>
      <c r="W457">
        <v>4.3417371399256277E-2</v>
      </c>
    </row>
    <row r="458" spans="2:23" x14ac:dyDescent="0.25">
      <c r="B458">
        <f t="shared" si="18"/>
        <v>55</v>
      </c>
      <c r="C458">
        <v>54481.902380284679</v>
      </c>
      <c r="D458">
        <v>136204.75595071178</v>
      </c>
      <c r="E458">
        <v>272409.51190142357</v>
      </c>
      <c r="F458">
        <v>544819.02380284714</v>
      </c>
      <c r="G458">
        <v>1089638.0476056943</v>
      </c>
      <c r="J458">
        <f t="shared" si="19"/>
        <v>55</v>
      </c>
      <c r="K458">
        <v>2724.0951814022992</v>
      </c>
      <c r="L458">
        <v>6810.2379535059154</v>
      </c>
      <c r="M458">
        <v>13620.475907011831</v>
      </c>
      <c r="N458">
        <v>27240.951814023661</v>
      </c>
      <c r="O458">
        <v>54481.903628047323</v>
      </c>
      <c r="R458">
        <f t="shared" si="20"/>
        <v>55</v>
      </c>
      <c r="S458">
        <v>4.4652104001269954E-2</v>
      </c>
      <c r="T458">
        <v>4.4652104001269954E-2</v>
      </c>
      <c r="U458">
        <v>4.4652104001269954E-2</v>
      </c>
      <c r="V458">
        <v>4.4652104001269954E-2</v>
      </c>
      <c r="W458">
        <v>4.4652104001269954E-2</v>
      </c>
    </row>
    <row r="459" spans="2:23" x14ac:dyDescent="0.25">
      <c r="B459">
        <f t="shared" si="18"/>
        <v>56</v>
      </c>
      <c r="C459">
        <v>56460.044276017004</v>
      </c>
      <c r="D459">
        <v>141150.11069004249</v>
      </c>
      <c r="E459">
        <v>282300.22138008499</v>
      </c>
      <c r="F459">
        <v>564600.44276016997</v>
      </c>
      <c r="G459">
        <v>1129200.8855203399</v>
      </c>
      <c r="J459">
        <f t="shared" si="19"/>
        <v>56</v>
      </c>
      <c r="K459">
        <v>2823.0022590733497</v>
      </c>
      <c r="L459">
        <v>7057.5056476833706</v>
      </c>
      <c r="M459">
        <v>14115.011295366741</v>
      </c>
      <c r="N459">
        <v>28230.022590733483</v>
      </c>
      <c r="O459">
        <v>56460.045181466965</v>
      </c>
      <c r="R459">
        <f t="shared" si="20"/>
        <v>56</v>
      </c>
      <c r="S459">
        <v>4.5593496471963757E-2</v>
      </c>
      <c r="T459">
        <v>4.5593496471963757E-2</v>
      </c>
      <c r="U459">
        <v>4.5593496471963757E-2</v>
      </c>
      <c r="V459">
        <v>4.5593496471963757E-2</v>
      </c>
      <c r="W459">
        <v>4.5593496471963757E-2</v>
      </c>
    </row>
    <row r="460" spans="2:23" x14ac:dyDescent="0.25">
      <c r="B460">
        <f t="shared" si="18"/>
        <v>57</v>
      </c>
      <c r="C460">
        <v>58422.542995026401</v>
      </c>
      <c r="D460">
        <v>146056.35748756598</v>
      </c>
      <c r="E460">
        <v>292112.71497513197</v>
      </c>
      <c r="F460">
        <v>584225.42995026393</v>
      </c>
      <c r="G460">
        <v>1168450.8599005279</v>
      </c>
      <c r="J460">
        <f t="shared" si="19"/>
        <v>57</v>
      </c>
      <c r="K460">
        <v>2921.127759449213</v>
      </c>
      <c r="L460">
        <v>7302.8193986230472</v>
      </c>
      <c r="M460">
        <v>14605.638797246094</v>
      </c>
      <c r="N460">
        <v>29211.277594492189</v>
      </c>
      <c r="O460">
        <v>58422.555188984377</v>
      </c>
      <c r="R460">
        <f t="shared" si="20"/>
        <v>57</v>
      </c>
      <c r="S460">
        <v>4.6567913324624399E-2</v>
      </c>
      <c r="T460">
        <v>4.6567913324624177E-2</v>
      </c>
      <c r="U460">
        <v>4.6567913324624177E-2</v>
      </c>
      <c r="V460">
        <v>4.6567913324624177E-2</v>
      </c>
      <c r="W460">
        <v>4.6567913324624177E-2</v>
      </c>
    </row>
    <row r="461" spans="2:23" x14ac:dyDescent="0.25">
      <c r="B461">
        <f t="shared" si="18"/>
        <v>58</v>
      </c>
      <c r="C461">
        <v>60266.435438499728</v>
      </c>
      <c r="D461">
        <v>150666.08859624926</v>
      </c>
      <c r="E461">
        <v>301332.17719249852</v>
      </c>
      <c r="F461">
        <v>602664.35438499704</v>
      </c>
      <c r="G461">
        <v>1205328.7087699941</v>
      </c>
      <c r="J461">
        <f t="shared" si="19"/>
        <v>58</v>
      </c>
      <c r="K461">
        <v>3013.3222488208703</v>
      </c>
      <c r="L461">
        <v>7533.3056220521394</v>
      </c>
      <c r="M461">
        <v>15066.611244104279</v>
      </c>
      <c r="N461">
        <v>30133.222488208557</v>
      </c>
      <c r="O461">
        <v>60266.444976417115</v>
      </c>
      <c r="R461">
        <f t="shared" si="20"/>
        <v>58</v>
      </c>
      <c r="S461">
        <v>4.7521251053377123E-2</v>
      </c>
      <c r="T461">
        <v>4.7521251053377123E-2</v>
      </c>
      <c r="U461">
        <v>4.7521251053377123E-2</v>
      </c>
      <c r="V461">
        <v>4.7521251053377123E-2</v>
      </c>
      <c r="W461">
        <v>4.7521251053377123E-2</v>
      </c>
    </row>
    <row r="462" spans="2:23" x14ac:dyDescent="0.25">
      <c r="B462">
        <f t="shared" si="18"/>
        <v>59</v>
      </c>
      <c r="C462">
        <v>62119.858271366262</v>
      </c>
      <c r="D462">
        <v>155299.64567841569</v>
      </c>
      <c r="E462">
        <v>310599.29135683138</v>
      </c>
      <c r="F462">
        <v>621198.58271366276</v>
      </c>
      <c r="G462">
        <v>1242397.1654273255</v>
      </c>
      <c r="J462">
        <f t="shared" si="19"/>
        <v>59</v>
      </c>
      <c r="K462">
        <v>3105.9933623872348</v>
      </c>
      <c r="L462">
        <v>7764.9834059681452</v>
      </c>
      <c r="M462">
        <v>15529.96681193629</v>
      </c>
      <c r="N462">
        <v>31059.933623872581</v>
      </c>
      <c r="O462">
        <v>62119.867247745162</v>
      </c>
      <c r="R462">
        <f t="shared" si="20"/>
        <v>59</v>
      </c>
      <c r="S462">
        <v>4.851799809100088E-2</v>
      </c>
      <c r="T462">
        <v>4.8517998090471526E-2</v>
      </c>
      <c r="U462">
        <v>4.8517998090471526E-2</v>
      </c>
      <c r="V462">
        <v>4.8517998090471526E-2</v>
      </c>
      <c r="W462">
        <v>4.8517998090471526E-2</v>
      </c>
    </row>
    <row r="463" spans="2:23" x14ac:dyDescent="0.25">
      <c r="B463">
        <f t="shared" si="18"/>
        <v>60</v>
      </c>
      <c r="C463">
        <v>64144.887934895785</v>
      </c>
      <c r="D463">
        <v>160362.21983723939</v>
      </c>
      <c r="E463">
        <v>320724.43967447878</v>
      </c>
      <c r="F463">
        <v>641448.87934895756</v>
      </c>
      <c r="G463">
        <v>1282897.7586979151</v>
      </c>
      <c r="J463">
        <f t="shared" si="19"/>
        <v>60</v>
      </c>
      <c r="K463">
        <v>3207.2449425869418</v>
      </c>
      <c r="L463">
        <v>8018.1123564672889</v>
      </c>
      <c r="M463">
        <v>16036.224712934578</v>
      </c>
      <c r="N463">
        <v>32072.449425869156</v>
      </c>
      <c r="O463">
        <v>64144.898851738311</v>
      </c>
      <c r="R463">
        <f t="shared" si="20"/>
        <v>60</v>
      </c>
      <c r="S463">
        <v>4.9651559380649468E-2</v>
      </c>
      <c r="T463">
        <v>4.9651559380649246E-2</v>
      </c>
      <c r="U463">
        <v>4.9651559380467614E-2</v>
      </c>
      <c r="V463">
        <v>4.9651559380467614E-2</v>
      </c>
      <c r="W463">
        <v>4.9651559380467614E-2</v>
      </c>
    </row>
    <row r="464" spans="2:23" x14ac:dyDescent="0.25">
      <c r="B464">
        <f t="shared" si="18"/>
        <v>61</v>
      </c>
      <c r="C464">
        <v>66035.240597076394</v>
      </c>
      <c r="D464">
        <v>165088.10149269103</v>
      </c>
      <c r="E464">
        <v>330176.20298538206</v>
      </c>
      <c r="F464">
        <v>660352.40597076411</v>
      </c>
      <c r="G464">
        <v>1320704.8119415282</v>
      </c>
      <c r="J464">
        <f t="shared" si="19"/>
        <v>61</v>
      </c>
      <c r="K464">
        <v>3301.7624361319176</v>
      </c>
      <c r="L464">
        <v>8254.4060903297504</v>
      </c>
      <c r="M464">
        <v>16508.812180659501</v>
      </c>
      <c r="N464">
        <v>33017.624361319002</v>
      </c>
      <c r="O464">
        <v>66035.248722638004</v>
      </c>
      <c r="R464">
        <f t="shared" si="20"/>
        <v>61</v>
      </c>
      <c r="S464">
        <v>5.0752285630157212E-2</v>
      </c>
      <c r="T464">
        <v>5.0752285630157212E-2</v>
      </c>
      <c r="U464">
        <v>5.0752285630157212E-2</v>
      </c>
      <c r="V464">
        <v>5.0752285630157212E-2</v>
      </c>
      <c r="W464">
        <v>5.0752285630092597E-2</v>
      </c>
    </row>
    <row r="465" spans="1:24" x14ac:dyDescent="0.25">
      <c r="B465">
        <f t="shared" si="18"/>
        <v>62</v>
      </c>
      <c r="C465">
        <v>68502.444557854222</v>
      </c>
      <c r="D465">
        <v>171256.11139463552</v>
      </c>
      <c r="E465">
        <v>342512.22278927104</v>
      </c>
      <c r="F465">
        <v>685024.44557854207</v>
      </c>
      <c r="G465">
        <v>1370048.8911570841</v>
      </c>
      <c r="J465">
        <f t="shared" si="19"/>
        <v>62</v>
      </c>
      <c r="K465">
        <v>3425.1222834455402</v>
      </c>
      <c r="L465">
        <v>8562.8057086138288</v>
      </c>
      <c r="M465">
        <v>17125.611417227658</v>
      </c>
      <c r="N465">
        <v>34251.222834455315</v>
      </c>
      <c r="O465">
        <v>68502.44566891063</v>
      </c>
      <c r="R465">
        <f t="shared" si="20"/>
        <v>62</v>
      </c>
      <c r="S465">
        <v>5.2253510915675205E-2</v>
      </c>
      <c r="T465">
        <v>5.2253510915675205E-2</v>
      </c>
      <c r="U465">
        <v>5.2253510915675205E-2</v>
      </c>
      <c r="V465">
        <v>5.2253510915675205E-2</v>
      </c>
      <c r="W465">
        <v>5.2253510915675205E-2</v>
      </c>
    </row>
    <row r="466" spans="1:24" x14ac:dyDescent="0.25">
      <c r="B466">
        <f t="shared" si="18"/>
        <v>63</v>
      </c>
      <c r="C466">
        <v>70724.579956084519</v>
      </c>
      <c r="D466">
        <v>176811.44989021134</v>
      </c>
      <c r="E466">
        <v>353622.89978042268</v>
      </c>
      <c r="F466">
        <v>707245.79956084536</v>
      </c>
      <c r="G466">
        <v>1414491.5991216907</v>
      </c>
      <c r="J466">
        <f t="shared" si="19"/>
        <v>63</v>
      </c>
      <c r="K466">
        <v>3536.2295693460037</v>
      </c>
      <c r="L466">
        <v>8840.5739233650966</v>
      </c>
      <c r="M466">
        <v>17681.147846730193</v>
      </c>
      <c r="N466">
        <v>35362.295693460386</v>
      </c>
      <c r="O466">
        <v>70724.591386920772</v>
      </c>
      <c r="R466">
        <f t="shared" si="20"/>
        <v>63</v>
      </c>
      <c r="S466">
        <v>5.3666288080656432E-2</v>
      </c>
      <c r="T466">
        <v>5.3666288080656432E-2</v>
      </c>
      <c r="U466">
        <v>5.3666288080656432E-2</v>
      </c>
      <c r="V466">
        <v>5.3666288080656432E-2</v>
      </c>
      <c r="W466">
        <v>5.3666288080656432E-2</v>
      </c>
    </row>
    <row r="467" spans="1:24" x14ac:dyDescent="0.25">
      <c r="B467">
        <f t="shared" si="18"/>
        <v>64</v>
      </c>
      <c r="C467">
        <v>73077.086905259421</v>
      </c>
      <c r="D467">
        <v>182692.71726314843</v>
      </c>
      <c r="E467">
        <v>365385.43452629686</v>
      </c>
      <c r="F467">
        <v>730770.86905259371</v>
      </c>
      <c r="G467">
        <v>1461541.7381051874</v>
      </c>
      <c r="J467">
        <f t="shared" si="19"/>
        <v>64</v>
      </c>
      <c r="K467">
        <v>3653.8549707338098</v>
      </c>
      <c r="L467">
        <v>9134.6374268344371</v>
      </c>
      <c r="M467">
        <v>18269.274853668874</v>
      </c>
      <c r="N467">
        <v>36538.549707337748</v>
      </c>
      <c r="O467">
        <v>73077.099414675497</v>
      </c>
      <c r="R467">
        <f t="shared" si="20"/>
        <v>64</v>
      </c>
      <c r="S467">
        <v>5.5225876668343332E-2</v>
      </c>
      <c r="T467">
        <v>5.522587666834311E-2</v>
      </c>
      <c r="U467">
        <v>5.522587666834311E-2</v>
      </c>
      <c r="V467">
        <v>5.522587666834311E-2</v>
      </c>
      <c r="W467">
        <v>5.522587666834311E-2</v>
      </c>
    </row>
    <row r="468" spans="1:24" x14ac:dyDescent="0.25">
      <c r="B468">
        <f t="shared" si="18"/>
        <v>65</v>
      </c>
      <c r="C468">
        <v>75515.532640625388</v>
      </c>
      <c r="D468">
        <v>188788.8316015634</v>
      </c>
      <c r="E468">
        <v>377577.66320312681</v>
      </c>
      <c r="F468">
        <v>755155.32640625362</v>
      </c>
      <c r="G468">
        <v>1510310.6528125072</v>
      </c>
      <c r="J468">
        <f t="shared" si="19"/>
        <v>65</v>
      </c>
      <c r="K468">
        <v>3775.7772752020828</v>
      </c>
      <c r="L468">
        <v>9439.4431880051561</v>
      </c>
      <c r="M468">
        <v>18878.886376010312</v>
      </c>
      <c r="N468">
        <v>37757.772752020624</v>
      </c>
      <c r="O468">
        <v>75515.545504041249</v>
      </c>
      <c r="R468">
        <f t="shared" si="20"/>
        <v>65</v>
      </c>
      <c r="S468">
        <v>5.6911693525256268E-2</v>
      </c>
      <c r="T468">
        <v>5.6911693525256268E-2</v>
      </c>
      <c r="U468">
        <v>5.6911693525256268E-2</v>
      </c>
      <c r="V468">
        <v>5.6911693525256268E-2</v>
      </c>
      <c r="W468">
        <v>5.6911693525256268E-2</v>
      </c>
    </row>
    <row r="470" spans="1:24" x14ac:dyDescent="0.25">
      <c r="A470" s="5" t="s">
        <v>183</v>
      </c>
    </row>
    <row r="471" spans="1:24" x14ac:dyDescent="0.25">
      <c r="B471" t="s">
        <v>170</v>
      </c>
      <c r="C471">
        <v>50000</v>
      </c>
      <c r="D471">
        <v>100000</v>
      </c>
      <c r="E471">
        <v>250000</v>
      </c>
      <c r="F471">
        <v>500000</v>
      </c>
      <c r="G471">
        <v>1000000</v>
      </c>
      <c r="H471">
        <v>2000000</v>
      </c>
      <c r="J471" t="s">
        <v>171</v>
      </c>
      <c r="K471">
        <v>50000</v>
      </c>
      <c r="L471">
        <v>100000</v>
      </c>
      <c r="M471">
        <v>250000</v>
      </c>
      <c r="N471">
        <v>500000</v>
      </c>
      <c r="O471">
        <v>1000000</v>
      </c>
      <c r="P471">
        <v>2000000</v>
      </c>
      <c r="R471" t="s">
        <v>167</v>
      </c>
      <c r="S471">
        <v>50000</v>
      </c>
      <c r="T471">
        <v>100000</v>
      </c>
      <c r="U471">
        <v>250000</v>
      </c>
      <c r="V471">
        <v>500000</v>
      </c>
      <c r="W471">
        <v>1000000</v>
      </c>
      <c r="X471">
        <v>2000000</v>
      </c>
    </row>
    <row r="472" spans="1:24" x14ac:dyDescent="0.25">
      <c r="B472">
        <v>26</v>
      </c>
      <c r="C472">
        <v>126.70696990253806</v>
      </c>
      <c r="D472">
        <v>252.72391182707693</v>
      </c>
      <c r="E472">
        <v>630.77472265340498</v>
      </c>
      <c r="F472">
        <v>1260.8594073638367</v>
      </c>
      <c r="G472">
        <v>2521.0287767847872</v>
      </c>
      <c r="H472">
        <v>5041.3675156266936</v>
      </c>
      <c r="J472">
        <v>26</v>
      </c>
      <c r="K472">
        <v>98.246204958230692</v>
      </c>
      <c r="L472">
        <v>188.49832711783847</v>
      </c>
      <c r="M472">
        <v>459.25452042996949</v>
      </c>
      <c r="N472">
        <v>910.51484261551923</v>
      </c>
      <c r="O472">
        <v>1813.0354869876355</v>
      </c>
      <c r="P472">
        <v>3618.076775731919</v>
      </c>
      <c r="R472">
        <v>26</v>
      </c>
      <c r="S472">
        <v>3.7232562587699469E-2</v>
      </c>
      <c r="T472">
        <v>3.6942965780631942E-2</v>
      </c>
      <c r="U472">
        <v>3.6769023474407803E-2</v>
      </c>
      <c r="V472">
        <v>3.6711012323756842E-2</v>
      </c>
      <c r="W472">
        <v>3.6682001042780188E-2</v>
      </c>
      <c r="X472">
        <v>3.6667493974996912E-2</v>
      </c>
    </row>
    <row r="473" spans="1:24" x14ac:dyDescent="0.25">
      <c r="B473">
        <v>27</v>
      </c>
      <c r="C473">
        <v>144.13972978125622</v>
      </c>
      <c r="D473">
        <v>287.58823154998873</v>
      </c>
      <c r="E473">
        <v>717.93373817279519</v>
      </c>
      <c r="F473">
        <v>1435.176249750554</v>
      </c>
      <c r="G473">
        <v>2869.6612731312175</v>
      </c>
      <c r="H473">
        <v>5738.6313200100576</v>
      </c>
      <c r="J473">
        <v>27</v>
      </c>
      <c r="K473">
        <v>110.73147922808766</v>
      </c>
      <c r="L473">
        <v>213.46794146191542</v>
      </c>
      <c r="M473">
        <v>521.67734339181879</v>
      </c>
      <c r="N473">
        <v>1035.3596861845945</v>
      </c>
      <c r="O473">
        <v>2062.7243743742656</v>
      </c>
      <c r="P473">
        <v>4117.4537521128368</v>
      </c>
      <c r="R473">
        <v>27</v>
      </c>
      <c r="S473">
        <v>3.7186571030795701E-2</v>
      </c>
      <c r="T473">
        <v>3.6931218072525418E-2</v>
      </c>
      <c r="U473">
        <v>3.677786545509365E-2</v>
      </c>
      <c r="V473">
        <v>3.6726724383978393E-2</v>
      </c>
      <c r="W473">
        <v>3.6701149430840907E-2</v>
      </c>
      <c r="X473">
        <v>3.668836084936733E-2</v>
      </c>
    </row>
    <row r="474" spans="1:24" x14ac:dyDescent="0.25">
      <c r="B474">
        <v>28</v>
      </c>
      <c r="C474">
        <v>163.75156054528097</v>
      </c>
      <c r="D474">
        <v>326.8105624504293</v>
      </c>
      <c r="E474">
        <v>815.98756928759099</v>
      </c>
      <c r="F474">
        <v>1631.2825811321843</v>
      </c>
      <c r="G474">
        <v>3261.8726050061637</v>
      </c>
      <c r="H474">
        <v>6523.0526528501587</v>
      </c>
      <c r="J474">
        <v>28</v>
      </c>
      <c r="K474">
        <v>124.77728145130345</v>
      </c>
      <c r="L474">
        <v>241.55859202525835</v>
      </c>
      <c r="M474">
        <v>591.9025366979622</v>
      </c>
      <c r="N474">
        <v>1175.8091163401623</v>
      </c>
      <c r="O474">
        <v>2343.6222777580915</v>
      </c>
      <c r="P474">
        <v>4679.2486017027404</v>
      </c>
      <c r="R474">
        <v>28</v>
      </c>
      <c r="S474">
        <v>3.7151977946296766E-2</v>
      </c>
      <c r="T474">
        <v>3.6926424438452843E-2</v>
      </c>
      <c r="U474">
        <v>3.6790982651992765E-2</v>
      </c>
      <c r="V474">
        <v>3.6745817069324449E-2</v>
      </c>
      <c r="W474">
        <v>3.6723230839182497E-2</v>
      </c>
      <c r="X474">
        <v>3.6711936864055605E-2</v>
      </c>
    </row>
    <row r="475" spans="1:24" x14ac:dyDescent="0.25">
      <c r="B475">
        <v>29</v>
      </c>
      <c r="C475">
        <v>185.8374394226179</v>
      </c>
      <c r="D475">
        <v>370.98083201325409</v>
      </c>
      <c r="E475">
        <v>926.41101075066774</v>
      </c>
      <c r="F475">
        <v>1852.1279756916936</v>
      </c>
      <c r="G475">
        <v>3703.5619057282706</v>
      </c>
      <c r="H475">
        <v>7406.4297658814121</v>
      </c>
      <c r="J475">
        <v>29</v>
      </c>
      <c r="K475">
        <v>140.59497320003038</v>
      </c>
      <c r="L475">
        <v>273.19290908051062</v>
      </c>
      <c r="M475">
        <v>670.98672784681548</v>
      </c>
      <c r="N475">
        <v>1333.9764301538162</v>
      </c>
      <c r="O475">
        <v>2659.9558365483099</v>
      </c>
      <c r="P475">
        <v>5311.9146502589429</v>
      </c>
      <c r="R475">
        <v>29</v>
      </c>
      <c r="S475">
        <v>3.7128025532555675E-2</v>
      </c>
      <c r="T475">
        <v>3.6928486359200319E-2</v>
      </c>
      <c r="U475">
        <v>3.6808677199947626E-2</v>
      </c>
      <c r="V475">
        <v>3.6768726509775584E-2</v>
      </c>
      <c r="W475">
        <v>3.6748748480168958E-2</v>
      </c>
      <c r="X475">
        <v>3.6738758793989579E-2</v>
      </c>
    </row>
    <row r="476" spans="1:24" x14ac:dyDescent="0.25">
      <c r="B476">
        <v>30</v>
      </c>
      <c r="C476">
        <v>210.73020942651175</v>
      </c>
      <c r="D476">
        <v>420.76470303777648</v>
      </c>
      <c r="E476">
        <v>1050.8681847094931</v>
      </c>
      <c r="F476">
        <v>2101.0406544849957</v>
      </c>
      <c r="G476">
        <v>4201.3855941662314</v>
      </c>
      <c r="H476">
        <v>8402.0754735967821</v>
      </c>
      <c r="J476">
        <v>30</v>
      </c>
      <c r="K476">
        <v>158.42293343319716</v>
      </c>
      <c r="L476">
        <v>308.84763384510643</v>
      </c>
      <c r="M476">
        <v>760.12174471392791</v>
      </c>
      <c r="N476">
        <v>1512.2452665378514</v>
      </c>
      <c r="O476">
        <v>3016.4923116828868</v>
      </c>
      <c r="P476">
        <v>6024.9864027556323</v>
      </c>
      <c r="R476">
        <v>30</v>
      </c>
      <c r="S476">
        <v>3.7114227304531067E-2</v>
      </c>
      <c r="T476">
        <v>3.6937456557236237E-2</v>
      </c>
      <c r="U476">
        <v>3.6831327051641161E-2</v>
      </c>
      <c r="V476">
        <v>3.6795939354197449E-2</v>
      </c>
      <c r="W476">
        <v>3.6778243404512523E-2</v>
      </c>
      <c r="X476">
        <v>3.6769394904269559E-2</v>
      </c>
    </row>
    <row r="477" spans="1:24" x14ac:dyDescent="0.25">
      <c r="B477">
        <v>31</v>
      </c>
      <c r="C477">
        <v>238.80465600934778</v>
      </c>
      <c r="D477">
        <v>476.91171981770214</v>
      </c>
      <c r="E477">
        <v>1191.2329119747551</v>
      </c>
      <c r="F477">
        <v>2381.7682325138499</v>
      </c>
      <c r="G477">
        <v>4762.8388737025289</v>
      </c>
      <c r="H477">
        <v>9524.9801561378081</v>
      </c>
      <c r="J477">
        <v>31</v>
      </c>
      <c r="K477">
        <v>178.52957985197736</v>
      </c>
      <c r="L477">
        <v>349.05958259998715</v>
      </c>
      <c r="M477">
        <v>860.64959923805327</v>
      </c>
      <c r="N477">
        <v>1713.2996301485218</v>
      </c>
      <c r="O477">
        <v>3418.5996932364869</v>
      </c>
      <c r="P477">
        <v>6829.1998200766393</v>
      </c>
      <c r="R477">
        <v>31</v>
      </c>
      <c r="S477">
        <v>3.7110329543343701E-2</v>
      </c>
      <c r="T477">
        <v>3.6953526096677791E-2</v>
      </c>
      <c r="U477">
        <v>3.6859391413374798E-2</v>
      </c>
      <c r="V477">
        <v>3.6828004402890357E-2</v>
      </c>
      <c r="W477">
        <v>3.6812309249625752E-2</v>
      </c>
      <c r="X477">
        <v>3.6804461260880883E-2</v>
      </c>
    </row>
    <row r="478" spans="1:24" x14ac:dyDescent="0.25">
      <c r="B478">
        <v>32</v>
      </c>
      <c r="C478">
        <v>270.44702806975965</v>
      </c>
      <c r="D478">
        <v>540.19435506638024</v>
      </c>
      <c r="E478">
        <v>1349.4363366936091</v>
      </c>
      <c r="F478">
        <v>2698.1729729767071</v>
      </c>
      <c r="G478">
        <v>5395.6462456381287</v>
      </c>
      <c r="H478">
        <v>10790.592791007959</v>
      </c>
      <c r="J478">
        <v>32</v>
      </c>
      <c r="K478">
        <v>201.19153932907102</v>
      </c>
      <c r="L478">
        <v>394.38199081222865</v>
      </c>
      <c r="M478">
        <v>973.95335254999736</v>
      </c>
      <c r="N478">
        <v>1939.9056248312336</v>
      </c>
      <c r="O478">
        <v>3871.8101704826258</v>
      </c>
      <c r="P478">
        <v>7735.6192623226962</v>
      </c>
      <c r="R478">
        <v>32</v>
      </c>
      <c r="S478">
        <v>3.7116177885301083E-2</v>
      </c>
      <c r="T478">
        <v>3.6976896557286976E-2</v>
      </c>
      <c r="U478">
        <v>3.6893286379362511E-2</v>
      </c>
      <c r="V478">
        <v>3.6865409413745054E-2</v>
      </c>
      <c r="W478">
        <v>3.6851469635141632E-2</v>
      </c>
      <c r="X478">
        <v>3.68444994217898E-2</v>
      </c>
    </row>
    <row r="479" spans="1:24" x14ac:dyDescent="0.25">
      <c r="B479">
        <v>33</v>
      </c>
      <c r="C479">
        <v>306.0862682187157</v>
      </c>
      <c r="D479">
        <v>611.47046598188592</v>
      </c>
      <c r="E479">
        <v>1527.6230598243515</v>
      </c>
      <c r="F479">
        <v>3054.5440497655118</v>
      </c>
      <c r="G479">
        <v>6108.3860297287247</v>
      </c>
      <c r="H479">
        <v>12216.069989695852</v>
      </c>
      <c r="J479">
        <v>33</v>
      </c>
      <c r="K479">
        <v>226.71601621217906</v>
      </c>
      <c r="L479">
        <v>445.42924711630531</v>
      </c>
      <c r="M479">
        <v>1101.5689461317343</v>
      </c>
      <c r="N479">
        <v>2195.1351134795841</v>
      </c>
      <c r="O479">
        <v>4382.2674490973732</v>
      </c>
      <c r="P479">
        <v>8756.5321207968809</v>
      </c>
      <c r="R479">
        <v>33</v>
      </c>
      <c r="S479">
        <v>3.713178572299447E-2</v>
      </c>
      <c r="T479">
        <v>3.700788975998881E-2</v>
      </c>
      <c r="U479">
        <v>3.6933519555811589E-2</v>
      </c>
      <c r="V479">
        <v>3.6908724043382302E-2</v>
      </c>
      <c r="W479">
        <v>3.6896325265739716E-2</v>
      </c>
      <c r="X479">
        <v>3.689012562149685E-2</v>
      </c>
    </row>
    <row r="480" spans="1:24" x14ac:dyDescent="0.25">
      <c r="B480">
        <v>34</v>
      </c>
      <c r="C480">
        <v>346.19748781585639</v>
      </c>
      <c r="D480">
        <v>691.6902439505235</v>
      </c>
      <c r="E480">
        <v>1728.1685128329634</v>
      </c>
      <c r="F480">
        <v>3455.6322944777785</v>
      </c>
      <c r="G480">
        <v>6910.5598578363961</v>
      </c>
      <c r="H480">
        <v>13820.414984587869</v>
      </c>
      <c r="J480">
        <v>34</v>
      </c>
      <c r="K480">
        <v>255.44328041345761</v>
      </c>
      <c r="L480">
        <v>502.88186890119323</v>
      </c>
      <c r="M480">
        <v>1245.1976397987455</v>
      </c>
      <c r="N480">
        <v>2482.3905932719863</v>
      </c>
      <c r="O480">
        <v>4956.7765010020667</v>
      </c>
      <c r="P480">
        <v>9905.548316851171</v>
      </c>
      <c r="R480">
        <v>34</v>
      </c>
      <c r="S480">
        <v>3.7157330706815372E-2</v>
      </c>
      <c r="T480">
        <v>3.7046950916852506E-2</v>
      </c>
      <c r="U480">
        <v>3.6980697251485894E-2</v>
      </c>
      <c r="V480">
        <v>3.6958608393106385E-2</v>
      </c>
      <c r="W480">
        <v>3.6947563156630281E-2</v>
      </c>
      <c r="X480">
        <v>3.6942040336521931E-2</v>
      </c>
    </row>
    <row r="481" spans="2:24" x14ac:dyDescent="0.25">
      <c r="B481">
        <v>35</v>
      </c>
      <c r="C481">
        <v>391.30689320569928</v>
      </c>
      <c r="D481">
        <v>781.90606653840678</v>
      </c>
      <c r="E481">
        <v>1953.7035869489091</v>
      </c>
      <c r="F481">
        <v>3906.6994544484769</v>
      </c>
      <c r="G481">
        <v>7812.6911895063004</v>
      </c>
      <c r="H481">
        <v>15624.674659650367</v>
      </c>
      <c r="J481">
        <v>35</v>
      </c>
      <c r="K481">
        <v>287.75019555867493</v>
      </c>
      <c r="L481">
        <v>567.49355827805084</v>
      </c>
      <c r="M481">
        <v>1406.7236511016599</v>
      </c>
      <c r="N481">
        <v>2805.4404741570033</v>
      </c>
      <c r="O481">
        <v>5602.8741209316795</v>
      </c>
      <c r="P481">
        <v>11197.741414802585</v>
      </c>
      <c r="R481">
        <v>35</v>
      </c>
      <c r="S481">
        <v>3.7193156188110477E-2</v>
      </c>
      <c r="T481">
        <v>3.709465611168139E-2</v>
      </c>
      <c r="U481">
        <v>3.70355356205887E-2</v>
      </c>
      <c r="V481">
        <v>3.7015825379363321E-2</v>
      </c>
      <c r="W481">
        <v>3.7005969618913337E-2</v>
      </c>
      <c r="X481">
        <v>3.7001041578689442E-2</v>
      </c>
    </row>
    <row r="482" spans="2:24" x14ac:dyDescent="0.25">
      <c r="B482">
        <v>36</v>
      </c>
      <c r="C482">
        <v>441.95778615196764</v>
      </c>
      <c r="D482">
        <v>883.20450048245561</v>
      </c>
      <c r="E482">
        <v>2206.9446438263058</v>
      </c>
      <c r="F482">
        <v>4413.1782161922083</v>
      </c>
      <c r="G482">
        <v>8825.6453609731288</v>
      </c>
      <c r="H482">
        <v>17650.579650559819</v>
      </c>
      <c r="J482">
        <v>36</v>
      </c>
      <c r="K482">
        <v>324.0258679294966</v>
      </c>
      <c r="L482">
        <v>640.04250130322725</v>
      </c>
      <c r="M482">
        <v>1588.0924053935669</v>
      </c>
      <c r="N482">
        <v>3168.1755802983898</v>
      </c>
      <c r="O482">
        <v>6328.3419306612777</v>
      </c>
      <c r="P482">
        <v>12648.674631666858</v>
      </c>
      <c r="R482">
        <v>36</v>
      </c>
      <c r="S482">
        <v>3.7239736468183127E-2</v>
      </c>
      <c r="T482">
        <v>3.7151675265522766E-2</v>
      </c>
      <c r="U482">
        <v>3.7098822285664967E-2</v>
      </c>
      <c r="V482">
        <v>3.7081201913638395E-2</v>
      </c>
      <c r="W482">
        <v>3.707239121889172E-2</v>
      </c>
      <c r="X482">
        <v>3.7067985744313248E-2</v>
      </c>
    </row>
    <row r="483" spans="2:24" x14ac:dyDescent="0.25">
      <c r="B483">
        <v>37</v>
      </c>
      <c r="C483">
        <v>499.63950712491697</v>
      </c>
      <c r="D483">
        <v>998.56412438275004</v>
      </c>
      <c r="E483">
        <v>2495.3379764927881</v>
      </c>
      <c r="F483">
        <v>4989.9610634620849</v>
      </c>
      <c r="G483">
        <v>9979.2072374469171</v>
      </c>
      <c r="H483">
        <v>19957.699585440634</v>
      </c>
      <c r="J483">
        <v>37</v>
      </c>
      <c r="K483">
        <v>365.33696903573855</v>
      </c>
      <c r="L483">
        <v>722.66197127919804</v>
      </c>
      <c r="M483">
        <v>1794.6369817812629</v>
      </c>
      <c r="N483">
        <v>3581.2620006210054</v>
      </c>
      <c r="O483">
        <v>7154.5120388186479</v>
      </c>
      <c r="P483">
        <v>14301.01211548358</v>
      </c>
      <c r="R483">
        <v>37</v>
      </c>
      <c r="S483">
        <v>3.7298721765030907E-2</v>
      </c>
      <c r="T483">
        <v>3.7219959954984061E-2</v>
      </c>
      <c r="U483">
        <v>3.7172689940044412E-2</v>
      </c>
      <c r="V483">
        <v>3.71569311119051E-2</v>
      </c>
      <c r="W483">
        <v>3.7149051293338342E-2</v>
      </c>
      <c r="X483">
        <v>3.7145111282919085E-2</v>
      </c>
    </row>
    <row r="484" spans="2:24" x14ac:dyDescent="0.25">
      <c r="B484">
        <v>38</v>
      </c>
      <c r="C484">
        <v>544.06625226258723</v>
      </c>
      <c r="D484">
        <v>1087.4147242330166</v>
      </c>
      <c r="E484">
        <v>2717.4601401744676</v>
      </c>
      <c r="F484">
        <v>5434.2025000874246</v>
      </c>
      <c r="G484">
        <v>10867.687219917429</v>
      </c>
      <c r="H484">
        <v>21734.656659579512</v>
      </c>
      <c r="J484">
        <v>38</v>
      </c>
      <c r="K484">
        <v>397.15481181966697</v>
      </c>
      <c r="L484">
        <v>786.29556009926273</v>
      </c>
      <c r="M484">
        <v>1953.7178052748241</v>
      </c>
      <c r="N484">
        <v>3899.421547351747</v>
      </c>
      <c r="O484">
        <v>7790.8290315512713</v>
      </c>
      <c r="P484">
        <v>15573.643999973458</v>
      </c>
      <c r="R484">
        <v>38</v>
      </c>
      <c r="S484">
        <v>3.7345966954248411E-2</v>
      </c>
      <c r="T484">
        <v>3.7273030669434437E-2</v>
      </c>
      <c r="U484">
        <v>3.7229257848811592E-2</v>
      </c>
      <c r="V484">
        <v>3.7214665065546493E-2</v>
      </c>
      <c r="W484">
        <v>3.7207368328206591E-2</v>
      </c>
      <c r="X484">
        <v>3.7203719873096786E-2</v>
      </c>
    </row>
    <row r="485" spans="2:24" x14ac:dyDescent="0.25">
      <c r="B485">
        <v>39</v>
      </c>
      <c r="C485">
        <v>535.2932218244739</v>
      </c>
      <c r="D485">
        <v>1069.8694439943617</v>
      </c>
      <c r="E485">
        <v>2673.5981104536995</v>
      </c>
      <c r="F485">
        <v>5346.4792212012981</v>
      </c>
      <c r="G485">
        <v>10692.241442690298</v>
      </c>
      <c r="H485">
        <v>21383.765885664703</v>
      </c>
      <c r="J485">
        <v>39</v>
      </c>
      <c r="K485">
        <v>390.87152490260451</v>
      </c>
      <c r="L485">
        <v>773.72953335089187</v>
      </c>
      <c r="M485">
        <v>1922.3035581332879</v>
      </c>
      <c r="N485">
        <v>3836.5935992365048</v>
      </c>
      <c r="O485">
        <v>7665.173681373708</v>
      </c>
      <c r="P485">
        <v>15322.333845607849</v>
      </c>
      <c r="R485">
        <v>39</v>
      </c>
      <c r="S485">
        <v>3.733096276783332E-2</v>
      </c>
      <c r="T485">
        <v>3.7257009202449565E-2</v>
      </c>
      <c r="U485">
        <v>3.7212625685926426E-2</v>
      </c>
      <c r="V485">
        <v>3.7197829282669792E-2</v>
      </c>
      <c r="W485">
        <v>3.7190430725077883E-2</v>
      </c>
      <c r="X485">
        <v>3.7186731357274461E-2</v>
      </c>
    </row>
    <row r="486" spans="2:24" x14ac:dyDescent="0.25">
      <c r="B486">
        <v>40</v>
      </c>
      <c r="C486">
        <v>456.10420056990489</v>
      </c>
      <c r="D486">
        <v>911.4969570922475</v>
      </c>
      <c r="E486">
        <v>2277.6752266592739</v>
      </c>
      <c r="F486">
        <v>4554.6390092709635</v>
      </c>
      <c r="G486">
        <v>9108.5665744943981</v>
      </c>
      <c r="H486">
        <v>18216.421704941244</v>
      </c>
      <c r="J486">
        <v>40</v>
      </c>
      <c r="K486">
        <v>334.15724702383977</v>
      </c>
      <c r="L486">
        <v>660.30496496707383</v>
      </c>
      <c r="M486">
        <v>1638.7481187967533</v>
      </c>
      <c r="N486">
        <v>3269.4867085126389</v>
      </c>
      <c r="O486">
        <v>6530.9638879450504</v>
      </c>
      <c r="P486">
        <v>13053.918246809597</v>
      </c>
      <c r="R486">
        <v>40</v>
      </c>
      <c r="S486">
        <v>3.7237741513922895E-2</v>
      </c>
      <c r="T486">
        <v>3.7152370076335872E-2</v>
      </c>
      <c r="U486">
        <v>3.7101131925232123E-2</v>
      </c>
      <c r="V486">
        <v>3.7084049991089163E-2</v>
      </c>
      <c r="W486">
        <v>3.707550854558983E-2</v>
      </c>
      <c r="X486">
        <v>3.7071237703211857E-2</v>
      </c>
    </row>
    <row r="487" spans="2:24" x14ac:dyDescent="0.25">
      <c r="B487">
        <v>41</v>
      </c>
      <c r="C487">
        <v>533.27072555636528</v>
      </c>
      <c r="D487">
        <v>1065.8249534434919</v>
      </c>
      <c r="E487">
        <v>2663.487637485488</v>
      </c>
      <c r="F487">
        <v>5326.2587776903692</v>
      </c>
      <c r="G487">
        <v>10651.801058151555</v>
      </c>
      <c r="H487">
        <v>21302.885619102184</v>
      </c>
      <c r="J487">
        <v>41</v>
      </c>
      <c r="K487">
        <v>389.4233378407107</v>
      </c>
      <c r="L487">
        <v>770.83356184926924</v>
      </c>
      <c r="M487">
        <v>1915.0642381316575</v>
      </c>
      <c r="N487">
        <v>3822.115366777507</v>
      </c>
      <c r="O487">
        <v>7636.2176246443269</v>
      </c>
      <c r="P487">
        <v>15264.422140694049</v>
      </c>
      <c r="R487">
        <v>41</v>
      </c>
      <c r="S487">
        <v>3.7319242387938711E-2</v>
      </c>
      <c r="T487">
        <v>3.7245135156242171E-2</v>
      </c>
      <c r="U487">
        <v>3.7200659401293024E-2</v>
      </c>
      <c r="V487">
        <v>3.7185832245635986E-2</v>
      </c>
      <c r="W487">
        <v>3.7178418310672035E-2</v>
      </c>
      <c r="X487">
        <v>3.717471125390559E-2</v>
      </c>
    </row>
    <row r="488" spans="2:24" x14ac:dyDescent="0.25">
      <c r="B488">
        <v>42</v>
      </c>
      <c r="C488">
        <v>794.59935678772433</v>
      </c>
      <c r="D488">
        <v>1588.4645223558002</v>
      </c>
      <c r="E488">
        <v>3970.0600185733329</v>
      </c>
      <c r="F488">
        <v>7939.3858454311694</v>
      </c>
      <c r="G488">
        <v>15878.037499080219</v>
      </c>
      <c r="H488">
        <v>31755.340806345914</v>
      </c>
      <c r="J488">
        <v>42</v>
      </c>
      <c r="K488">
        <v>576.58360331347103</v>
      </c>
      <c r="L488">
        <v>1145.1413670725233</v>
      </c>
      <c r="M488">
        <v>2850.8146530293525</v>
      </c>
      <c r="N488">
        <v>5693.603461083927</v>
      </c>
      <c r="O488">
        <v>11379.181076464767</v>
      </c>
      <c r="P488">
        <v>22750.336306872137</v>
      </c>
      <c r="R488">
        <v>42</v>
      </c>
      <c r="S488">
        <v>3.7647775404612727E-2</v>
      </c>
      <c r="T488">
        <v>3.7595412136937512E-2</v>
      </c>
      <c r="U488">
        <v>3.7563988606158505E-2</v>
      </c>
      <c r="V488">
        <v>3.7553513166889152E-2</v>
      </c>
      <c r="W488">
        <v>3.7548275272999865E-2</v>
      </c>
      <c r="X488">
        <v>3.7545656282490292E-2</v>
      </c>
    </row>
    <row r="489" spans="2:24" x14ac:dyDescent="0.25">
      <c r="B489">
        <v>43</v>
      </c>
      <c r="C489">
        <v>671.86266241649912</v>
      </c>
      <c r="D489">
        <v>1342.9998198585768</v>
      </c>
      <c r="E489">
        <v>3356.4112922157483</v>
      </c>
      <c r="F489">
        <v>6712.0970794884824</v>
      </c>
      <c r="G489">
        <v>13423.468654037868</v>
      </c>
      <c r="H489">
        <v>26846.211803139315</v>
      </c>
      <c r="J489">
        <v>43</v>
      </c>
      <c r="K489">
        <v>488.68085355124731</v>
      </c>
      <c r="L489">
        <v>969.34211949740165</v>
      </c>
      <c r="M489">
        <v>2411.3259176778593</v>
      </c>
      <c r="N489">
        <v>4814.6322480977979</v>
      </c>
      <c r="O489">
        <v>9621.2449089810252</v>
      </c>
      <c r="P489">
        <v>19234.470230776933</v>
      </c>
      <c r="R489">
        <v>43</v>
      </c>
      <c r="S489">
        <v>3.7479429222139204E-2</v>
      </c>
      <c r="T489">
        <v>3.7419043313431821E-2</v>
      </c>
      <c r="U489">
        <v>3.7382804281829829E-2</v>
      </c>
      <c r="V489">
        <v>3.7370723356100921E-2</v>
      </c>
      <c r="W489">
        <v>3.7364682659061454E-2</v>
      </c>
      <c r="X489">
        <v>3.7361662251993222E-2</v>
      </c>
    </row>
    <row r="490" spans="2:24" x14ac:dyDescent="0.25">
      <c r="B490">
        <v>44</v>
      </c>
      <c r="C490">
        <v>847.67907394873112</v>
      </c>
      <c r="D490">
        <v>1694.6208465059985</v>
      </c>
      <c r="E490">
        <v>4235.4461642380375</v>
      </c>
      <c r="F490">
        <v>8470.1550271448577</v>
      </c>
      <c r="G490">
        <v>16939.572752966164</v>
      </c>
      <c r="H490">
        <v>33878.408204612293</v>
      </c>
      <c r="J490">
        <v>44</v>
      </c>
      <c r="K490">
        <v>614.59871799342909</v>
      </c>
      <c r="L490">
        <v>1221.1694097320833</v>
      </c>
      <c r="M490">
        <v>3040.8814856039098</v>
      </c>
      <c r="N490">
        <v>6073.7349456090305</v>
      </c>
      <c r="O490">
        <v>12139.441865702713</v>
      </c>
      <c r="P490">
        <v>24270.855705928523</v>
      </c>
      <c r="R490">
        <v>44</v>
      </c>
      <c r="S490">
        <v>3.7708615254453459E-2</v>
      </c>
      <c r="T490">
        <v>3.7659089787641875E-2</v>
      </c>
      <c r="U490">
        <v>3.7629369561456461E-2</v>
      </c>
      <c r="V490">
        <v>3.7619461994611969E-2</v>
      </c>
      <c r="W490">
        <v>3.7614508056502904E-2</v>
      </c>
      <c r="X490">
        <v>3.7612031048771533E-2</v>
      </c>
    </row>
    <row r="491" spans="2:24" x14ac:dyDescent="0.25">
      <c r="B491">
        <v>45</v>
      </c>
      <c r="C491">
        <v>974.38044538933502</v>
      </c>
      <c r="D491">
        <v>1948.0151065980549</v>
      </c>
      <c r="E491">
        <v>4868.919090353279</v>
      </c>
      <c r="F491">
        <v>9737.0923966569171</v>
      </c>
      <c r="G491">
        <v>19473.439009281086</v>
      </c>
      <c r="H491">
        <v>38946.132234537356</v>
      </c>
      <c r="J491">
        <v>45</v>
      </c>
      <c r="K491">
        <v>705.34169622480294</v>
      </c>
      <c r="L491">
        <v>1402.6492894723633</v>
      </c>
      <c r="M491">
        <v>3494.5720706054199</v>
      </c>
      <c r="N491">
        <v>6981.1100396445545</v>
      </c>
      <c r="O491">
        <v>13954.185977904766</v>
      </c>
      <c r="P491">
        <v>27900.337854510639</v>
      </c>
      <c r="R491">
        <v>45</v>
      </c>
      <c r="S491">
        <v>3.7881013530699503E-2</v>
      </c>
      <c r="T491">
        <v>3.7836869009017171E-2</v>
      </c>
      <c r="U491">
        <v>3.781037841735313E-2</v>
      </c>
      <c r="V491">
        <v>3.780154757341081E-2</v>
      </c>
      <c r="W491">
        <v>3.7797132030151559E-2</v>
      </c>
      <c r="X491">
        <v>3.7794924228195637E-2</v>
      </c>
    </row>
    <row r="492" spans="2:24" x14ac:dyDescent="0.25">
      <c r="B492">
        <v>46</v>
      </c>
      <c r="C492">
        <v>881.72187319836894</v>
      </c>
      <c r="D492">
        <v>1762.7046919751253</v>
      </c>
      <c r="E492">
        <v>4405.6531483054068</v>
      </c>
      <c r="F492">
        <v>8810.567242189185</v>
      </c>
      <c r="G492">
        <v>17620.39542995677</v>
      </c>
      <c r="H492">
        <v>35240.051805491894</v>
      </c>
      <c r="J492">
        <v>46</v>
      </c>
      <c r="K492">
        <v>638.98034896365061</v>
      </c>
      <c r="L492">
        <v>1269.9313945740832</v>
      </c>
      <c r="M492">
        <v>3162.7845314054866</v>
      </c>
      <c r="N492">
        <v>6317.539759457577</v>
      </c>
      <c r="O492">
        <v>12627.050215562107</v>
      </c>
      <c r="P492">
        <v>25246.071127770643</v>
      </c>
      <c r="R492">
        <v>46</v>
      </c>
      <c r="S492">
        <v>3.7743192297435169E-2</v>
      </c>
      <c r="T492">
        <v>3.7695337143755392E-2</v>
      </c>
      <c r="U492">
        <v>3.7666619443391225E-2</v>
      </c>
      <c r="V492">
        <v>3.7657046108187098E-2</v>
      </c>
      <c r="W492">
        <v>3.7652259296470758E-2</v>
      </c>
      <c r="X492">
        <v>3.76498658545803E-2</v>
      </c>
    </row>
    <row r="493" spans="2:24" x14ac:dyDescent="0.25">
      <c r="B493">
        <v>47</v>
      </c>
      <c r="C493">
        <v>1099.9626378828152</v>
      </c>
      <c r="D493">
        <v>2199.1714139265846</v>
      </c>
      <c r="E493">
        <v>5496.7977417468346</v>
      </c>
      <c r="F493">
        <v>10992.841621338997</v>
      </c>
      <c r="G493">
        <v>21984.929380481844</v>
      </c>
      <c r="H493">
        <v>43969.104898746671</v>
      </c>
      <c r="J493">
        <v>47</v>
      </c>
      <c r="K493">
        <v>795.28244938506214</v>
      </c>
      <c r="L493">
        <v>1582.5249654905856</v>
      </c>
      <c r="M493">
        <v>3944.2525104897213</v>
      </c>
      <c r="N493">
        <v>7880.4650843337295</v>
      </c>
      <c r="O493">
        <v>15752.890231579426</v>
      </c>
      <c r="P493">
        <v>31497.740525848232</v>
      </c>
      <c r="R493">
        <v>47</v>
      </c>
      <c r="S493">
        <v>3.8050240289883464E-2</v>
      </c>
      <c r="T493">
        <v>3.801022558777567E-2</v>
      </c>
      <c r="U493">
        <v>3.798621360779797E-2</v>
      </c>
      <c r="V493">
        <v>3.7978209087750292E-2</v>
      </c>
      <c r="W493">
        <v>3.7974206728941029E-2</v>
      </c>
      <c r="X493">
        <v>3.797220552483771E-2</v>
      </c>
    </row>
    <row r="494" spans="2:24" x14ac:dyDescent="0.25">
      <c r="B494">
        <v>48</v>
      </c>
      <c r="C494">
        <v>1148.0095071751286</v>
      </c>
      <c r="D494">
        <v>2295.2621687530386</v>
      </c>
      <c r="E494">
        <v>5737.0201535040469</v>
      </c>
      <c r="F494">
        <v>11473.283461428195</v>
      </c>
      <c r="G494">
        <v>22945.810077278718</v>
      </c>
      <c r="H494">
        <v>45890.86330898013</v>
      </c>
      <c r="J494">
        <v>48</v>
      </c>
      <c r="K494">
        <v>829.69300239703443</v>
      </c>
      <c r="L494">
        <v>1651.3439649337233</v>
      </c>
      <c r="M494">
        <v>4116.2968527273988</v>
      </c>
      <c r="N494">
        <v>8224.5516657785047</v>
      </c>
      <c r="O494">
        <v>16441.061291904305</v>
      </c>
      <c r="P494">
        <v>32874.08054415998</v>
      </c>
      <c r="R494">
        <v>48</v>
      </c>
      <c r="S494">
        <v>3.8114261581203346E-2</v>
      </c>
      <c r="T494">
        <v>3.8075593918817319E-2</v>
      </c>
      <c r="U494">
        <v>3.8052390390829638E-2</v>
      </c>
      <c r="V494">
        <v>3.8044655392876825E-2</v>
      </c>
      <c r="W494">
        <v>3.8040787802265497E-2</v>
      </c>
      <c r="X494">
        <v>3.8038853984047272E-2</v>
      </c>
    </row>
    <row r="495" spans="2:24" x14ac:dyDescent="0.25">
      <c r="B495">
        <v>49</v>
      </c>
      <c r="C495">
        <v>1424.6168333363898</v>
      </c>
      <c r="D495">
        <v>2848.457530404281</v>
      </c>
      <c r="E495">
        <v>7119.9796215247143</v>
      </c>
      <c r="F495">
        <v>14239.183106697697</v>
      </c>
      <c r="G495">
        <v>28477.590077029698</v>
      </c>
      <c r="H495">
        <v>56954.404017689172</v>
      </c>
      <c r="J495">
        <v>49</v>
      </c>
      <c r="K495">
        <v>1027.796589291147</v>
      </c>
      <c r="L495">
        <v>2047.5373171421634</v>
      </c>
      <c r="M495">
        <v>5106.7594998311833</v>
      </c>
      <c r="N495">
        <v>10205.463137358369</v>
      </c>
      <c r="O495">
        <v>20402.870412267686</v>
      </c>
      <c r="P495">
        <v>40797.684962039581</v>
      </c>
      <c r="R495">
        <v>49</v>
      </c>
      <c r="S495">
        <v>3.8534522660882198E-2</v>
      </c>
      <c r="T495">
        <v>3.8501648826113177E-2</v>
      </c>
      <c r="U495">
        <v>3.8481922463714069E-2</v>
      </c>
      <c r="V495">
        <v>3.847534666587471E-2</v>
      </c>
      <c r="W495">
        <v>3.8472058702484269E-2</v>
      </c>
      <c r="X495">
        <v>3.8470414704675493E-2</v>
      </c>
    </row>
    <row r="496" spans="2:24" x14ac:dyDescent="0.25">
      <c r="B496">
        <v>50</v>
      </c>
      <c r="C496">
        <v>1549.3263899942574</v>
      </c>
      <c r="D496">
        <v>3097.8680535022463</v>
      </c>
      <c r="E496">
        <v>7743.4930440376693</v>
      </c>
      <c r="F496">
        <v>15486.201361600624</v>
      </c>
      <c r="G496">
        <v>30971.617996728233</v>
      </c>
      <c r="H496">
        <v>61942.451266983931</v>
      </c>
      <c r="J496">
        <v>50</v>
      </c>
      <c r="K496">
        <v>1117.1120743383999</v>
      </c>
      <c r="L496">
        <v>2226.1621389302418</v>
      </c>
      <c r="M496">
        <v>5553.3123328234215</v>
      </c>
      <c r="N496">
        <v>11098.562656019029</v>
      </c>
      <c r="O496">
        <v>22189.063302427472</v>
      </c>
      <c r="P496">
        <v>44370.064595249714</v>
      </c>
      <c r="R496">
        <v>50</v>
      </c>
      <c r="S496">
        <v>3.8727628882897269E-2</v>
      </c>
      <c r="T496">
        <v>3.8696681418913581E-2</v>
      </c>
      <c r="U496">
        <v>3.8678111136906113E-2</v>
      </c>
      <c r="V496">
        <v>3.8671920742205934E-2</v>
      </c>
      <c r="W496">
        <v>3.866882548846684E-2</v>
      </c>
      <c r="X496">
        <v>3.8667277847498349E-2</v>
      </c>
    </row>
    <row r="497" spans="1:24" x14ac:dyDescent="0.25">
      <c r="B497">
        <v>51</v>
      </c>
      <c r="C497">
        <v>1628.1723113351636</v>
      </c>
      <c r="D497">
        <v>3255.5546252428626</v>
      </c>
      <c r="E497">
        <v>8137.7015669748143</v>
      </c>
      <c r="F497">
        <v>16274.613136530914</v>
      </c>
      <c r="G497">
        <v>32548.43627564437</v>
      </c>
      <c r="H497">
        <v>65096.082553872315</v>
      </c>
      <c r="J497">
        <v>51</v>
      </c>
      <c r="K497">
        <v>1173.5807022610843</v>
      </c>
      <c r="L497">
        <v>2339.0956190368124</v>
      </c>
      <c r="M497">
        <v>5835.6403694543988</v>
      </c>
      <c r="N497">
        <v>11663.214953512739</v>
      </c>
      <c r="O497">
        <v>23318.364121642313</v>
      </c>
      <c r="P497">
        <v>46628.66245791188</v>
      </c>
      <c r="R497">
        <v>51</v>
      </c>
      <c r="S497">
        <v>3.8848654729622067E-2</v>
      </c>
      <c r="T497">
        <v>3.8818777548507599E-2</v>
      </c>
      <c r="U497">
        <v>3.8800849570927776E-2</v>
      </c>
      <c r="V497">
        <v>3.8794873300163513E-2</v>
      </c>
      <c r="W497">
        <v>3.8791885112604563E-2</v>
      </c>
      <c r="X497">
        <v>3.8790391005780744E-2</v>
      </c>
    </row>
    <row r="498" spans="1:24" x14ac:dyDescent="0.25">
      <c r="B498">
        <v>52</v>
      </c>
      <c r="C498">
        <v>1857.6303527873586</v>
      </c>
      <c r="D498">
        <v>3714.4540831780164</v>
      </c>
      <c r="E498">
        <v>9284.9252743977559</v>
      </c>
      <c r="F498">
        <v>18569.043926446779</v>
      </c>
      <c r="G498">
        <v>37137.281230550347</v>
      </c>
      <c r="H498">
        <v>74273.755838761499</v>
      </c>
      <c r="J498">
        <v>52</v>
      </c>
      <c r="K498">
        <v>1337.9164562085061</v>
      </c>
      <c r="L498">
        <v>2667.7552306217767</v>
      </c>
      <c r="M498">
        <v>6657.2715543398954</v>
      </c>
      <c r="N498">
        <v>13306.465427364892</v>
      </c>
      <c r="O498">
        <v>26604.853173470299</v>
      </c>
      <c r="P498">
        <v>53201.62866572116</v>
      </c>
      <c r="R498">
        <v>52</v>
      </c>
      <c r="S498">
        <v>3.9231792522233411E-2</v>
      </c>
      <c r="T498">
        <v>3.9204420214881353E-2</v>
      </c>
      <c r="U498">
        <v>3.918799546211349E-2</v>
      </c>
      <c r="V498">
        <v>3.9182520316403346E-2</v>
      </c>
      <c r="W498">
        <v>3.9179782700767607E-2</v>
      </c>
      <c r="X498">
        <v>3.9178413882256402E-2</v>
      </c>
    </row>
    <row r="499" spans="1:24" x14ac:dyDescent="0.25">
      <c r="B499">
        <v>53</v>
      </c>
      <c r="C499">
        <v>2139.9127140919477</v>
      </c>
      <c r="D499">
        <v>4278.9975382568728</v>
      </c>
      <c r="E499">
        <v>10696.252010818313</v>
      </c>
      <c r="F499">
        <v>21391.676131776429</v>
      </c>
      <c r="G499">
        <v>42782.524373701337</v>
      </c>
      <c r="H499">
        <v>85564.220857555905</v>
      </c>
      <c r="J499">
        <v>53</v>
      </c>
      <c r="K499">
        <v>1540.0844705488853</v>
      </c>
      <c r="L499">
        <v>3072.0760354473023</v>
      </c>
      <c r="M499">
        <v>7668.0507307942316</v>
      </c>
      <c r="N499">
        <v>15328.00855659123</v>
      </c>
      <c r="O499">
        <v>30647.924208270037</v>
      </c>
      <c r="P499">
        <v>61287.755511674215</v>
      </c>
      <c r="R499">
        <v>53</v>
      </c>
      <c r="S499">
        <v>3.9733412016419889E-2</v>
      </c>
      <c r="T499">
        <v>3.9708305374051234E-2</v>
      </c>
      <c r="U499">
        <v>3.9693240270477936E-2</v>
      </c>
      <c r="V499">
        <v>3.968821838288239E-2</v>
      </c>
      <c r="W499">
        <v>3.9685707404130355E-2</v>
      </c>
      <c r="X499">
        <v>3.9684451906015772E-2</v>
      </c>
    </row>
    <row r="500" spans="1:24" x14ac:dyDescent="0.25">
      <c r="B500">
        <v>54</v>
      </c>
      <c r="C500">
        <v>2400.1396279620899</v>
      </c>
      <c r="D500">
        <v>4799.4310514133695</v>
      </c>
      <c r="E500">
        <v>11997.305321809314</v>
      </c>
      <c r="F500">
        <v>23993.762439150385</v>
      </c>
      <c r="G500">
        <v>47986.67667383761</v>
      </c>
      <c r="H500">
        <v>95972.505143216986</v>
      </c>
      <c r="J500">
        <v>54</v>
      </c>
      <c r="K500">
        <v>1726.4563175254261</v>
      </c>
      <c r="L500">
        <v>3444.8051748113066</v>
      </c>
      <c r="M500">
        <v>8599.8517470713996</v>
      </c>
      <c r="N500">
        <v>17191.596034310118</v>
      </c>
      <c r="O500">
        <v>34375.084608836158</v>
      </c>
      <c r="P500">
        <v>68742.061757935211</v>
      </c>
      <c r="R500">
        <v>54</v>
      </c>
      <c r="S500">
        <v>4.0224613525244646E-2</v>
      </c>
      <c r="T500">
        <v>4.0201055132900176E-2</v>
      </c>
      <c r="U500">
        <v>4.0186919138889055E-2</v>
      </c>
      <c r="V500">
        <v>4.0182206981083768E-2</v>
      </c>
      <c r="W500">
        <v>4.0179850872213763E-2</v>
      </c>
      <c r="X500">
        <v>4.0178672810289973E-2</v>
      </c>
    </row>
    <row r="501" spans="1:24" x14ac:dyDescent="0.25">
      <c r="B501">
        <v>55</v>
      </c>
      <c r="C501">
        <v>2518.8053221296927</v>
      </c>
      <c r="D501">
        <v>5036.7533314035636</v>
      </c>
      <c r="E501">
        <v>12590.597359210966</v>
      </c>
      <c r="F501">
        <v>25180.337405553037</v>
      </c>
      <c r="G501">
        <v>50359.817498234406</v>
      </c>
      <c r="H501">
        <v>100718.77768359489</v>
      </c>
      <c r="J501">
        <v>55</v>
      </c>
      <c r="K501">
        <v>1811.4434952996853</v>
      </c>
      <c r="L501">
        <v>3614.7729884974324</v>
      </c>
      <c r="M501">
        <v>9024.7614679562248</v>
      </c>
      <c r="N501">
        <v>18041.40893368682</v>
      </c>
      <c r="O501">
        <v>36074.703865121817</v>
      </c>
      <c r="P501">
        <v>72141.293727969984</v>
      </c>
      <c r="R501">
        <v>55</v>
      </c>
      <c r="S501">
        <v>4.0451890198966112E-2</v>
      </c>
      <c r="T501">
        <v>4.0428924327977844E-2</v>
      </c>
      <c r="U501">
        <v>4.041514390426415E-2</v>
      </c>
      <c r="V501">
        <v>4.0410550279478707E-2</v>
      </c>
      <c r="W501">
        <v>4.0408253438913633E-2</v>
      </c>
      <c r="X501">
        <v>4.0407105011587063E-2</v>
      </c>
    </row>
    <row r="503" spans="1:24" x14ac:dyDescent="0.25">
      <c r="A503" s="5" t="s">
        <v>188</v>
      </c>
    </row>
    <row r="504" spans="1:24" x14ac:dyDescent="0.25">
      <c r="B504" t="s">
        <v>170</v>
      </c>
      <c r="C504">
        <v>100000</v>
      </c>
      <c r="D504">
        <v>250000</v>
      </c>
      <c r="E504">
        <v>500000</v>
      </c>
      <c r="F504">
        <v>1000000</v>
      </c>
      <c r="G504">
        <v>2000000</v>
      </c>
      <c r="J504" t="s">
        <v>145</v>
      </c>
      <c r="K504">
        <v>100000</v>
      </c>
      <c r="L504">
        <v>250000</v>
      </c>
      <c r="M504">
        <v>500000</v>
      </c>
      <c r="N504">
        <v>1000000</v>
      </c>
      <c r="O504">
        <v>2000000</v>
      </c>
      <c r="R504" t="s">
        <v>167</v>
      </c>
      <c r="S504">
        <v>100000</v>
      </c>
      <c r="T504">
        <v>250000</v>
      </c>
      <c r="U504">
        <v>500000</v>
      </c>
      <c r="V504">
        <v>1000000</v>
      </c>
      <c r="W504">
        <v>2000000</v>
      </c>
    </row>
    <row r="505" spans="1:24" x14ac:dyDescent="0.25">
      <c r="B505">
        <v>35</v>
      </c>
      <c r="C505">
        <v>30060.320676744494</v>
      </c>
      <c r="D505">
        <v>75150.801337526675</v>
      </c>
      <c r="E505">
        <v>150301.60245449844</v>
      </c>
      <c r="F505">
        <v>300603.20490899688</v>
      </c>
      <c r="G505">
        <v>601206.40981799376</v>
      </c>
      <c r="J505">
        <v>35</v>
      </c>
      <c r="K505">
        <v>1503.0160338350324</v>
      </c>
      <c r="L505">
        <v>3757.5395988925447</v>
      </c>
      <c r="M505">
        <v>7515.0788954650343</v>
      </c>
      <c r="N505">
        <v>15030.157790930069</v>
      </c>
      <c r="O505">
        <v>30060.315581860137</v>
      </c>
      <c r="R505">
        <v>35</v>
      </c>
      <c r="S505">
        <v>3.5965020800051706E-2</v>
      </c>
      <c r="T505">
        <v>3.5965020023409622E-2</v>
      </c>
      <c r="U505">
        <v>3.5965019781699636E-2</v>
      </c>
      <c r="V505">
        <v>3.5965019781699636E-2</v>
      </c>
      <c r="W505">
        <v>3.5965019781699636E-2</v>
      </c>
    </row>
    <row r="506" spans="1:24" x14ac:dyDescent="0.25">
      <c r="B506">
        <f t="shared" ref="B506:B535" si="21">B505+1</f>
        <v>36</v>
      </c>
      <c r="C506">
        <v>31247.040917181326</v>
      </c>
      <c r="D506">
        <v>78117.602292953379</v>
      </c>
      <c r="E506">
        <v>156235.20458590632</v>
      </c>
      <c r="F506">
        <v>312470.40917181264</v>
      </c>
      <c r="G506">
        <v>624940.81834362529</v>
      </c>
      <c r="J506">
        <f t="shared" ref="J506:J535" si="22">J505+1</f>
        <v>36</v>
      </c>
      <c r="K506">
        <v>1562.3520821834827</v>
      </c>
      <c r="L506">
        <v>3905.8802054587868</v>
      </c>
      <c r="M506">
        <v>7811.7604109170497</v>
      </c>
      <c r="N506">
        <v>15623.520821834099</v>
      </c>
      <c r="O506">
        <v>31247.041643668199</v>
      </c>
      <c r="R506">
        <f t="shared" ref="R506:R535" si="23">R505+1</f>
        <v>36</v>
      </c>
      <c r="S506">
        <v>3.6283882278178581E-2</v>
      </c>
      <c r="T506">
        <v>3.6283882278178359E-2</v>
      </c>
      <c r="U506">
        <v>3.6283882278178137E-2</v>
      </c>
      <c r="V506">
        <v>3.6283882278178137E-2</v>
      </c>
      <c r="W506">
        <v>3.6283882278178137E-2</v>
      </c>
    </row>
    <row r="507" spans="1:24" x14ac:dyDescent="0.25">
      <c r="B507">
        <f t="shared" si="21"/>
        <v>37</v>
      </c>
      <c r="C507">
        <v>32489.313837705155</v>
      </c>
      <c r="D507">
        <v>81223.284594262906</v>
      </c>
      <c r="E507">
        <v>162446.56918852584</v>
      </c>
      <c r="F507">
        <v>324893.13837705168</v>
      </c>
      <c r="G507">
        <v>649786.27675410337</v>
      </c>
      <c r="J507">
        <f t="shared" si="22"/>
        <v>37</v>
      </c>
      <c r="K507">
        <v>1624.4657298057791</v>
      </c>
      <c r="L507">
        <v>4061.164324514466</v>
      </c>
      <c r="M507">
        <v>8122.3286490289611</v>
      </c>
      <c r="N507">
        <v>16244.657298057922</v>
      </c>
      <c r="O507">
        <v>32489.314596115844</v>
      </c>
      <c r="R507">
        <f t="shared" si="23"/>
        <v>37</v>
      </c>
      <c r="S507">
        <v>3.6627183788110029E-2</v>
      </c>
      <c r="T507">
        <v>3.6627183788110251E-2</v>
      </c>
      <c r="U507">
        <v>3.6627183788110029E-2</v>
      </c>
      <c r="V507">
        <v>3.6627183788110029E-2</v>
      </c>
      <c r="W507">
        <v>3.6627183788110029E-2</v>
      </c>
    </row>
    <row r="508" spans="1:24" x14ac:dyDescent="0.25">
      <c r="B508">
        <f t="shared" si="21"/>
        <v>38</v>
      </c>
      <c r="C508">
        <v>33393.206337113268</v>
      </c>
      <c r="D508">
        <v>83483.01584278309</v>
      </c>
      <c r="E508">
        <v>166966.03168556618</v>
      </c>
      <c r="F508">
        <v>333932.06337113236</v>
      </c>
      <c r="G508">
        <v>667864.12674226472</v>
      </c>
      <c r="J508">
        <f t="shared" si="22"/>
        <v>38</v>
      </c>
      <c r="K508">
        <v>1669.6605237498516</v>
      </c>
      <c r="L508">
        <v>4174.151309374487</v>
      </c>
      <c r="M508">
        <v>8348.3026187489741</v>
      </c>
      <c r="N508">
        <v>16696.605237497948</v>
      </c>
      <c r="O508">
        <v>33393.210474995896</v>
      </c>
      <c r="R508">
        <f t="shared" si="23"/>
        <v>38</v>
      </c>
      <c r="S508">
        <v>3.6880987903636253E-2</v>
      </c>
      <c r="T508">
        <v>3.6880987903635809E-2</v>
      </c>
      <c r="U508">
        <v>3.6880987903635809E-2</v>
      </c>
      <c r="V508">
        <v>3.6880987903635809E-2</v>
      </c>
      <c r="W508">
        <v>3.6880987903635809E-2</v>
      </c>
    </row>
    <row r="509" spans="1:24" x14ac:dyDescent="0.25">
      <c r="B509">
        <f t="shared" si="21"/>
        <v>39</v>
      </c>
      <c r="C509">
        <v>33275.965716826497</v>
      </c>
      <c r="D509">
        <v>83189.914292066314</v>
      </c>
      <c r="E509">
        <v>166379.82858413263</v>
      </c>
      <c r="F509">
        <v>332759.65716826526</v>
      </c>
      <c r="G509">
        <v>665519.31433653051</v>
      </c>
      <c r="J509">
        <f t="shared" si="22"/>
        <v>39</v>
      </c>
      <c r="K509">
        <v>1663.7986296069867</v>
      </c>
      <c r="L509">
        <v>4159.4965740175394</v>
      </c>
      <c r="M509">
        <v>8318.9931480350788</v>
      </c>
      <c r="N509">
        <v>16637.986296070158</v>
      </c>
      <c r="O509">
        <v>33275.972592140315</v>
      </c>
      <c r="R509">
        <f t="shared" si="23"/>
        <v>39</v>
      </c>
      <c r="S509">
        <v>3.6838953306270072E-2</v>
      </c>
      <c r="T509">
        <v>3.6838953306270295E-2</v>
      </c>
      <c r="U509">
        <v>3.6838953306270295E-2</v>
      </c>
      <c r="V509">
        <v>3.6838953306270295E-2</v>
      </c>
      <c r="W509">
        <v>3.6838953306270295E-2</v>
      </c>
    </row>
    <row r="510" spans="1:24" x14ac:dyDescent="0.25">
      <c r="B510">
        <f t="shared" si="21"/>
        <v>40</v>
      </c>
      <c r="C510">
        <v>31764.526745026636</v>
      </c>
      <c r="D510">
        <v>79411.316862566586</v>
      </c>
      <c r="E510">
        <v>158822.63372513317</v>
      </c>
      <c r="F510">
        <v>317645.26745026634</v>
      </c>
      <c r="G510">
        <v>635290.53490053269</v>
      </c>
      <c r="J510">
        <f t="shared" si="22"/>
        <v>40</v>
      </c>
      <c r="K510">
        <v>1588.2271867879972</v>
      </c>
      <c r="L510">
        <v>3970.5679669699457</v>
      </c>
      <c r="M510">
        <v>7941.1359339398914</v>
      </c>
      <c r="N510">
        <v>15882.271867879783</v>
      </c>
      <c r="O510">
        <v>31764.543735759566</v>
      </c>
      <c r="R510">
        <f t="shared" si="23"/>
        <v>40</v>
      </c>
      <c r="S510">
        <v>3.6398319960648573E-2</v>
      </c>
      <c r="T510">
        <v>3.6398319960648795E-2</v>
      </c>
      <c r="U510">
        <v>3.6398319960648795E-2</v>
      </c>
      <c r="V510">
        <v>3.6398319960648795E-2</v>
      </c>
      <c r="W510">
        <v>3.6398319960648795E-2</v>
      </c>
    </row>
    <row r="511" spans="1:24" x14ac:dyDescent="0.25">
      <c r="B511">
        <f t="shared" si="21"/>
        <v>41</v>
      </c>
      <c r="C511">
        <v>33330.982820653793</v>
      </c>
      <c r="D511">
        <v>83327.457051634468</v>
      </c>
      <c r="E511">
        <v>166654.91410326894</v>
      </c>
      <c r="F511">
        <v>333309.82820653787</v>
      </c>
      <c r="G511">
        <v>666619.65641307575</v>
      </c>
      <c r="J511">
        <f t="shared" si="22"/>
        <v>41</v>
      </c>
      <c r="K511">
        <v>1666.5492347518448</v>
      </c>
      <c r="L511">
        <v>4166.3730868795246</v>
      </c>
      <c r="M511">
        <v>8332.7461737590493</v>
      </c>
      <c r="N511">
        <v>16665.492347518099</v>
      </c>
      <c r="O511">
        <v>33330.984695036197</v>
      </c>
      <c r="R511">
        <f t="shared" si="23"/>
        <v>41</v>
      </c>
      <c r="S511">
        <v>3.6839541157910771E-2</v>
      </c>
      <c r="T511">
        <v>3.6839541157910771E-2</v>
      </c>
      <c r="U511">
        <v>3.6839541157910771E-2</v>
      </c>
      <c r="V511">
        <v>3.6839541157910771E-2</v>
      </c>
      <c r="W511">
        <v>3.6839541157910771E-2</v>
      </c>
    </row>
    <row r="512" spans="1:24" x14ac:dyDescent="0.25">
      <c r="B512">
        <f t="shared" si="21"/>
        <v>42</v>
      </c>
      <c r="C512">
        <v>37646.385989113696</v>
      </c>
      <c r="D512">
        <v>94115.964972784219</v>
      </c>
      <c r="E512">
        <v>188231.92994556844</v>
      </c>
      <c r="F512">
        <v>376463.85989113688</v>
      </c>
      <c r="G512">
        <v>752927.71978227375</v>
      </c>
      <c r="J512">
        <f t="shared" si="22"/>
        <v>42</v>
      </c>
      <c r="K512">
        <v>1882.3210051510687</v>
      </c>
      <c r="L512">
        <v>4705.8025128775771</v>
      </c>
      <c r="M512">
        <v>9411.6050257551542</v>
      </c>
      <c r="N512">
        <v>18823.210051510308</v>
      </c>
      <c r="O512">
        <v>37646.420103020617</v>
      </c>
      <c r="R512">
        <f t="shared" si="23"/>
        <v>42</v>
      </c>
      <c r="S512">
        <v>3.8154582124533487E-2</v>
      </c>
      <c r="T512">
        <v>3.8154582124533265E-2</v>
      </c>
      <c r="U512">
        <v>3.8154582124533265E-2</v>
      </c>
      <c r="V512">
        <v>3.8154582124533265E-2</v>
      </c>
      <c r="W512">
        <v>3.8154582124533265E-2</v>
      </c>
    </row>
    <row r="513" spans="2:23" x14ac:dyDescent="0.25">
      <c r="B513">
        <f t="shared" si="21"/>
        <v>43</v>
      </c>
      <c r="C513">
        <v>35805.130252331379</v>
      </c>
      <c r="D513">
        <v>89512.82563082852</v>
      </c>
      <c r="E513">
        <v>179025.65126165704</v>
      </c>
      <c r="F513">
        <v>358051.30252331408</v>
      </c>
      <c r="G513">
        <v>716102.60504662816</v>
      </c>
      <c r="J513">
        <f t="shared" si="22"/>
        <v>43</v>
      </c>
      <c r="K513">
        <v>1790.2565126128975</v>
      </c>
      <c r="L513">
        <v>4475.6412815322838</v>
      </c>
      <c r="M513">
        <v>8951.2825630645675</v>
      </c>
      <c r="N513">
        <v>17902.565126129135</v>
      </c>
      <c r="O513">
        <v>35805.13025225827</v>
      </c>
      <c r="R513">
        <f t="shared" si="23"/>
        <v>43</v>
      </c>
      <c r="S513">
        <v>3.7566399565240438E-2</v>
      </c>
      <c r="T513">
        <v>3.756639956524066E-2</v>
      </c>
      <c r="U513">
        <v>3.756639956524066E-2</v>
      </c>
      <c r="V513">
        <v>3.756639956524066E-2</v>
      </c>
      <c r="W513">
        <v>3.756639956524066E-2</v>
      </c>
    </row>
    <row r="514" spans="2:23" x14ac:dyDescent="0.25">
      <c r="B514">
        <f t="shared" si="21"/>
        <v>44</v>
      </c>
      <c r="C514">
        <v>38447.871777090666</v>
      </c>
      <c r="D514">
        <v>96119.6794427266</v>
      </c>
      <c r="E514">
        <v>192239.3588854532</v>
      </c>
      <c r="F514">
        <v>384478.7177709064</v>
      </c>
      <c r="G514">
        <v>768957.4355418128</v>
      </c>
      <c r="J514">
        <f t="shared" si="22"/>
        <v>44</v>
      </c>
      <c r="K514">
        <v>1922.3946612967848</v>
      </c>
      <c r="L514">
        <v>4805.9866532418673</v>
      </c>
      <c r="M514">
        <v>9611.9733064837346</v>
      </c>
      <c r="N514">
        <v>19223.946612967469</v>
      </c>
      <c r="O514">
        <v>38447.893225934939</v>
      </c>
      <c r="R514">
        <f t="shared" si="23"/>
        <v>44</v>
      </c>
      <c r="S514">
        <v>3.8398870089373816E-2</v>
      </c>
      <c r="T514">
        <v>3.8398870089373593E-2</v>
      </c>
      <c r="U514">
        <v>3.8398870089373593E-2</v>
      </c>
      <c r="V514">
        <v>3.8398870089373593E-2</v>
      </c>
      <c r="W514">
        <v>3.8398870089373593E-2</v>
      </c>
    </row>
    <row r="515" spans="2:23" x14ac:dyDescent="0.25">
      <c r="B515">
        <f t="shared" si="21"/>
        <v>45</v>
      </c>
      <c r="C515">
        <v>40138.519679284676</v>
      </c>
      <c r="D515">
        <v>100346.29919821168</v>
      </c>
      <c r="E515">
        <v>200692.59839642336</v>
      </c>
      <c r="F515">
        <v>401385.19679284672</v>
      </c>
      <c r="G515">
        <v>802770.39358569344</v>
      </c>
      <c r="J515">
        <f t="shared" si="22"/>
        <v>45</v>
      </c>
      <c r="K515">
        <v>2006.926029975948</v>
      </c>
      <c r="L515">
        <v>5017.3150749397755</v>
      </c>
      <c r="M515">
        <v>10034.630149879551</v>
      </c>
      <c r="N515">
        <v>20069.260299759102</v>
      </c>
      <c r="O515">
        <v>40138.520599518204</v>
      </c>
      <c r="R515">
        <f t="shared" si="23"/>
        <v>45</v>
      </c>
      <c r="S515">
        <v>3.8955798286657961E-2</v>
      </c>
      <c r="T515">
        <v>3.8955798286373522E-2</v>
      </c>
      <c r="U515">
        <v>3.8955798286373522E-2</v>
      </c>
      <c r="V515">
        <v>3.8955798286373522E-2</v>
      </c>
      <c r="W515">
        <v>3.8955798286373522E-2</v>
      </c>
    </row>
    <row r="516" spans="2:23" x14ac:dyDescent="0.25">
      <c r="B516">
        <f t="shared" si="21"/>
        <v>46</v>
      </c>
      <c r="C516">
        <v>38950.529832015513</v>
      </c>
      <c r="D516">
        <v>97376.324580038767</v>
      </c>
      <c r="E516">
        <v>194752.64916007753</v>
      </c>
      <c r="F516">
        <v>389505.29832015507</v>
      </c>
      <c r="G516">
        <v>779010.59664031013</v>
      </c>
      <c r="J516">
        <f t="shared" si="22"/>
        <v>46</v>
      </c>
      <c r="K516">
        <v>1947.5269430564585</v>
      </c>
      <c r="L516">
        <v>4868.8173576410918</v>
      </c>
      <c r="M516">
        <v>9737.6347152821836</v>
      </c>
      <c r="N516">
        <v>19475.269430564367</v>
      </c>
      <c r="O516">
        <v>38950.538861128734</v>
      </c>
      <c r="R516">
        <f t="shared" si="23"/>
        <v>46</v>
      </c>
      <c r="S516">
        <v>3.8548741958292609E-2</v>
      </c>
      <c r="T516">
        <v>3.8548741958292609E-2</v>
      </c>
      <c r="U516">
        <v>3.8548741958292609E-2</v>
      </c>
      <c r="V516">
        <v>3.8548741958292609E-2</v>
      </c>
      <c r="W516">
        <v>3.8548741958292609E-2</v>
      </c>
    </row>
    <row r="517" spans="2:23" x14ac:dyDescent="0.25">
      <c r="B517">
        <f t="shared" si="21"/>
        <v>47</v>
      </c>
      <c r="C517">
        <v>41679.83785960963</v>
      </c>
      <c r="D517">
        <v>104199.5946490241</v>
      </c>
      <c r="E517">
        <v>208399.18929804821</v>
      </c>
      <c r="F517">
        <v>416798.37859609642</v>
      </c>
      <c r="G517">
        <v>833596.75719219283</v>
      </c>
      <c r="J517">
        <f t="shared" si="22"/>
        <v>47</v>
      </c>
      <c r="K517">
        <v>2083.9927665934811</v>
      </c>
      <c r="L517">
        <v>5209.9819164837245</v>
      </c>
      <c r="M517">
        <v>10419.963832967449</v>
      </c>
      <c r="N517">
        <v>20839.927665934898</v>
      </c>
      <c r="O517">
        <v>41679.855331869796</v>
      </c>
      <c r="R517">
        <f t="shared" si="23"/>
        <v>47</v>
      </c>
      <c r="S517">
        <v>3.9474121100986803E-2</v>
      </c>
      <c r="T517">
        <v>3.9474121100987025E-2</v>
      </c>
      <c r="U517">
        <v>3.9474121100884885E-2</v>
      </c>
      <c r="V517">
        <v>3.9474121100884885E-2</v>
      </c>
      <c r="W517">
        <v>3.9474121100884885E-2</v>
      </c>
    </row>
    <row r="518" spans="2:23" x14ac:dyDescent="0.25">
      <c r="B518">
        <f t="shared" si="21"/>
        <v>48</v>
      </c>
      <c r="C518">
        <v>42236.488940569579</v>
      </c>
      <c r="D518">
        <v>105591.22235142403</v>
      </c>
      <c r="E518">
        <v>211182.44470284806</v>
      </c>
      <c r="F518">
        <v>422364.88940569613</v>
      </c>
      <c r="G518">
        <v>844729.77881139226</v>
      </c>
      <c r="J518">
        <f t="shared" si="22"/>
        <v>48</v>
      </c>
      <c r="K518">
        <v>2111.8248941282072</v>
      </c>
      <c r="L518">
        <v>5279.5622353205108</v>
      </c>
      <c r="M518">
        <v>10559.124470641022</v>
      </c>
      <c r="N518">
        <v>21118.248941282043</v>
      </c>
      <c r="O518">
        <v>42236.497882564086</v>
      </c>
      <c r="R518">
        <f t="shared" si="23"/>
        <v>48</v>
      </c>
      <c r="S518">
        <v>3.9663605317483919E-2</v>
      </c>
      <c r="T518">
        <v>3.9663605317484141E-2</v>
      </c>
      <c r="U518">
        <v>3.9663605317484141E-2</v>
      </c>
      <c r="V518">
        <v>3.9663605317413753E-2</v>
      </c>
      <c r="W518">
        <v>3.9663605317413753E-2</v>
      </c>
    </row>
    <row r="519" spans="2:23" x14ac:dyDescent="0.25">
      <c r="B519">
        <f t="shared" si="21"/>
        <v>49</v>
      </c>
      <c r="C519">
        <v>45154.530435963752</v>
      </c>
      <c r="D519">
        <v>112886.3260899094</v>
      </c>
      <c r="E519">
        <v>225772.6521798188</v>
      </c>
      <c r="F519">
        <v>451545.30435963761</v>
      </c>
      <c r="G519">
        <v>903090.60871927522</v>
      </c>
      <c r="J519">
        <f t="shared" si="22"/>
        <v>49</v>
      </c>
      <c r="K519">
        <v>2257.7273763139092</v>
      </c>
      <c r="L519">
        <v>5644.3184407847584</v>
      </c>
      <c r="M519">
        <v>11288.636881569517</v>
      </c>
      <c r="N519">
        <v>22577.273763139034</v>
      </c>
      <c r="O519">
        <v>45154.547526278067</v>
      </c>
      <c r="R519">
        <f t="shared" si="23"/>
        <v>49</v>
      </c>
      <c r="S519">
        <v>4.0733036806275935E-2</v>
      </c>
      <c r="T519">
        <v>4.0733036806275935E-2</v>
      </c>
      <c r="U519">
        <v>4.0733036806275935E-2</v>
      </c>
      <c r="V519">
        <v>4.0733036806275935E-2</v>
      </c>
      <c r="W519">
        <v>4.0733036806275935E-2</v>
      </c>
    </row>
    <row r="520" spans="2:23" x14ac:dyDescent="0.25">
      <c r="B520">
        <f t="shared" si="21"/>
        <v>50</v>
      </c>
      <c r="C520">
        <v>46342.539381849339</v>
      </c>
      <c r="D520">
        <v>115856.34845462334</v>
      </c>
      <c r="E520">
        <v>231712.69690924668</v>
      </c>
      <c r="F520">
        <v>463425.39381849335</v>
      </c>
      <c r="G520">
        <v>926850.7876369867</v>
      </c>
      <c r="J520">
        <f t="shared" si="22"/>
        <v>50</v>
      </c>
      <c r="K520">
        <v>2317.1271846038362</v>
      </c>
      <c r="L520">
        <v>5792.8179615096305</v>
      </c>
      <c r="M520">
        <v>11585.635923019261</v>
      </c>
      <c r="N520">
        <v>23171.271846038522</v>
      </c>
      <c r="O520">
        <v>46342.543692077044</v>
      </c>
      <c r="R520">
        <f t="shared" si="23"/>
        <v>50</v>
      </c>
      <c r="S520">
        <v>4.1184822373143692E-2</v>
      </c>
      <c r="T520">
        <v>4.1184822373143692E-2</v>
      </c>
      <c r="U520">
        <v>4.1184822373143692E-2</v>
      </c>
      <c r="V520">
        <v>4.1184822373143692E-2</v>
      </c>
      <c r="W520">
        <v>4.1184822373143692E-2</v>
      </c>
    </row>
    <row r="521" spans="2:23" x14ac:dyDescent="0.25">
      <c r="B521">
        <f t="shared" si="21"/>
        <v>51</v>
      </c>
      <c r="C521">
        <v>47056.032414824906</v>
      </c>
      <c r="D521">
        <v>117640.08103706226</v>
      </c>
      <c r="E521">
        <v>235280.16207412453</v>
      </c>
      <c r="F521">
        <v>470560.32414824906</v>
      </c>
      <c r="G521">
        <v>941120.64829649811</v>
      </c>
      <c r="J521">
        <f t="shared" si="22"/>
        <v>51</v>
      </c>
      <c r="K521">
        <v>2352.8024150933925</v>
      </c>
      <c r="L521">
        <v>5882.0060377334012</v>
      </c>
      <c r="M521">
        <v>11764.012075466802</v>
      </c>
      <c r="N521">
        <v>23528.024150933605</v>
      </c>
      <c r="O521">
        <v>47056.048301867209</v>
      </c>
      <c r="R521">
        <f t="shared" si="23"/>
        <v>51</v>
      </c>
      <c r="S521">
        <v>4.1458810381181266E-2</v>
      </c>
      <c r="T521">
        <v>4.1458810381181266E-2</v>
      </c>
      <c r="U521">
        <v>4.1458810381181266E-2</v>
      </c>
      <c r="V521">
        <v>4.1458810381181266E-2</v>
      </c>
      <c r="W521">
        <v>4.1458810381181266E-2</v>
      </c>
    </row>
    <row r="522" spans="2:23" x14ac:dyDescent="0.25">
      <c r="B522">
        <f t="shared" si="21"/>
        <v>52</v>
      </c>
      <c r="C522">
        <v>49045.400020590161</v>
      </c>
      <c r="D522">
        <v>122613.50005147538</v>
      </c>
      <c r="E522">
        <v>245227.00010295075</v>
      </c>
      <c r="F522">
        <v>490454.00020590151</v>
      </c>
      <c r="G522">
        <v>980908.00041180302</v>
      </c>
      <c r="J522">
        <f t="shared" si="22"/>
        <v>52</v>
      </c>
      <c r="K522">
        <v>2452.2700053698645</v>
      </c>
      <c r="L522">
        <v>6130.675013424654</v>
      </c>
      <c r="M522">
        <v>12261.350026849308</v>
      </c>
      <c r="N522">
        <v>24522.700053698616</v>
      </c>
      <c r="O522">
        <v>49045.400107397232</v>
      </c>
      <c r="R522">
        <f t="shared" si="23"/>
        <v>52</v>
      </c>
      <c r="S522">
        <v>4.2261340328885177E-2</v>
      </c>
      <c r="T522">
        <v>4.2261340328884955E-2</v>
      </c>
      <c r="U522">
        <v>4.2261340328884955E-2</v>
      </c>
      <c r="V522">
        <v>4.2261340328884955E-2</v>
      </c>
      <c r="W522">
        <v>4.2261340328884955E-2</v>
      </c>
    </row>
    <row r="523" spans="2:23" x14ac:dyDescent="0.25">
      <c r="B523">
        <f t="shared" si="21"/>
        <v>53</v>
      </c>
      <c r="C523">
        <v>51310.499873494686</v>
      </c>
      <c r="D523">
        <v>128276.24968373674</v>
      </c>
      <c r="E523">
        <v>256552.49936747347</v>
      </c>
      <c r="F523">
        <v>513104.99873494694</v>
      </c>
      <c r="G523">
        <v>1026209.9974698939</v>
      </c>
      <c r="J523">
        <f t="shared" si="22"/>
        <v>53</v>
      </c>
      <c r="K523">
        <v>2565.5250392611342</v>
      </c>
      <c r="L523">
        <v>6413.8125981528719</v>
      </c>
      <c r="M523">
        <v>12827.625196305744</v>
      </c>
      <c r="N523">
        <v>25655.250392611488</v>
      </c>
      <c r="O523">
        <v>51310.500785222976</v>
      </c>
      <c r="R523">
        <f t="shared" si="23"/>
        <v>53</v>
      </c>
      <c r="S523">
        <v>4.3221171243039702E-2</v>
      </c>
      <c r="T523">
        <v>4.322117124303948E-2</v>
      </c>
      <c r="U523">
        <v>4.322117124303948E-2</v>
      </c>
      <c r="V523">
        <v>4.322117124303948E-2</v>
      </c>
      <c r="W523">
        <v>4.322117124303948E-2</v>
      </c>
    </row>
    <row r="524" spans="2:23" x14ac:dyDescent="0.25">
      <c r="B524">
        <f t="shared" si="21"/>
        <v>54</v>
      </c>
      <c r="C524">
        <v>53255.720155184586</v>
      </c>
      <c r="D524">
        <v>133139.30038796141</v>
      </c>
      <c r="E524">
        <v>266278.60077592282</v>
      </c>
      <c r="F524">
        <v>532557.20155184565</v>
      </c>
      <c r="G524">
        <v>1065114.4031036913</v>
      </c>
      <c r="J524">
        <f t="shared" si="22"/>
        <v>54</v>
      </c>
      <c r="K524">
        <v>2662.7860568017277</v>
      </c>
      <c r="L524">
        <v>6656.9651420043083</v>
      </c>
      <c r="M524">
        <v>13313.930284008617</v>
      </c>
      <c r="N524">
        <v>26627.860568017233</v>
      </c>
      <c r="O524">
        <v>53255.721136034466</v>
      </c>
      <c r="R524">
        <f t="shared" si="23"/>
        <v>54</v>
      </c>
      <c r="S524">
        <v>4.4083963693496875E-2</v>
      </c>
      <c r="T524">
        <v>4.4083963693496875E-2</v>
      </c>
      <c r="U524">
        <v>4.4083963693496875E-2</v>
      </c>
      <c r="V524">
        <v>4.4083963693496875E-2</v>
      </c>
      <c r="W524">
        <v>4.4083963693496875E-2</v>
      </c>
    </row>
    <row r="525" spans="2:23" x14ac:dyDescent="0.25">
      <c r="B525">
        <f t="shared" si="21"/>
        <v>55</v>
      </c>
      <c r="C525">
        <v>54079.424136956994</v>
      </c>
      <c r="D525">
        <v>135198.56034239242</v>
      </c>
      <c r="E525">
        <v>270397.12068478484</v>
      </c>
      <c r="F525">
        <v>540794.24136956967</v>
      </c>
      <c r="G525">
        <v>1081588.4827391393</v>
      </c>
      <c r="J525">
        <f t="shared" si="22"/>
        <v>55</v>
      </c>
      <c r="K525">
        <v>2703.9720950261471</v>
      </c>
      <c r="L525">
        <v>6759.930237565306</v>
      </c>
      <c r="M525">
        <v>13519.860475130612</v>
      </c>
      <c r="N525">
        <v>27039.720950261224</v>
      </c>
      <c r="O525">
        <v>54079.441900522448</v>
      </c>
      <c r="R525">
        <f t="shared" si="23"/>
        <v>55</v>
      </c>
      <c r="S525">
        <v>4.4456769131527851E-2</v>
      </c>
      <c r="T525">
        <v>4.4456769131527851E-2</v>
      </c>
      <c r="U525">
        <v>4.4456769131527851E-2</v>
      </c>
      <c r="V525">
        <v>4.4456769131527851E-2</v>
      </c>
      <c r="W525">
        <v>4.4456769131527851E-2</v>
      </c>
    </row>
    <row r="526" spans="2:23" x14ac:dyDescent="0.25">
      <c r="B526">
        <f t="shared" si="21"/>
        <v>56</v>
      </c>
      <c r="C526">
        <v>56896.674417622817</v>
      </c>
      <c r="D526">
        <v>142241.68604405707</v>
      </c>
      <c r="E526">
        <v>284483.37208811415</v>
      </c>
      <c r="F526">
        <v>568966.7441762283</v>
      </c>
      <c r="G526">
        <v>1137933.4883524566</v>
      </c>
      <c r="J526">
        <f t="shared" si="22"/>
        <v>56</v>
      </c>
      <c r="K526">
        <v>2844.833769017001</v>
      </c>
      <c r="L526">
        <v>7112.0844225424808</v>
      </c>
      <c r="M526">
        <v>14224.168845084962</v>
      </c>
      <c r="N526">
        <v>28448.337690169923</v>
      </c>
      <c r="O526">
        <v>56896.675380339846</v>
      </c>
      <c r="R526">
        <f t="shared" si="23"/>
        <v>56</v>
      </c>
      <c r="S526">
        <v>4.5801176333425619E-2</v>
      </c>
      <c r="T526">
        <v>4.5801176333425619E-2</v>
      </c>
      <c r="U526">
        <v>4.5801176333425619E-2</v>
      </c>
      <c r="V526">
        <v>4.5801176333425619E-2</v>
      </c>
      <c r="W526">
        <v>4.5801176333425619E-2</v>
      </c>
    </row>
    <row r="527" spans="2:23" x14ac:dyDescent="0.25">
      <c r="B527">
        <f t="shared" si="21"/>
        <v>57</v>
      </c>
      <c r="C527">
        <v>58940.338358300454</v>
      </c>
      <c r="D527">
        <v>147350.84589575126</v>
      </c>
      <c r="E527">
        <v>294701.69179150253</v>
      </c>
      <c r="F527">
        <v>589403.38358300505</v>
      </c>
      <c r="G527">
        <v>1178806.7671660101</v>
      </c>
      <c r="J527">
        <f t="shared" si="22"/>
        <v>57</v>
      </c>
      <c r="K527">
        <v>2947.0169629693119</v>
      </c>
      <c r="L527">
        <v>7367.5424074234616</v>
      </c>
      <c r="M527">
        <v>14735.084814846923</v>
      </c>
      <c r="N527">
        <v>29470.169629693846</v>
      </c>
      <c r="O527">
        <v>58940.339259387692</v>
      </c>
      <c r="R527">
        <f t="shared" si="23"/>
        <v>57</v>
      </c>
      <c r="S527">
        <v>4.6827340130118467E-2</v>
      </c>
      <c r="T527">
        <v>4.6827340130118911E-2</v>
      </c>
      <c r="U527">
        <v>4.6827340130118911E-2</v>
      </c>
      <c r="V527">
        <v>4.6827340130118911E-2</v>
      </c>
      <c r="W527">
        <v>4.6827340130118911E-2</v>
      </c>
    </row>
    <row r="528" spans="2:23" x14ac:dyDescent="0.25">
      <c r="B528">
        <f t="shared" si="21"/>
        <v>58</v>
      </c>
      <c r="C528">
        <v>60965.43710447292</v>
      </c>
      <c r="D528">
        <v>152413.59276118237</v>
      </c>
      <c r="E528">
        <v>304827.18552236474</v>
      </c>
      <c r="F528">
        <v>609654.37104472949</v>
      </c>
      <c r="G528">
        <v>1219308.742089459</v>
      </c>
      <c r="J528">
        <f t="shared" si="22"/>
        <v>58</v>
      </c>
      <c r="K528">
        <v>3048.2724641460372</v>
      </c>
      <c r="L528">
        <v>7620.681160365144</v>
      </c>
      <c r="M528">
        <v>15241.362320730288</v>
      </c>
      <c r="N528">
        <v>30482.724641460576</v>
      </c>
      <c r="O528">
        <v>60965.449282921152</v>
      </c>
      <c r="R528">
        <f t="shared" si="23"/>
        <v>58</v>
      </c>
      <c r="S528">
        <v>4.7888782894732307E-2</v>
      </c>
      <c r="T528">
        <v>4.7888782894732529E-2</v>
      </c>
      <c r="U528">
        <v>4.7888782894732529E-2</v>
      </c>
      <c r="V528">
        <v>4.7888782894732529E-2</v>
      </c>
      <c r="W528">
        <v>4.7888782894732529E-2</v>
      </c>
    </row>
    <row r="529" spans="1:24" x14ac:dyDescent="0.25">
      <c r="B529">
        <f t="shared" si="21"/>
        <v>59</v>
      </c>
      <c r="C529">
        <v>62866.432903532259</v>
      </c>
      <c r="D529">
        <v>157166.08225883069</v>
      </c>
      <c r="E529">
        <v>314332.16451766138</v>
      </c>
      <c r="F529">
        <v>628664.32903532276</v>
      </c>
      <c r="G529">
        <v>1257328.6580706455</v>
      </c>
      <c r="J529">
        <f t="shared" si="22"/>
        <v>59</v>
      </c>
      <c r="K529">
        <v>3143.3221172626945</v>
      </c>
      <c r="L529">
        <v>7858.3052931568236</v>
      </c>
      <c r="M529">
        <v>15716.610586313647</v>
      </c>
      <c r="N529">
        <v>31433.221172627294</v>
      </c>
      <c r="O529">
        <v>62866.442345254589</v>
      </c>
      <c r="R529">
        <f t="shared" si="23"/>
        <v>59</v>
      </c>
      <c r="S529">
        <v>4.8926733622188356E-2</v>
      </c>
      <c r="T529">
        <v>4.8926733621832863E-2</v>
      </c>
      <c r="U529">
        <v>4.8926733621832863E-2</v>
      </c>
      <c r="V529">
        <v>4.8926733621832863E-2</v>
      </c>
      <c r="W529">
        <v>4.8926733621832863E-2</v>
      </c>
    </row>
    <row r="530" spans="1:24" x14ac:dyDescent="0.25">
      <c r="B530">
        <f t="shared" si="21"/>
        <v>60</v>
      </c>
      <c r="C530">
        <v>64774.618328943019</v>
      </c>
      <c r="D530">
        <v>161936.54582235747</v>
      </c>
      <c r="E530">
        <v>323873.09164471494</v>
      </c>
      <c r="F530">
        <v>647746.18328942987</v>
      </c>
      <c r="G530">
        <v>1295492.3665788597</v>
      </c>
      <c r="J530">
        <f t="shared" si="22"/>
        <v>60</v>
      </c>
      <c r="K530">
        <v>3238.731358420715</v>
      </c>
      <c r="L530">
        <v>8096.8283960517147</v>
      </c>
      <c r="M530">
        <v>16193.656792103429</v>
      </c>
      <c r="N530">
        <v>32387.313584206859</v>
      </c>
      <c r="O530">
        <v>64774.627168413717</v>
      </c>
      <c r="R530">
        <f t="shared" si="23"/>
        <v>60</v>
      </c>
      <c r="S530">
        <v>5.0010588519205257E-2</v>
      </c>
      <c r="T530">
        <v>5.0010588519205257E-2</v>
      </c>
      <c r="U530">
        <v>5.0010588519205257E-2</v>
      </c>
      <c r="V530">
        <v>5.0010588519076915E-2</v>
      </c>
      <c r="W530">
        <v>5.0010588519076915E-2</v>
      </c>
    </row>
    <row r="531" spans="1:24" x14ac:dyDescent="0.25">
      <c r="B531">
        <f t="shared" si="21"/>
        <v>61</v>
      </c>
      <c r="C531">
        <v>66855.299469783509</v>
      </c>
      <c r="D531">
        <v>167138.24867445874</v>
      </c>
      <c r="E531">
        <v>334276.49734891747</v>
      </c>
      <c r="F531">
        <v>668552.99469783495</v>
      </c>
      <c r="G531">
        <v>1337105.9893956699</v>
      </c>
      <c r="J531">
        <f t="shared" si="22"/>
        <v>61</v>
      </c>
      <c r="K531">
        <v>3342.7655100943521</v>
      </c>
      <c r="L531">
        <v>8356.9137752358802</v>
      </c>
      <c r="M531">
        <v>16713.82755047176</v>
      </c>
      <c r="N531">
        <v>33427.655100943521</v>
      </c>
      <c r="O531">
        <v>66855.310201887041</v>
      </c>
      <c r="R531">
        <f t="shared" si="23"/>
        <v>61</v>
      </c>
      <c r="S531">
        <v>5.1240424298730325E-2</v>
      </c>
      <c r="T531">
        <v>5.1240424298730325E-2</v>
      </c>
      <c r="U531">
        <v>5.1240424298730325E-2</v>
      </c>
      <c r="V531">
        <v>5.1240424298730325E-2</v>
      </c>
      <c r="W531">
        <v>5.1240424298689691E-2</v>
      </c>
    </row>
    <row r="532" spans="1:24" x14ac:dyDescent="0.25">
      <c r="B532">
        <f t="shared" si="21"/>
        <v>62</v>
      </c>
      <c r="C532">
        <v>68795.426866066045</v>
      </c>
      <c r="D532">
        <v>171988.56716516509</v>
      </c>
      <c r="E532">
        <v>343977.13433033018</v>
      </c>
      <c r="F532">
        <v>687954.26866066037</v>
      </c>
      <c r="G532">
        <v>1375908.5373213207</v>
      </c>
      <c r="J532">
        <f t="shared" si="22"/>
        <v>62</v>
      </c>
      <c r="K532">
        <v>3439.7717389537138</v>
      </c>
      <c r="L532">
        <v>8599.4293473843136</v>
      </c>
      <c r="M532">
        <v>17198.858694768627</v>
      </c>
      <c r="N532">
        <v>34397.717389537254</v>
      </c>
      <c r="O532">
        <v>68795.434779074509</v>
      </c>
      <c r="R532">
        <f t="shared" si="23"/>
        <v>62</v>
      </c>
      <c r="S532">
        <v>5.2432939077959428E-2</v>
      </c>
      <c r="T532">
        <v>5.2432939077959428E-2</v>
      </c>
      <c r="U532">
        <v>5.2432939077959428E-2</v>
      </c>
      <c r="V532">
        <v>5.2432939077959428E-2</v>
      </c>
      <c r="W532">
        <v>5.2432939077959428E-2</v>
      </c>
    </row>
    <row r="533" spans="1:24" x14ac:dyDescent="0.25">
      <c r="B533">
        <f t="shared" si="21"/>
        <v>63</v>
      </c>
      <c r="C533">
        <v>71318.113679484799</v>
      </c>
      <c r="D533">
        <v>178295.28419871192</v>
      </c>
      <c r="E533">
        <v>356590.56839742383</v>
      </c>
      <c r="F533">
        <v>713181.13679484767</v>
      </c>
      <c r="G533">
        <v>1426362.2735896953</v>
      </c>
      <c r="J533">
        <f t="shared" si="22"/>
        <v>63</v>
      </c>
      <c r="K533">
        <v>3565.9064613116934</v>
      </c>
      <c r="L533">
        <v>8914.7661532790808</v>
      </c>
      <c r="M533">
        <v>17829.532306558162</v>
      </c>
      <c r="N533">
        <v>35659.064613116323</v>
      </c>
      <c r="O533">
        <v>71318.129226232646</v>
      </c>
      <c r="R533">
        <f t="shared" si="23"/>
        <v>63</v>
      </c>
      <c r="S533">
        <v>5.4051737750345108E-2</v>
      </c>
      <c r="T533">
        <v>5.4051737750344886E-2</v>
      </c>
      <c r="U533">
        <v>5.4051737750344886E-2</v>
      </c>
      <c r="V533">
        <v>5.4051737750344886E-2</v>
      </c>
      <c r="W533">
        <v>5.4051737750344886E-2</v>
      </c>
    </row>
    <row r="534" spans="1:24" x14ac:dyDescent="0.25">
      <c r="B534">
        <f t="shared" si="21"/>
        <v>64</v>
      </c>
      <c r="C534">
        <v>73586.79365689744</v>
      </c>
      <c r="D534">
        <v>183966.9841422436</v>
      </c>
      <c r="E534">
        <v>367933.9682844872</v>
      </c>
      <c r="F534">
        <v>735867.9365689744</v>
      </c>
      <c r="G534">
        <v>1471735.8731379488</v>
      </c>
      <c r="J534">
        <f t="shared" si="22"/>
        <v>64</v>
      </c>
      <c r="K534">
        <v>3679.3402353112178</v>
      </c>
      <c r="L534">
        <v>9198.35058827803</v>
      </c>
      <c r="M534">
        <v>18396.70117655606</v>
      </c>
      <c r="N534">
        <v>36793.40235311212</v>
      </c>
      <c r="O534">
        <v>73586.80470622424</v>
      </c>
      <c r="R534">
        <f t="shared" si="23"/>
        <v>64</v>
      </c>
      <c r="S534">
        <v>5.5571069693515884E-2</v>
      </c>
      <c r="T534">
        <v>5.5571069693516106E-2</v>
      </c>
      <c r="U534">
        <v>5.5571069693516106E-2</v>
      </c>
      <c r="V534">
        <v>5.5571069693516106E-2</v>
      </c>
      <c r="W534">
        <v>5.5571069693516106E-2</v>
      </c>
    </row>
    <row r="535" spans="1:24" x14ac:dyDescent="0.25">
      <c r="B535">
        <f t="shared" si="21"/>
        <v>65</v>
      </c>
      <c r="C535">
        <v>75982.078059185078</v>
      </c>
      <c r="D535">
        <v>189955.19514796272</v>
      </c>
      <c r="E535">
        <v>379910.39029592543</v>
      </c>
      <c r="F535">
        <v>759820.78059185087</v>
      </c>
      <c r="G535">
        <v>1519641.5611837017</v>
      </c>
      <c r="J535">
        <f t="shared" si="22"/>
        <v>65</v>
      </c>
      <c r="K535">
        <v>3799.1045051105757</v>
      </c>
      <c r="L535">
        <v>9497.7612627764174</v>
      </c>
      <c r="M535">
        <v>18995.522525552835</v>
      </c>
      <c r="N535">
        <v>37991.04505110567</v>
      </c>
      <c r="O535">
        <v>75982.090102211339</v>
      </c>
      <c r="R535">
        <f t="shared" si="23"/>
        <v>65</v>
      </c>
      <c r="S535">
        <v>5.7241069334395434E-2</v>
      </c>
      <c r="T535">
        <v>5.7241069334395434E-2</v>
      </c>
      <c r="U535">
        <v>5.7241069334395434E-2</v>
      </c>
      <c r="V535">
        <v>5.7241069334395434E-2</v>
      </c>
      <c r="W535">
        <v>5.7241069334395434E-2</v>
      </c>
    </row>
    <row r="537" spans="1:24" x14ac:dyDescent="0.25">
      <c r="A537" s="5" t="s">
        <v>183</v>
      </c>
    </row>
    <row r="538" spans="1:24" x14ac:dyDescent="0.25">
      <c r="B538" t="s">
        <v>170</v>
      </c>
      <c r="C538">
        <v>50000</v>
      </c>
      <c r="D538">
        <v>100000</v>
      </c>
      <c r="E538">
        <v>250000</v>
      </c>
      <c r="F538">
        <v>500000</v>
      </c>
      <c r="G538">
        <v>1000000</v>
      </c>
      <c r="H538">
        <v>2000000</v>
      </c>
      <c r="J538" t="s">
        <v>171</v>
      </c>
      <c r="K538">
        <v>50000</v>
      </c>
      <c r="L538">
        <v>100000</v>
      </c>
      <c r="M538">
        <v>250000</v>
      </c>
      <c r="N538">
        <v>500000</v>
      </c>
      <c r="O538">
        <v>1000000</v>
      </c>
      <c r="P538">
        <v>2000000</v>
      </c>
      <c r="R538" t="s">
        <v>167</v>
      </c>
      <c r="S538">
        <v>50000</v>
      </c>
      <c r="T538">
        <v>100000</v>
      </c>
      <c r="U538">
        <v>250000</v>
      </c>
      <c r="V538">
        <v>500000</v>
      </c>
      <c r="W538">
        <v>1000000</v>
      </c>
      <c r="X538">
        <v>2000000</v>
      </c>
    </row>
    <row r="539" spans="1:24" x14ac:dyDescent="0.25">
      <c r="B539">
        <v>26</v>
      </c>
      <c r="C539">
        <v>126.577488091642</v>
      </c>
      <c r="D539">
        <v>252.46499971124393</v>
      </c>
      <c r="E539">
        <v>630.12753836182151</v>
      </c>
      <c r="F539">
        <v>1259.565144960219</v>
      </c>
      <c r="G539">
        <v>2518.4403192586592</v>
      </c>
      <c r="H539">
        <v>5036.1906678555169</v>
      </c>
      <c r="J539">
        <v>26</v>
      </c>
      <c r="K539">
        <v>98.153525539948987</v>
      </c>
      <c r="L539">
        <v>188.31283370367601</v>
      </c>
      <c r="M539">
        <v>458.79080212715144</v>
      </c>
      <c r="N539">
        <v>909.5879048818224</v>
      </c>
      <c r="O539">
        <v>1811.1816597063807</v>
      </c>
      <c r="P539">
        <v>3614.3691693551955</v>
      </c>
      <c r="R539">
        <v>26</v>
      </c>
      <c r="S539">
        <v>3.7228895559011654E-2</v>
      </c>
      <c r="T539">
        <v>3.6939165208254687E-2</v>
      </c>
      <c r="U539">
        <v>3.6765145743507421E-2</v>
      </c>
      <c r="V539">
        <v>3.6707112392298624E-2</v>
      </c>
      <c r="W539">
        <v>3.6678088369795692E-2</v>
      </c>
      <c r="X539">
        <v>3.6663574929872933E-2</v>
      </c>
    </row>
    <row r="540" spans="1:24" x14ac:dyDescent="0.25">
      <c r="B540">
        <v>27</v>
      </c>
      <c r="C540">
        <v>144.252229383745</v>
      </c>
      <c r="D540">
        <v>287.81328903747908</v>
      </c>
      <c r="E540">
        <v>718.49646944572999</v>
      </c>
      <c r="F540">
        <v>1436.3017707188264</v>
      </c>
      <c r="G540">
        <v>2871.9123735125654</v>
      </c>
      <c r="H540">
        <v>5743.1335792287773</v>
      </c>
      <c r="J540">
        <v>27</v>
      </c>
      <c r="K540">
        <v>110.81205601896272</v>
      </c>
      <c r="L540">
        <v>213.62914025829059</v>
      </c>
      <c r="M540">
        <v>522.08040971473019</v>
      </c>
      <c r="N540">
        <v>1036.1658656644904</v>
      </c>
      <c r="O540">
        <v>2064.3367804274458</v>
      </c>
      <c r="P540">
        <v>4120.6786114425049</v>
      </c>
      <c r="R540">
        <v>27</v>
      </c>
      <c r="S540">
        <v>3.7182230662747395E-2</v>
      </c>
      <c r="T540">
        <v>3.6927216856335487E-2</v>
      </c>
      <c r="U540">
        <v>3.6774068113153868E-2</v>
      </c>
      <c r="V540">
        <v>3.6722995064928377E-2</v>
      </c>
      <c r="W540">
        <v>3.6697454135504959E-2</v>
      </c>
      <c r="X540">
        <v>3.6684682568958626E-2</v>
      </c>
    </row>
    <row r="541" spans="1:24" x14ac:dyDescent="0.25">
      <c r="B541">
        <v>28</v>
      </c>
      <c r="C541">
        <v>164.17194445301385</v>
      </c>
      <c r="D541">
        <v>327.65137584137079</v>
      </c>
      <c r="E541">
        <v>818.08967124139019</v>
      </c>
      <c r="F541">
        <v>1635.4868307355941</v>
      </c>
      <c r="G541">
        <v>3270.28114992772</v>
      </c>
      <c r="H541">
        <v>6539.8697884172843</v>
      </c>
      <c r="J541">
        <v>28</v>
      </c>
      <c r="K541">
        <v>125.07836289420266</v>
      </c>
      <c r="L541">
        <v>242.16079105927111</v>
      </c>
      <c r="M541">
        <v>593.40808981351438</v>
      </c>
      <c r="N541">
        <v>1178.8202601097546</v>
      </c>
      <c r="O541">
        <v>2349.644603054403</v>
      </c>
      <c r="P541">
        <v>4691.2932901596796</v>
      </c>
      <c r="R541">
        <v>28</v>
      </c>
      <c r="S541">
        <v>3.7147264392511259E-2</v>
      </c>
      <c r="T541">
        <v>3.6922401240244485E-2</v>
      </c>
      <c r="U541">
        <v>3.6787374346547885E-2</v>
      </c>
      <c r="V541">
        <v>3.674234717556546E-2</v>
      </c>
      <c r="W541">
        <v>3.6719830172765588E-2</v>
      </c>
      <c r="X541">
        <v>3.6708570816685437E-2</v>
      </c>
    </row>
    <row r="542" spans="1:24" x14ac:dyDescent="0.25">
      <c r="B542">
        <v>29</v>
      </c>
      <c r="C542">
        <v>186.64494285751925</v>
      </c>
      <c r="D542">
        <v>372.59586755515613</v>
      </c>
      <c r="E542">
        <v>930.44864271209906</v>
      </c>
      <c r="F542">
        <v>1860.2032683907203</v>
      </c>
      <c r="G542">
        <v>3719.7125199178131</v>
      </c>
      <c r="H542">
        <v>7438.7310230606818</v>
      </c>
      <c r="J542">
        <v>29</v>
      </c>
      <c r="K542">
        <v>141.17330692895075</v>
      </c>
      <c r="L542">
        <v>274.34960061967377</v>
      </c>
      <c r="M542">
        <v>673.87849395244666</v>
      </c>
      <c r="N542">
        <v>1339.7599876459681</v>
      </c>
      <c r="O542">
        <v>2671.5229769901634</v>
      </c>
      <c r="P542">
        <v>5335.0489567004115</v>
      </c>
      <c r="R542">
        <v>29</v>
      </c>
      <c r="S542">
        <v>3.7123210042796284E-2</v>
      </c>
      <c r="T542">
        <v>3.6924621488329645E-2</v>
      </c>
      <c r="U542">
        <v>3.6805383523646151E-2</v>
      </c>
      <c r="V542">
        <v>3.6765623369616751E-2</v>
      </c>
      <c r="W542">
        <v>3.674574063401459E-2</v>
      </c>
      <c r="X542">
        <v>3.6735798601339464E-2</v>
      </c>
    </row>
    <row r="543" spans="1:24" x14ac:dyDescent="0.25">
      <c r="B543">
        <v>30</v>
      </c>
      <c r="C543">
        <v>212.01964344136752</v>
      </c>
      <c r="D543">
        <v>423.34357767574096</v>
      </c>
      <c r="E543">
        <v>1057.3153813030438</v>
      </c>
      <c r="F543">
        <v>2113.9350543706055</v>
      </c>
      <c r="G543">
        <v>4227.1744006494764</v>
      </c>
      <c r="H543">
        <v>8453.6530932811802</v>
      </c>
      <c r="J543">
        <v>30</v>
      </c>
      <c r="K543">
        <v>159.34642236067157</v>
      </c>
      <c r="L543">
        <v>310.69462002038836</v>
      </c>
      <c r="M543">
        <v>764.73922362440499</v>
      </c>
      <c r="N543">
        <v>1521.4802337168476</v>
      </c>
      <c r="O543">
        <v>3034.9622555543247</v>
      </c>
      <c r="P543">
        <v>6061.9263000795909</v>
      </c>
      <c r="R543">
        <v>30</v>
      </c>
      <c r="S543">
        <v>3.710956895255979E-2</v>
      </c>
      <c r="T543">
        <v>3.6933936521892807E-2</v>
      </c>
      <c r="U543">
        <v>3.6828490876329223E-2</v>
      </c>
      <c r="V543">
        <v>3.6793331277843011E-2</v>
      </c>
      <c r="W543">
        <v>3.6775749405008273E-2</v>
      </c>
      <c r="X543">
        <v>3.6766957950025825E-2</v>
      </c>
    </row>
    <row r="544" spans="1:24" x14ac:dyDescent="0.25">
      <c r="B544">
        <v>31</v>
      </c>
      <c r="C544">
        <v>240.68894599551021</v>
      </c>
      <c r="D544">
        <v>480.68027802383847</v>
      </c>
      <c r="E544">
        <v>1200.6542749163132</v>
      </c>
      <c r="F544">
        <v>2400.610936709375</v>
      </c>
      <c r="G544">
        <v>4800.5242604173936</v>
      </c>
      <c r="H544">
        <v>9600.3509078964307</v>
      </c>
      <c r="J544">
        <v>31</v>
      </c>
      <c r="K544">
        <v>179.87910022066626</v>
      </c>
      <c r="L544">
        <v>351.75861137668107</v>
      </c>
      <c r="M544">
        <v>867.39715410427016</v>
      </c>
      <c r="N544">
        <v>1726.7947288212999</v>
      </c>
      <c r="O544">
        <v>3445.5898796531255</v>
      </c>
      <c r="P544">
        <v>6883.1801820392138</v>
      </c>
      <c r="R544">
        <v>31</v>
      </c>
      <c r="S544">
        <v>3.7106086045635367E-2</v>
      </c>
      <c r="T544">
        <v>3.6950550490207013E-2</v>
      </c>
      <c r="U544">
        <v>3.6857177398455399E-2</v>
      </c>
      <c r="V544">
        <v>3.6826044395112945E-2</v>
      </c>
      <c r="W544">
        <v>3.6810476272337578E-2</v>
      </c>
      <c r="X544">
        <v>3.6802691805563059E-2</v>
      </c>
    </row>
    <row r="545" spans="2:24" x14ac:dyDescent="0.25">
      <c r="B545">
        <v>32</v>
      </c>
      <c r="C545">
        <v>273.05904757178411</v>
      </c>
      <c r="D545">
        <v>545.41833640552773</v>
      </c>
      <c r="E545">
        <v>1362.496203609825</v>
      </c>
      <c r="F545">
        <v>2724.2926492123052</v>
      </c>
      <c r="G545">
        <v>5447.8855405211616</v>
      </c>
      <c r="H545">
        <v>10895.071323193128</v>
      </c>
      <c r="J545">
        <v>32</v>
      </c>
      <c r="K545">
        <v>203.06225398750394</v>
      </c>
      <c r="L545">
        <v>398.12338247369826</v>
      </c>
      <c r="M545">
        <v>983.30677597122667</v>
      </c>
      <c r="N545">
        <v>1958.6124347960031</v>
      </c>
      <c r="O545">
        <v>3909.2237536335087</v>
      </c>
      <c r="P545">
        <v>7810.4463919288974</v>
      </c>
      <c r="R545">
        <v>32</v>
      </c>
      <c r="S545">
        <v>3.7112611912424542E-2</v>
      </c>
      <c r="T545">
        <v>3.69746813265035E-2</v>
      </c>
      <c r="U545">
        <v>3.6891882402031673E-2</v>
      </c>
      <c r="V545">
        <v>3.6864275989318518E-2</v>
      </c>
      <c r="W545">
        <v>3.6850471512515304E-2</v>
      </c>
      <c r="X545">
        <v>3.6843568956432371E-2</v>
      </c>
    </row>
    <row r="546" spans="2:24" x14ac:dyDescent="0.25">
      <c r="B546">
        <v>33</v>
      </c>
      <c r="C546">
        <v>309.58166157673151</v>
      </c>
      <c r="D546">
        <v>618.46115020176467</v>
      </c>
      <c r="E546">
        <v>1545.0996166868299</v>
      </c>
      <c r="F546">
        <v>3089.4970610530809</v>
      </c>
      <c r="G546">
        <v>6178.2919498749625</v>
      </c>
      <c r="H546">
        <v>12355.881727563012</v>
      </c>
      <c r="J546">
        <v>33</v>
      </c>
      <c r="K546">
        <v>229.21939622094533</v>
      </c>
      <c r="L546">
        <v>450.43593736049661</v>
      </c>
      <c r="M546">
        <v>1114.0855677310974</v>
      </c>
      <c r="N546">
        <v>2220.1682875738479</v>
      </c>
      <c r="O546">
        <v>4432.3337282779976</v>
      </c>
      <c r="P546">
        <v>8856.6646101911028</v>
      </c>
      <c r="R546">
        <v>33</v>
      </c>
      <c r="S546">
        <v>3.7129173836164986E-2</v>
      </c>
      <c r="T546">
        <v>3.7006674155915187E-2</v>
      </c>
      <c r="U546">
        <v>3.6933142462140855E-2</v>
      </c>
      <c r="V546">
        <v>3.6908626576938275E-2</v>
      </c>
      <c r="W546">
        <v>3.6896367636148675E-2</v>
      </c>
      <c r="X546">
        <v>3.6890237916138657E-2</v>
      </c>
    </row>
    <row r="547" spans="2:24" x14ac:dyDescent="0.25">
      <c r="B547">
        <v>34</v>
      </c>
      <c r="C547">
        <v>350.75780846861431</v>
      </c>
      <c r="D547">
        <v>700.81072735853502</v>
      </c>
      <c r="E547">
        <v>1750.9694845558029</v>
      </c>
      <c r="F547">
        <v>3501.2340800766401</v>
      </c>
      <c r="G547">
        <v>7001.7632711933929</v>
      </c>
      <c r="H547">
        <v>14002.821653464904</v>
      </c>
      <c r="J547">
        <v>34</v>
      </c>
      <c r="K547">
        <v>258.70935266144443</v>
      </c>
      <c r="L547">
        <v>509.41390391294772</v>
      </c>
      <c r="M547">
        <v>1261.527563657859</v>
      </c>
      <c r="N547">
        <v>2515.0503320804273</v>
      </c>
      <c r="O547">
        <v>5022.0958697781316</v>
      </c>
      <c r="P547">
        <v>10036.186945605092</v>
      </c>
      <c r="R547">
        <v>34</v>
      </c>
      <c r="S547">
        <v>3.7155972533031933E-2</v>
      </c>
      <c r="T547">
        <v>3.7047005032583513E-2</v>
      </c>
      <c r="U547">
        <v>3.6981599406174848E-2</v>
      </c>
      <c r="V547">
        <v>3.6959793338564584E-2</v>
      </c>
      <c r="W547">
        <v>3.6948889518315209E-2</v>
      </c>
      <c r="X547">
        <v>3.6943437411538049E-2</v>
      </c>
    </row>
    <row r="548" spans="2:24" x14ac:dyDescent="0.25">
      <c r="B548">
        <v>35</v>
      </c>
      <c r="C548">
        <v>397.14140832412266</v>
      </c>
      <c r="D548">
        <v>793.57487111303669</v>
      </c>
      <c r="E548">
        <v>1982.8752599342461</v>
      </c>
      <c r="F548">
        <v>3965.0425748001858</v>
      </c>
      <c r="G548">
        <v>7929.3772045960504</v>
      </c>
      <c r="H548">
        <v>15858.046464219529</v>
      </c>
      <c r="J548">
        <v>35</v>
      </c>
      <c r="K548">
        <v>291.92883517983046</v>
      </c>
      <c r="L548">
        <v>575.85067943894683</v>
      </c>
      <c r="M548">
        <v>1427.6162173563971</v>
      </c>
      <c r="N548">
        <v>2847.2254490728301</v>
      </c>
      <c r="O548">
        <v>5686.443913229421</v>
      </c>
      <c r="P548">
        <v>11364.880841901555</v>
      </c>
      <c r="R548">
        <v>35</v>
      </c>
      <c r="S548">
        <v>3.7193382624557181E-2</v>
      </c>
      <c r="T548">
        <v>3.7096287343131307E-2</v>
      </c>
      <c r="U548">
        <v>3.7038010317458347E-2</v>
      </c>
      <c r="V548">
        <v>3.7018581329625322E-2</v>
      </c>
      <c r="W548">
        <v>3.7008866214302438E-2</v>
      </c>
      <c r="X548">
        <v>3.700400850125618E-2</v>
      </c>
    </row>
    <row r="549" spans="2:24" x14ac:dyDescent="0.25">
      <c r="B549">
        <v>36</v>
      </c>
      <c r="C549">
        <v>449.34432730531989</v>
      </c>
      <c r="D549">
        <v>897.97727235697687</v>
      </c>
      <c r="E549">
        <v>2243.8761079021501</v>
      </c>
      <c r="F549">
        <v>4487.0408339498299</v>
      </c>
      <c r="G549">
        <v>8973.3702860997528</v>
      </c>
      <c r="H549">
        <v>17946.029190428148</v>
      </c>
      <c r="J549">
        <v>36</v>
      </c>
      <c r="K549">
        <v>329.31605603636854</v>
      </c>
      <c r="L549">
        <v>650.62265879703227</v>
      </c>
      <c r="M549">
        <v>1614.5424714723049</v>
      </c>
      <c r="N549">
        <v>3221.075494163415</v>
      </c>
      <c r="O549">
        <v>6434.1415401599515</v>
      </c>
      <c r="P549">
        <v>12860.273632474447</v>
      </c>
      <c r="R549">
        <v>36</v>
      </c>
      <c r="S549">
        <v>3.7241958599673941E-2</v>
      </c>
      <c r="T549">
        <v>3.715528314441241E-2</v>
      </c>
      <c r="U549">
        <v>3.7103262130086412E-2</v>
      </c>
      <c r="V549">
        <v>3.7085919166211845E-2</v>
      </c>
      <c r="W549">
        <v>3.7077247191741991E-2</v>
      </c>
      <c r="X549">
        <v>3.7072911081359683E-2</v>
      </c>
    </row>
    <row r="550" spans="2:24" x14ac:dyDescent="0.25">
      <c r="B550">
        <v>37</v>
      </c>
      <c r="C550">
        <v>507.99655761316393</v>
      </c>
      <c r="D550">
        <v>1015.277871942022</v>
      </c>
      <c r="E550">
        <v>2537.1218152605684</v>
      </c>
      <c r="F550">
        <v>5073.5283875758778</v>
      </c>
      <c r="G550">
        <v>10146.3415322523</v>
      </c>
      <c r="H550">
        <v>20291.967821627677</v>
      </c>
      <c r="J550">
        <v>37</v>
      </c>
      <c r="K550">
        <v>371.322208059677</v>
      </c>
      <c r="L550">
        <v>734.63219628714614</v>
      </c>
      <c r="M550">
        <v>1824.5621646883228</v>
      </c>
      <c r="N550">
        <v>3641.1121133424822</v>
      </c>
      <c r="O550">
        <v>7274.2120111638797</v>
      </c>
      <c r="P550">
        <v>14540.41180705899</v>
      </c>
      <c r="R550">
        <v>37</v>
      </c>
      <c r="S550">
        <v>3.7302394648974113E-2</v>
      </c>
      <c r="T550">
        <v>3.7224861153529742E-2</v>
      </c>
      <c r="U550">
        <v>3.7178328534032357E-2</v>
      </c>
      <c r="V550">
        <v>3.7162815572238106E-2</v>
      </c>
      <c r="W550">
        <v>3.7155058699577026E-2</v>
      </c>
      <c r="X550">
        <v>3.7151180165287956E-2</v>
      </c>
    </row>
    <row r="551" spans="2:24" x14ac:dyDescent="0.25">
      <c r="B551">
        <v>38</v>
      </c>
      <c r="C551">
        <v>574.80924548520613</v>
      </c>
      <c r="D551">
        <v>1148.8988437060809</v>
      </c>
      <c r="E551">
        <v>2871.1676386827462</v>
      </c>
      <c r="F551">
        <v>5741.6156304209062</v>
      </c>
      <c r="G551">
        <v>11482.511613940369</v>
      </c>
      <c r="H551">
        <v>22964.303581001841</v>
      </c>
      <c r="J551">
        <v>38</v>
      </c>
      <c r="K551">
        <v>419.17282199315468</v>
      </c>
      <c r="L551">
        <v>830.33027215435686</v>
      </c>
      <c r="M551">
        <v>2063.8026261357263</v>
      </c>
      <c r="N551">
        <v>4119.5898840008085</v>
      </c>
      <c r="O551">
        <v>8231.1644002114335</v>
      </c>
      <c r="P551">
        <v>16454.31343288385</v>
      </c>
      <c r="R551">
        <v>38</v>
      </c>
      <c r="S551">
        <v>3.7376812489735123E-2</v>
      </c>
      <c r="T551">
        <v>3.7307408087935867E-2</v>
      </c>
      <c r="U551">
        <v>3.7265755480680562E-2</v>
      </c>
      <c r="V551">
        <v>3.7251869616104161E-2</v>
      </c>
      <c r="W551">
        <v>3.7244926372062004E-2</v>
      </c>
      <c r="X551">
        <v>3.7241454672095831E-2</v>
      </c>
    </row>
    <row r="552" spans="2:24" x14ac:dyDescent="0.25">
      <c r="B552">
        <v>39</v>
      </c>
      <c r="C552">
        <v>626.536239169802</v>
      </c>
      <c r="D552">
        <v>1252.3494753261684</v>
      </c>
      <c r="E552">
        <v>3129.7891838208893</v>
      </c>
      <c r="F552">
        <v>6258.855364654255</v>
      </c>
      <c r="G552">
        <v>12516.987726324493</v>
      </c>
      <c r="H552">
        <v>25033.252449666725</v>
      </c>
      <c r="J552">
        <v>39</v>
      </c>
      <c r="K552">
        <v>456.21899201675205</v>
      </c>
      <c r="L552">
        <v>904.42017997018593</v>
      </c>
      <c r="M552">
        <v>2249.0237441146382</v>
      </c>
      <c r="N552">
        <v>4490.0296844533004</v>
      </c>
      <c r="O552">
        <v>8972.0415651695512</v>
      </c>
      <c r="P552">
        <v>17936.065326621465</v>
      </c>
      <c r="R552">
        <v>39</v>
      </c>
      <c r="S552">
        <v>3.7436020259836944E-2</v>
      </c>
      <c r="T552">
        <v>3.7371724389086314E-2</v>
      </c>
      <c r="U552">
        <v>3.733313834759544E-2</v>
      </c>
      <c r="V552">
        <v>3.7320274912951978E-2</v>
      </c>
      <c r="W552">
        <v>3.7313842929137531E-2</v>
      </c>
      <c r="X552">
        <v>3.7310626870598274E-2</v>
      </c>
    </row>
    <row r="553" spans="2:24" x14ac:dyDescent="0.25">
      <c r="B553">
        <v>40</v>
      </c>
      <c r="C553">
        <v>617.32619830530018</v>
      </c>
      <c r="D553">
        <v>1233.9302304823252</v>
      </c>
      <c r="E553">
        <v>3083.7423269813976</v>
      </c>
      <c r="F553">
        <v>6166.7624878026118</v>
      </c>
      <c r="G553">
        <v>12332.802809440571</v>
      </c>
      <c r="H553">
        <v>24664.883452716051</v>
      </c>
      <c r="J553">
        <v>40</v>
      </c>
      <c r="K553">
        <v>449.62273689491576</v>
      </c>
      <c r="L553">
        <v>891.22825959278998</v>
      </c>
      <c r="M553">
        <v>2216.0448273311631</v>
      </c>
      <c r="N553">
        <v>4424.0724401110492</v>
      </c>
      <c r="O553">
        <v>8840.1276656212285</v>
      </c>
      <c r="P553">
        <v>17672.238116636639</v>
      </c>
      <c r="R553">
        <v>40</v>
      </c>
      <c r="S553">
        <v>3.7419455094500398E-2</v>
      </c>
      <c r="T553">
        <v>3.735436491644939E-2</v>
      </c>
      <c r="U553">
        <v>3.7315302065276779E-2</v>
      </c>
      <c r="V553">
        <v>3.7302279656480364E-2</v>
      </c>
      <c r="W553">
        <v>3.7295768178530864E-2</v>
      </c>
      <c r="X553">
        <v>3.7292512371167374E-2</v>
      </c>
    </row>
    <row r="554" spans="2:24" x14ac:dyDescent="0.25">
      <c r="B554">
        <v>41</v>
      </c>
      <c r="C554">
        <v>527.09968311342516</v>
      </c>
      <c r="D554">
        <v>1053.4835123818368</v>
      </c>
      <c r="E554">
        <v>2632.6350002528116</v>
      </c>
      <c r="F554">
        <v>5264.5541467272315</v>
      </c>
      <c r="G554">
        <v>10528.392439683355</v>
      </c>
      <c r="H554">
        <v>21056.069025599274</v>
      </c>
      <c r="J554">
        <v>41</v>
      </c>
      <c r="K554">
        <v>385.0036826787973</v>
      </c>
      <c r="L554">
        <v>761.99469212702388</v>
      </c>
      <c r="M554">
        <v>1892.9677212075476</v>
      </c>
      <c r="N554">
        <v>3777.9227699302355</v>
      </c>
      <c r="O554">
        <v>7547.8328674571676</v>
      </c>
      <c r="P554">
        <v>15087.65306255201</v>
      </c>
      <c r="R554">
        <v>41</v>
      </c>
      <c r="S554">
        <v>3.7306123493670906E-2</v>
      </c>
      <c r="T554">
        <v>3.7231302875562644E-2</v>
      </c>
      <c r="U554">
        <v>3.7186398842835811E-2</v>
      </c>
      <c r="V554">
        <v>3.7171428886735969E-2</v>
      </c>
      <c r="W554">
        <v>3.716394354380248E-2</v>
      </c>
      <c r="X554">
        <v>3.7160200781100716E-2</v>
      </c>
    </row>
    <row r="555" spans="2:24" x14ac:dyDescent="0.25">
      <c r="B555">
        <v>42</v>
      </c>
      <c r="C555">
        <v>616.72242375989583</v>
      </c>
      <c r="D555">
        <v>1232.7231423465259</v>
      </c>
      <c r="E555">
        <v>3080.7252984436609</v>
      </c>
      <c r="F555">
        <v>6160.7288920574538</v>
      </c>
      <c r="G555">
        <v>12320.736079330612</v>
      </c>
      <c r="H555">
        <v>24640.750453899964</v>
      </c>
      <c r="J555">
        <v>42</v>
      </c>
      <c r="K555">
        <v>449.19064406203961</v>
      </c>
      <c r="L555">
        <v>890.36444552759349</v>
      </c>
      <c r="M555">
        <v>2213.8858536704429</v>
      </c>
      <c r="N555">
        <v>4419.7548685589136</v>
      </c>
      <c r="O555">
        <v>8831.4928988421161</v>
      </c>
      <c r="P555">
        <v>17654.968959664344</v>
      </c>
      <c r="R555">
        <v>42</v>
      </c>
      <c r="S555">
        <v>3.7408568062837766E-2</v>
      </c>
      <c r="T555">
        <v>3.7343513094221459E-2</v>
      </c>
      <c r="U555">
        <v>3.7304471384871363E-2</v>
      </c>
      <c r="V555">
        <v>3.7291456026153691E-2</v>
      </c>
      <c r="W555">
        <v>3.7284948073784463E-2</v>
      </c>
      <c r="X555">
        <v>3.7281694029339008E-2</v>
      </c>
    </row>
    <row r="556" spans="2:24" x14ac:dyDescent="0.25">
      <c r="B556">
        <v>43</v>
      </c>
      <c r="C556">
        <v>917.84410328606896</v>
      </c>
      <c r="D556">
        <v>1834.9461110946393</v>
      </c>
      <c r="E556">
        <v>4586.2521341414604</v>
      </c>
      <c r="F556">
        <v>9171.7621724204018</v>
      </c>
      <c r="G556">
        <v>18342.782248926971</v>
      </c>
      <c r="H556">
        <v>36684.822401914353</v>
      </c>
      <c r="J556">
        <v>43</v>
      </c>
      <c r="K556">
        <v>664.85018523547478</v>
      </c>
      <c r="L556">
        <v>1321.6688741988328</v>
      </c>
      <c r="M556">
        <v>3292.1249369882789</v>
      </c>
      <c r="N556">
        <v>6576.2183735374711</v>
      </c>
      <c r="O556">
        <v>13144.405246080511</v>
      </c>
      <c r="P556">
        <v>26280.778990888095</v>
      </c>
      <c r="R556">
        <v>43</v>
      </c>
      <c r="S556">
        <v>3.7805373563992051E-2</v>
      </c>
      <c r="T556">
        <v>3.7759001365100353E-2</v>
      </c>
      <c r="U556">
        <v>3.773117372954049E-2</v>
      </c>
      <c r="V556">
        <v>3.7721897131220095E-2</v>
      </c>
      <c r="W556">
        <v>3.7717258697054001E-2</v>
      </c>
      <c r="X556">
        <v>3.7714939446216178E-2</v>
      </c>
    </row>
    <row r="557" spans="2:24" x14ac:dyDescent="0.25">
      <c r="B557">
        <v>44</v>
      </c>
      <c r="C557">
        <v>778.135305247921</v>
      </c>
      <c r="D557">
        <v>1555.5384251116818</v>
      </c>
      <c r="E557">
        <v>3887.7477849507782</v>
      </c>
      <c r="F557">
        <v>7774.7633847690313</v>
      </c>
      <c r="G557">
        <v>15548.794584437694</v>
      </c>
      <c r="H557">
        <v>31096.856983795158</v>
      </c>
      <c r="J557">
        <v>44</v>
      </c>
      <c r="K557">
        <v>564.7929735604921</v>
      </c>
      <c r="L557">
        <v>1121.5615998421235</v>
      </c>
      <c r="M557">
        <v>2791.8674814029073</v>
      </c>
      <c r="N557">
        <v>5575.7106182847347</v>
      </c>
      <c r="O557">
        <v>11143.396892400837</v>
      </c>
      <c r="P557">
        <v>22278.769440853735</v>
      </c>
      <c r="R557">
        <v>44</v>
      </c>
      <c r="S557">
        <v>3.7606370350195206E-2</v>
      </c>
      <c r="T557">
        <v>3.7553211052631985E-2</v>
      </c>
      <c r="U557">
        <v>3.7521309736442632E-2</v>
      </c>
      <c r="V557">
        <v>3.7510675007618399E-2</v>
      </c>
      <c r="W557">
        <v>3.7505357463760713E-2</v>
      </c>
      <c r="X557">
        <v>3.7502698646980415E-2</v>
      </c>
    </row>
    <row r="558" spans="2:24" x14ac:dyDescent="0.25">
      <c r="B558">
        <v>45</v>
      </c>
      <c r="C558">
        <v>981.26395822103041</v>
      </c>
      <c r="D558">
        <v>1961.7820622279307</v>
      </c>
      <c r="E558">
        <v>4903.3363742993215</v>
      </c>
      <c r="F558">
        <v>9805.9268944353735</v>
      </c>
      <c r="G558">
        <v>19611.107934713677</v>
      </c>
      <c r="H558">
        <v>39221.470015273058</v>
      </c>
      <c r="J558">
        <v>45</v>
      </c>
      <c r="K558">
        <v>710.27078506919133</v>
      </c>
      <c r="L558">
        <v>1412.5074177376555</v>
      </c>
      <c r="M558">
        <v>3519.2173162890758</v>
      </c>
      <c r="N558">
        <v>7030.400480725235</v>
      </c>
      <c r="O558">
        <v>14052.766809664434</v>
      </c>
      <c r="P558">
        <v>28097.499467572663</v>
      </c>
      <c r="R558">
        <v>45</v>
      </c>
      <c r="S558">
        <v>3.7882556777600218E-2</v>
      </c>
      <c r="T558">
        <v>3.7838709926351521E-2</v>
      </c>
      <c r="U558">
        <v>3.7812397987238011E-2</v>
      </c>
      <c r="V558">
        <v>3.7803626702513027E-2</v>
      </c>
      <c r="W558">
        <v>3.779924094043019E-2</v>
      </c>
      <c r="X558">
        <v>3.779704802945516E-2</v>
      </c>
    </row>
    <row r="559" spans="2:24" x14ac:dyDescent="0.25">
      <c r="B559">
        <v>46</v>
      </c>
      <c r="C559">
        <v>1127.8081126058132</v>
      </c>
      <c r="D559">
        <v>2254.8604927192946</v>
      </c>
      <c r="E559">
        <v>5636.017633171753</v>
      </c>
      <c r="F559">
        <v>11271.279533964254</v>
      </c>
      <c r="G559">
        <v>22541.803335563876</v>
      </c>
      <c r="H559">
        <v>45082.850938769647</v>
      </c>
      <c r="J559">
        <v>46</v>
      </c>
      <c r="K559">
        <v>815.22508167468004</v>
      </c>
      <c r="L559">
        <v>1622.408935320349</v>
      </c>
      <c r="M559">
        <v>4043.9604974492322</v>
      </c>
      <c r="N559">
        <v>8079.8797680726857</v>
      </c>
      <c r="O559">
        <v>16151.718309475022</v>
      </c>
      <c r="P559">
        <v>32295.395392349281</v>
      </c>
      <c r="R559">
        <v>46</v>
      </c>
      <c r="S559">
        <v>3.8090120970461827E-2</v>
      </c>
      <c r="T559">
        <v>3.8050887050222304E-2</v>
      </c>
      <c r="U559">
        <v>3.8027343678403103E-2</v>
      </c>
      <c r="V559">
        <v>3.8019495384321811E-2</v>
      </c>
      <c r="W559">
        <v>3.8015571142861138E-2</v>
      </c>
      <c r="X559">
        <v>3.801360899852213E-2</v>
      </c>
    </row>
    <row r="560" spans="2:24" x14ac:dyDescent="0.25">
      <c r="B560">
        <v>47</v>
      </c>
      <c r="C560">
        <v>1023.0708193827766</v>
      </c>
      <c r="D560">
        <v>2045.3936439327692</v>
      </c>
      <c r="E560">
        <v>5112.3620126824517</v>
      </c>
      <c r="F560">
        <v>10223.975960642159</v>
      </c>
      <c r="G560">
        <v>20447.203856578701</v>
      </c>
      <c r="H560">
        <v>40893.659648462562</v>
      </c>
      <c r="J560">
        <v>47</v>
      </c>
      <c r="K560">
        <v>740.21304441488428</v>
      </c>
      <c r="L560">
        <v>1472.3911098295903</v>
      </c>
      <c r="M560">
        <v>3668.9241792321409</v>
      </c>
      <c r="N560">
        <v>7329.8126287044724</v>
      </c>
      <c r="O560">
        <v>14651.589527833043</v>
      </c>
      <c r="P560">
        <v>29295.1433262059</v>
      </c>
      <c r="R560">
        <v>47</v>
      </c>
      <c r="S560">
        <v>3.7928862016231912E-2</v>
      </c>
      <c r="T560">
        <v>3.7886539508764194E-2</v>
      </c>
      <c r="U560">
        <v>3.7861140072737554E-2</v>
      </c>
      <c r="V560">
        <v>3.7852673001357973E-2</v>
      </c>
      <c r="W560">
        <v>3.7848439354515984E-2</v>
      </c>
      <c r="X560">
        <v>3.784632250331077E-2</v>
      </c>
    </row>
    <row r="561" spans="1:24" x14ac:dyDescent="0.25">
      <c r="B561">
        <v>48</v>
      </c>
      <c r="C561">
        <v>1274.5741071336518</v>
      </c>
      <c r="D561">
        <v>2548.38292592269</v>
      </c>
      <c r="E561">
        <v>6369.8093820760123</v>
      </c>
      <c r="F561">
        <v>12738.853475592325</v>
      </c>
      <c r="G561">
        <v>25476.941662595396</v>
      </c>
      <c r="H561">
        <v>50953.118036586333</v>
      </c>
      <c r="J561">
        <v>48</v>
      </c>
      <c r="K561">
        <v>920.33747541414596</v>
      </c>
      <c r="L561">
        <v>1832.6268423006513</v>
      </c>
      <c r="M561">
        <v>4569.4949407118256</v>
      </c>
      <c r="N561">
        <v>9130.9417706341192</v>
      </c>
      <c r="O561">
        <v>18253.83543016779</v>
      </c>
      <c r="P561">
        <v>36499.622749075294</v>
      </c>
      <c r="R561">
        <v>48</v>
      </c>
      <c r="S561">
        <v>3.8297119118348766E-2</v>
      </c>
      <c r="T561">
        <v>3.82614541267976E-2</v>
      </c>
      <c r="U561">
        <v>3.8240052664633151E-2</v>
      </c>
      <c r="V561">
        <v>3.8232918432541396E-2</v>
      </c>
      <c r="W561">
        <v>3.8229351239338349E-2</v>
      </c>
      <c r="X561">
        <v>3.8227567623444925E-2</v>
      </c>
    </row>
    <row r="562" spans="1:24" x14ac:dyDescent="0.25">
      <c r="B562">
        <v>49</v>
      </c>
      <c r="C562">
        <v>1331.1611541014972</v>
      </c>
      <c r="D562">
        <v>2661.5534416344599</v>
      </c>
      <c r="E562">
        <v>6652.7303042472549</v>
      </c>
      <c r="F562">
        <v>13304.691741940371</v>
      </c>
      <c r="G562">
        <v>26608.614617328247</v>
      </c>
      <c r="H562">
        <v>53216.460368104395</v>
      </c>
      <c r="J562">
        <v>49</v>
      </c>
      <c r="K562">
        <v>960.8643844691851</v>
      </c>
      <c r="L562">
        <v>1913.6781194136929</v>
      </c>
      <c r="M562">
        <v>4772.1193243928719</v>
      </c>
      <c r="N562">
        <v>9536.1879994117771</v>
      </c>
      <c r="O562">
        <v>19064.325349466817</v>
      </c>
      <c r="P562">
        <v>38120.600049581146</v>
      </c>
      <c r="R562">
        <v>49</v>
      </c>
      <c r="S562">
        <v>3.8376489246503498E-2</v>
      </c>
      <c r="T562">
        <v>3.8341993739515079E-2</v>
      </c>
      <c r="U562">
        <v>3.8321294142772411E-2</v>
      </c>
      <c r="V562">
        <v>3.8314393894967491E-2</v>
      </c>
      <c r="W562">
        <v>3.8310943699384037E-2</v>
      </c>
      <c r="X562">
        <v>3.8309218583669979E-2</v>
      </c>
    </row>
    <row r="563" spans="1:24" x14ac:dyDescent="0.25">
      <c r="B563">
        <v>50</v>
      </c>
      <c r="C563">
        <v>1647.6541812561723</v>
      </c>
      <c r="D563">
        <v>3294.5170224243675</v>
      </c>
      <c r="E563">
        <v>8235.1055458940646</v>
      </c>
      <c r="F563">
        <v>16469.41975166442</v>
      </c>
      <c r="G563">
        <v>32938.048163199841</v>
      </c>
      <c r="H563">
        <v>65875.304986266041</v>
      </c>
      <c r="J563">
        <v>50</v>
      </c>
      <c r="K563">
        <v>1187.5336783112361</v>
      </c>
      <c r="L563">
        <v>2367.0006107850713</v>
      </c>
      <c r="M563">
        <v>5905.4014078509645</v>
      </c>
      <c r="N563">
        <v>11802.736069500213</v>
      </c>
      <c r="O563">
        <v>23597.405392744928</v>
      </c>
      <c r="P563">
        <v>47186.744039186742</v>
      </c>
      <c r="R563">
        <v>50</v>
      </c>
      <c r="S563">
        <v>3.8879551470743623E-2</v>
      </c>
      <c r="T563">
        <v>3.8849919624076579E-2</v>
      </c>
      <c r="U563">
        <v>3.8832138876855993E-2</v>
      </c>
      <c r="V563">
        <v>3.8826211687823076E-2</v>
      </c>
      <c r="W563">
        <v>3.8823248042054503E-2</v>
      </c>
      <c r="X563">
        <v>3.8821766206352359E-2</v>
      </c>
    </row>
    <row r="564" spans="1:24" x14ac:dyDescent="0.25">
      <c r="B564">
        <v>51</v>
      </c>
      <c r="C564">
        <v>1790.7518469076622</v>
      </c>
      <c r="D564">
        <v>3580.7022390707502</v>
      </c>
      <c r="E564">
        <v>8950.553415570068</v>
      </c>
      <c r="F564">
        <v>17900.30537640578</v>
      </c>
      <c r="G564">
        <v>35799.809298078595</v>
      </c>
      <c r="H564">
        <v>71598.817141423933</v>
      </c>
      <c r="J564">
        <v>51</v>
      </c>
      <c r="K564">
        <v>1290.0185716729939</v>
      </c>
      <c r="L564">
        <v>2571.9631529329126</v>
      </c>
      <c r="M564">
        <v>6417.7968968140049</v>
      </c>
      <c r="N564">
        <v>12827.519803317875</v>
      </c>
      <c r="O564">
        <v>25646.965616339701</v>
      </c>
      <c r="P564">
        <v>51285.857242380385</v>
      </c>
      <c r="R564">
        <v>51</v>
      </c>
      <c r="S564">
        <v>3.9113289088523961E-2</v>
      </c>
      <c r="T564">
        <v>3.9085274600529907E-2</v>
      </c>
      <c r="U564">
        <v>3.9068464463448027E-2</v>
      </c>
      <c r="V564">
        <v>3.9062860843639191E-2</v>
      </c>
      <c r="W564">
        <v>3.9060058988582114E-2</v>
      </c>
      <c r="X564">
        <v>3.9058658049763384E-2</v>
      </c>
    </row>
    <row r="565" spans="1:24" x14ac:dyDescent="0.25">
      <c r="B565">
        <v>52</v>
      </c>
      <c r="C565">
        <v>1881.8162087226815</v>
      </c>
      <c r="D565">
        <v>3762.824676343118</v>
      </c>
      <c r="E565">
        <v>9405.8500792120249</v>
      </c>
      <c r="F565">
        <v>18810.892417329233</v>
      </c>
      <c r="G565">
        <v>37620.977093564477</v>
      </c>
      <c r="H565">
        <v>75241.146446036219</v>
      </c>
      <c r="J565">
        <v>52</v>
      </c>
      <c r="K565">
        <v>1355.2379178168849</v>
      </c>
      <c r="L565">
        <v>2702.3973421784394</v>
      </c>
      <c r="M565">
        <v>6743.8756153390714</v>
      </c>
      <c r="N565">
        <v>13479.672737297078</v>
      </c>
      <c r="O565">
        <v>26951.266981221386</v>
      </c>
      <c r="P565">
        <v>53894.455469082575</v>
      </c>
      <c r="R565">
        <v>52</v>
      </c>
      <c r="S565">
        <v>3.926182185926641E-2</v>
      </c>
      <c r="T565">
        <v>3.9234709833121606E-2</v>
      </c>
      <c r="U565">
        <v>3.9218441276032134E-2</v>
      </c>
      <c r="V565">
        <v>3.921301820003964E-2</v>
      </c>
      <c r="W565">
        <v>3.9210306620107049E-2</v>
      </c>
      <c r="X565">
        <v>3.9208950819657584E-2</v>
      </c>
    </row>
    <row r="566" spans="1:24" x14ac:dyDescent="0.25">
      <c r="B566">
        <v>53</v>
      </c>
      <c r="C566">
        <v>2141.492814364743</v>
      </c>
      <c r="D566">
        <v>4282.1584217343288</v>
      </c>
      <c r="E566">
        <v>10704.155243968411</v>
      </c>
      <c r="F566">
        <v>21407.483281067522</v>
      </c>
      <c r="G566">
        <v>42814.139355277053</v>
      </c>
      <c r="H566">
        <v>85627.451503713542</v>
      </c>
      <c r="J566">
        <v>53</v>
      </c>
      <c r="K566">
        <v>1541.2167358347651</v>
      </c>
      <c r="L566">
        <v>3074.3410772415446</v>
      </c>
      <c r="M566">
        <v>7673.7141026878671</v>
      </c>
      <c r="N566">
        <v>15339.335812178906</v>
      </c>
      <c r="O566">
        <v>30670.579231271753</v>
      </c>
      <c r="P566">
        <v>61333.066069627996</v>
      </c>
      <c r="R566">
        <v>53</v>
      </c>
      <c r="S566">
        <v>3.9722773890125351E-2</v>
      </c>
      <c r="T566">
        <v>3.9697714805146056E-2</v>
      </c>
      <c r="U566">
        <v>3.9682678239404634E-2</v>
      </c>
      <c r="V566">
        <v>3.9677665864988665E-2</v>
      </c>
      <c r="W566">
        <v>3.9675159642918123E-2</v>
      </c>
      <c r="X566">
        <v>3.9673906523184588E-2</v>
      </c>
    </row>
    <row r="567" spans="1:24" x14ac:dyDescent="0.25">
      <c r="B567">
        <v>54</v>
      </c>
      <c r="C567">
        <v>2457.5801766266036</v>
      </c>
      <c r="D567">
        <v>4914.3082760793186</v>
      </c>
      <c r="E567">
        <v>12284.492574486183</v>
      </c>
      <c r="F567">
        <v>24568.133071847977</v>
      </c>
      <c r="G567">
        <v>49135.414066578371</v>
      </c>
      <c r="H567">
        <v>98269.976056044034</v>
      </c>
      <c r="J567">
        <v>54</v>
      </c>
      <c r="K567">
        <v>1767.5946855426409</v>
      </c>
      <c r="L567">
        <v>3527.0791389955775</v>
      </c>
      <c r="M567">
        <v>8805.5324998181459</v>
      </c>
      <c r="N567">
        <v>17602.954768017662</v>
      </c>
      <c r="O567">
        <v>35197.79930448177</v>
      </c>
      <c r="P567">
        <v>70387.488377456088</v>
      </c>
      <c r="R567">
        <v>54</v>
      </c>
      <c r="S567">
        <v>4.0325426835157163E-2</v>
      </c>
      <c r="T567">
        <v>4.030218434760946E-2</v>
      </c>
      <c r="U567">
        <v>4.0288237926344062E-2</v>
      </c>
      <c r="V567">
        <v>4.0283588964435069E-2</v>
      </c>
      <c r="W567">
        <v>4.0281264454449905E-2</v>
      </c>
      <c r="X567">
        <v>4.0280102192201017E-2</v>
      </c>
    </row>
    <row r="568" spans="1:24" x14ac:dyDescent="0.25">
      <c r="B568">
        <v>55</v>
      </c>
      <c r="C568">
        <v>2746.1321100764817</v>
      </c>
      <c r="D568">
        <v>5491.3883753671889</v>
      </c>
      <c r="E568">
        <v>13727.15717126504</v>
      </c>
      <c r="F568">
        <v>27453.438497770567</v>
      </c>
      <c r="G568">
        <v>54906.001150785953</v>
      </c>
      <c r="H568">
        <v>109811.12645681319</v>
      </c>
      <c r="J568">
        <v>55</v>
      </c>
      <c r="K568">
        <v>1974.2525615049744</v>
      </c>
      <c r="L568">
        <v>3940.377862218942</v>
      </c>
      <c r="M568">
        <v>9838.7537645995471</v>
      </c>
      <c r="N568">
        <v>19669.380268651788</v>
      </c>
      <c r="O568">
        <v>39330.633276796376</v>
      </c>
      <c r="P568">
        <v>78653.139293052955</v>
      </c>
      <c r="R568">
        <v>55</v>
      </c>
      <c r="S568">
        <v>4.091620058751122E-2</v>
      </c>
      <c r="T568">
        <v>4.0894165631837343E-2</v>
      </c>
      <c r="U568">
        <v>4.0880943848825346E-2</v>
      </c>
      <c r="V568">
        <v>4.087653645281919E-2</v>
      </c>
      <c r="W568">
        <v>4.0874332729502472E-2</v>
      </c>
      <c r="X568">
        <v>4.0873230861508514E-2</v>
      </c>
    </row>
    <row r="570" spans="1:24" x14ac:dyDescent="0.25">
      <c r="A570" s="5" t="s">
        <v>188</v>
      </c>
    </row>
    <row r="571" spans="1:24" x14ac:dyDescent="0.25">
      <c r="B571" t="s">
        <v>170</v>
      </c>
      <c r="C571">
        <v>100000</v>
      </c>
      <c r="D571">
        <v>250000</v>
      </c>
      <c r="E571">
        <v>500000</v>
      </c>
      <c r="F571">
        <v>1000000</v>
      </c>
      <c r="G571">
        <v>2000000</v>
      </c>
      <c r="J571" t="s">
        <v>145</v>
      </c>
      <c r="K571">
        <v>100000</v>
      </c>
      <c r="L571">
        <v>250000</v>
      </c>
      <c r="M571">
        <v>500000</v>
      </c>
      <c r="N571">
        <v>1000000</v>
      </c>
      <c r="O571">
        <v>2000000</v>
      </c>
      <c r="R571" t="s">
        <v>167</v>
      </c>
      <c r="S571">
        <v>100000</v>
      </c>
      <c r="T571">
        <v>250000</v>
      </c>
      <c r="U571">
        <v>500000</v>
      </c>
      <c r="V571">
        <v>1000000</v>
      </c>
      <c r="W571">
        <v>2000000</v>
      </c>
    </row>
    <row r="572" spans="1:24" x14ac:dyDescent="0.25">
      <c r="B572">
        <v>35</v>
      </c>
      <c r="C572">
        <v>30269.914323530389</v>
      </c>
      <c r="D572">
        <v>75674.785446373411</v>
      </c>
      <c r="E572">
        <v>151349.57066686748</v>
      </c>
      <c r="F572">
        <v>302699.14133373497</v>
      </c>
      <c r="G572">
        <v>605398.28266746993</v>
      </c>
      <c r="J572">
        <v>35</v>
      </c>
      <c r="K572">
        <v>1513.4957161751954</v>
      </c>
      <c r="L572">
        <v>3783.7387944380316</v>
      </c>
      <c r="M572">
        <v>7567.4772797704791</v>
      </c>
      <c r="N572">
        <v>15134.954559540958</v>
      </c>
      <c r="O572">
        <v>30269.909119081916</v>
      </c>
      <c r="R572">
        <v>35</v>
      </c>
      <c r="S572">
        <v>3.6013133052853918E-2</v>
      </c>
      <c r="T572">
        <v>3.6013132258799985E-2</v>
      </c>
      <c r="U572">
        <v>3.6013132011374127E-2</v>
      </c>
      <c r="V572">
        <v>3.6013132011374127E-2</v>
      </c>
      <c r="W572">
        <v>3.6013132011374127E-2</v>
      </c>
    </row>
    <row r="573" spans="1:24" x14ac:dyDescent="0.25">
      <c r="B573">
        <f t="shared" ref="B573:B602" si="24">B572+1</f>
        <v>36</v>
      </c>
      <c r="C573">
        <v>31474.627734189267</v>
      </c>
      <c r="D573">
        <v>78686.569335473207</v>
      </c>
      <c r="E573">
        <v>157373.13867094644</v>
      </c>
      <c r="F573">
        <v>314746.27734189288</v>
      </c>
      <c r="G573">
        <v>629492.55468378577</v>
      </c>
      <c r="J573">
        <f t="shared" ref="J573:J602" si="25">J572+1</f>
        <v>36</v>
      </c>
      <c r="K573">
        <v>1573.7314237669125</v>
      </c>
      <c r="L573">
        <v>3934.3285594173067</v>
      </c>
      <c r="M573">
        <v>7868.6571188346425</v>
      </c>
      <c r="N573">
        <v>15737.314237669285</v>
      </c>
      <c r="O573">
        <v>31474.62847533857</v>
      </c>
      <c r="R573">
        <f t="shared" ref="R573:R602" si="26">R572+1</f>
        <v>36</v>
      </c>
      <c r="S573">
        <v>3.6338327149165073E-2</v>
      </c>
      <c r="T573">
        <v>3.6338327149165295E-2</v>
      </c>
      <c r="U573">
        <v>3.6338327149165073E-2</v>
      </c>
      <c r="V573">
        <v>3.6338327149165073E-2</v>
      </c>
      <c r="W573">
        <v>3.6338327149165073E-2</v>
      </c>
    </row>
    <row r="574" spans="1:24" x14ac:dyDescent="0.25">
      <c r="B574">
        <f t="shared" si="24"/>
        <v>37</v>
      </c>
      <c r="C574">
        <v>32713.896219332153</v>
      </c>
      <c r="D574">
        <v>81784.740548330374</v>
      </c>
      <c r="E574">
        <v>163569.48109666078</v>
      </c>
      <c r="F574">
        <v>327138.96219332155</v>
      </c>
      <c r="G574">
        <v>654277.92438664311</v>
      </c>
      <c r="J574">
        <f t="shared" si="25"/>
        <v>37</v>
      </c>
      <c r="K574">
        <v>1635.694813749782</v>
      </c>
      <c r="L574">
        <v>4089.2370343745133</v>
      </c>
      <c r="M574">
        <v>8178.4740687490266</v>
      </c>
      <c r="N574">
        <v>16356.948137498053</v>
      </c>
      <c r="O574">
        <v>32713.896274996107</v>
      </c>
      <c r="R574">
        <f t="shared" si="26"/>
        <v>37</v>
      </c>
      <c r="S574">
        <v>3.6682631179215663E-2</v>
      </c>
      <c r="T574">
        <v>3.6682631179215441E-2</v>
      </c>
      <c r="U574">
        <v>3.6682631179215441E-2</v>
      </c>
      <c r="V574">
        <v>3.6682631179215441E-2</v>
      </c>
      <c r="W574">
        <v>3.6682631179215441E-2</v>
      </c>
    </row>
    <row r="575" spans="1:24" x14ac:dyDescent="0.25">
      <c r="B575">
        <f t="shared" si="24"/>
        <v>38</v>
      </c>
      <c r="C575">
        <v>34010.741566477591</v>
      </c>
      <c r="D575">
        <v>85026.853916193984</v>
      </c>
      <c r="E575">
        <v>170053.707832388</v>
      </c>
      <c r="F575">
        <v>340107.415664776</v>
      </c>
      <c r="G575">
        <v>680214.83132955199</v>
      </c>
      <c r="J575">
        <f t="shared" si="25"/>
        <v>38</v>
      </c>
      <c r="K575">
        <v>1700.5370812466936</v>
      </c>
      <c r="L575">
        <v>4251.3427031167521</v>
      </c>
      <c r="M575">
        <v>8502.6854062335333</v>
      </c>
      <c r="N575">
        <v>17005.370812467067</v>
      </c>
      <c r="O575">
        <v>34010.741624934133</v>
      </c>
      <c r="R575">
        <f t="shared" si="26"/>
        <v>38</v>
      </c>
      <c r="S575">
        <v>3.705368926909558E-2</v>
      </c>
      <c r="T575">
        <v>3.705368926909558E-2</v>
      </c>
      <c r="U575">
        <v>3.705368926909558E-2</v>
      </c>
      <c r="V575">
        <v>3.705368926909558E-2</v>
      </c>
      <c r="W575">
        <v>3.705368926909558E-2</v>
      </c>
    </row>
    <row r="576" spans="1:24" x14ac:dyDescent="0.25">
      <c r="B576">
        <f t="shared" si="24"/>
        <v>39</v>
      </c>
      <c r="C576">
        <v>34955.496062488513</v>
      </c>
      <c r="D576">
        <v>87388.740156221276</v>
      </c>
      <c r="E576">
        <v>174777.48031244249</v>
      </c>
      <c r="F576">
        <v>349554.96062488499</v>
      </c>
      <c r="G576">
        <v>699109.92124976998</v>
      </c>
      <c r="J576">
        <f t="shared" si="25"/>
        <v>39</v>
      </c>
      <c r="K576">
        <v>1747.7750161764416</v>
      </c>
      <c r="L576">
        <v>4369.4375404410821</v>
      </c>
      <c r="M576">
        <v>8738.8750808821642</v>
      </c>
      <c r="N576">
        <v>17477.750161764328</v>
      </c>
      <c r="O576">
        <v>34955.500323528657</v>
      </c>
      <c r="R576">
        <f t="shared" si="26"/>
        <v>39</v>
      </c>
      <c r="S576">
        <v>3.7328867272028443E-2</v>
      </c>
      <c r="T576">
        <v>3.7328867272028221E-2</v>
      </c>
      <c r="U576">
        <v>3.7328867272028443E-2</v>
      </c>
      <c r="V576">
        <v>3.7328867272028443E-2</v>
      </c>
      <c r="W576">
        <v>3.7328867272028443E-2</v>
      </c>
    </row>
    <row r="577" spans="2:23" x14ac:dyDescent="0.25">
      <c r="B577">
        <f t="shared" si="24"/>
        <v>40</v>
      </c>
      <c r="C577">
        <v>34838.448517726822</v>
      </c>
      <c r="D577">
        <v>87096.121294317083</v>
      </c>
      <c r="E577">
        <v>174192.24258863405</v>
      </c>
      <c r="F577">
        <v>348384.4851772681</v>
      </c>
      <c r="G577">
        <v>696768.9703545362</v>
      </c>
      <c r="J577">
        <f t="shared" si="25"/>
        <v>40</v>
      </c>
      <c r="K577">
        <v>1741.9227355146941</v>
      </c>
      <c r="L577">
        <v>4354.8068387868116</v>
      </c>
      <c r="M577">
        <v>8709.6136775733903</v>
      </c>
      <c r="N577">
        <v>17419.227355146781</v>
      </c>
      <c r="O577">
        <v>34838.454710293561</v>
      </c>
      <c r="R577">
        <f t="shared" si="26"/>
        <v>40</v>
      </c>
      <c r="S577">
        <v>3.7285642938779118E-2</v>
      </c>
      <c r="T577">
        <v>3.7285642938779118E-2</v>
      </c>
      <c r="U577">
        <v>3.7285642938778896E-2</v>
      </c>
      <c r="V577">
        <v>3.7285642938778896E-2</v>
      </c>
      <c r="W577">
        <v>3.7285642938778896E-2</v>
      </c>
    </row>
    <row r="578" spans="2:23" x14ac:dyDescent="0.25">
      <c r="B578">
        <f t="shared" si="24"/>
        <v>41</v>
      </c>
      <c r="C578">
        <v>33270.005874704824</v>
      </c>
      <c r="D578">
        <v>83175.014686755298</v>
      </c>
      <c r="E578">
        <v>166350.02937351057</v>
      </c>
      <c r="F578">
        <v>332700.05874702113</v>
      </c>
      <c r="G578">
        <v>665400.11749404226</v>
      </c>
      <c r="J578">
        <f t="shared" si="25"/>
        <v>41</v>
      </c>
      <c r="K578">
        <v>1663.5012063930262</v>
      </c>
      <c r="L578">
        <v>4158.753015973547</v>
      </c>
      <c r="M578">
        <v>8317.5060319470649</v>
      </c>
      <c r="N578">
        <v>16635.01206389413</v>
      </c>
      <c r="O578">
        <v>33270.02412778826</v>
      </c>
      <c r="R578">
        <f t="shared" si="26"/>
        <v>41</v>
      </c>
      <c r="S578">
        <v>3.6812912403977549E-2</v>
      </c>
      <c r="T578">
        <v>3.681291240396245E-2</v>
      </c>
      <c r="U578">
        <v>3.681291240396245E-2</v>
      </c>
      <c r="V578">
        <v>3.681291240396245E-2</v>
      </c>
      <c r="W578">
        <v>3.681291240396245E-2</v>
      </c>
    </row>
    <row r="579" spans="2:23" x14ac:dyDescent="0.25">
      <c r="B579">
        <f t="shared" si="24"/>
        <v>42</v>
      </c>
      <c r="C579">
        <v>34905.367147931109</v>
      </c>
      <c r="D579">
        <v>87263.417869827652</v>
      </c>
      <c r="E579">
        <v>174526.8357396553</v>
      </c>
      <c r="F579">
        <v>349053.67147931061</v>
      </c>
      <c r="G579">
        <v>698107.34295862122</v>
      </c>
      <c r="J579">
        <f t="shared" si="25"/>
        <v>42</v>
      </c>
      <c r="K579">
        <v>1745.2684753942594</v>
      </c>
      <c r="L579">
        <v>4363.171188485474</v>
      </c>
      <c r="M579">
        <v>8726.342376970948</v>
      </c>
      <c r="N579">
        <v>17452.684753941896</v>
      </c>
      <c r="O579">
        <v>34905.369507883792</v>
      </c>
      <c r="R579">
        <f t="shared" si="26"/>
        <v>42</v>
      </c>
      <c r="S579">
        <v>3.7290347765803977E-2</v>
      </c>
      <c r="T579">
        <v>3.7290347765803755E-2</v>
      </c>
      <c r="U579">
        <v>3.7290347765803755E-2</v>
      </c>
      <c r="V579">
        <v>3.7290347765803755E-2</v>
      </c>
      <c r="W579">
        <v>3.7290347765803755E-2</v>
      </c>
    </row>
    <row r="580" spans="2:23" x14ac:dyDescent="0.25">
      <c r="B580">
        <f t="shared" si="24"/>
        <v>43</v>
      </c>
      <c r="C580">
        <v>39396.312801119559</v>
      </c>
      <c r="D580">
        <v>98490.78200279882</v>
      </c>
      <c r="E580">
        <v>196981.56400559764</v>
      </c>
      <c r="F580">
        <v>393963.12801119528</v>
      </c>
      <c r="G580">
        <v>787926.25602239056</v>
      </c>
      <c r="J580">
        <f t="shared" si="25"/>
        <v>43</v>
      </c>
      <c r="K580">
        <v>1969.8173151855008</v>
      </c>
      <c r="L580">
        <v>4924.5432879636064</v>
      </c>
      <c r="M580">
        <v>9849.0865759272128</v>
      </c>
      <c r="N580">
        <v>19698.173151854426</v>
      </c>
      <c r="O580">
        <v>39396.346303708851</v>
      </c>
      <c r="R580">
        <f t="shared" si="26"/>
        <v>43</v>
      </c>
      <c r="S580">
        <v>3.8711900721531745E-2</v>
      </c>
      <c r="T580">
        <v>3.8711900721069004E-2</v>
      </c>
      <c r="U580">
        <v>3.8711900721069004E-2</v>
      </c>
      <c r="V580">
        <v>3.8711900721069004E-2</v>
      </c>
      <c r="W580">
        <v>3.8711900721069004E-2</v>
      </c>
    </row>
    <row r="581" spans="2:23" x14ac:dyDescent="0.25">
      <c r="B581">
        <f t="shared" si="24"/>
        <v>44</v>
      </c>
      <c r="C581">
        <v>37489.274587461972</v>
      </c>
      <c r="D581">
        <v>93723.186468654923</v>
      </c>
      <c r="E581">
        <v>187446.37293730985</v>
      </c>
      <c r="F581">
        <v>374892.74587461969</v>
      </c>
      <c r="G581">
        <v>749785.49174923939</v>
      </c>
      <c r="J581">
        <f t="shared" si="25"/>
        <v>44</v>
      </c>
      <c r="K581">
        <v>1874.4642027340014</v>
      </c>
      <c r="L581">
        <v>4686.16050683496</v>
      </c>
      <c r="M581">
        <v>9372.3210136699199</v>
      </c>
      <c r="N581">
        <v>18744.64202733984</v>
      </c>
      <c r="O581">
        <v>37489.28405467968</v>
      </c>
      <c r="R581">
        <f t="shared" si="26"/>
        <v>44</v>
      </c>
      <c r="S581">
        <v>3.8079213550410218E-2</v>
      </c>
      <c r="T581">
        <v>3.8079213550409996E-2</v>
      </c>
      <c r="U581">
        <v>3.8079213550409996E-2</v>
      </c>
      <c r="V581">
        <v>3.8079213550409996E-2</v>
      </c>
      <c r="W581">
        <v>3.8079213550409996E-2</v>
      </c>
    </row>
    <row r="582" spans="2:23" x14ac:dyDescent="0.25">
      <c r="B582">
        <f t="shared" si="24"/>
        <v>45</v>
      </c>
      <c r="C582">
        <v>40240.800715952973</v>
      </c>
      <c r="D582">
        <v>100602.00178988234</v>
      </c>
      <c r="E582">
        <v>201204.00357976469</v>
      </c>
      <c r="F582">
        <v>402408.00715952937</v>
      </c>
      <c r="G582">
        <v>804816.01431905874</v>
      </c>
      <c r="J582">
        <f t="shared" si="25"/>
        <v>45</v>
      </c>
      <c r="K582">
        <v>2012.041115978267</v>
      </c>
      <c r="L582">
        <v>5030.1027899455221</v>
      </c>
      <c r="M582">
        <v>10060.205579891044</v>
      </c>
      <c r="N582">
        <v>20120.411159782088</v>
      </c>
      <c r="O582">
        <v>40240.822319564177</v>
      </c>
      <c r="R582">
        <f t="shared" si="26"/>
        <v>45</v>
      </c>
      <c r="S582">
        <v>3.8981479904237615E-2</v>
      </c>
      <c r="T582">
        <v>3.8981479903972716E-2</v>
      </c>
      <c r="U582">
        <v>3.8981479903972716E-2</v>
      </c>
      <c r="V582">
        <v>3.8981479903972716E-2</v>
      </c>
      <c r="W582">
        <v>3.8981479903972716E-2</v>
      </c>
    </row>
    <row r="583" spans="2:23" x14ac:dyDescent="0.25">
      <c r="B583">
        <f t="shared" si="24"/>
        <v>46</v>
      </c>
      <c r="C583">
        <v>42001.732211037728</v>
      </c>
      <c r="D583">
        <v>105004.33052759439</v>
      </c>
      <c r="E583">
        <v>210008.66105518877</v>
      </c>
      <c r="F583">
        <v>420017.32211037754</v>
      </c>
      <c r="G583">
        <v>840034.64422075509</v>
      </c>
      <c r="J583">
        <f t="shared" si="25"/>
        <v>46</v>
      </c>
      <c r="K583">
        <v>2100.0866584707765</v>
      </c>
      <c r="L583">
        <v>5250.2166461770248</v>
      </c>
      <c r="M583">
        <v>10500.43329235405</v>
      </c>
      <c r="N583">
        <v>21000.866584708099</v>
      </c>
      <c r="O583">
        <v>42001.733169416199</v>
      </c>
      <c r="R583">
        <f t="shared" si="26"/>
        <v>46</v>
      </c>
      <c r="S583">
        <v>3.9586877448577473E-2</v>
      </c>
      <c r="T583">
        <v>3.9586877448577695E-2</v>
      </c>
      <c r="U583">
        <v>3.9586877448577695E-2</v>
      </c>
      <c r="V583">
        <v>3.9586877448495761E-2</v>
      </c>
      <c r="W583">
        <v>3.9586877448495761E-2</v>
      </c>
    </row>
    <row r="584" spans="2:23" x14ac:dyDescent="0.25">
      <c r="B584">
        <f t="shared" si="24"/>
        <v>47</v>
      </c>
      <c r="C584">
        <v>40775.416005796447</v>
      </c>
      <c r="D584">
        <v>101938.54001449117</v>
      </c>
      <c r="E584">
        <v>203877.08002898234</v>
      </c>
      <c r="F584">
        <v>407754.16005796468</v>
      </c>
      <c r="G584">
        <v>815508.32011592935</v>
      </c>
      <c r="J584">
        <f t="shared" si="25"/>
        <v>47</v>
      </c>
      <c r="K584">
        <v>2038.7712434218411</v>
      </c>
      <c r="L584">
        <v>5096.9281085546245</v>
      </c>
      <c r="M584">
        <v>10193.856217109249</v>
      </c>
      <c r="N584">
        <v>20387.712434218498</v>
      </c>
      <c r="O584">
        <v>40775.424868436996</v>
      </c>
      <c r="R584">
        <f t="shared" si="26"/>
        <v>47</v>
      </c>
      <c r="S584">
        <v>3.9149414734737764E-2</v>
      </c>
      <c r="T584">
        <v>3.9149414734737986E-2</v>
      </c>
      <c r="U584">
        <v>3.9149414734552579E-2</v>
      </c>
      <c r="V584">
        <v>3.9149414734552579E-2</v>
      </c>
      <c r="W584">
        <v>3.9149414734552579E-2</v>
      </c>
    </row>
    <row r="585" spans="2:23" x14ac:dyDescent="0.25">
      <c r="B585">
        <f t="shared" si="24"/>
        <v>48</v>
      </c>
      <c r="C585">
        <v>43614.137040193069</v>
      </c>
      <c r="D585">
        <v>109035.34260048266</v>
      </c>
      <c r="E585">
        <v>218070.68520096532</v>
      </c>
      <c r="F585">
        <v>436141.37040193065</v>
      </c>
      <c r="G585">
        <v>872282.74080386129</v>
      </c>
      <c r="J585">
        <f t="shared" si="25"/>
        <v>48</v>
      </c>
      <c r="K585">
        <v>2180.707722518091</v>
      </c>
      <c r="L585">
        <v>5451.7693062952312</v>
      </c>
      <c r="M585">
        <v>10903.538612590462</v>
      </c>
      <c r="N585">
        <v>21807.077225180925</v>
      </c>
      <c r="O585">
        <v>43614.15445036185</v>
      </c>
      <c r="R585">
        <f t="shared" si="26"/>
        <v>48</v>
      </c>
      <c r="S585">
        <v>4.015466002386292E-2</v>
      </c>
      <c r="T585">
        <v>4.015466002386292E-2</v>
      </c>
      <c r="U585">
        <v>4.015466002386292E-2</v>
      </c>
      <c r="V585">
        <v>4.015466002386292E-2</v>
      </c>
      <c r="W585">
        <v>4.0154660023835609E-2</v>
      </c>
    </row>
    <row r="586" spans="2:23" x14ac:dyDescent="0.25">
      <c r="B586">
        <f t="shared" si="24"/>
        <v>49</v>
      </c>
      <c r="C586">
        <v>44198.565769026085</v>
      </c>
      <c r="D586">
        <v>110496.4144225652</v>
      </c>
      <c r="E586">
        <v>220992.8288451304</v>
      </c>
      <c r="F586">
        <v>441985.65769026079</v>
      </c>
      <c r="G586">
        <v>883971.31538052158</v>
      </c>
      <c r="J586">
        <f t="shared" si="25"/>
        <v>49</v>
      </c>
      <c r="K586">
        <v>2209.9287558486176</v>
      </c>
      <c r="L586">
        <v>5524.8218896215258</v>
      </c>
      <c r="M586">
        <v>11049.643779243052</v>
      </c>
      <c r="N586">
        <v>22099.287558486103</v>
      </c>
      <c r="O586">
        <v>44198.575116972206</v>
      </c>
      <c r="R586">
        <f t="shared" si="26"/>
        <v>49</v>
      </c>
      <c r="S586">
        <v>4.0363486778815183E-2</v>
      </c>
      <c r="T586">
        <v>4.0363486778815183E-2</v>
      </c>
      <c r="U586">
        <v>4.0363486778815183E-2</v>
      </c>
      <c r="V586">
        <v>4.0363486778815183E-2</v>
      </c>
      <c r="W586">
        <v>4.0363486778815183E-2</v>
      </c>
    </row>
    <row r="587" spans="2:23" x14ac:dyDescent="0.25">
      <c r="B587">
        <f t="shared" si="24"/>
        <v>50</v>
      </c>
      <c r="C587">
        <v>47228.555107402404</v>
      </c>
      <c r="D587">
        <v>118071.38776850601</v>
      </c>
      <c r="E587">
        <v>236142.77553701203</v>
      </c>
      <c r="F587">
        <v>472285.55107402406</v>
      </c>
      <c r="G587">
        <v>944571.10214804811</v>
      </c>
      <c r="J587">
        <f t="shared" si="25"/>
        <v>50</v>
      </c>
      <c r="K587">
        <v>2361.428598209277</v>
      </c>
      <c r="L587">
        <v>5903.5714955232397</v>
      </c>
      <c r="M587">
        <v>11807.142991046479</v>
      </c>
      <c r="N587">
        <v>23614.285982092959</v>
      </c>
      <c r="O587">
        <v>47228.571964185918</v>
      </c>
      <c r="R587">
        <f t="shared" si="26"/>
        <v>50</v>
      </c>
      <c r="S587">
        <v>4.1526684374932232E-2</v>
      </c>
      <c r="T587">
        <v>4.152668437493201E-2</v>
      </c>
      <c r="U587">
        <v>4.152668437493201E-2</v>
      </c>
      <c r="V587">
        <v>4.152668437493201E-2</v>
      </c>
      <c r="W587">
        <v>4.152668437493201E-2</v>
      </c>
    </row>
    <row r="588" spans="2:23" x14ac:dyDescent="0.25">
      <c r="B588">
        <f t="shared" si="24"/>
        <v>51</v>
      </c>
      <c r="C588">
        <v>48465.833773971819</v>
      </c>
      <c r="D588">
        <v>121164.58443492955</v>
      </c>
      <c r="E588">
        <v>242329.1688698591</v>
      </c>
      <c r="F588">
        <v>484658.3377397182</v>
      </c>
      <c r="G588">
        <v>969316.67547943641</v>
      </c>
      <c r="J588">
        <f t="shared" si="25"/>
        <v>51</v>
      </c>
      <c r="K588">
        <v>2423.2919075935788</v>
      </c>
      <c r="L588">
        <v>6058.2297689840198</v>
      </c>
      <c r="M588">
        <v>12116.45953796804</v>
      </c>
      <c r="N588">
        <v>24232.919075936079</v>
      </c>
      <c r="O588">
        <v>48465.838151872158</v>
      </c>
      <c r="R588">
        <f t="shared" si="26"/>
        <v>51</v>
      </c>
      <c r="S588">
        <v>4.202092578744554E-2</v>
      </c>
      <c r="T588">
        <v>4.202092578744554E-2</v>
      </c>
      <c r="U588">
        <v>4.202092578744554E-2</v>
      </c>
      <c r="V588">
        <v>4.202092578744554E-2</v>
      </c>
      <c r="W588">
        <v>4.202092578744554E-2</v>
      </c>
    </row>
    <row r="589" spans="2:23" x14ac:dyDescent="0.25">
      <c r="B589">
        <f t="shared" si="24"/>
        <v>52</v>
      </c>
      <c r="C589">
        <v>49212.338464125103</v>
      </c>
      <c r="D589">
        <v>123030.84616031272</v>
      </c>
      <c r="E589">
        <v>246061.69232062544</v>
      </c>
      <c r="F589">
        <v>492123.38464125089</v>
      </c>
      <c r="G589">
        <v>984246.76928250177</v>
      </c>
      <c r="J589">
        <f t="shared" si="25"/>
        <v>52</v>
      </c>
      <c r="K589">
        <v>2460.6177439062012</v>
      </c>
      <c r="L589">
        <v>6151.544359765423</v>
      </c>
      <c r="M589">
        <v>12303.088719530846</v>
      </c>
      <c r="N589">
        <v>24606.177439061692</v>
      </c>
      <c r="O589">
        <v>49212.354878123384</v>
      </c>
      <c r="R589">
        <f t="shared" si="26"/>
        <v>52</v>
      </c>
      <c r="S589">
        <v>4.2322693561472224E-2</v>
      </c>
      <c r="T589">
        <v>4.2322693561472224E-2</v>
      </c>
      <c r="U589">
        <v>4.2322693561472224E-2</v>
      </c>
      <c r="V589">
        <v>4.2322693561472224E-2</v>
      </c>
      <c r="W589">
        <v>4.2322693561472224E-2</v>
      </c>
    </row>
    <row r="590" spans="2:23" x14ac:dyDescent="0.25">
      <c r="B590">
        <f t="shared" si="24"/>
        <v>53</v>
      </c>
      <c r="C590">
        <v>51276.731147084291</v>
      </c>
      <c r="D590">
        <v>128191.82786771069</v>
      </c>
      <c r="E590">
        <v>256383.65573542137</v>
      </c>
      <c r="F590">
        <v>512767.31147084275</v>
      </c>
      <c r="G590">
        <v>1025534.6229416855</v>
      </c>
      <c r="J590">
        <f t="shared" si="25"/>
        <v>53</v>
      </c>
      <c r="K590">
        <v>2563.8366135460019</v>
      </c>
      <c r="L590">
        <v>6409.5915338649065</v>
      </c>
      <c r="M590">
        <v>12819.183067729813</v>
      </c>
      <c r="N590">
        <v>25638.366135459626</v>
      </c>
      <c r="O590">
        <v>51276.732270919252</v>
      </c>
      <c r="R590">
        <f t="shared" si="26"/>
        <v>53</v>
      </c>
      <c r="S590">
        <v>4.3198343142273332E-2</v>
      </c>
      <c r="T590">
        <v>4.319834314227311E-2</v>
      </c>
      <c r="U590">
        <v>4.319834314227311E-2</v>
      </c>
      <c r="V590">
        <v>4.319834314227311E-2</v>
      </c>
      <c r="W590">
        <v>4.319834314227311E-2</v>
      </c>
    </row>
    <row r="591" spans="2:23" x14ac:dyDescent="0.25">
      <c r="B591">
        <f t="shared" si="24"/>
        <v>54</v>
      </c>
      <c r="C591">
        <v>53623.198280882083</v>
      </c>
      <c r="D591">
        <v>134057.9957022052</v>
      </c>
      <c r="E591">
        <v>268115.99140441039</v>
      </c>
      <c r="F591">
        <v>536231.98280882079</v>
      </c>
      <c r="G591">
        <v>1072463.9656176416</v>
      </c>
      <c r="J591">
        <f t="shared" si="25"/>
        <v>54</v>
      </c>
      <c r="K591">
        <v>2681.1599636108585</v>
      </c>
      <c r="L591">
        <v>6702.8999090272118</v>
      </c>
      <c r="M591">
        <v>13405.799818054424</v>
      </c>
      <c r="N591">
        <v>26811.599636108847</v>
      </c>
      <c r="O591">
        <v>53623.199272217695</v>
      </c>
      <c r="R591">
        <f t="shared" si="26"/>
        <v>54</v>
      </c>
      <c r="S591">
        <v>4.4245028175133871E-2</v>
      </c>
      <c r="T591">
        <v>4.4245028175133871E-2</v>
      </c>
      <c r="U591">
        <v>4.4245028175133871E-2</v>
      </c>
      <c r="V591">
        <v>4.4245028175133871E-2</v>
      </c>
      <c r="W591">
        <v>4.4245028175133871E-2</v>
      </c>
    </row>
    <row r="592" spans="2:23" x14ac:dyDescent="0.25">
      <c r="B592">
        <f t="shared" si="24"/>
        <v>55</v>
      </c>
      <c r="C592">
        <v>55637.34003356356</v>
      </c>
      <c r="D592">
        <v>139093.35008390888</v>
      </c>
      <c r="E592">
        <v>278186.70016781776</v>
      </c>
      <c r="F592">
        <v>556373.40033563552</v>
      </c>
      <c r="G592">
        <v>1112746.800671271</v>
      </c>
      <c r="J592">
        <f t="shared" si="25"/>
        <v>55</v>
      </c>
      <c r="K592">
        <v>2781.8670509889271</v>
      </c>
      <c r="L592">
        <v>6954.6676274723723</v>
      </c>
      <c r="M592">
        <v>13909.335254944745</v>
      </c>
      <c r="N592">
        <v>27818.670509889489</v>
      </c>
      <c r="O592">
        <v>55637.341019778978</v>
      </c>
      <c r="R592">
        <f t="shared" si="26"/>
        <v>55</v>
      </c>
      <c r="S592">
        <v>4.5186614183426954E-2</v>
      </c>
      <c r="T592">
        <v>4.5186614183427176E-2</v>
      </c>
      <c r="U592">
        <v>4.5186614183427176E-2</v>
      </c>
      <c r="V592">
        <v>4.5186614183427176E-2</v>
      </c>
      <c r="W592">
        <v>4.5186614183427176E-2</v>
      </c>
    </row>
    <row r="593" spans="1:24" x14ac:dyDescent="0.25">
      <c r="B593">
        <f t="shared" si="24"/>
        <v>56</v>
      </c>
      <c r="C593">
        <v>56495.919922047717</v>
      </c>
      <c r="D593">
        <v>141239.79980511934</v>
      </c>
      <c r="E593">
        <v>282479.59961023869</v>
      </c>
      <c r="F593">
        <v>564959.19922047737</v>
      </c>
      <c r="G593">
        <v>1129918.3984409547</v>
      </c>
      <c r="J593">
        <f t="shared" si="25"/>
        <v>56</v>
      </c>
      <c r="K593">
        <v>2824.7969032731271</v>
      </c>
      <c r="L593">
        <v>7061.9922581829014</v>
      </c>
      <c r="M593">
        <v>14123.984516365803</v>
      </c>
      <c r="N593">
        <v>28247.969032731606</v>
      </c>
      <c r="O593">
        <v>56495.938065463211</v>
      </c>
      <c r="R593">
        <f t="shared" si="26"/>
        <v>56</v>
      </c>
      <c r="S593">
        <v>4.5597122228328013E-2</v>
      </c>
      <c r="T593">
        <v>4.5597122228328235E-2</v>
      </c>
      <c r="U593">
        <v>4.5597122228328235E-2</v>
      </c>
      <c r="V593">
        <v>4.5597122228328235E-2</v>
      </c>
      <c r="W593">
        <v>4.5597122228328235E-2</v>
      </c>
    </row>
    <row r="594" spans="1:24" x14ac:dyDescent="0.25">
      <c r="B594">
        <f t="shared" si="24"/>
        <v>57</v>
      </c>
      <c r="C594">
        <v>59402.548468921734</v>
      </c>
      <c r="D594">
        <v>148506.37117230438</v>
      </c>
      <c r="E594">
        <v>297012.74234460876</v>
      </c>
      <c r="F594">
        <v>594025.48468921753</v>
      </c>
      <c r="G594">
        <v>1188050.9693784351</v>
      </c>
      <c r="J594">
        <f t="shared" si="25"/>
        <v>57</v>
      </c>
      <c r="K594">
        <v>2970.1277667815157</v>
      </c>
      <c r="L594">
        <v>7425.3194169537455</v>
      </c>
      <c r="M594">
        <v>14850.638833907491</v>
      </c>
      <c r="N594">
        <v>29701.277667814982</v>
      </c>
      <c r="O594">
        <v>59402.555335629964</v>
      </c>
      <c r="R594">
        <f t="shared" si="26"/>
        <v>57</v>
      </c>
      <c r="S594">
        <v>4.7060569699800769E-2</v>
      </c>
      <c r="T594">
        <v>4.7060569699800769E-2</v>
      </c>
      <c r="U594">
        <v>4.7060569699800769E-2</v>
      </c>
      <c r="V594">
        <v>4.7060569699800769E-2</v>
      </c>
      <c r="W594">
        <v>4.7060569699800769E-2</v>
      </c>
    </row>
    <row r="595" spans="1:24" x14ac:dyDescent="0.25">
      <c r="B595">
        <f t="shared" si="24"/>
        <v>58</v>
      </c>
      <c r="C595">
        <v>61510.636983615608</v>
      </c>
      <c r="D595">
        <v>153776.59245903904</v>
      </c>
      <c r="E595">
        <v>307553.18491807807</v>
      </c>
      <c r="F595">
        <v>615106.36983615614</v>
      </c>
      <c r="G595">
        <v>1230212.7396723123</v>
      </c>
      <c r="J595">
        <f t="shared" si="25"/>
        <v>58</v>
      </c>
      <c r="K595">
        <v>3075.5325108575635</v>
      </c>
      <c r="L595">
        <v>7688.8312771439087</v>
      </c>
      <c r="M595">
        <v>15377.662554287817</v>
      </c>
      <c r="N595">
        <v>30755.325108575635</v>
      </c>
      <c r="O595">
        <v>61510.650217151269</v>
      </c>
      <c r="R595">
        <f t="shared" si="26"/>
        <v>58</v>
      </c>
      <c r="S595">
        <v>4.8178341550607851E-2</v>
      </c>
      <c r="T595">
        <v>4.8178341550607851E-2</v>
      </c>
      <c r="U595">
        <v>4.8178341550607851E-2</v>
      </c>
      <c r="V595">
        <v>4.8178341550607851E-2</v>
      </c>
      <c r="W595">
        <v>4.8178341550607851E-2</v>
      </c>
    </row>
    <row r="596" spans="1:24" x14ac:dyDescent="0.25">
      <c r="B596">
        <f t="shared" si="24"/>
        <v>59</v>
      </c>
      <c r="C596">
        <v>63596.776914419373</v>
      </c>
      <c r="D596">
        <v>158991.94228604846</v>
      </c>
      <c r="E596">
        <v>317983.88457209693</v>
      </c>
      <c r="F596">
        <v>635967.76914419385</v>
      </c>
      <c r="G596">
        <v>1271935.5382883877</v>
      </c>
      <c r="J596">
        <f t="shared" si="25"/>
        <v>59</v>
      </c>
      <c r="K596">
        <v>3179.8394506527111</v>
      </c>
      <c r="L596">
        <v>7949.5986266316904</v>
      </c>
      <c r="M596">
        <v>15899.197253263381</v>
      </c>
      <c r="N596">
        <v>31798.394506526762</v>
      </c>
      <c r="O596">
        <v>63596.789013053523</v>
      </c>
      <c r="R596">
        <f t="shared" si="26"/>
        <v>59</v>
      </c>
      <c r="S596">
        <v>4.9333258149690584E-2</v>
      </c>
      <c r="T596">
        <v>4.9333258149690584E-2</v>
      </c>
      <c r="U596">
        <v>4.9333258149450998E-2</v>
      </c>
      <c r="V596">
        <v>4.9333258149450998E-2</v>
      </c>
      <c r="W596">
        <v>4.9333258149450998E-2</v>
      </c>
    </row>
    <row r="597" spans="1:24" x14ac:dyDescent="0.25">
      <c r="B597">
        <f t="shared" si="24"/>
        <v>60</v>
      </c>
      <c r="C597">
        <v>65552.998633908734</v>
      </c>
      <c r="D597">
        <v>163882.49658477181</v>
      </c>
      <c r="E597">
        <v>327764.99316954362</v>
      </c>
      <c r="F597">
        <v>655529.98633908725</v>
      </c>
      <c r="G597">
        <v>1311059.9726781745</v>
      </c>
      <c r="J597">
        <f t="shared" si="25"/>
        <v>60</v>
      </c>
      <c r="K597">
        <v>3277.6503961606795</v>
      </c>
      <c r="L597">
        <v>8194.1259904017206</v>
      </c>
      <c r="M597">
        <v>16388.251980803441</v>
      </c>
      <c r="N597">
        <v>32776.503961606883</v>
      </c>
      <c r="O597">
        <v>65553.007923213765</v>
      </c>
      <c r="R597">
        <f t="shared" si="26"/>
        <v>60</v>
      </c>
      <c r="S597">
        <v>5.0461525044624977E-2</v>
      </c>
      <c r="T597">
        <v>5.0461525044624977E-2</v>
      </c>
      <c r="U597">
        <v>5.0461525044624977E-2</v>
      </c>
      <c r="V597">
        <v>5.0461525044541933E-2</v>
      </c>
      <c r="W597">
        <v>5.0461525044541933E-2</v>
      </c>
    </row>
    <row r="598" spans="1:24" x14ac:dyDescent="0.25">
      <c r="B598">
        <f t="shared" si="24"/>
        <v>61</v>
      </c>
      <c r="C598">
        <v>67513.573926040073</v>
      </c>
      <c r="D598">
        <v>168783.93481510025</v>
      </c>
      <c r="E598">
        <v>337567.8696302005</v>
      </c>
      <c r="F598">
        <v>675135.73926040099</v>
      </c>
      <c r="G598">
        <v>1350271.478520802</v>
      </c>
      <c r="J598">
        <f t="shared" si="25"/>
        <v>61</v>
      </c>
      <c r="K598">
        <v>3375.6791285801883</v>
      </c>
      <c r="L598">
        <v>8439.1978214505361</v>
      </c>
      <c r="M598">
        <v>16878.395642901072</v>
      </c>
      <c r="N598">
        <v>33756.791285802145</v>
      </c>
      <c r="O598">
        <v>67513.582571604289</v>
      </c>
      <c r="R598">
        <f t="shared" si="26"/>
        <v>61</v>
      </c>
      <c r="S598">
        <v>5.1637649378620143E-2</v>
      </c>
      <c r="T598">
        <v>5.1637649378620365E-2</v>
      </c>
      <c r="U598">
        <v>5.1637649378620365E-2</v>
      </c>
      <c r="V598">
        <v>5.1637649378620365E-2</v>
      </c>
      <c r="W598">
        <v>5.1637649378620365E-2</v>
      </c>
    </row>
    <row r="599" spans="1:24" x14ac:dyDescent="0.25">
      <c r="B599">
        <f t="shared" si="24"/>
        <v>62</v>
      </c>
      <c r="C599">
        <v>69646.717194504119</v>
      </c>
      <c r="D599">
        <v>174116.7929862602</v>
      </c>
      <c r="E599">
        <v>348233.58597252041</v>
      </c>
      <c r="F599">
        <v>696467.17194504081</v>
      </c>
      <c r="G599">
        <v>1392934.3438900816</v>
      </c>
      <c r="J599">
        <f t="shared" si="25"/>
        <v>62</v>
      </c>
      <c r="K599">
        <v>3482.3363834310294</v>
      </c>
      <c r="L599">
        <v>8705.8409585774061</v>
      </c>
      <c r="M599">
        <v>17411.681917154812</v>
      </c>
      <c r="N599">
        <v>34823.363834309625</v>
      </c>
      <c r="O599">
        <v>69646.727668619249</v>
      </c>
      <c r="R599">
        <f t="shared" si="26"/>
        <v>62</v>
      </c>
      <c r="S599">
        <v>5.2968450443013682E-2</v>
      </c>
      <c r="T599">
        <v>5.2968450443013237E-2</v>
      </c>
      <c r="U599">
        <v>5.2968450443013237E-2</v>
      </c>
      <c r="V599">
        <v>5.2968450443013237E-2</v>
      </c>
      <c r="W599">
        <v>5.2968450443013237E-2</v>
      </c>
    </row>
    <row r="600" spans="1:24" x14ac:dyDescent="0.25">
      <c r="B600">
        <f t="shared" si="24"/>
        <v>63</v>
      </c>
      <c r="C600">
        <v>71633.163063143526</v>
      </c>
      <c r="D600">
        <v>179082.90765785871</v>
      </c>
      <c r="E600">
        <v>358165.81531571742</v>
      </c>
      <c r="F600">
        <v>716331.63063143485</v>
      </c>
      <c r="G600">
        <v>1432663.2612628697</v>
      </c>
      <c r="J600">
        <f t="shared" si="25"/>
        <v>63</v>
      </c>
      <c r="K600">
        <v>3581.6585353147093</v>
      </c>
      <c r="L600">
        <v>8954.1463382866932</v>
      </c>
      <c r="M600">
        <v>17908.292676573386</v>
      </c>
      <c r="N600">
        <v>35816.585353146773</v>
      </c>
      <c r="O600">
        <v>71633.170706293546</v>
      </c>
      <c r="R600">
        <f t="shared" si="26"/>
        <v>63</v>
      </c>
      <c r="S600">
        <v>5.4256276506830403E-2</v>
      </c>
      <c r="T600">
        <v>5.4256276506830403E-2</v>
      </c>
      <c r="U600">
        <v>5.4256276506830403E-2</v>
      </c>
      <c r="V600">
        <v>5.4256276506830403E-2</v>
      </c>
      <c r="W600">
        <v>5.4256276506830403E-2</v>
      </c>
    </row>
    <row r="601" spans="1:24" x14ac:dyDescent="0.25">
      <c r="B601">
        <f t="shared" si="24"/>
        <v>64</v>
      </c>
      <c r="C601">
        <v>74205.779873495165</v>
      </c>
      <c r="D601">
        <v>185514.44968373794</v>
      </c>
      <c r="E601">
        <v>371028.89936747588</v>
      </c>
      <c r="F601">
        <v>742057.79873495176</v>
      </c>
      <c r="G601">
        <v>1484115.5974699035</v>
      </c>
      <c r="J601">
        <f t="shared" si="25"/>
        <v>64</v>
      </c>
      <c r="K601">
        <v>3710.2897561144637</v>
      </c>
      <c r="L601">
        <v>9275.7243902862247</v>
      </c>
      <c r="M601">
        <v>18551.448780572449</v>
      </c>
      <c r="N601">
        <v>37102.897561144899</v>
      </c>
      <c r="O601">
        <v>74205.795122289797</v>
      </c>
      <c r="R601">
        <f t="shared" si="26"/>
        <v>64</v>
      </c>
      <c r="S601">
        <v>5.5995074722590132E-2</v>
      </c>
      <c r="T601">
        <v>5.5995074722590354E-2</v>
      </c>
      <c r="U601">
        <v>5.5995074722590354E-2</v>
      </c>
      <c r="V601">
        <v>5.5995074722590354E-2</v>
      </c>
      <c r="W601">
        <v>5.5995074722590354E-2</v>
      </c>
    </row>
    <row r="602" spans="1:24" x14ac:dyDescent="0.25">
      <c r="B602">
        <f t="shared" si="24"/>
        <v>65</v>
      </c>
      <c r="C602">
        <v>76515.365691913044</v>
      </c>
      <c r="D602">
        <v>191288.41422978256</v>
      </c>
      <c r="E602">
        <v>382576.82845956512</v>
      </c>
      <c r="F602">
        <v>765153.65691913024</v>
      </c>
      <c r="G602">
        <v>1530307.3138382605</v>
      </c>
      <c r="J602">
        <f t="shared" si="25"/>
        <v>65</v>
      </c>
      <c r="K602">
        <v>3825.7688134264899</v>
      </c>
      <c r="L602">
        <v>9564.4220335660793</v>
      </c>
      <c r="M602">
        <v>19128.844067132159</v>
      </c>
      <c r="N602">
        <v>38257.688134264317</v>
      </c>
      <c r="O602">
        <v>76515.376268528635</v>
      </c>
      <c r="R602">
        <f t="shared" si="26"/>
        <v>65</v>
      </c>
      <c r="S602">
        <v>5.7621397256814699E-2</v>
      </c>
      <c r="T602">
        <v>5.7621397256814699E-2</v>
      </c>
      <c r="U602">
        <v>5.7621397256814699E-2</v>
      </c>
      <c r="V602">
        <v>5.7621397256814699E-2</v>
      </c>
      <c r="W602">
        <v>5.7621397256814699E-2</v>
      </c>
    </row>
    <row r="604" spans="1:24" x14ac:dyDescent="0.25">
      <c r="A604" s="5" t="s">
        <v>183</v>
      </c>
    </row>
    <row r="605" spans="1:24" x14ac:dyDescent="0.25">
      <c r="B605" t="s">
        <v>170</v>
      </c>
      <c r="C605">
        <v>50000</v>
      </c>
      <c r="D605">
        <v>100000</v>
      </c>
      <c r="E605">
        <v>250000</v>
      </c>
      <c r="F605">
        <v>500000</v>
      </c>
      <c r="G605">
        <v>1000000</v>
      </c>
      <c r="H605">
        <v>2000000</v>
      </c>
      <c r="J605" t="s">
        <v>171</v>
      </c>
      <c r="K605">
        <v>50000</v>
      </c>
      <c r="L605">
        <v>100000</v>
      </c>
      <c r="M605">
        <v>250000</v>
      </c>
      <c r="N605">
        <v>500000</v>
      </c>
      <c r="O605">
        <v>1000000</v>
      </c>
      <c r="P605">
        <v>2000000</v>
      </c>
      <c r="R605" t="s">
        <v>167</v>
      </c>
      <c r="S605">
        <v>50000</v>
      </c>
      <c r="T605">
        <v>100000</v>
      </c>
      <c r="U605">
        <v>250000</v>
      </c>
      <c r="V605">
        <v>500000</v>
      </c>
      <c r="W605">
        <v>1000000</v>
      </c>
      <c r="X605">
        <v>2000000</v>
      </c>
    </row>
    <row r="606" spans="1:24" x14ac:dyDescent="0.25">
      <c r="B606">
        <v>26</v>
      </c>
      <c r="C606">
        <v>126.45995797956233</v>
      </c>
      <c r="D606">
        <v>252.22999888270209</v>
      </c>
      <c r="E606">
        <v>629.54013920518673</v>
      </c>
      <c r="F606">
        <v>1258.3903919784243</v>
      </c>
      <c r="G606">
        <v>2516.090884405452</v>
      </c>
      <c r="H606">
        <v>5031.4918694765138</v>
      </c>
      <c r="J606">
        <v>26</v>
      </c>
      <c r="K606">
        <v>98.069351654167122</v>
      </c>
      <c r="L606">
        <v>188.1444556389647</v>
      </c>
      <c r="M606">
        <v>458.3699716805022</v>
      </c>
      <c r="N606">
        <v>908.74605077707383</v>
      </c>
      <c r="O606">
        <v>1809.4980569517829</v>
      </c>
      <c r="P606">
        <v>3611.0020718157175</v>
      </c>
      <c r="R606">
        <v>26</v>
      </c>
      <c r="S606">
        <v>3.7225203663297624E-2</v>
      </c>
      <c r="T606">
        <v>3.6935369431814191E-2</v>
      </c>
      <c r="U606">
        <v>3.6761289819483789E-2</v>
      </c>
      <c r="V606">
        <v>3.6703234437965193E-2</v>
      </c>
      <c r="W606">
        <v>3.6674200479731578E-2</v>
      </c>
      <c r="X606">
        <v>3.6659682075415034E-2</v>
      </c>
    </row>
    <row r="607" spans="1:24" x14ac:dyDescent="0.25">
      <c r="B607">
        <v>27</v>
      </c>
      <c r="C607">
        <v>144.3781629698633</v>
      </c>
      <c r="D607">
        <v>288.06521340355607</v>
      </c>
      <c r="E607">
        <v>719.12636628670032</v>
      </c>
      <c r="F607">
        <v>1437.5614379356457</v>
      </c>
      <c r="G607">
        <v>2874.4317606428531</v>
      </c>
      <c r="H607">
        <v>5748.1724060660526</v>
      </c>
      <c r="J607">
        <v>27</v>
      </c>
      <c r="K607">
        <v>110.90225438502057</v>
      </c>
      <c r="L607">
        <v>213.80958157484974</v>
      </c>
      <c r="M607">
        <v>522.53158144599365</v>
      </c>
      <c r="N607">
        <v>1037.0661291094584</v>
      </c>
      <c r="O607">
        <v>2066.1372998790393</v>
      </c>
      <c r="P607">
        <v>4124.2796415198391</v>
      </c>
      <c r="R607">
        <v>27</v>
      </c>
      <c r="S607">
        <v>3.7177876539297605E-2</v>
      </c>
      <c r="T607">
        <v>3.6923223949571371E-2</v>
      </c>
      <c r="U607">
        <v>3.6770292344399547E-2</v>
      </c>
      <c r="V607">
        <v>3.6719278179119463E-2</v>
      </c>
      <c r="W607">
        <v>3.6693773313182021E-2</v>
      </c>
      <c r="X607">
        <v>3.6681019779202684E-2</v>
      </c>
    </row>
    <row r="608" spans="1:24" x14ac:dyDescent="0.25">
      <c r="B608">
        <v>28</v>
      </c>
      <c r="C608">
        <v>164.60844515247612</v>
      </c>
      <c r="D608">
        <v>328.52442178211385</v>
      </c>
      <c r="E608">
        <v>820.27235302359543</v>
      </c>
      <c r="F608">
        <v>1639.8522389675434</v>
      </c>
      <c r="G608">
        <v>3279.0120110774137</v>
      </c>
      <c r="H608">
        <v>6557.3315554123401</v>
      </c>
      <c r="J608">
        <v>28</v>
      </c>
      <c r="K608">
        <v>125.39098741448015</v>
      </c>
      <c r="L608">
        <v>242.78607567614108</v>
      </c>
      <c r="M608">
        <v>594.97135607916425</v>
      </c>
      <c r="N608">
        <v>1181.9468296699633</v>
      </c>
      <c r="O608">
        <v>2355.8977794147067</v>
      </c>
      <c r="P608">
        <v>4703.7996802341659</v>
      </c>
      <c r="R608">
        <v>28</v>
      </c>
      <c r="S608">
        <v>3.7142546580197555E-2</v>
      </c>
      <c r="T608">
        <v>3.6918391221485436E-2</v>
      </c>
      <c r="U608">
        <v>3.6783789698983327E-2</v>
      </c>
      <c r="V608">
        <v>3.6738904435174247E-2</v>
      </c>
      <c r="W608">
        <v>3.6716458407911157E-2</v>
      </c>
      <c r="X608">
        <v>3.6705234545102439E-2</v>
      </c>
    </row>
    <row r="609" spans="2:24" x14ac:dyDescent="0.25">
      <c r="B609">
        <v>29</v>
      </c>
      <c r="C609">
        <v>187.47286077996895</v>
      </c>
      <c r="D609">
        <v>374.25173104459702</v>
      </c>
      <c r="E609">
        <v>934.58834300526576</v>
      </c>
      <c r="F609">
        <v>1868.4826967298986</v>
      </c>
      <c r="G609">
        <v>3736.271404364767</v>
      </c>
      <c r="H609">
        <v>7471.8488197311308</v>
      </c>
      <c r="J609">
        <v>29</v>
      </c>
      <c r="K609">
        <v>141.76626181952861</v>
      </c>
      <c r="L609">
        <v>275.53553392878894</v>
      </c>
      <c r="M609">
        <v>676.84336370164965</v>
      </c>
      <c r="N609">
        <v>1345.6897519208178</v>
      </c>
      <c r="O609">
        <v>2683.3825304978891</v>
      </c>
      <c r="P609">
        <v>5358.7680887654715</v>
      </c>
      <c r="R609">
        <v>29</v>
      </c>
      <c r="S609">
        <v>3.7118402002275452E-2</v>
      </c>
      <c r="T609">
        <v>3.6920776476624617E-2</v>
      </c>
      <c r="U609">
        <v>3.6802117159767667E-2</v>
      </c>
      <c r="V609">
        <v>3.6762550027516383E-2</v>
      </c>
      <c r="W609">
        <v>3.6742763828961245E-2</v>
      </c>
      <c r="X609">
        <v>3.6732870071354062E-2</v>
      </c>
    </row>
    <row r="610" spans="2:24" x14ac:dyDescent="0.25">
      <c r="B610">
        <v>30</v>
      </c>
      <c r="C610">
        <v>213.33590924225857</v>
      </c>
      <c r="D610">
        <v>425.97611479262508</v>
      </c>
      <c r="E610">
        <v>1063.896732457411</v>
      </c>
      <c r="F610">
        <v>2127.0977622883975</v>
      </c>
      <c r="G610">
        <v>4253.4998221074457</v>
      </c>
      <c r="H610">
        <v>8506.3039418259814</v>
      </c>
      <c r="J610">
        <v>30</v>
      </c>
      <c r="K610">
        <v>160.28912859083175</v>
      </c>
      <c r="L610">
        <v>312.58004021378474</v>
      </c>
      <c r="M610">
        <v>769.45278673657231</v>
      </c>
      <c r="N610">
        <v>1530.9073687545097</v>
      </c>
      <c r="O610">
        <v>3053.816534596197</v>
      </c>
      <c r="P610">
        <v>6099.6348672043678</v>
      </c>
      <c r="R610">
        <v>30</v>
      </c>
      <c r="S610">
        <v>3.7104931970553867E-2</v>
      </c>
      <c r="T610">
        <v>3.69304451292225E-2</v>
      </c>
      <c r="U610">
        <v>3.6825687707570554E-2</v>
      </c>
      <c r="V610">
        <v>3.6790757662728435E-2</v>
      </c>
      <c r="W610">
        <v>3.6773290594078745E-2</v>
      </c>
      <c r="X610">
        <v>3.6764556548030791E-2</v>
      </c>
    </row>
    <row r="611" spans="2:24" x14ac:dyDescent="0.25">
      <c r="B611">
        <v>31</v>
      </c>
      <c r="C611">
        <v>242.60922023189468</v>
      </c>
      <c r="D611">
        <v>484.5208034698843</v>
      </c>
      <c r="E611">
        <v>1210.2555540696537</v>
      </c>
      <c r="F611">
        <v>2419.8134720707162</v>
      </c>
      <c r="G611">
        <v>4838.9293082061886</v>
      </c>
      <c r="H611">
        <v>9677.1609805475291</v>
      </c>
      <c r="J611">
        <v>31</v>
      </c>
      <c r="K611">
        <v>181.25439295246952</v>
      </c>
      <c r="L611">
        <v>354.50918418191122</v>
      </c>
      <c r="M611">
        <v>874.27356802745635</v>
      </c>
      <c r="N611">
        <v>1740.5475449421865</v>
      </c>
      <c r="O611">
        <v>3473.0955003007184</v>
      </c>
      <c r="P611">
        <v>6938.1914118249697</v>
      </c>
      <c r="R611">
        <v>31</v>
      </c>
      <c r="S611">
        <v>3.7101880381798624E-2</v>
      </c>
      <c r="T611">
        <v>3.694761494728982E-2</v>
      </c>
      <c r="U611">
        <v>3.685500477968362E-2</v>
      </c>
      <c r="V611">
        <v>3.6824126226802534E-2</v>
      </c>
      <c r="W611">
        <v>3.6808685356003901E-2</v>
      </c>
      <c r="X611">
        <v>3.6800964521926049E-2</v>
      </c>
    </row>
    <row r="612" spans="2:24" x14ac:dyDescent="0.25">
      <c r="B612">
        <v>32</v>
      </c>
      <c r="C612">
        <v>275.71968523991757</v>
      </c>
      <c r="D612">
        <v>550.73955250827316</v>
      </c>
      <c r="E612">
        <v>1375.7991550846609</v>
      </c>
      <c r="F612">
        <v>2750.8984929991789</v>
      </c>
      <c r="G612">
        <v>5501.0971689418857</v>
      </c>
      <c r="H612">
        <v>11001.494520884718</v>
      </c>
      <c r="J612">
        <v>32</v>
      </c>
      <c r="K612">
        <v>204.96778947178063</v>
      </c>
      <c r="L612">
        <v>401.9344148744749</v>
      </c>
      <c r="M612">
        <v>992.83429990123295</v>
      </c>
      <c r="N612">
        <v>1977.667444896153</v>
      </c>
      <c r="O612">
        <v>3947.3337361856466</v>
      </c>
      <c r="P612">
        <v>7886.6663194211287</v>
      </c>
      <c r="R612">
        <v>32</v>
      </c>
      <c r="S612">
        <v>3.7109103443904834E-2</v>
      </c>
      <c r="T612">
        <v>3.6972521039263739E-2</v>
      </c>
      <c r="U612">
        <v>3.6890531822530992E-2</v>
      </c>
      <c r="V612">
        <v>3.6863195445942853E-2</v>
      </c>
      <c r="W612">
        <v>3.6849526012275424E-2</v>
      </c>
      <c r="X612">
        <v>3.6842690984013604E-2</v>
      </c>
    </row>
    <row r="613" spans="2:24" x14ac:dyDescent="0.25">
      <c r="B613">
        <v>33</v>
      </c>
      <c r="C613">
        <v>313.14267457360268</v>
      </c>
      <c r="D613">
        <v>625.58307163356358</v>
      </c>
      <c r="E613">
        <v>1562.9042634822149</v>
      </c>
      <c r="F613">
        <v>3125.1062501427846</v>
      </c>
      <c r="G613">
        <v>6249.5102235607455</v>
      </c>
      <c r="H613">
        <v>12498.318170446562</v>
      </c>
      <c r="J613">
        <v>33</v>
      </c>
      <c r="K613">
        <v>231.76977354019482</v>
      </c>
      <c r="L613">
        <v>455.53662096288735</v>
      </c>
      <c r="M613">
        <v>1126.8371708520317</v>
      </c>
      <c r="N613">
        <v>2245.6714234723186</v>
      </c>
      <c r="O613">
        <v>4483.3399298162549</v>
      </c>
      <c r="P613">
        <v>8958.6769430726708</v>
      </c>
      <c r="R613">
        <v>33</v>
      </c>
      <c r="S613">
        <v>3.7126643359691736E-2</v>
      </c>
      <c r="T613">
        <v>3.7005532969206278E-2</v>
      </c>
      <c r="U613">
        <v>3.6932835578044054E-2</v>
      </c>
      <c r="V613">
        <v>3.6908597915475294E-2</v>
      </c>
      <c r="W613">
        <v>3.6896478108842556E-2</v>
      </c>
      <c r="X613">
        <v>3.6890417961639388E-2</v>
      </c>
    </row>
    <row r="614" spans="2:24" x14ac:dyDescent="0.25">
      <c r="B614">
        <v>34</v>
      </c>
      <c r="C614">
        <v>355.40608903840081</v>
      </c>
      <c r="D614">
        <v>710.1071277923719</v>
      </c>
      <c r="E614">
        <v>1774.2102446324361</v>
      </c>
      <c r="F614">
        <v>3547.7154395765356</v>
      </c>
      <c r="G614">
        <v>7094.7258295469901</v>
      </c>
      <c r="H614">
        <v>14188.74660952924</v>
      </c>
      <c r="J614">
        <v>34</v>
      </c>
      <c r="K614">
        <v>262.03842232311308</v>
      </c>
      <c r="L614">
        <v>516.07193195857144</v>
      </c>
      <c r="M614">
        <v>1278.1724674290926</v>
      </c>
      <c r="N614">
        <v>2548.3400289383644</v>
      </c>
      <c r="O614">
        <v>5088.6751528908208</v>
      </c>
      <c r="P614">
        <v>10169.345401265135</v>
      </c>
      <c r="R614">
        <v>34</v>
      </c>
      <c r="S614">
        <v>3.7154725288712331E-2</v>
      </c>
      <c r="T614">
        <v>3.7047159056079471E-2</v>
      </c>
      <c r="U614">
        <v>3.6982594841937555E-2</v>
      </c>
      <c r="V614">
        <v>3.6961069353915743E-2</v>
      </c>
      <c r="W614">
        <v>3.695030584388781E-2</v>
      </c>
      <c r="X614">
        <v>3.6944923897327397E-2</v>
      </c>
    </row>
    <row r="615" spans="2:24" x14ac:dyDescent="0.25">
      <c r="B615">
        <v>35</v>
      </c>
      <c r="C615">
        <v>403.09425485046035</v>
      </c>
      <c r="D615">
        <v>805.48033453141704</v>
      </c>
      <c r="E615">
        <v>2012.6385740721048</v>
      </c>
      <c r="F615">
        <v>4024.5689734860575</v>
      </c>
      <c r="G615">
        <v>8048.4297723841273</v>
      </c>
      <c r="H615">
        <v>16096.151370215028</v>
      </c>
      <c r="J615">
        <v>35</v>
      </c>
      <c r="K615">
        <v>296.19222424638519</v>
      </c>
      <c r="L615">
        <v>584.37729687061255</v>
      </c>
      <c r="M615">
        <v>1448.9325203719891</v>
      </c>
      <c r="N615">
        <v>2889.8578949035364</v>
      </c>
      <c r="O615">
        <v>5771.7086447599722</v>
      </c>
      <c r="P615">
        <v>11535.410144865833</v>
      </c>
      <c r="R615">
        <v>35</v>
      </c>
      <c r="S615">
        <v>3.7193758392568776E-2</v>
      </c>
      <c r="T615">
        <v>3.7098053651668739E-2</v>
      </c>
      <c r="U615">
        <v>3.704061152436644E-2</v>
      </c>
      <c r="V615">
        <v>3.7021460931840222E-2</v>
      </c>
      <c r="W615">
        <v>3.7011885032161462E-2</v>
      </c>
      <c r="X615">
        <v>3.7007096931435113E-2</v>
      </c>
    </row>
    <row r="616" spans="2:24" x14ac:dyDescent="0.25">
      <c r="B616">
        <v>36</v>
      </c>
      <c r="C616">
        <v>456.85135374161524</v>
      </c>
      <c r="D616">
        <v>912.99101171940185</v>
      </c>
      <c r="E616">
        <v>2281.4099860799502</v>
      </c>
      <c r="F616">
        <v>4562.108276833339</v>
      </c>
      <c r="G616">
        <v>9123.5048583997304</v>
      </c>
      <c r="H616">
        <v>18246.298021562026</v>
      </c>
      <c r="J616">
        <v>36</v>
      </c>
      <c r="K616">
        <v>334.69253558372748</v>
      </c>
      <c r="L616">
        <v>661.37539702617869</v>
      </c>
      <c r="M616">
        <v>1641.4239861612514</v>
      </c>
      <c r="N616">
        <v>3274.8383031023986</v>
      </c>
      <c r="O616">
        <v>6541.6669376555801</v>
      </c>
      <c r="P616">
        <v>13075.324207094091</v>
      </c>
      <c r="R616">
        <v>36</v>
      </c>
      <c r="S616">
        <v>3.724434073959948E-2</v>
      </c>
      <c r="T616">
        <v>3.7159027327462679E-2</v>
      </c>
      <c r="U616">
        <v>3.7107824039052106E-2</v>
      </c>
      <c r="V616">
        <v>3.709075373396109E-2</v>
      </c>
      <c r="W616">
        <v>3.7082218104546261E-2</v>
      </c>
      <c r="X616">
        <v>3.707795017059845E-2</v>
      </c>
    </row>
    <row r="617" spans="2:24" x14ac:dyDescent="0.25">
      <c r="B617">
        <v>37</v>
      </c>
      <c r="C617">
        <v>517.38619928165235</v>
      </c>
      <c r="D617">
        <v>1034.0567375168962</v>
      </c>
      <c r="E617">
        <v>2584.068352587457</v>
      </c>
      <c r="F617">
        <v>5167.4210445011204</v>
      </c>
      <c r="G617">
        <v>10334.126428378351</v>
      </c>
      <c r="H617">
        <v>20667.537196158781</v>
      </c>
      <c r="J617">
        <v>37</v>
      </c>
      <c r="K617">
        <v>378.04700124620649</v>
      </c>
      <c r="L617">
        <v>748.08148718060693</v>
      </c>
      <c r="M617">
        <v>1858.1849490684326</v>
      </c>
      <c r="N617">
        <v>3708.3573869968532</v>
      </c>
      <c r="O617">
        <v>7408.7022634124296</v>
      </c>
      <c r="P617">
        <v>14809.392016534315</v>
      </c>
      <c r="R617">
        <v>37</v>
      </c>
      <c r="S617">
        <v>3.7307270461294006E-2</v>
      </c>
      <c r="T617">
        <v>3.7231062813816607E-2</v>
      </c>
      <c r="U617">
        <v>3.7185326136832009E-2</v>
      </c>
      <c r="V617">
        <v>3.7170078561599151E-2</v>
      </c>
      <c r="W617">
        <v>3.7162454395797795E-2</v>
      </c>
      <c r="X617">
        <v>3.7158642218340976E-2</v>
      </c>
    </row>
    <row r="618" spans="2:24" x14ac:dyDescent="0.25">
      <c r="B618">
        <v>38</v>
      </c>
      <c r="C618">
        <v>585.42510480215242</v>
      </c>
      <c r="D618">
        <v>1170.1300869457309</v>
      </c>
      <c r="E618">
        <v>2924.2450336851816</v>
      </c>
      <c r="F618">
        <v>5847.7699450259897</v>
      </c>
      <c r="G618">
        <v>11694.819767749155</v>
      </c>
      <c r="H618">
        <v>23388.919413218493</v>
      </c>
      <c r="J618">
        <v>38</v>
      </c>
      <c r="K618">
        <v>426.77579793165751</v>
      </c>
      <c r="L618">
        <v>845.53588357085391</v>
      </c>
      <c r="M618">
        <v>2101.8161439247488</v>
      </c>
      <c r="N618">
        <v>4195.6165790544183</v>
      </c>
      <c r="O618">
        <v>8383.2174497762462</v>
      </c>
      <c r="P618">
        <v>16758.419191476016</v>
      </c>
      <c r="R618">
        <v>38</v>
      </c>
      <c r="S618">
        <v>3.7383499696109546E-2</v>
      </c>
      <c r="T618">
        <v>3.7315267482575853E-2</v>
      </c>
      <c r="U618">
        <v>3.7274318528765171E-2</v>
      </c>
      <c r="V618">
        <v>3.726066727214139E-2</v>
      </c>
      <c r="W618">
        <v>3.7253841342724137E-2</v>
      </c>
      <c r="X618">
        <v>3.7250428302739058E-2</v>
      </c>
    </row>
    <row r="619" spans="2:24" x14ac:dyDescent="0.25">
      <c r="B619">
        <v>39</v>
      </c>
      <c r="C619">
        <v>662.92954412766824</v>
      </c>
      <c r="D619">
        <v>1325.133869748473</v>
      </c>
      <c r="E619">
        <v>3311.7468469003061</v>
      </c>
      <c r="F619">
        <v>6622.7684755878599</v>
      </c>
      <c r="G619">
        <v>13244.811733001008</v>
      </c>
      <c r="H619">
        <v>26488.898247848469</v>
      </c>
      <c r="J619">
        <v>39</v>
      </c>
      <c r="K619">
        <v>482.28374323347725</v>
      </c>
      <c r="L619">
        <v>956.54812645096536</v>
      </c>
      <c r="M619">
        <v>2379.3412793037714</v>
      </c>
      <c r="N619">
        <v>4750.6632018438104</v>
      </c>
      <c r="O619">
        <v>9493.3070473444823</v>
      </c>
      <c r="P619">
        <v>18978.594738579937</v>
      </c>
      <c r="R619">
        <v>39</v>
      </c>
      <c r="S619">
        <v>3.74756993165557E-2</v>
      </c>
      <c r="T619">
        <v>3.7414544441684461E-2</v>
      </c>
      <c r="U619">
        <v>3.7377843844343062E-2</v>
      </c>
      <c r="V619">
        <v>3.7365609032401936E-2</v>
      </c>
      <c r="W619">
        <v>3.7359491386448562E-2</v>
      </c>
      <c r="X619">
        <v>3.7356432503477421E-2</v>
      </c>
    </row>
    <row r="620" spans="2:24" x14ac:dyDescent="0.25">
      <c r="B620">
        <v>40</v>
      </c>
      <c r="C620">
        <v>723.22119198948531</v>
      </c>
      <c r="D620">
        <v>1445.7132576860322</v>
      </c>
      <c r="E620">
        <v>3613.1894547970587</v>
      </c>
      <c r="F620">
        <v>7225.6497833227895</v>
      </c>
      <c r="G620">
        <v>14450.570440377063</v>
      </c>
      <c r="H620">
        <v>28900.411754487115</v>
      </c>
      <c r="J620">
        <v>40</v>
      </c>
      <c r="K620">
        <v>525.46378823370651</v>
      </c>
      <c r="L620">
        <v>1042.9053868665578</v>
      </c>
      <c r="M620">
        <v>2595.2301830004217</v>
      </c>
      <c r="N620">
        <v>5182.4381766377628</v>
      </c>
      <c r="O620">
        <v>10356.854163943353</v>
      </c>
      <c r="P620">
        <v>20705.686138571124</v>
      </c>
      <c r="R620">
        <v>40</v>
      </c>
      <c r="S620">
        <v>3.7548885036552626E-2</v>
      </c>
      <c r="T620">
        <v>3.7492190483628951E-2</v>
      </c>
      <c r="U620">
        <v>3.7458167188828329E-2</v>
      </c>
      <c r="V620">
        <v>3.7446824996062444E-2</v>
      </c>
      <c r="W620">
        <v>3.7441153694399043E-2</v>
      </c>
      <c r="X620">
        <v>3.743831799224151E-2</v>
      </c>
    </row>
    <row r="621" spans="2:24" x14ac:dyDescent="0.25">
      <c r="B621">
        <v>41</v>
      </c>
      <c r="C621">
        <v>713.62680309564496</v>
      </c>
      <c r="D621">
        <v>1426.5253749458911</v>
      </c>
      <c r="E621">
        <v>3565.221090477643</v>
      </c>
      <c r="F621">
        <v>7129.7139496912032</v>
      </c>
      <c r="G621">
        <v>14258.699668115767</v>
      </c>
      <c r="H621">
        <v>28516.671104963607</v>
      </c>
      <c r="J621">
        <v>41</v>
      </c>
      <c r="K621">
        <v>518.59228065255775</v>
      </c>
      <c r="L621">
        <v>1029.1630052552937</v>
      </c>
      <c r="M621">
        <v>2560.8751788543232</v>
      </c>
      <c r="N621">
        <v>5113.7288014530204</v>
      </c>
      <c r="O621">
        <v>10219.436046622315</v>
      </c>
      <c r="P621">
        <v>20430.850536946673</v>
      </c>
      <c r="R621">
        <v>41</v>
      </c>
      <c r="S621">
        <v>3.7530798076232275E-2</v>
      </c>
      <c r="T621">
        <v>3.747349338541639E-2</v>
      </c>
      <c r="U621">
        <v>3.7439103855177347E-2</v>
      </c>
      <c r="V621">
        <v>3.7427639558459402E-2</v>
      </c>
      <c r="W621">
        <v>3.7421907200039239E-2</v>
      </c>
      <c r="X621">
        <v>3.7419040968307504E-2</v>
      </c>
    </row>
    <row r="622" spans="2:24" x14ac:dyDescent="0.25">
      <c r="B622">
        <v>42</v>
      </c>
      <c r="C622">
        <v>610.70022175238182</v>
      </c>
      <c r="D622">
        <v>1220.6794045761167</v>
      </c>
      <c r="E622">
        <v>3050.6169531572086</v>
      </c>
      <c r="F622">
        <v>6100.5128674969537</v>
      </c>
      <c r="G622">
        <v>12200.304696189851</v>
      </c>
      <c r="H622">
        <v>24399.888353585593</v>
      </c>
      <c r="J622">
        <v>42</v>
      </c>
      <c r="K622">
        <v>444.877620193025</v>
      </c>
      <c r="L622">
        <v>881.73885988176517</v>
      </c>
      <c r="M622">
        <v>2192.3225801697045</v>
      </c>
      <c r="N622">
        <v>4376.6287810712529</v>
      </c>
      <c r="O622">
        <v>8745.241183023405</v>
      </c>
      <c r="P622">
        <v>17482.4659870381</v>
      </c>
      <c r="R622">
        <v>42</v>
      </c>
      <c r="S622">
        <v>3.7394738296485652E-2</v>
      </c>
      <c r="T622">
        <v>3.7329178019379405E-2</v>
      </c>
      <c r="U622">
        <v>3.7289832971120873E-2</v>
      </c>
      <c r="V622">
        <v>3.7276716473684468E-2</v>
      </c>
      <c r="W622">
        <v>3.7270157947108196E-2</v>
      </c>
      <c r="X622">
        <v>3.7266878614360621E-2</v>
      </c>
    </row>
    <row r="623" spans="2:24" x14ac:dyDescent="0.25">
      <c r="B623">
        <v>43</v>
      </c>
      <c r="C623">
        <v>714.91385727606325</v>
      </c>
      <c r="D623">
        <v>1429.0998806356458</v>
      </c>
      <c r="E623">
        <v>3571.6579510111046</v>
      </c>
      <c r="F623">
        <v>7142.5880684067643</v>
      </c>
      <c r="G623">
        <v>14284.448303238167</v>
      </c>
      <c r="H623">
        <v>28568.168772920661</v>
      </c>
      <c r="J623">
        <v>43</v>
      </c>
      <c r="K623">
        <v>519.51440621615984</v>
      </c>
      <c r="L623">
        <v>1031.0075810408634</v>
      </c>
      <c r="M623">
        <v>2565.4871087849315</v>
      </c>
      <c r="N623">
        <v>5122.9529894960433</v>
      </c>
      <c r="O623">
        <v>10237.884751360019</v>
      </c>
      <c r="P623">
        <v>20467.748275304679</v>
      </c>
      <c r="R623">
        <v>43</v>
      </c>
      <c r="S623">
        <v>3.7521427518301564E-2</v>
      </c>
      <c r="T623">
        <v>3.7464297493033705E-2</v>
      </c>
      <c r="U623">
        <v>3.7430012808334912E-2</v>
      </c>
      <c r="V623">
        <v>3.7418583467901723E-2</v>
      </c>
      <c r="W623">
        <v>3.7412868589094872E-2</v>
      </c>
      <c r="X623">
        <v>3.7410011097536167E-2</v>
      </c>
    </row>
    <row r="624" spans="2:24" x14ac:dyDescent="0.25">
      <c r="B624">
        <v>44</v>
      </c>
      <c r="C624">
        <v>1061.9689616238193</v>
      </c>
      <c r="D624">
        <v>2123.1865206208354</v>
      </c>
      <c r="E624">
        <v>5306.8391973389971</v>
      </c>
      <c r="F624">
        <v>10612.926991774028</v>
      </c>
      <c r="G624">
        <v>21225.102580607963</v>
      </c>
      <c r="H624">
        <v>42449.453758257237</v>
      </c>
      <c r="J624">
        <v>44</v>
      </c>
      <c r="K624">
        <v>768.07088532371745</v>
      </c>
      <c r="L624">
        <v>1528.1036147582199</v>
      </c>
      <c r="M624">
        <v>3808.2018001425095</v>
      </c>
      <c r="N624">
        <v>7608.3654414308257</v>
      </c>
      <c r="O624">
        <v>15208.69272362109</v>
      </c>
      <c r="P624">
        <v>30409.34728780255</v>
      </c>
      <c r="R624">
        <v>44</v>
      </c>
      <c r="S624">
        <v>3.7998266984603735E-2</v>
      </c>
      <c r="T624">
        <v>3.7957108971387266E-2</v>
      </c>
      <c r="U624">
        <v>3.7932410810777917E-2</v>
      </c>
      <c r="V624">
        <v>3.7924177531506453E-2</v>
      </c>
      <c r="W624">
        <v>3.792006078702026E-2</v>
      </c>
      <c r="X624">
        <v>3.7918002388561023E-2</v>
      </c>
    </row>
    <row r="625" spans="1:24" x14ac:dyDescent="0.25">
      <c r="B625">
        <v>45</v>
      </c>
      <c r="C625">
        <v>902.98032554581732</v>
      </c>
      <c r="D625">
        <v>1805.2205885705389</v>
      </c>
      <c r="E625">
        <v>4511.9412341815396</v>
      </c>
      <c r="F625">
        <v>9023.1423943659829</v>
      </c>
      <c r="G625">
        <v>18045.544714702784</v>
      </c>
      <c r="H625">
        <v>36090.349355360842</v>
      </c>
      <c r="J625">
        <v>45</v>
      </c>
      <c r="K625">
        <v>654.20514044715128</v>
      </c>
      <c r="L625">
        <v>1300.380341414515</v>
      </c>
      <c r="M625">
        <v>3238.9043876906508</v>
      </c>
      <c r="N625">
        <v>6469.7787113828526</v>
      </c>
      <c r="O625">
        <v>12931.527358419175</v>
      </c>
      <c r="P625">
        <v>25855.024652322987</v>
      </c>
      <c r="R625">
        <v>45</v>
      </c>
      <c r="S625">
        <v>3.7763532254697862E-2</v>
      </c>
      <c r="T625">
        <v>3.7716665395873594E-2</v>
      </c>
      <c r="U625">
        <v>3.7688537232132502E-2</v>
      </c>
      <c r="V625">
        <v>3.7679161507695236E-2</v>
      </c>
      <c r="W625">
        <v>3.767447350724229E-2</v>
      </c>
      <c r="X625">
        <v>3.7672129472456239E-2</v>
      </c>
    </row>
    <row r="626" spans="1:24" x14ac:dyDescent="0.25">
      <c r="B626">
        <v>46</v>
      </c>
      <c r="C626">
        <v>1137.528006320747</v>
      </c>
      <c r="D626">
        <v>2274.3000644394115</v>
      </c>
      <c r="E626">
        <v>5684.6162388375424</v>
      </c>
      <c r="F626">
        <v>11368.476529514995</v>
      </c>
      <c r="G626">
        <v>22736.197110875033</v>
      </c>
      <c r="H626">
        <v>45471.638273598219</v>
      </c>
      <c r="J626">
        <v>46</v>
      </c>
      <c r="K626">
        <v>822.18541830426147</v>
      </c>
      <c r="L626">
        <v>1636.3294537889196</v>
      </c>
      <c r="M626">
        <v>4078.7615606911277</v>
      </c>
      <c r="N626">
        <v>8149.4817390093667</v>
      </c>
      <c r="O626">
        <v>16290.922095700458</v>
      </c>
      <c r="P626">
        <v>32573.802809115732</v>
      </c>
      <c r="R626">
        <v>46</v>
      </c>
      <c r="S626">
        <v>3.8095483790992812E-2</v>
      </c>
      <c r="T626">
        <v>3.805655582930223E-2</v>
      </c>
      <c r="U626">
        <v>3.8033196078609555E-2</v>
      </c>
      <c r="V626">
        <v>3.8025408999228905E-2</v>
      </c>
      <c r="W626">
        <v>3.8021515366553515E-2</v>
      </c>
      <c r="X626">
        <v>3.8019568526969083E-2</v>
      </c>
    </row>
    <row r="627" spans="1:24" x14ac:dyDescent="0.25">
      <c r="B627">
        <v>47</v>
      </c>
      <c r="C627">
        <v>1306.7133782685046</v>
      </c>
      <c r="D627">
        <v>2612.6592750255213</v>
      </c>
      <c r="E627">
        <v>6530.4969653913577</v>
      </c>
      <c r="F627">
        <v>13060.22644936729</v>
      </c>
      <c r="G627">
        <v>26119.685417331115</v>
      </c>
      <c r="H627">
        <v>52238.603353265193</v>
      </c>
      <c r="J627">
        <v>47</v>
      </c>
      <c r="K627">
        <v>943.35526553495401</v>
      </c>
      <c r="L627">
        <v>1878.6608878816405</v>
      </c>
      <c r="M627">
        <v>4684.577755915845</v>
      </c>
      <c r="N627">
        <v>9361.1058696510154</v>
      </c>
      <c r="O627">
        <v>18714.162097246619</v>
      </c>
      <c r="P627">
        <v>37420.274552505463</v>
      </c>
      <c r="R627">
        <v>47</v>
      </c>
      <c r="S627">
        <v>3.8345224757700747E-2</v>
      </c>
      <c r="T627">
        <v>3.83102232939867E-2</v>
      </c>
      <c r="U627">
        <v>3.8289220052530659E-2</v>
      </c>
      <c r="V627">
        <v>3.8282218578042704E-2</v>
      </c>
      <c r="W627">
        <v>3.8278717766908166E-2</v>
      </c>
      <c r="X627">
        <v>3.8276967342867785E-2</v>
      </c>
    </row>
    <row r="628" spans="1:24" x14ac:dyDescent="0.25">
      <c r="B628">
        <v>48</v>
      </c>
      <c r="C628">
        <v>1188.5415348343838</v>
      </c>
      <c r="D628">
        <v>2376.3243431152414</v>
      </c>
      <c r="E628">
        <v>5939.6727680811737</v>
      </c>
      <c r="F628">
        <v>11878.586809732382</v>
      </c>
      <c r="G628">
        <v>23756.414893051344</v>
      </c>
      <c r="H628">
        <v>47512.071059694841</v>
      </c>
      <c r="J628">
        <v>48</v>
      </c>
      <c r="K628">
        <v>858.72193387428888</v>
      </c>
      <c r="L628">
        <v>1709.4005026270934</v>
      </c>
      <c r="M628">
        <v>4261.4362101932566</v>
      </c>
      <c r="N628">
        <v>8514.8290565749194</v>
      </c>
      <c r="O628">
        <v>17021.614749513654</v>
      </c>
      <c r="P628">
        <v>34035.186135450087</v>
      </c>
      <c r="R628">
        <v>48</v>
      </c>
      <c r="S628">
        <v>3.8156470939905152E-2</v>
      </c>
      <c r="T628">
        <v>3.8118911811204637E-2</v>
      </c>
      <c r="U628">
        <v>3.8096373577902076E-2</v>
      </c>
      <c r="V628">
        <v>3.8088860373942213E-2</v>
      </c>
      <c r="W628">
        <v>3.8085103685789434E-2</v>
      </c>
      <c r="X628">
        <v>3.8083225320161729E-2</v>
      </c>
    </row>
    <row r="629" spans="1:24" x14ac:dyDescent="0.25">
      <c r="B629">
        <v>49</v>
      </c>
      <c r="C629">
        <v>1477.6223333037722</v>
      </c>
      <c r="D629">
        <v>2954.4658593443523</v>
      </c>
      <c r="E629">
        <v>7384.9964373438888</v>
      </c>
      <c r="F629">
        <v>14769.214067301224</v>
      </c>
      <c r="G629">
        <v>29537.649327197207</v>
      </c>
      <c r="H629">
        <v>59074.51984698631</v>
      </c>
      <c r="J629">
        <v>49</v>
      </c>
      <c r="K629">
        <v>1065.7586161844156</v>
      </c>
      <c r="L629">
        <v>2123.4594514874625</v>
      </c>
      <c r="M629">
        <v>5296.5619561322383</v>
      </c>
      <c r="N629">
        <v>10585.066130106745</v>
      </c>
      <c r="O629">
        <v>21162.07447786245</v>
      </c>
      <c r="P629">
        <v>42316.091173344175</v>
      </c>
      <c r="R629">
        <v>49</v>
      </c>
      <c r="S629">
        <v>3.859820722268692E-2</v>
      </c>
      <c r="T629">
        <v>3.856626258443363E-2</v>
      </c>
      <c r="U629">
        <v>3.8547093860697323E-2</v>
      </c>
      <c r="V629">
        <v>3.8540703962538281E-2</v>
      </c>
      <c r="W629">
        <v>3.8537508952765753E-2</v>
      </c>
      <c r="X629">
        <v>3.8535911432718173E-2</v>
      </c>
    </row>
    <row r="630" spans="1:24" x14ac:dyDescent="0.25">
      <c r="B630">
        <v>50</v>
      </c>
      <c r="C630">
        <v>1543.9201085929878</v>
      </c>
      <c r="D630">
        <v>3087.0571151401464</v>
      </c>
      <c r="E630">
        <v>7716.4681347927681</v>
      </c>
      <c r="F630">
        <v>15432.15316755154</v>
      </c>
      <c r="G630">
        <v>30863.523233069853</v>
      </c>
      <c r="H630">
        <v>61726.263364106795</v>
      </c>
      <c r="J630">
        <v>50</v>
      </c>
      <c r="K630">
        <v>1113.2402244401801</v>
      </c>
      <c r="L630">
        <v>2218.4196037357287</v>
      </c>
      <c r="M630">
        <v>5533.9577417370747</v>
      </c>
      <c r="N630">
        <v>11059.854638451274</v>
      </c>
      <c r="O630">
        <v>22111.648431887617</v>
      </c>
      <c r="P630">
        <v>44215.236018763622</v>
      </c>
      <c r="R630">
        <v>50</v>
      </c>
      <c r="S630">
        <v>3.8696439369682478E-2</v>
      </c>
      <c r="T630">
        <v>3.8665499244188384E-2</v>
      </c>
      <c r="U630">
        <v>3.8646933361004665E-2</v>
      </c>
      <c r="V630">
        <v>3.8640744431871488E-2</v>
      </c>
      <c r="W630">
        <v>3.8637649910779226E-2</v>
      </c>
      <c r="X630">
        <v>3.8636102636100622E-2</v>
      </c>
    </row>
    <row r="631" spans="1:24" x14ac:dyDescent="0.25">
      <c r="B631">
        <v>51</v>
      </c>
      <c r="C631">
        <v>1904.1302502063402</v>
      </c>
      <c r="D631">
        <v>3807.4511667190995</v>
      </c>
      <c r="E631">
        <v>9517.413916251724</v>
      </c>
      <c r="F631">
        <v>19034.01849880442</v>
      </c>
      <c r="G631">
        <v>38067.227663907572</v>
      </c>
      <c r="H631">
        <v>76133.645994114762</v>
      </c>
      <c r="J631">
        <v>51</v>
      </c>
      <c r="K631">
        <v>1371.219185887705</v>
      </c>
      <c r="L631">
        <v>2734.3587409644606</v>
      </c>
      <c r="M631">
        <v>6823.7774061382806</v>
      </c>
      <c r="N631">
        <v>13639.475181411195</v>
      </c>
      <c r="O631">
        <v>27270.87073193473</v>
      </c>
      <c r="P631">
        <v>54533.66183299059</v>
      </c>
      <c r="R631">
        <v>51</v>
      </c>
      <c r="S631">
        <v>3.9299483605431673E-2</v>
      </c>
      <c r="T631">
        <v>3.9272575805266108E-2</v>
      </c>
      <c r="U631">
        <v>3.9256429806562965E-2</v>
      </c>
      <c r="V631">
        <v>3.9251047587169685E-2</v>
      </c>
      <c r="W631">
        <v>3.9248356436244913E-2</v>
      </c>
      <c r="X631">
        <v>3.9247010850477881E-2</v>
      </c>
    </row>
    <row r="632" spans="1:24" x14ac:dyDescent="0.25">
      <c r="B632">
        <v>52</v>
      </c>
      <c r="C632">
        <v>2067.0559932056321</v>
      </c>
      <c r="D632">
        <v>4133.2907305921599</v>
      </c>
      <c r="E632">
        <v>10331.994942760397</v>
      </c>
      <c r="F632">
        <v>20663.168629710744</v>
      </c>
      <c r="G632">
        <v>41325.516003612029</v>
      </c>
      <c r="H632">
        <v>82650.210751415274</v>
      </c>
      <c r="J632">
        <v>52</v>
      </c>
      <c r="K632">
        <v>1487.9048354997467</v>
      </c>
      <c r="L632">
        <v>2967.7214991524306</v>
      </c>
      <c r="M632">
        <v>7407.1714901957166</v>
      </c>
      <c r="N632">
        <v>14806.254808633559</v>
      </c>
      <c r="O632">
        <v>29604.421445514949</v>
      </c>
      <c r="P632">
        <v>59200.754719284712</v>
      </c>
      <c r="R632">
        <v>52</v>
      </c>
      <c r="S632">
        <v>3.9582675246323529E-2</v>
      </c>
      <c r="T632">
        <v>3.9557102443925851E-2</v>
      </c>
      <c r="U632">
        <v>3.9541757590565885E-2</v>
      </c>
      <c r="V632">
        <v>3.9536642444078174E-2</v>
      </c>
      <c r="W632">
        <v>3.9534084834196292E-2</v>
      </c>
      <c r="X632">
        <v>3.9532806020095679E-2</v>
      </c>
    </row>
    <row r="633" spans="1:24" x14ac:dyDescent="0.25">
      <c r="B633">
        <v>53</v>
      </c>
      <c r="C633">
        <v>2171.2061114089406</v>
      </c>
      <c r="D633">
        <v>4341.5834707430467</v>
      </c>
      <c r="E633">
        <v>10852.715548784059</v>
      </c>
      <c r="F633">
        <v>21704.602345532487</v>
      </c>
      <c r="G633">
        <v>43408.375939035534</v>
      </c>
      <c r="H633">
        <v>86815.923126042195</v>
      </c>
      <c r="J633">
        <v>53</v>
      </c>
      <c r="K633">
        <v>1562.4962829883116</v>
      </c>
      <c r="L633">
        <v>3116.8990391016778</v>
      </c>
      <c r="M633">
        <v>7780.1073078197078</v>
      </c>
      <c r="N633">
        <v>15552.121089147346</v>
      </c>
      <c r="O633">
        <v>31096.148651862924</v>
      </c>
      <c r="P633">
        <v>62184.203777300077</v>
      </c>
      <c r="R633">
        <v>53</v>
      </c>
      <c r="S633">
        <v>3.9764926823903313E-2</v>
      </c>
      <c r="T633">
        <v>3.974009967852532E-2</v>
      </c>
      <c r="U633">
        <v>3.9725202297826723E-2</v>
      </c>
      <c r="V633">
        <v>3.9720236321973301E-2</v>
      </c>
      <c r="W633">
        <v>3.9717753299866931E-2</v>
      </c>
      <c r="X633">
        <v>3.9716511780264474E-2</v>
      </c>
    </row>
    <row r="634" spans="1:24" x14ac:dyDescent="0.25">
      <c r="B634">
        <v>54</v>
      </c>
      <c r="C634">
        <v>2462.0908700274813</v>
      </c>
      <c r="D634">
        <v>4923.3301759289625</v>
      </c>
      <c r="E634">
        <v>12307.048093722975</v>
      </c>
      <c r="F634">
        <v>24613.24462341141</v>
      </c>
      <c r="G634">
        <v>49225.637682798115</v>
      </c>
      <c r="H634">
        <v>98450.423801579105</v>
      </c>
      <c r="J634">
        <v>54</v>
      </c>
      <c r="K634">
        <v>1770.8257416024207</v>
      </c>
      <c r="L634">
        <v>3533.5416355381021</v>
      </c>
      <c r="M634">
        <v>8821.6893181981286</v>
      </c>
      <c r="N634">
        <v>17635.268789600552</v>
      </c>
      <c r="O634">
        <v>35262.427732499025</v>
      </c>
      <c r="P634">
        <v>70516.745618368266</v>
      </c>
      <c r="R634">
        <v>54</v>
      </c>
      <c r="S634">
        <v>4.0320017223803406E-2</v>
      </c>
      <c r="T634">
        <v>4.0296830702203135E-2</v>
      </c>
      <c r="U634">
        <v>4.028291786425453E-2</v>
      </c>
      <c r="V634">
        <v>4.0278280097415076E-2</v>
      </c>
      <c r="W634">
        <v>4.0275961185076259E-2</v>
      </c>
      <c r="X634">
        <v>4.0274801721680298E-2</v>
      </c>
    </row>
    <row r="635" spans="1:24" x14ac:dyDescent="0.25">
      <c r="B635">
        <v>55</v>
      </c>
      <c r="C635">
        <v>2811.6098654417115</v>
      </c>
      <c r="D635">
        <v>5622.339093694648</v>
      </c>
      <c r="E635">
        <v>14054.526778486746</v>
      </c>
      <c r="F635">
        <v>28108.172919818724</v>
      </c>
      <c r="G635">
        <v>56215.465202486186</v>
      </c>
      <c r="H635">
        <v>112430.04976782158</v>
      </c>
      <c r="J635">
        <v>55</v>
      </c>
      <c r="K635">
        <v>2021.1471255341421</v>
      </c>
      <c r="L635">
        <v>4034.1635602878087</v>
      </c>
      <c r="M635">
        <v>10073.212864856163</v>
      </c>
      <c r="N635">
        <v>20138.29503924583</v>
      </c>
      <c r="O635">
        <v>40268.45938805741</v>
      </c>
      <c r="P635">
        <v>80528.788085684762</v>
      </c>
      <c r="R635">
        <v>55</v>
      </c>
      <c r="S635">
        <v>4.1044246153578934E-2</v>
      </c>
      <c r="T635">
        <v>4.1022463577437662E-2</v>
      </c>
      <c r="U635">
        <v>4.1009393244942238E-2</v>
      </c>
      <c r="V635">
        <v>4.1005036336249523E-2</v>
      </c>
      <c r="W635">
        <v>4.1002857857299402E-2</v>
      </c>
      <c r="X635">
        <v>4.1001768611671485E-2</v>
      </c>
    </row>
    <row r="637" spans="1:24" x14ac:dyDescent="0.25">
      <c r="A637" s="5" t="s">
        <v>188</v>
      </c>
    </row>
    <row r="638" spans="1:24" x14ac:dyDescent="0.25">
      <c r="B638" t="s">
        <v>170</v>
      </c>
      <c r="C638">
        <v>100000</v>
      </c>
      <c r="D638">
        <v>250000</v>
      </c>
      <c r="E638">
        <v>500000</v>
      </c>
      <c r="F638">
        <v>1000000</v>
      </c>
      <c r="G638">
        <v>2000000</v>
      </c>
      <c r="J638" t="s">
        <v>145</v>
      </c>
      <c r="K638">
        <v>100000</v>
      </c>
      <c r="L638">
        <v>250000</v>
      </c>
      <c r="M638">
        <v>500000</v>
      </c>
      <c r="N638">
        <v>1000000</v>
      </c>
      <c r="O638">
        <v>2000000</v>
      </c>
      <c r="R638" t="s">
        <v>167</v>
      </c>
      <c r="S638">
        <v>100000</v>
      </c>
      <c r="T638">
        <v>250000</v>
      </c>
      <c r="U638">
        <v>500000</v>
      </c>
      <c r="V638">
        <v>1000000</v>
      </c>
      <c r="W638">
        <v>2000000</v>
      </c>
    </row>
    <row r="639" spans="1:24" x14ac:dyDescent="0.25">
      <c r="B639">
        <v>35</v>
      </c>
      <c r="C639">
        <v>30477.497278516938</v>
      </c>
      <c r="D639">
        <v>76193.744711359614</v>
      </c>
      <c r="E639">
        <v>152387.48903630194</v>
      </c>
      <c r="F639">
        <v>304774.97807260387</v>
      </c>
      <c r="G639">
        <v>609549.95614520775</v>
      </c>
      <c r="J639">
        <v>35</v>
      </c>
      <c r="K639">
        <v>1523.8737528215279</v>
      </c>
      <c r="L639">
        <v>3809.6864519453811</v>
      </c>
      <c r="M639">
        <v>7619.3723759656714</v>
      </c>
      <c r="N639">
        <v>15238.744751931343</v>
      </c>
      <c r="O639">
        <v>30477.489503862686</v>
      </c>
      <c r="R639">
        <v>35</v>
      </c>
      <c r="S639">
        <v>3.6061025308108619E-2</v>
      </c>
      <c r="T639">
        <v>3.6061028625782088E-2</v>
      </c>
      <c r="U639">
        <v>3.6061028202696299E-2</v>
      </c>
      <c r="V639">
        <v>3.6061028202696299E-2</v>
      </c>
      <c r="W639">
        <v>3.6061028202696299E-2</v>
      </c>
    </row>
    <row r="640" spans="1:24" x14ac:dyDescent="0.25">
      <c r="B640">
        <f t="shared" ref="B640:B669" si="27">B639+1</f>
        <v>36</v>
      </c>
      <c r="C640">
        <v>31698.378576695119</v>
      </c>
      <c r="D640">
        <v>79245.946441737877</v>
      </c>
      <c r="E640">
        <v>158491.89288347549</v>
      </c>
      <c r="F640">
        <v>316983.78576695098</v>
      </c>
      <c r="G640">
        <v>633967.57153390197</v>
      </c>
      <c r="J640">
        <f t="shared" ref="J640:J669" si="28">J639+1</f>
        <v>36</v>
      </c>
      <c r="K640">
        <v>1584.9189664907026</v>
      </c>
      <c r="L640">
        <v>3962.2974162269675</v>
      </c>
      <c r="M640">
        <v>7924.5948324535275</v>
      </c>
      <c r="N640">
        <v>15849.189664907055</v>
      </c>
      <c r="O640">
        <v>31698.37932981411</v>
      </c>
      <c r="R640">
        <f t="shared" ref="R640:R669" si="29">R639+1</f>
        <v>36</v>
      </c>
      <c r="S640">
        <v>3.6392168977163353E-2</v>
      </c>
      <c r="T640">
        <v>3.6392168977163575E-2</v>
      </c>
      <c r="U640">
        <v>3.6392168977163353E-2</v>
      </c>
      <c r="V640">
        <v>3.6392168977163353E-2</v>
      </c>
      <c r="W640">
        <v>3.6392168977163353E-2</v>
      </c>
    </row>
    <row r="641" spans="2:23" x14ac:dyDescent="0.25">
      <c r="B641">
        <f t="shared" si="27"/>
        <v>37</v>
      </c>
      <c r="C641">
        <v>32956.670890592926</v>
      </c>
      <c r="D641">
        <v>82391.677226482279</v>
      </c>
      <c r="E641">
        <v>164783.35445296459</v>
      </c>
      <c r="F641">
        <v>329566.70890592918</v>
      </c>
      <c r="G641">
        <v>659133.41781185835</v>
      </c>
      <c r="J641">
        <f t="shared" si="28"/>
        <v>37</v>
      </c>
      <c r="K641">
        <v>1647.8335827510018</v>
      </c>
      <c r="L641">
        <v>4119.5839568774391</v>
      </c>
      <c r="M641">
        <v>8239.1679137549363</v>
      </c>
      <c r="N641">
        <v>16478.335827509873</v>
      </c>
      <c r="O641">
        <v>32956.671655019745</v>
      </c>
      <c r="R641">
        <f t="shared" si="29"/>
        <v>37</v>
      </c>
      <c r="S641">
        <v>3.674351980683066E-2</v>
      </c>
      <c r="T641">
        <v>3.674351980683066E-2</v>
      </c>
      <c r="U641">
        <v>3.674351980683066E-2</v>
      </c>
      <c r="V641">
        <v>3.674351980683066E-2</v>
      </c>
      <c r="W641">
        <v>3.674351980683066E-2</v>
      </c>
    </row>
    <row r="642" spans="2:23" x14ac:dyDescent="0.25">
      <c r="B642">
        <f t="shared" si="27"/>
        <v>38</v>
      </c>
      <c r="C642">
        <v>34250.648123593441</v>
      </c>
      <c r="D642">
        <v>85626.620308983591</v>
      </c>
      <c r="E642">
        <v>171253.24061796718</v>
      </c>
      <c r="F642">
        <v>342506.48123593436</v>
      </c>
      <c r="G642">
        <v>685012.96247186873</v>
      </c>
      <c r="J642">
        <f t="shared" si="28"/>
        <v>38</v>
      </c>
      <c r="K642">
        <v>1712.5324090389258</v>
      </c>
      <c r="L642">
        <v>4281.3310225972236</v>
      </c>
      <c r="M642">
        <v>8562.6620451944473</v>
      </c>
      <c r="N642">
        <v>17125.324090388895</v>
      </c>
      <c r="O642">
        <v>34250.648180777789</v>
      </c>
      <c r="R642">
        <f t="shared" si="29"/>
        <v>38</v>
      </c>
      <c r="S642">
        <v>3.7115915095931484E-2</v>
      </c>
      <c r="T642">
        <v>3.7115915095931484E-2</v>
      </c>
      <c r="U642">
        <v>3.7115915095931484E-2</v>
      </c>
      <c r="V642">
        <v>3.7115915095931484E-2</v>
      </c>
      <c r="W642">
        <v>3.7115915095931484E-2</v>
      </c>
    </row>
    <row r="643" spans="2:23" x14ac:dyDescent="0.25">
      <c r="B643">
        <f t="shared" si="27"/>
        <v>39</v>
      </c>
      <c r="C643">
        <v>35604.233332291748</v>
      </c>
      <c r="D643">
        <v>89010.583330729423</v>
      </c>
      <c r="E643">
        <v>178021.16666145885</v>
      </c>
      <c r="F643">
        <v>356042.33332291769</v>
      </c>
      <c r="G643">
        <v>712084.66664583539</v>
      </c>
      <c r="J643">
        <f t="shared" si="28"/>
        <v>39</v>
      </c>
      <c r="K643">
        <v>1780.2116696148732</v>
      </c>
      <c r="L643">
        <v>4450.5291740372777</v>
      </c>
      <c r="M643">
        <v>8901.0583480745554</v>
      </c>
      <c r="N643">
        <v>17802.116696149111</v>
      </c>
      <c r="O643">
        <v>35604.233392298222</v>
      </c>
      <c r="R643">
        <f t="shared" si="29"/>
        <v>39</v>
      </c>
      <c r="S643">
        <v>3.7517635742638555E-2</v>
      </c>
      <c r="T643">
        <v>3.7517635742638777E-2</v>
      </c>
      <c r="U643">
        <v>3.7517635742638777E-2</v>
      </c>
      <c r="V643">
        <v>3.7517635742638777E-2</v>
      </c>
      <c r="W643">
        <v>3.7517635742638777E-2</v>
      </c>
    </row>
    <row r="644" spans="2:23" x14ac:dyDescent="0.25">
      <c r="B644">
        <f t="shared" si="27"/>
        <v>40</v>
      </c>
      <c r="C644">
        <v>36591.519425320446</v>
      </c>
      <c r="D644">
        <v>91478.798563301112</v>
      </c>
      <c r="E644">
        <v>182957.59712660222</v>
      </c>
      <c r="F644">
        <v>365915.19425320445</v>
      </c>
      <c r="G644">
        <v>731830.3885064089</v>
      </c>
      <c r="J644">
        <f t="shared" si="28"/>
        <v>40</v>
      </c>
      <c r="K644">
        <v>1829.5761904243991</v>
      </c>
      <c r="L644">
        <v>4573.940476061005</v>
      </c>
      <c r="M644">
        <v>9147.8809521220101</v>
      </c>
      <c r="N644">
        <v>18295.76190424402</v>
      </c>
      <c r="O644">
        <v>36591.52380848804</v>
      </c>
      <c r="R644">
        <f t="shared" si="29"/>
        <v>40</v>
      </c>
      <c r="S644">
        <v>3.7816478317185487E-2</v>
      </c>
      <c r="T644">
        <v>3.7816478317185487E-2</v>
      </c>
      <c r="U644">
        <v>3.7816478317185487E-2</v>
      </c>
      <c r="V644">
        <v>3.7816478317185487E-2</v>
      </c>
      <c r="W644">
        <v>3.7816478317185487E-2</v>
      </c>
    </row>
    <row r="645" spans="2:23" x14ac:dyDescent="0.25">
      <c r="B645">
        <f t="shared" si="27"/>
        <v>41</v>
      </c>
      <c r="C645">
        <v>36475.04655360536</v>
      </c>
      <c r="D645">
        <v>91187.616384013367</v>
      </c>
      <c r="E645">
        <v>182375.23276802673</v>
      </c>
      <c r="F645">
        <v>364750.46553605347</v>
      </c>
      <c r="G645">
        <v>729500.93107210693</v>
      </c>
      <c r="J645">
        <f t="shared" si="28"/>
        <v>41</v>
      </c>
      <c r="K645">
        <v>1823.7526037409116</v>
      </c>
      <c r="L645">
        <v>4559.3815093523444</v>
      </c>
      <c r="M645">
        <v>9118.7630187046889</v>
      </c>
      <c r="N645">
        <v>18237.526037409378</v>
      </c>
      <c r="O645">
        <v>36475.052074818756</v>
      </c>
      <c r="R645">
        <f t="shared" si="29"/>
        <v>41</v>
      </c>
      <c r="S645">
        <v>3.7772098967562506E-2</v>
      </c>
      <c r="T645">
        <v>3.7772098967562284E-2</v>
      </c>
      <c r="U645">
        <v>3.7772098967562284E-2</v>
      </c>
      <c r="V645">
        <v>3.7772098967562284E-2</v>
      </c>
      <c r="W645">
        <v>3.7772098967562284E-2</v>
      </c>
    </row>
    <row r="646" spans="2:23" x14ac:dyDescent="0.25">
      <c r="B646">
        <f t="shared" si="27"/>
        <v>42</v>
      </c>
      <c r="C646">
        <v>34848.049504344046</v>
      </c>
      <c r="D646">
        <v>87120.123760860064</v>
      </c>
      <c r="E646">
        <v>174240.24752172013</v>
      </c>
      <c r="F646">
        <v>348480.49504344026</v>
      </c>
      <c r="G646">
        <v>696960.99008688051</v>
      </c>
      <c r="J646">
        <f t="shared" si="28"/>
        <v>42</v>
      </c>
      <c r="K646">
        <v>1742.4034494887746</v>
      </c>
      <c r="L646">
        <v>4356.0086237218638</v>
      </c>
      <c r="M646">
        <v>8712.0172474437277</v>
      </c>
      <c r="N646">
        <v>17424.034494887455</v>
      </c>
      <c r="O646">
        <v>34848.068989774911</v>
      </c>
      <c r="R646">
        <f t="shared" si="29"/>
        <v>42</v>
      </c>
      <c r="S646">
        <v>3.7264165182429254E-2</v>
      </c>
      <c r="T646">
        <v>3.7264165182429032E-2</v>
      </c>
      <c r="U646">
        <v>3.7264165182429032E-2</v>
      </c>
      <c r="V646">
        <v>3.7264165182429032E-2</v>
      </c>
      <c r="W646">
        <v>3.7264165182429032E-2</v>
      </c>
    </row>
    <row r="647" spans="2:23" x14ac:dyDescent="0.25">
      <c r="B647">
        <f t="shared" si="27"/>
        <v>43</v>
      </c>
      <c r="C647">
        <v>36554.992491987745</v>
      </c>
      <c r="D647">
        <v>91387.481229969344</v>
      </c>
      <c r="E647">
        <v>182774.96245993869</v>
      </c>
      <c r="F647">
        <v>365549.92491987738</v>
      </c>
      <c r="G647">
        <v>731099.84983975475</v>
      </c>
      <c r="J647">
        <f t="shared" si="28"/>
        <v>43</v>
      </c>
      <c r="K647">
        <v>1827.7497692277975</v>
      </c>
      <c r="L647">
        <v>4569.3744230694574</v>
      </c>
      <c r="M647">
        <v>9138.7488461389148</v>
      </c>
      <c r="N647">
        <v>18277.49769227783</v>
      </c>
      <c r="O647">
        <v>36554.995384555659</v>
      </c>
      <c r="R647">
        <f t="shared" si="29"/>
        <v>43</v>
      </c>
      <c r="S647">
        <v>3.7781646704341476E-2</v>
      </c>
      <c r="T647">
        <v>3.7781646704341254E-2</v>
      </c>
      <c r="U647">
        <v>3.7781646704341254E-2</v>
      </c>
      <c r="V647">
        <v>3.7781646704341254E-2</v>
      </c>
      <c r="W647">
        <v>3.7781646704341254E-2</v>
      </c>
    </row>
    <row r="648" spans="2:23" x14ac:dyDescent="0.25">
      <c r="B648">
        <f t="shared" si="27"/>
        <v>44</v>
      </c>
      <c r="C648">
        <v>41226.887257943701</v>
      </c>
      <c r="D648">
        <v>103067.21814485927</v>
      </c>
      <c r="E648">
        <v>206134.43628971855</v>
      </c>
      <c r="F648">
        <v>412268.8725794371</v>
      </c>
      <c r="G648">
        <v>824537.7451588742</v>
      </c>
      <c r="J648">
        <f t="shared" si="28"/>
        <v>44</v>
      </c>
      <c r="K648">
        <v>2061.3460004527369</v>
      </c>
      <c r="L648">
        <v>5153.3650011319551</v>
      </c>
      <c r="M648">
        <v>10306.73000226391</v>
      </c>
      <c r="N648">
        <v>20613.46000452782</v>
      </c>
      <c r="O648">
        <v>41226.920009055641</v>
      </c>
      <c r="R648">
        <f t="shared" si="29"/>
        <v>44</v>
      </c>
      <c r="S648">
        <v>3.9320712535421132E-2</v>
      </c>
      <c r="T648">
        <v>3.9320712535421132E-2</v>
      </c>
      <c r="U648">
        <v>3.9320712535283908E-2</v>
      </c>
      <c r="V648">
        <v>3.9320712535283908E-2</v>
      </c>
      <c r="W648">
        <v>3.9320712535283908E-2</v>
      </c>
    </row>
    <row r="649" spans="2:23" x14ac:dyDescent="0.25">
      <c r="B649">
        <f t="shared" si="27"/>
        <v>45</v>
      </c>
      <c r="C649">
        <v>39252.801751684186</v>
      </c>
      <c r="D649">
        <v>98132.004379210484</v>
      </c>
      <c r="E649">
        <v>196264.00875842097</v>
      </c>
      <c r="F649">
        <v>392528.01751684194</v>
      </c>
      <c r="G649">
        <v>785056.03503368387</v>
      </c>
      <c r="J649">
        <f t="shared" si="28"/>
        <v>45</v>
      </c>
      <c r="K649">
        <v>1962.6407009768081</v>
      </c>
      <c r="L649">
        <v>4906.6017524420458</v>
      </c>
      <c r="M649">
        <v>9813.2035048840917</v>
      </c>
      <c r="N649">
        <v>19626.407009768183</v>
      </c>
      <c r="O649">
        <v>39252.814019536367</v>
      </c>
      <c r="R649">
        <f t="shared" si="29"/>
        <v>45</v>
      </c>
      <c r="S649">
        <v>3.8639198351718917E-2</v>
      </c>
      <c r="T649">
        <v>3.863919835171914E-2</v>
      </c>
      <c r="U649">
        <v>3.863919835171914E-2</v>
      </c>
      <c r="V649">
        <v>3.863919835171914E-2</v>
      </c>
      <c r="W649">
        <v>3.863919835171914E-2</v>
      </c>
    </row>
    <row r="650" spans="2:23" x14ac:dyDescent="0.25">
      <c r="B650">
        <f t="shared" si="27"/>
        <v>46</v>
      </c>
      <c r="C650">
        <v>42116.374904292235</v>
      </c>
      <c r="D650">
        <v>105290.93726073063</v>
      </c>
      <c r="E650">
        <v>210581.87452146126</v>
      </c>
      <c r="F650">
        <v>421163.74904292251</v>
      </c>
      <c r="G650">
        <v>842327.49808584503</v>
      </c>
      <c r="J650">
        <f t="shared" si="28"/>
        <v>46</v>
      </c>
      <c r="K650">
        <v>2105.8198298835632</v>
      </c>
      <c r="L650">
        <v>5264.5495747089153</v>
      </c>
      <c r="M650">
        <v>10529.099149417831</v>
      </c>
      <c r="N650">
        <v>21058.198298835661</v>
      </c>
      <c r="O650">
        <v>42116.396597671323</v>
      </c>
      <c r="R650">
        <f t="shared" si="29"/>
        <v>46</v>
      </c>
      <c r="S650">
        <v>3.9618584794528289E-2</v>
      </c>
      <c r="T650">
        <v>3.9618584794528511E-2</v>
      </c>
      <c r="U650">
        <v>3.9618584794528511E-2</v>
      </c>
      <c r="V650">
        <v>3.9618584794452794E-2</v>
      </c>
      <c r="W650">
        <v>3.9618584794452794E-2</v>
      </c>
    </row>
    <row r="651" spans="2:23" x14ac:dyDescent="0.25">
      <c r="B651">
        <f t="shared" si="27"/>
        <v>47</v>
      </c>
      <c r="C651">
        <v>43949.593174141635</v>
      </c>
      <c r="D651">
        <v>109873.98293535411</v>
      </c>
      <c r="E651">
        <v>219747.96587070823</v>
      </c>
      <c r="F651">
        <v>439495.93174141645</v>
      </c>
      <c r="G651">
        <v>878991.86348283291</v>
      </c>
      <c r="J651">
        <f t="shared" si="28"/>
        <v>47</v>
      </c>
      <c r="K651">
        <v>2197.4797085521495</v>
      </c>
      <c r="L651">
        <v>5493.6992713804939</v>
      </c>
      <c r="M651">
        <v>10987.398542760988</v>
      </c>
      <c r="N651">
        <v>21974.797085521976</v>
      </c>
      <c r="O651">
        <v>43949.594171043951</v>
      </c>
      <c r="R651">
        <f t="shared" si="29"/>
        <v>47</v>
      </c>
      <c r="S651">
        <v>4.0277590151816867E-2</v>
      </c>
      <c r="T651">
        <v>4.0277590151816645E-2</v>
      </c>
      <c r="U651">
        <v>4.0277590151816645E-2</v>
      </c>
      <c r="V651">
        <v>4.0277590151816645E-2</v>
      </c>
      <c r="W651">
        <v>4.0277590151816645E-2</v>
      </c>
    </row>
    <row r="652" spans="2:23" x14ac:dyDescent="0.25">
      <c r="B652">
        <f t="shared" si="27"/>
        <v>48</v>
      </c>
      <c r="C652">
        <v>42684.694284565223</v>
      </c>
      <c r="D652">
        <v>106711.735711413</v>
      </c>
      <c r="E652">
        <v>213423.471422826</v>
      </c>
      <c r="F652">
        <v>426846.942845652</v>
      </c>
      <c r="G652">
        <v>853693.88569130399</v>
      </c>
      <c r="J652">
        <f t="shared" si="28"/>
        <v>48</v>
      </c>
      <c r="K652">
        <v>2134.2351475169271</v>
      </c>
      <c r="L652">
        <v>5335.5878687922086</v>
      </c>
      <c r="M652">
        <v>10671.175737584417</v>
      </c>
      <c r="N652">
        <v>21342.351475168834</v>
      </c>
      <c r="O652">
        <v>42684.702950337669</v>
      </c>
      <c r="R652">
        <f t="shared" si="29"/>
        <v>48</v>
      </c>
      <c r="S652">
        <v>3.9806889046420713E-2</v>
      </c>
      <c r="T652">
        <v>3.9806889046420713E-2</v>
      </c>
      <c r="U652">
        <v>3.9806889046420713E-2</v>
      </c>
      <c r="V652">
        <v>3.9806889046369198E-2</v>
      </c>
      <c r="W652">
        <v>3.9806889046369198E-2</v>
      </c>
    </row>
    <row r="653" spans="2:23" x14ac:dyDescent="0.25">
      <c r="B653">
        <f t="shared" si="27"/>
        <v>49</v>
      </c>
      <c r="C653">
        <v>45635.487411761511</v>
      </c>
      <c r="D653">
        <v>114088.71852940381</v>
      </c>
      <c r="E653">
        <v>228177.43705880761</v>
      </c>
      <c r="F653">
        <v>456354.87411761523</v>
      </c>
      <c r="G653">
        <v>912709.74823523045</v>
      </c>
      <c r="J653">
        <f t="shared" si="28"/>
        <v>49</v>
      </c>
      <c r="K653">
        <v>2281.7752341944433</v>
      </c>
      <c r="L653">
        <v>5704.4380854861811</v>
      </c>
      <c r="M653">
        <v>11408.876170972362</v>
      </c>
      <c r="N653">
        <v>22817.752341944724</v>
      </c>
      <c r="O653">
        <v>45635.504683889449</v>
      </c>
      <c r="R653">
        <f t="shared" si="29"/>
        <v>49</v>
      </c>
      <c r="S653">
        <v>4.0900343676881779E-2</v>
      </c>
      <c r="T653">
        <v>4.0900343676881779E-2</v>
      </c>
      <c r="U653">
        <v>4.0900343676881779E-2</v>
      </c>
      <c r="V653">
        <v>4.0900343676881779E-2</v>
      </c>
      <c r="W653">
        <v>4.0900343676881779E-2</v>
      </c>
    </row>
    <row r="654" spans="2:23" x14ac:dyDescent="0.25">
      <c r="B654">
        <f t="shared" si="27"/>
        <v>50</v>
      </c>
      <c r="C654">
        <v>46248.737860888788</v>
      </c>
      <c r="D654">
        <v>115621.84465222199</v>
      </c>
      <c r="E654">
        <v>231243.68930444398</v>
      </c>
      <c r="F654">
        <v>462487.37860888796</v>
      </c>
      <c r="G654">
        <v>924974.75721777591</v>
      </c>
      <c r="J654">
        <f t="shared" si="28"/>
        <v>50</v>
      </c>
      <c r="K654">
        <v>2312.4373805686191</v>
      </c>
      <c r="L654">
        <v>5781.0934514216206</v>
      </c>
      <c r="M654">
        <v>11562.186902843241</v>
      </c>
      <c r="N654">
        <v>23124.373805686482</v>
      </c>
      <c r="O654">
        <v>46248.747611372964</v>
      </c>
      <c r="R654">
        <f t="shared" si="29"/>
        <v>50</v>
      </c>
      <c r="S654">
        <v>4.1130744916987316E-2</v>
      </c>
      <c r="T654">
        <v>4.1130744916987316E-2</v>
      </c>
      <c r="U654">
        <v>4.1130744916987316E-2</v>
      </c>
      <c r="V654">
        <v>4.1130744916987316E-2</v>
      </c>
      <c r="W654">
        <v>4.1130744916987316E-2</v>
      </c>
    </row>
    <row r="655" spans="2:23" x14ac:dyDescent="0.25">
      <c r="B655">
        <f t="shared" si="27"/>
        <v>51</v>
      </c>
      <c r="C655">
        <v>49392.534894510711</v>
      </c>
      <c r="D655">
        <v>123481.33723627674</v>
      </c>
      <c r="E655">
        <v>246962.67447255348</v>
      </c>
      <c r="F655">
        <v>493925.34894510696</v>
      </c>
      <c r="G655">
        <v>987850.69789021392</v>
      </c>
      <c r="J655">
        <f t="shared" si="28"/>
        <v>51</v>
      </c>
      <c r="K655">
        <v>2469.6275712050992</v>
      </c>
      <c r="L655">
        <v>6174.0689280127117</v>
      </c>
      <c r="M655">
        <v>12348.137856025423</v>
      </c>
      <c r="N655">
        <v>24696.275712050847</v>
      </c>
      <c r="O655">
        <v>49392.551424101694</v>
      </c>
      <c r="R655">
        <f t="shared" si="29"/>
        <v>51</v>
      </c>
      <c r="S655">
        <v>4.2397254434457521E-2</v>
      </c>
      <c r="T655">
        <v>4.2397254434457299E-2</v>
      </c>
      <c r="U655">
        <v>4.2397254434457299E-2</v>
      </c>
      <c r="V655">
        <v>4.2397254434457299E-2</v>
      </c>
      <c r="W655">
        <v>4.2397254434457299E-2</v>
      </c>
    </row>
    <row r="656" spans="2:23" x14ac:dyDescent="0.25">
      <c r="B656">
        <f t="shared" si="27"/>
        <v>52</v>
      </c>
      <c r="C656">
        <v>50680.052659746922</v>
      </c>
      <c r="D656">
        <v>126700.13164936729</v>
      </c>
      <c r="E656">
        <v>253400.26329873459</v>
      </c>
      <c r="F656">
        <v>506800.52659746917</v>
      </c>
      <c r="G656">
        <v>1013601.0531949383</v>
      </c>
      <c r="J656">
        <f t="shared" si="28"/>
        <v>52</v>
      </c>
      <c r="K656">
        <v>2534.0028545972673</v>
      </c>
      <c r="L656">
        <v>6335.0071364931646</v>
      </c>
      <c r="M656">
        <v>12670.014272986329</v>
      </c>
      <c r="N656">
        <v>25340.028545972658</v>
      </c>
      <c r="O656">
        <v>50680.057091945317</v>
      </c>
      <c r="R656">
        <f t="shared" si="29"/>
        <v>52</v>
      </c>
      <c r="S656">
        <v>4.2938393315390844E-2</v>
      </c>
      <c r="T656">
        <v>4.2938393315391066E-2</v>
      </c>
      <c r="U656">
        <v>4.2938393315391066E-2</v>
      </c>
      <c r="V656">
        <v>4.2938393315391066E-2</v>
      </c>
      <c r="W656">
        <v>4.2938393315391066E-2</v>
      </c>
    </row>
    <row r="657" spans="2:23" x14ac:dyDescent="0.25">
      <c r="B657">
        <f t="shared" si="27"/>
        <v>53</v>
      </c>
      <c r="C657">
        <v>51460.430237192559</v>
      </c>
      <c r="D657">
        <v>128651.07559298145</v>
      </c>
      <c r="E657">
        <v>257302.1511859629</v>
      </c>
      <c r="F657">
        <v>514604.30237192579</v>
      </c>
      <c r="G657">
        <v>1029208.6047438516</v>
      </c>
      <c r="J657">
        <f t="shared" si="28"/>
        <v>53</v>
      </c>
      <c r="K657">
        <v>2573.0223572091563</v>
      </c>
      <c r="L657">
        <v>6432.5558930229745</v>
      </c>
      <c r="M657">
        <v>12865.111786045949</v>
      </c>
      <c r="N657">
        <v>25730.223572091898</v>
      </c>
      <c r="O657">
        <v>51460.447144183796</v>
      </c>
      <c r="R657">
        <f t="shared" si="29"/>
        <v>53</v>
      </c>
      <c r="S657">
        <v>4.3270975815606016E-2</v>
      </c>
      <c r="T657">
        <v>4.3270975815606239E-2</v>
      </c>
      <c r="U657">
        <v>4.3270975815606239E-2</v>
      </c>
      <c r="V657">
        <v>4.3270975815606239E-2</v>
      </c>
      <c r="W657">
        <v>4.3270975815606239E-2</v>
      </c>
    </row>
    <row r="658" spans="2:23" x14ac:dyDescent="0.25">
      <c r="B658">
        <f t="shared" si="27"/>
        <v>54</v>
      </c>
      <c r="C658">
        <v>53600.484821343831</v>
      </c>
      <c r="D658">
        <v>134001.21205335946</v>
      </c>
      <c r="E658">
        <v>268002.42410671891</v>
      </c>
      <c r="F658">
        <v>536004.84821343783</v>
      </c>
      <c r="G658">
        <v>1072009.6964268757</v>
      </c>
      <c r="J658">
        <f t="shared" si="28"/>
        <v>54</v>
      </c>
      <c r="K658">
        <v>2680.0242987050078</v>
      </c>
      <c r="L658">
        <v>6700.0607467624068</v>
      </c>
      <c r="M658">
        <v>13400.121493524814</v>
      </c>
      <c r="N658">
        <v>26800.242987049627</v>
      </c>
      <c r="O658">
        <v>53600.485974099254</v>
      </c>
      <c r="R658">
        <f t="shared" si="29"/>
        <v>54</v>
      </c>
      <c r="S658">
        <v>4.4226933448001882E-2</v>
      </c>
      <c r="T658">
        <v>4.4226933448001438E-2</v>
      </c>
      <c r="U658">
        <v>4.4226933448001438E-2</v>
      </c>
      <c r="V658">
        <v>4.4226933448001438E-2</v>
      </c>
      <c r="W658">
        <v>4.4226933448001438E-2</v>
      </c>
    </row>
    <row r="659" spans="2:23" x14ac:dyDescent="0.25">
      <c r="B659">
        <f t="shared" si="27"/>
        <v>55</v>
      </c>
      <c r="C659">
        <v>56028.379972728791</v>
      </c>
      <c r="D659">
        <v>140070.94993182187</v>
      </c>
      <c r="E659">
        <v>280141.89986364375</v>
      </c>
      <c r="F659">
        <v>560283.79972728749</v>
      </c>
      <c r="G659">
        <v>1120567.599454575</v>
      </c>
      <c r="J659">
        <f t="shared" si="28"/>
        <v>55</v>
      </c>
      <c r="K659">
        <v>2801.4190031727485</v>
      </c>
      <c r="L659">
        <v>7003.5475079317694</v>
      </c>
      <c r="M659">
        <v>14007.095015863539</v>
      </c>
      <c r="N659">
        <v>28014.190031727077</v>
      </c>
      <c r="O659">
        <v>56028.380063454155</v>
      </c>
      <c r="R659">
        <f t="shared" si="29"/>
        <v>55</v>
      </c>
      <c r="S659">
        <v>4.5368603327631485E-2</v>
      </c>
      <c r="T659">
        <v>4.5368603327631041E-2</v>
      </c>
      <c r="U659">
        <v>4.5368603327631041E-2</v>
      </c>
      <c r="V659">
        <v>4.5368603327631041E-2</v>
      </c>
      <c r="W659">
        <v>4.5368603327631041E-2</v>
      </c>
    </row>
    <row r="660" spans="2:23" x14ac:dyDescent="0.25">
      <c r="B660">
        <f t="shared" si="27"/>
        <v>56</v>
      </c>
      <c r="C660">
        <v>58111.146568841381</v>
      </c>
      <c r="D660">
        <v>145277.86642210343</v>
      </c>
      <c r="E660">
        <v>290555.73284420685</v>
      </c>
      <c r="F660">
        <v>581111.46568841371</v>
      </c>
      <c r="G660">
        <v>1162222.9313768274</v>
      </c>
      <c r="J660">
        <f t="shared" si="28"/>
        <v>56</v>
      </c>
      <c r="K660">
        <v>2905.5573777899626</v>
      </c>
      <c r="L660">
        <v>7263.8934444749611</v>
      </c>
      <c r="M660">
        <v>14527.786888949922</v>
      </c>
      <c r="N660">
        <v>29055.573777899845</v>
      </c>
      <c r="O660">
        <v>58111.147555799689</v>
      </c>
      <c r="R660">
        <f t="shared" si="29"/>
        <v>56</v>
      </c>
      <c r="S660">
        <v>4.6396065664125574E-2</v>
      </c>
      <c r="T660">
        <v>4.6396065664125352E-2</v>
      </c>
      <c r="U660">
        <v>4.6396065664125352E-2</v>
      </c>
      <c r="V660">
        <v>4.6396065664125352E-2</v>
      </c>
      <c r="W660">
        <v>4.6396065664125352E-2</v>
      </c>
    </row>
    <row r="661" spans="2:23" x14ac:dyDescent="0.25">
      <c r="B661">
        <f t="shared" si="27"/>
        <v>57</v>
      </c>
      <c r="C661">
        <v>59004.857013880304</v>
      </c>
      <c r="D661">
        <v>147512.14253470078</v>
      </c>
      <c r="E661">
        <v>295024.28506940155</v>
      </c>
      <c r="F661">
        <v>590048.5701388031</v>
      </c>
      <c r="G661">
        <v>1180097.1402776062</v>
      </c>
      <c r="J661">
        <f t="shared" si="28"/>
        <v>57</v>
      </c>
      <c r="K661">
        <v>2950.2437731032842</v>
      </c>
      <c r="L661">
        <v>7375.6094327582687</v>
      </c>
      <c r="M661">
        <v>14751.218865516537</v>
      </c>
      <c r="N661">
        <v>29502.437731033075</v>
      </c>
      <c r="O661">
        <v>59004.875462066149</v>
      </c>
      <c r="R661">
        <f t="shared" si="29"/>
        <v>57</v>
      </c>
      <c r="S661">
        <v>4.6847884691015196E-2</v>
      </c>
      <c r="T661">
        <v>4.6847884691014974E-2</v>
      </c>
      <c r="U661">
        <v>4.6847884691014974E-2</v>
      </c>
      <c r="V661">
        <v>4.6847884691014974E-2</v>
      </c>
      <c r="W661">
        <v>4.6847884691014974E-2</v>
      </c>
    </row>
    <row r="662" spans="2:23" x14ac:dyDescent="0.25">
      <c r="B662">
        <f t="shared" si="27"/>
        <v>58</v>
      </c>
      <c r="C662">
        <v>61998.921188748085</v>
      </c>
      <c r="D662">
        <v>154997.30297187029</v>
      </c>
      <c r="E662">
        <v>309994.60594374058</v>
      </c>
      <c r="F662">
        <v>619989.21188748116</v>
      </c>
      <c r="G662">
        <v>1239978.4237749623</v>
      </c>
      <c r="J662">
        <f t="shared" si="28"/>
        <v>58</v>
      </c>
      <c r="K662">
        <v>3099.9462340124155</v>
      </c>
      <c r="L662">
        <v>7749.8655850311625</v>
      </c>
      <c r="M662">
        <v>15499.731170062325</v>
      </c>
      <c r="N662">
        <v>30999.46234012465</v>
      </c>
      <c r="O662">
        <v>61998.9246802493</v>
      </c>
      <c r="R662">
        <f t="shared" si="29"/>
        <v>58</v>
      </c>
      <c r="S662">
        <v>4.8439729002781373E-2</v>
      </c>
      <c r="T662">
        <v>4.8439729002232257E-2</v>
      </c>
      <c r="U662">
        <v>4.8439729002232257E-2</v>
      </c>
      <c r="V662">
        <v>4.8439729002232257E-2</v>
      </c>
      <c r="W662">
        <v>4.8439729002232257E-2</v>
      </c>
    </row>
    <row r="663" spans="2:23" x14ac:dyDescent="0.25">
      <c r="B663">
        <f t="shared" si="27"/>
        <v>59</v>
      </c>
      <c r="C663">
        <v>64169.62134626964</v>
      </c>
      <c r="D663">
        <v>160424.0533656741</v>
      </c>
      <c r="E663">
        <v>320848.10673134821</v>
      </c>
      <c r="F663">
        <v>641696.21346269641</v>
      </c>
      <c r="G663">
        <v>1283392.4269253928</v>
      </c>
      <c r="J663">
        <f t="shared" si="28"/>
        <v>59</v>
      </c>
      <c r="K663">
        <v>3208.4817259294941</v>
      </c>
      <c r="L663">
        <v>8021.204314823699</v>
      </c>
      <c r="M663">
        <v>16042.408629647398</v>
      </c>
      <c r="N663">
        <v>32084.817259294796</v>
      </c>
      <c r="O663">
        <v>64169.634518589592</v>
      </c>
      <c r="R663">
        <f t="shared" si="29"/>
        <v>59</v>
      </c>
      <c r="S663">
        <v>4.9655732277071429E-2</v>
      </c>
      <c r="T663">
        <v>4.9655732277071207E-2</v>
      </c>
      <c r="U663">
        <v>4.9655732276896902E-2</v>
      </c>
      <c r="V663">
        <v>4.9655732276896902E-2</v>
      </c>
      <c r="W663">
        <v>4.9655732276896902E-2</v>
      </c>
    </row>
    <row r="664" spans="2:23" x14ac:dyDescent="0.25">
      <c r="B664">
        <f t="shared" si="27"/>
        <v>60</v>
      </c>
      <c r="C664">
        <v>66314.481868634859</v>
      </c>
      <c r="D664">
        <v>165786.20467158724</v>
      </c>
      <c r="E664">
        <v>331572.40934317448</v>
      </c>
      <c r="F664">
        <v>663144.81868634897</v>
      </c>
      <c r="G664">
        <v>1326289.6373726979</v>
      </c>
      <c r="J664">
        <f t="shared" si="28"/>
        <v>60</v>
      </c>
      <c r="K664">
        <v>3315.7246907328372</v>
      </c>
      <c r="L664">
        <v>8289.3117268322967</v>
      </c>
      <c r="M664">
        <v>16578.623453664593</v>
      </c>
      <c r="N664">
        <v>33157.246907329187</v>
      </c>
      <c r="O664">
        <v>66314.493814658374</v>
      </c>
      <c r="R664">
        <f t="shared" si="29"/>
        <v>60</v>
      </c>
      <c r="S664">
        <v>5.0910129528157322E-2</v>
      </c>
      <c r="T664">
        <v>5.0910129528157322E-2</v>
      </c>
      <c r="U664">
        <v>5.0910129528157322E-2</v>
      </c>
      <c r="V664">
        <v>5.0910129528157322E-2</v>
      </c>
      <c r="W664">
        <v>5.0910129528103809E-2</v>
      </c>
    </row>
    <row r="665" spans="2:23" x14ac:dyDescent="0.25">
      <c r="B665">
        <f t="shared" si="27"/>
        <v>61</v>
      </c>
      <c r="C665">
        <v>68323.282695104965</v>
      </c>
      <c r="D665">
        <v>170808.20673776243</v>
      </c>
      <c r="E665">
        <v>341616.41347552487</v>
      </c>
      <c r="F665">
        <v>683232.82695104973</v>
      </c>
      <c r="G665">
        <v>1366465.6539020995</v>
      </c>
      <c r="J665">
        <f t="shared" si="28"/>
        <v>61</v>
      </c>
      <c r="K665">
        <v>3416.1645885216421</v>
      </c>
      <c r="L665">
        <v>8540.4114713041927</v>
      </c>
      <c r="M665">
        <v>17080.822942608385</v>
      </c>
      <c r="N665">
        <v>34161.645885216771</v>
      </c>
      <c r="O665">
        <v>68323.291770433541</v>
      </c>
      <c r="R665">
        <f t="shared" si="29"/>
        <v>61</v>
      </c>
      <c r="S665">
        <v>5.2133749443040944E-2</v>
      </c>
      <c r="T665">
        <v>5.2133749443040944E-2</v>
      </c>
      <c r="U665">
        <v>5.2133749443040944E-2</v>
      </c>
      <c r="V665">
        <v>5.2133749443040944E-2</v>
      </c>
      <c r="W665">
        <v>5.2133749443040944E-2</v>
      </c>
    </row>
    <row r="666" spans="2:23" x14ac:dyDescent="0.25">
      <c r="B666">
        <f t="shared" si="27"/>
        <v>62</v>
      </c>
      <c r="C666">
        <v>70333.052286839564</v>
      </c>
      <c r="D666">
        <v>175832.63071709903</v>
      </c>
      <c r="E666">
        <v>351665.26143419807</v>
      </c>
      <c r="F666">
        <v>703330.52286839613</v>
      </c>
      <c r="G666">
        <v>1406661.0457367923</v>
      </c>
      <c r="J666">
        <f t="shared" si="28"/>
        <v>62</v>
      </c>
      <c r="K666">
        <v>3516.653033863884</v>
      </c>
      <c r="L666">
        <v>8791.6325846596446</v>
      </c>
      <c r="M666">
        <v>17583.265169319289</v>
      </c>
      <c r="N666">
        <v>35166.530338638579</v>
      </c>
      <c r="O666">
        <v>70333.060677277157</v>
      </c>
      <c r="R666">
        <f t="shared" si="29"/>
        <v>62</v>
      </c>
      <c r="S666">
        <v>5.3406358301379075E-2</v>
      </c>
      <c r="T666">
        <v>5.3406358301379298E-2</v>
      </c>
      <c r="U666">
        <v>5.3406358301379298E-2</v>
      </c>
      <c r="V666">
        <v>5.3406358301379298E-2</v>
      </c>
      <c r="W666">
        <v>5.3406358301379298E-2</v>
      </c>
    </row>
    <row r="667" spans="2:23" x14ac:dyDescent="0.25">
      <c r="B667">
        <f t="shared" si="27"/>
        <v>63</v>
      </c>
      <c r="C667">
        <v>72514.532284594272</v>
      </c>
      <c r="D667">
        <v>181286.33071148579</v>
      </c>
      <c r="E667">
        <v>362572.66142297158</v>
      </c>
      <c r="F667">
        <v>725145.32284594316</v>
      </c>
      <c r="G667">
        <v>1450290.6456918863</v>
      </c>
      <c r="J667">
        <f t="shared" si="28"/>
        <v>63</v>
      </c>
      <c r="K667">
        <v>3625.727121108619</v>
      </c>
      <c r="L667">
        <v>9064.3178027716349</v>
      </c>
      <c r="M667">
        <v>18128.63560554327</v>
      </c>
      <c r="N667">
        <v>36257.27121108654</v>
      </c>
      <c r="O667">
        <v>72514.542422173079</v>
      </c>
      <c r="R667">
        <f t="shared" si="29"/>
        <v>63</v>
      </c>
      <c r="S667">
        <v>5.4841434979542081E-2</v>
      </c>
      <c r="T667">
        <v>5.4841434979542747E-2</v>
      </c>
      <c r="U667">
        <v>5.4841434979542747E-2</v>
      </c>
      <c r="V667">
        <v>5.4841434979542747E-2</v>
      </c>
      <c r="W667">
        <v>5.4841434979542747E-2</v>
      </c>
    </row>
    <row r="668" spans="2:23" x14ac:dyDescent="0.25">
      <c r="B668">
        <f t="shared" si="27"/>
        <v>64</v>
      </c>
      <c r="C668">
        <v>74542.919353858189</v>
      </c>
      <c r="D668">
        <v>186357.2983846454</v>
      </c>
      <c r="E668">
        <v>372714.5967692908</v>
      </c>
      <c r="F668">
        <v>745429.1935385816</v>
      </c>
      <c r="G668">
        <v>1490858.3870771632</v>
      </c>
      <c r="J668">
        <f t="shared" si="28"/>
        <v>64</v>
      </c>
      <c r="K668">
        <v>3727.1463333947759</v>
      </c>
      <c r="L668">
        <v>9317.8658334868669</v>
      </c>
      <c r="M668">
        <v>18635.731666973734</v>
      </c>
      <c r="N668">
        <v>37271.463333947468</v>
      </c>
      <c r="O668">
        <v>74542.926667894935</v>
      </c>
      <c r="R668">
        <f t="shared" si="29"/>
        <v>64</v>
      </c>
      <c r="S668">
        <v>5.6226467208597475E-2</v>
      </c>
      <c r="T668">
        <v>5.6226467208597031E-2</v>
      </c>
      <c r="U668">
        <v>5.6226467208597031E-2</v>
      </c>
      <c r="V668">
        <v>5.6226467208597031E-2</v>
      </c>
      <c r="W668">
        <v>5.6226467208597031E-2</v>
      </c>
    </row>
    <row r="669" spans="2:23" x14ac:dyDescent="0.25">
      <c r="B669">
        <f t="shared" si="27"/>
        <v>65</v>
      </c>
      <c r="C669">
        <v>77158.691189604157</v>
      </c>
      <c r="D669">
        <v>192896.7279740104</v>
      </c>
      <c r="E669">
        <v>385793.4559480208</v>
      </c>
      <c r="F669">
        <v>771586.91189604159</v>
      </c>
      <c r="G669">
        <v>1543173.8237920832</v>
      </c>
      <c r="J669">
        <f t="shared" si="28"/>
        <v>65</v>
      </c>
      <c r="K669">
        <v>3857.9352995345398</v>
      </c>
      <c r="L669">
        <v>9644.8382488364587</v>
      </c>
      <c r="M669">
        <v>19289.676497672917</v>
      </c>
      <c r="N669">
        <v>38579.352995345835</v>
      </c>
      <c r="O669">
        <v>77158.705990691669</v>
      </c>
      <c r="R669">
        <f t="shared" si="29"/>
        <v>65</v>
      </c>
      <c r="S669">
        <v>5.8085052739453413E-2</v>
      </c>
      <c r="T669">
        <v>5.8085052739453413E-2</v>
      </c>
      <c r="U669">
        <v>5.8085052739453413E-2</v>
      </c>
      <c r="V669">
        <v>5.8085052739453413E-2</v>
      </c>
      <c r="W669">
        <v>5.8085052739453413E-2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48756-D68A-4B10-81E1-F3B5D32DF3E2}">
  <sheetPr codeName="Sheet30">
    <tabColor theme="5" tint="0.79998168889431442"/>
  </sheetPr>
  <dimension ref="A1:X669"/>
  <sheetViews>
    <sheetView topLeftCell="A655" workbookViewId="0">
      <selection activeCell="I675" sqref="I675"/>
    </sheetView>
  </sheetViews>
  <sheetFormatPr defaultColWidth="8.85546875" defaultRowHeight="15" x14ac:dyDescent="0.25"/>
  <cols>
    <col min="26" max="26" width="8.85546875" customWidth="1"/>
  </cols>
  <sheetData>
    <row r="1" spans="1:24" x14ac:dyDescent="0.25">
      <c r="A1" s="5" t="s">
        <v>183</v>
      </c>
      <c r="B1" t="s">
        <v>186</v>
      </c>
    </row>
    <row r="2" spans="1:24" x14ac:dyDescent="0.25">
      <c r="B2" t="s">
        <v>170</v>
      </c>
      <c r="C2">
        <v>50000</v>
      </c>
      <c r="D2">
        <v>100000</v>
      </c>
      <c r="E2">
        <v>250000</v>
      </c>
      <c r="F2">
        <v>500000</v>
      </c>
      <c r="G2">
        <v>1000000</v>
      </c>
      <c r="H2">
        <v>2000000</v>
      </c>
      <c r="J2" t="s">
        <v>171</v>
      </c>
      <c r="K2">
        <v>50000</v>
      </c>
      <c r="L2">
        <v>100000</v>
      </c>
      <c r="M2">
        <v>250000</v>
      </c>
      <c r="N2">
        <v>500000</v>
      </c>
      <c r="O2">
        <v>1000000</v>
      </c>
      <c r="P2">
        <v>2000000</v>
      </c>
      <c r="R2" t="s">
        <v>167</v>
      </c>
      <c r="S2">
        <v>50000</v>
      </c>
      <c r="T2">
        <v>100000</v>
      </c>
      <c r="U2">
        <v>250000</v>
      </c>
      <c r="V2">
        <v>500000</v>
      </c>
      <c r="W2">
        <v>1000000</v>
      </c>
      <c r="X2">
        <v>2000000</v>
      </c>
    </row>
    <row r="3" spans="1:24" x14ac:dyDescent="0.25">
      <c r="B3">
        <v>26</v>
      </c>
      <c r="C3">
        <v>200.53094059231373</v>
      </c>
      <c r="D3">
        <v>400.36464725295281</v>
      </c>
      <c r="E3">
        <v>999.86574306547186</v>
      </c>
      <c r="F3">
        <v>1999.0342360864065</v>
      </c>
      <c r="G3">
        <v>3997.371222128214</v>
      </c>
      <c r="H3">
        <v>7994.0451942118443</v>
      </c>
      <c r="J3">
        <v>26</v>
      </c>
      <c r="K3">
        <v>151.11815872190709</v>
      </c>
      <c r="L3">
        <v>294.23713882477659</v>
      </c>
      <c r="M3">
        <v>723.59380184434121</v>
      </c>
      <c r="N3">
        <v>1439.1882402110714</v>
      </c>
      <c r="O3">
        <v>2870.3771169438187</v>
      </c>
      <c r="P3">
        <v>5732.7548704094952</v>
      </c>
      <c r="R3">
        <v>26</v>
      </c>
      <c r="S3">
        <v>3.722382814230607E-2</v>
      </c>
      <c r="T3">
        <v>3.7035672142420983E-2</v>
      </c>
      <c r="U3">
        <v>3.692270001390674E-2</v>
      </c>
      <c r="V3">
        <v>3.6885029958298565E-2</v>
      </c>
      <c r="W3">
        <v>3.686619255065593E-2</v>
      </c>
      <c r="X3">
        <v>3.6856773251637831E-2</v>
      </c>
    </row>
    <row r="4" spans="1:24" x14ac:dyDescent="0.25">
      <c r="B4">
        <v>27</v>
      </c>
      <c r="C4">
        <v>304.97312943736313</v>
      </c>
      <c r="D4">
        <v>609.24062525812599</v>
      </c>
      <c r="E4">
        <v>1522.0431128533962</v>
      </c>
      <c r="F4">
        <v>3043.3805922056918</v>
      </c>
      <c r="G4">
        <v>6086.0555509161914</v>
      </c>
      <c r="H4">
        <v>12171.405468339548</v>
      </c>
      <c r="J4">
        <v>27</v>
      </c>
      <c r="K4">
        <v>225.9185184401872</v>
      </c>
      <c r="L4">
        <v>443.83170556808091</v>
      </c>
      <c r="M4">
        <v>1097.5712684604223</v>
      </c>
      <c r="N4">
        <v>2187.1372069188801</v>
      </c>
      <c r="O4">
        <v>4366.2690839028219</v>
      </c>
      <c r="P4">
        <v>8724.5328378974809</v>
      </c>
      <c r="R4">
        <v>27</v>
      </c>
      <c r="S4">
        <v>3.7258648865822863E-2</v>
      </c>
      <c r="T4">
        <v>3.7132088826624221E-2</v>
      </c>
      <c r="U4">
        <v>3.7056118912071279E-2</v>
      </c>
      <c r="V4">
        <v>3.7030789950325049E-2</v>
      </c>
      <c r="W4">
        <v>3.7018124407981023E-2</v>
      </c>
      <c r="X4">
        <v>3.7011791371364788E-2</v>
      </c>
    </row>
    <row r="5" spans="1:24" x14ac:dyDescent="0.25">
      <c r="B5">
        <v>28</v>
      </c>
      <c r="C5">
        <v>186.35217509090435</v>
      </c>
      <c r="D5">
        <v>372.00826901819278</v>
      </c>
      <c r="E5">
        <v>928.97655080005791</v>
      </c>
      <c r="F5">
        <v>1857.2570204365024</v>
      </c>
      <c r="G5">
        <v>3713.8179597093863</v>
      </c>
      <c r="H5">
        <v>7426.9398382551399</v>
      </c>
      <c r="J5">
        <v>28</v>
      </c>
      <c r="K5">
        <v>140.96355595068553</v>
      </c>
      <c r="L5">
        <v>273.9285855639273</v>
      </c>
      <c r="M5">
        <v>672.8236744036476</v>
      </c>
      <c r="N5">
        <v>1337.6488224698842</v>
      </c>
      <c r="O5">
        <v>2667.2991186022846</v>
      </c>
      <c r="P5">
        <v>5326.5997108669108</v>
      </c>
      <c r="R5">
        <v>28</v>
      </c>
      <c r="S5">
        <v>3.7228336582822541E-2</v>
      </c>
      <c r="T5">
        <v>3.7026518150969245E-2</v>
      </c>
      <c r="U5">
        <v>3.6905339592358866E-2</v>
      </c>
      <c r="V5">
        <v>3.6864932124092142E-2</v>
      </c>
      <c r="W5">
        <v>3.6844725646550502E-2</v>
      </c>
      <c r="X5">
        <v>3.6834621721633765E-2</v>
      </c>
    </row>
    <row r="6" spans="1:24" x14ac:dyDescent="0.25">
      <c r="B6">
        <v>29</v>
      </c>
      <c r="C6">
        <v>295.75335266915062</v>
      </c>
      <c r="D6">
        <v>590.80186164811118</v>
      </c>
      <c r="E6">
        <v>1475.9473883258049</v>
      </c>
      <c r="F6">
        <v>2951.1899326784742</v>
      </c>
      <c r="G6">
        <v>5901.6750213373371</v>
      </c>
      <c r="H6">
        <v>11802.645198630753</v>
      </c>
      <c r="J6">
        <v>29</v>
      </c>
      <c r="K6">
        <v>219.31539102392708</v>
      </c>
      <c r="L6">
        <v>430.62598863288713</v>
      </c>
      <c r="M6">
        <v>1064.5577785162095</v>
      </c>
      <c r="N6">
        <v>2121.1107604040808</v>
      </c>
      <c r="O6">
        <v>4234.216723651989</v>
      </c>
      <c r="P6">
        <v>8460.4286498718138</v>
      </c>
      <c r="R6">
        <v>29</v>
      </c>
      <c r="S6">
        <v>3.7250218955459102E-2</v>
      </c>
      <c r="T6">
        <v>3.7120007559592771E-2</v>
      </c>
      <c r="U6">
        <v>3.7041844772980559E-2</v>
      </c>
      <c r="V6">
        <v>3.7015784509909944E-2</v>
      </c>
      <c r="W6">
        <v>3.7002753252320941E-2</v>
      </c>
      <c r="X6">
        <v>3.6996237341925475E-2</v>
      </c>
    </row>
    <row r="7" spans="1:24" x14ac:dyDescent="0.25">
      <c r="B7">
        <v>30</v>
      </c>
      <c r="C7">
        <v>185.38271021335046</v>
      </c>
      <c r="D7">
        <v>370.06944952985214</v>
      </c>
      <c r="E7">
        <v>924.12966799028607</v>
      </c>
      <c r="F7">
        <v>1847.5633656303587</v>
      </c>
      <c r="G7">
        <v>3694.4307609955445</v>
      </c>
      <c r="H7">
        <v>7388.1655517699355</v>
      </c>
      <c r="J7">
        <v>30</v>
      </c>
      <c r="K7">
        <v>140.26912396688522</v>
      </c>
      <c r="L7">
        <v>272.53982246473061</v>
      </c>
      <c r="M7">
        <v>669.35192383010508</v>
      </c>
      <c r="N7">
        <v>1330.7054284733604</v>
      </c>
      <c r="O7">
        <v>2653.4124387371994</v>
      </c>
      <c r="P7">
        <v>5298.8264597707457</v>
      </c>
      <c r="R7">
        <v>30</v>
      </c>
      <c r="S7">
        <v>3.7227381463815545E-2</v>
      </c>
      <c r="T7">
        <v>3.7024592865154693E-2</v>
      </c>
      <c r="U7">
        <v>3.6902831407812142E-2</v>
      </c>
      <c r="V7">
        <v>3.68622295084855E-2</v>
      </c>
      <c r="W7">
        <v>3.6841925790945806E-2</v>
      </c>
      <c r="X7">
        <v>3.6831773239930365E-2</v>
      </c>
    </row>
    <row r="8" spans="1:24" x14ac:dyDescent="0.25">
      <c r="B8">
        <v>31</v>
      </c>
      <c r="C8">
        <v>182.69568063604908</v>
      </c>
      <c r="D8">
        <v>364.69561762508135</v>
      </c>
      <c r="E8">
        <v>910.69542850308369</v>
      </c>
      <c r="F8">
        <v>1820.6951132667016</v>
      </c>
      <c r="G8">
        <v>3640.6944827807934</v>
      </c>
      <c r="H8">
        <v>7280.6932218021184</v>
      </c>
      <c r="J8">
        <v>31</v>
      </c>
      <c r="K8">
        <v>138.34479001761656</v>
      </c>
      <c r="L8">
        <v>268.69129023842106</v>
      </c>
      <c r="M8">
        <v>659.73078987659937</v>
      </c>
      <c r="N8">
        <v>1311.4632888935957</v>
      </c>
      <c r="O8">
        <v>2614.9282867764705</v>
      </c>
      <c r="P8">
        <v>5221.8582824633922</v>
      </c>
      <c r="R8">
        <v>31</v>
      </c>
      <c r="S8">
        <v>3.722832258990616E-2</v>
      </c>
      <c r="T8">
        <v>3.7022690163946326E-2</v>
      </c>
      <c r="U8">
        <v>3.6899219812501771E-2</v>
      </c>
      <c r="V8">
        <v>3.6858047845144348E-2</v>
      </c>
      <c r="W8">
        <v>3.6837459011330953E-2</v>
      </c>
      <c r="X8">
        <v>3.6827163881574698E-2</v>
      </c>
    </row>
    <row r="9" spans="1:24" x14ac:dyDescent="0.25">
      <c r="B9">
        <v>32</v>
      </c>
      <c r="C9">
        <v>267.14031437665119</v>
      </c>
      <c r="D9">
        <v>533.57815291924862</v>
      </c>
      <c r="E9">
        <v>1332.8916684821281</v>
      </c>
      <c r="F9">
        <v>2665.0808610540189</v>
      </c>
      <c r="G9">
        <v>5329.4592461829643</v>
      </c>
      <c r="H9">
        <v>10658.216016433</v>
      </c>
      <c r="J9">
        <v>32</v>
      </c>
      <c r="K9">
        <v>198.82303584890906</v>
      </c>
      <c r="L9">
        <v>389.64297918867396</v>
      </c>
      <c r="M9">
        <v>962.10280846843307</v>
      </c>
      <c r="N9">
        <v>1916.202523559783</v>
      </c>
      <c r="O9">
        <v>3824.4019535734551</v>
      </c>
      <c r="P9">
        <v>7640.8008135113923</v>
      </c>
      <c r="R9">
        <v>32</v>
      </c>
      <c r="S9">
        <v>3.7230231703793359E-2</v>
      </c>
      <c r="T9">
        <v>3.7087023492294424E-2</v>
      </c>
      <c r="U9">
        <v>3.7001054937300548E-2</v>
      </c>
      <c r="V9">
        <v>3.6972391469167087E-2</v>
      </c>
      <c r="W9">
        <v>3.6958058368397495E-2</v>
      </c>
      <c r="X9">
        <v>3.6950891476229097E-2</v>
      </c>
    </row>
    <row r="10" spans="1:24" x14ac:dyDescent="0.25">
      <c r="B10">
        <v>33</v>
      </c>
      <c r="C10">
        <v>268.42612446957503</v>
      </c>
      <c r="D10">
        <v>536.149691462438</v>
      </c>
      <c r="E10">
        <v>1339.3203924995471</v>
      </c>
      <c r="F10">
        <v>2677.9382275828111</v>
      </c>
      <c r="G10">
        <v>5355.1738977583227</v>
      </c>
      <c r="H10">
        <v>10709.645238110668</v>
      </c>
      <c r="J10">
        <v>33</v>
      </c>
      <c r="K10">
        <v>199.74414545285254</v>
      </c>
      <c r="L10">
        <v>391.48513259215269</v>
      </c>
      <c r="M10">
        <v>966.70809467667823</v>
      </c>
      <c r="N10">
        <v>1925.4130317281852</v>
      </c>
      <c r="O10">
        <v>3842.8229059335208</v>
      </c>
      <c r="P10">
        <v>7677.6426543592097</v>
      </c>
      <c r="R10">
        <v>33</v>
      </c>
      <c r="S10">
        <v>3.7230081269890469E-2</v>
      </c>
      <c r="T10">
        <v>3.7087535142366068E-2</v>
      </c>
      <c r="U10">
        <v>3.7001964255641395E-2</v>
      </c>
      <c r="V10">
        <v>3.6973433413942658E-2</v>
      </c>
      <c r="W10">
        <v>3.6959166639665586E-2</v>
      </c>
      <c r="X10">
        <v>3.6952032914035815E-2</v>
      </c>
    </row>
    <row r="11" spans="1:24" x14ac:dyDescent="0.25">
      <c r="B11">
        <v>34</v>
      </c>
      <c r="C11">
        <v>261.43467114254361</v>
      </c>
      <c r="D11">
        <v>522.16736789833101</v>
      </c>
      <c r="E11">
        <v>1304.365454597782</v>
      </c>
      <c r="F11">
        <v>2608.0289324447872</v>
      </c>
      <c r="G11">
        <v>5215.3558881445033</v>
      </c>
      <c r="H11">
        <v>10430.009799546759</v>
      </c>
      <c r="J11">
        <v>34</v>
      </c>
      <c r="K11">
        <v>194.73688544260449</v>
      </c>
      <c r="L11">
        <v>381.47105233334423</v>
      </c>
      <c r="M11">
        <v>941.67351233029694</v>
      </c>
      <c r="N11">
        <v>1875.3442791581801</v>
      </c>
      <c r="O11">
        <v>3742.6858128790045</v>
      </c>
      <c r="P11">
        <v>7477.3688803528639</v>
      </c>
      <c r="R11">
        <v>34</v>
      </c>
      <c r="S11">
        <v>3.7225832578869467E-2</v>
      </c>
      <c r="T11">
        <v>3.7079714556980115E-2</v>
      </c>
      <c r="U11">
        <v>3.6991997997248838E-2</v>
      </c>
      <c r="V11">
        <v>3.6962751557631401E-2</v>
      </c>
      <c r="W11">
        <v>3.6948126914251755E-2</v>
      </c>
      <c r="X11">
        <v>3.6940814236558595E-2</v>
      </c>
    </row>
    <row r="12" spans="1:24" x14ac:dyDescent="0.25">
      <c r="B12">
        <v>35</v>
      </c>
      <c r="C12">
        <v>260.19169201663675</v>
      </c>
      <c r="D12">
        <v>519.68152828169013</v>
      </c>
      <c r="E12">
        <v>1298.1510371342281</v>
      </c>
      <c r="F12">
        <v>2595.6002185756843</v>
      </c>
      <c r="G12">
        <v>5190.4985814662359</v>
      </c>
      <c r="H12">
        <v>10380.295307251294</v>
      </c>
      <c r="J12">
        <v>35</v>
      </c>
      <c r="K12">
        <v>193.84672440395343</v>
      </c>
      <c r="L12">
        <v>379.69079278445133</v>
      </c>
      <c r="M12">
        <v>937.22299858016595</v>
      </c>
      <c r="N12">
        <v>1866.4433418074586</v>
      </c>
      <c r="O12">
        <v>3724.8840283491154</v>
      </c>
      <c r="P12">
        <v>7441.7654014775471</v>
      </c>
      <c r="R12">
        <v>35</v>
      </c>
      <c r="S12">
        <v>3.7224453018098957E-2</v>
      </c>
      <c r="T12">
        <v>3.707769293382035E-2</v>
      </c>
      <c r="U12">
        <v>3.6989591029680913E-2</v>
      </c>
      <c r="V12">
        <v>3.6960216073893548E-2</v>
      </c>
      <c r="W12">
        <v>3.6945527159651048E-2</v>
      </c>
      <c r="X12">
        <v>3.6938182343332127E-2</v>
      </c>
    </row>
    <row r="13" spans="1:24" x14ac:dyDescent="0.25">
      <c r="B13">
        <v>36</v>
      </c>
      <c r="C13">
        <v>272.94296811427103</v>
      </c>
      <c r="D13">
        <v>545.18308385932642</v>
      </c>
      <c r="E13">
        <v>1361.9034310907505</v>
      </c>
      <c r="F13">
        <v>2723.1040098082303</v>
      </c>
      <c r="G13">
        <v>5445.5051672425934</v>
      </c>
      <c r="H13">
        <v>10890.307482110888</v>
      </c>
      <c r="J13">
        <v>36</v>
      </c>
      <c r="K13">
        <v>202.97901956631176</v>
      </c>
      <c r="L13">
        <v>397.95466376608329</v>
      </c>
      <c r="M13">
        <v>982.88159632278803</v>
      </c>
      <c r="N13">
        <v>1957.7598172328544</v>
      </c>
      <c r="O13">
        <v>3907.516259046206</v>
      </c>
      <c r="P13">
        <v>7807.0291426679905</v>
      </c>
      <c r="R13">
        <v>36</v>
      </c>
      <c r="S13">
        <v>3.7230027192934889E-2</v>
      </c>
      <c r="T13">
        <v>3.7089749793184135E-2</v>
      </c>
      <c r="U13">
        <v>3.7005541521820007E-2</v>
      </c>
      <c r="V13">
        <v>3.6977465115464847E-2</v>
      </c>
      <c r="W13">
        <v>3.6963425602056788E-2</v>
      </c>
      <c r="X13">
        <v>3.6956405517696522E-2</v>
      </c>
    </row>
    <row r="14" spans="1:24" x14ac:dyDescent="0.25">
      <c r="B14">
        <v>37</v>
      </c>
      <c r="C14">
        <v>279.53324941478496</v>
      </c>
      <c r="D14">
        <v>558.36314331903986</v>
      </c>
      <c r="E14">
        <v>1394.852825050504</v>
      </c>
      <c r="F14">
        <v>2789.0022946096879</v>
      </c>
      <c r="G14">
        <v>5577.3012337306964</v>
      </c>
      <c r="H14">
        <v>11153.899111974097</v>
      </c>
      <c r="J14">
        <v>37</v>
      </c>
      <c r="K14">
        <v>207.69891246261614</v>
      </c>
      <c r="L14">
        <v>407.39409016339778</v>
      </c>
      <c r="M14">
        <v>1006.4796234785317</v>
      </c>
      <c r="N14">
        <v>2004.9555124138351</v>
      </c>
      <c r="O14">
        <v>4001.9072903144552</v>
      </c>
      <c r="P14">
        <v>7995.8108461314696</v>
      </c>
      <c r="R14">
        <v>37</v>
      </c>
      <c r="S14">
        <v>3.723297823332139E-2</v>
      </c>
      <c r="T14">
        <v>3.7095826718506197E-2</v>
      </c>
      <c r="U14">
        <v>3.7013495854917533E-2</v>
      </c>
      <c r="V14">
        <v>3.6986045564695536E-2</v>
      </c>
      <c r="W14">
        <v>3.6972319168211865E-2</v>
      </c>
      <c r="X14">
        <v>3.6965455657036905E-2</v>
      </c>
    </row>
    <row r="15" spans="1:24" x14ac:dyDescent="0.25">
      <c r="B15">
        <v>38</v>
      </c>
      <c r="C15">
        <v>280.82160555103377</v>
      </c>
      <c r="D15">
        <v>560.93977624015611</v>
      </c>
      <c r="E15">
        <v>1401.294288357501</v>
      </c>
      <c r="F15">
        <v>2801.8851419041653</v>
      </c>
      <c r="G15">
        <v>5603.0668490039779</v>
      </c>
      <c r="H15">
        <v>11205.430263210605</v>
      </c>
      <c r="J15">
        <v>38</v>
      </c>
      <c r="K15">
        <v>208.62166075520281</v>
      </c>
      <c r="L15">
        <v>409.2395341068268</v>
      </c>
      <c r="M15">
        <v>1011.0931547303462</v>
      </c>
      <c r="N15">
        <v>2014.1825226382607</v>
      </c>
      <c r="O15">
        <v>4020.3612585278679</v>
      </c>
      <c r="P15">
        <v>8032.7187303866522</v>
      </c>
      <c r="R15">
        <v>38</v>
      </c>
      <c r="S15">
        <v>3.7232923032710863E-2</v>
      </c>
      <c r="T15">
        <v>3.709637820530709E-2</v>
      </c>
      <c r="U15">
        <v>3.7014411714191509E-2</v>
      </c>
      <c r="V15">
        <v>3.6987082941620786E-2</v>
      </c>
      <c r="W15">
        <v>3.6973417315249835E-2</v>
      </c>
      <c r="X15">
        <v>3.6966584191990171E-2</v>
      </c>
    </row>
    <row r="16" spans="1:24" x14ac:dyDescent="0.25">
      <c r="B16">
        <v>39</v>
      </c>
      <c r="C16">
        <v>277.55714580957925</v>
      </c>
      <c r="D16">
        <v>554.41113892814974</v>
      </c>
      <c r="E16">
        <v>1384.9731182564763</v>
      </c>
      <c r="F16">
        <v>2769.2430837939673</v>
      </c>
      <c r="G16">
        <v>5537.7830148650983</v>
      </c>
      <c r="H16">
        <v>11074.862877005145</v>
      </c>
      <c r="J16">
        <v>39</v>
      </c>
      <c r="K16">
        <v>206.28362470746515</v>
      </c>
      <c r="L16">
        <v>404.5636561100464</v>
      </c>
      <c r="M16">
        <v>999.40375000607855</v>
      </c>
      <c r="N16">
        <v>1990.8039063888391</v>
      </c>
      <c r="O16">
        <v>3973.6042191104862</v>
      </c>
      <c r="P16">
        <v>7939.2048445286491</v>
      </c>
      <c r="R16">
        <v>39</v>
      </c>
      <c r="S16">
        <v>3.7230158693627446E-2</v>
      </c>
      <c r="T16">
        <v>3.7092121988838267E-2</v>
      </c>
      <c r="U16">
        <v>3.700925947715783E-2</v>
      </c>
      <c r="V16">
        <v>3.6981631881645605E-2</v>
      </c>
      <c r="W16">
        <v>3.6967816815755672E-2</v>
      </c>
      <c r="X16">
        <v>3.6960908965681938E-2</v>
      </c>
    </row>
    <row r="17" spans="2:24" x14ac:dyDescent="0.25">
      <c r="B17">
        <v>40</v>
      </c>
      <c r="C17">
        <v>305.67015347462927</v>
      </c>
      <c r="D17">
        <v>610.63494153657405</v>
      </c>
      <c r="E17">
        <v>1525.5293060924598</v>
      </c>
      <c r="F17">
        <v>3050.3532471547855</v>
      </c>
      <c r="G17">
        <v>6100.0011293325788</v>
      </c>
      <c r="H17">
        <v>12199.296893715884</v>
      </c>
      <c r="J17">
        <v>40</v>
      </c>
      <c r="K17">
        <v>226.41794026609978</v>
      </c>
      <c r="L17">
        <v>444.83072459033156</v>
      </c>
      <c r="M17">
        <v>1100.0690817627255</v>
      </c>
      <c r="N17">
        <v>2192.1330119251215</v>
      </c>
      <c r="O17">
        <v>4376.2608728530176</v>
      </c>
      <c r="P17">
        <v>8744.5165950233932</v>
      </c>
      <c r="R17">
        <v>40</v>
      </c>
      <c r="S17">
        <v>3.7248142735095469E-2</v>
      </c>
      <c r="T17">
        <v>3.7122045397150805E-2</v>
      </c>
      <c r="U17">
        <v>3.7046353352563788E-2</v>
      </c>
      <c r="V17">
        <v>3.702111705683353E-2</v>
      </c>
      <c r="W17">
        <v>3.7008497855624212E-2</v>
      </c>
      <c r="X17">
        <v>3.7002187991623803E-2</v>
      </c>
    </row>
    <row r="18" spans="2:24" x14ac:dyDescent="0.25">
      <c r="B18">
        <v>41</v>
      </c>
      <c r="C18">
        <v>318.00867818161566</v>
      </c>
      <c r="D18">
        <v>635.31103238442995</v>
      </c>
      <c r="E18">
        <v>1587.2180950574909</v>
      </c>
      <c r="F18">
        <v>3173.7298662022672</v>
      </c>
      <c r="G18">
        <v>6346.7534085008601</v>
      </c>
      <c r="H18">
        <v>12692.800493102675</v>
      </c>
      <c r="J18">
        <v>41</v>
      </c>
      <c r="K18">
        <v>235.25465585503161</v>
      </c>
      <c r="L18">
        <v>462.50345526107685</v>
      </c>
      <c r="M18">
        <v>1144.2498542116264</v>
      </c>
      <c r="N18">
        <v>2280.4938527233462</v>
      </c>
      <c r="O18">
        <v>4552.9818498492095</v>
      </c>
      <c r="P18">
        <v>9097.9578441535123</v>
      </c>
      <c r="R18">
        <v>41</v>
      </c>
      <c r="S18">
        <v>3.7256927354352154E-2</v>
      </c>
      <c r="T18">
        <v>3.7135409664435626E-2</v>
      </c>
      <c r="U18">
        <v>3.7062467834916513E-2</v>
      </c>
      <c r="V18">
        <v>3.7038148682338567E-2</v>
      </c>
      <c r="W18">
        <v>3.7025988128649656E-2</v>
      </c>
      <c r="X18">
        <v>3.7019907607393154E-2</v>
      </c>
    </row>
    <row r="19" spans="2:24" x14ac:dyDescent="0.25">
      <c r="B19">
        <v>42</v>
      </c>
      <c r="C19">
        <v>340.50065635346505</v>
      </c>
      <c r="D19">
        <v>680.29322348727067</v>
      </c>
      <c r="E19">
        <v>1699.6709282139702</v>
      </c>
      <c r="F19">
        <v>3398.6337673565636</v>
      </c>
      <c r="G19">
        <v>6796.5594456450253</v>
      </c>
      <c r="H19">
        <v>13592.410802223594</v>
      </c>
      <c r="J19">
        <v>42</v>
      </c>
      <c r="K19">
        <v>251.3631506989409</v>
      </c>
      <c r="L19">
        <v>494.71917523205684</v>
      </c>
      <c r="M19">
        <v>1224.7872864339515</v>
      </c>
      <c r="N19">
        <v>2441.5674483788607</v>
      </c>
      <c r="O19">
        <v>4875.1277723057574</v>
      </c>
      <c r="P19">
        <v>9742.2484201780462</v>
      </c>
      <c r="R19">
        <v>42</v>
      </c>
      <c r="S19">
        <v>3.7275404653283717E-2</v>
      </c>
      <c r="T19">
        <v>3.7161368500906677E-2</v>
      </c>
      <c r="U19">
        <v>3.7092919606240615E-2</v>
      </c>
      <c r="V19">
        <v>3.7070098666132978E-2</v>
      </c>
      <c r="W19">
        <v>3.7058687337743867E-2</v>
      </c>
      <c r="X19">
        <v>3.7052981458914003E-2</v>
      </c>
    </row>
    <row r="20" spans="2:24" x14ac:dyDescent="0.25">
      <c r="B20">
        <v>43</v>
      </c>
      <c r="C20">
        <v>351.3081617644408</v>
      </c>
      <c r="D20">
        <v>701.90740195443141</v>
      </c>
      <c r="E20">
        <v>1753.7051225632179</v>
      </c>
      <c r="F20">
        <v>3506.7013235916097</v>
      </c>
      <c r="G20">
        <v>7012.6937256538049</v>
      </c>
      <c r="H20">
        <v>14024.678529780927</v>
      </c>
      <c r="J20">
        <v>43</v>
      </c>
      <c r="K20">
        <v>259.10340045533576</v>
      </c>
      <c r="L20">
        <v>510.19908205538741</v>
      </c>
      <c r="M20">
        <v>1263.4861272939743</v>
      </c>
      <c r="N20">
        <v>2518.9645361802686</v>
      </c>
      <c r="O20">
        <v>5029.9213540139463</v>
      </c>
      <c r="P20">
        <v>10051.834989712166</v>
      </c>
      <c r="R20">
        <v>43</v>
      </c>
      <c r="S20">
        <v>3.7284532546118188E-2</v>
      </c>
      <c r="T20">
        <v>3.717375686590052E-2</v>
      </c>
      <c r="U20">
        <v>3.7107265622049024E-2</v>
      </c>
      <c r="V20">
        <v>3.7085097563002822E-2</v>
      </c>
      <c r="W20">
        <v>3.7074012724668037E-2</v>
      </c>
      <c r="X20">
        <v>3.7068470103250872E-2</v>
      </c>
    </row>
    <row r="21" spans="2:24" x14ac:dyDescent="0.25">
      <c r="B21">
        <v>44</v>
      </c>
      <c r="C21">
        <v>375.80323636122779</v>
      </c>
      <c r="D21">
        <v>750.89562910695918</v>
      </c>
      <c r="E21">
        <v>1876.1728071348748</v>
      </c>
      <c r="F21">
        <v>3751.6347705158455</v>
      </c>
      <c r="G21">
        <v>7502.5586972782176</v>
      </c>
      <c r="H21">
        <v>15004.406550803187</v>
      </c>
      <c r="J21">
        <v>44</v>
      </c>
      <c r="K21">
        <v>276.64650316074949</v>
      </c>
      <c r="L21">
        <v>545.28390896012024</v>
      </c>
      <c r="M21">
        <v>1351.1961240002965</v>
      </c>
      <c r="N21">
        <v>2694.3831490797602</v>
      </c>
      <c r="O21">
        <v>5380.757199243526</v>
      </c>
      <c r="P21">
        <v>10753.505299573677</v>
      </c>
      <c r="R21">
        <v>44</v>
      </c>
      <c r="S21">
        <v>3.7307783126008465E-2</v>
      </c>
      <c r="T21">
        <v>3.7203685156410593E-2</v>
      </c>
      <c r="U21">
        <v>3.7141203614754925E-2</v>
      </c>
      <c r="V21">
        <v>3.7120372638691723E-2</v>
      </c>
      <c r="W21">
        <v>3.7109956438601044E-2</v>
      </c>
      <c r="X21">
        <v>3.7104748160502021E-2</v>
      </c>
    </row>
    <row r="22" spans="2:24" x14ac:dyDescent="0.25">
      <c r="B22">
        <v>45</v>
      </c>
      <c r="C22">
        <v>392.77590509359504</v>
      </c>
      <c r="D22">
        <v>784.83964549824884</v>
      </c>
      <c r="E22">
        <v>1961.0308667513243</v>
      </c>
      <c r="F22">
        <v>3921.3495688534081</v>
      </c>
      <c r="G22">
        <v>7841.9869730629698</v>
      </c>
      <c r="H22">
        <v>15683.261781484849</v>
      </c>
      <c r="J22">
        <v>45</v>
      </c>
      <c r="K22">
        <v>288.80219515882618</v>
      </c>
      <c r="L22">
        <v>569.59434964525462</v>
      </c>
      <c r="M22">
        <v>1411.9708135444889</v>
      </c>
      <c r="N22">
        <v>2815.931586863102</v>
      </c>
      <c r="O22">
        <v>5623.8531335610169</v>
      </c>
      <c r="P22">
        <v>11239.696226987813</v>
      </c>
      <c r="R22">
        <v>45</v>
      </c>
      <c r="S22">
        <v>3.7324644771128179E-2</v>
      </c>
      <c r="T22">
        <v>3.722468790505884E-2</v>
      </c>
      <c r="U22">
        <v>3.716469285765811E-2</v>
      </c>
      <c r="V22">
        <v>3.7144691016811393E-2</v>
      </c>
      <c r="W22">
        <v>3.7134689441342461E-2</v>
      </c>
      <c r="X22">
        <v>3.7129688489812462E-2</v>
      </c>
    </row>
    <row r="23" spans="2:24" x14ac:dyDescent="0.25">
      <c r="B23">
        <v>46</v>
      </c>
      <c r="C23">
        <v>414.92094045462869</v>
      </c>
      <c r="D23">
        <v>829.12798349615377</v>
      </c>
      <c r="E23">
        <v>2071.7491126424852</v>
      </c>
      <c r="F23">
        <v>4142.7843278941255</v>
      </c>
      <c r="G23">
        <v>8284.8547584003391</v>
      </c>
      <c r="H23">
        <v>16568.995619414305</v>
      </c>
      <c r="J23">
        <v>46</v>
      </c>
      <c r="K23">
        <v>304.66222119987924</v>
      </c>
      <c r="L23">
        <v>601.31315819576594</v>
      </c>
      <c r="M23">
        <v>1491.2659694275644</v>
      </c>
      <c r="N23">
        <v>2974.5206549009235</v>
      </c>
      <c r="O23">
        <v>5941.0300258805364</v>
      </c>
      <c r="P23">
        <v>11874.048767857079</v>
      </c>
      <c r="R23">
        <v>46</v>
      </c>
      <c r="S23">
        <v>3.7348002227654664E-2</v>
      </c>
      <c r="T23">
        <v>3.7252933935464139E-2</v>
      </c>
      <c r="U23">
        <v>3.7195874080429903E-2</v>
      </c>
      <c r="V23">
        <v>3.7176850978914544E-2</v>
      </c>
      <c r="W23">
        <v>3.7167338837259312E-2</v>
      </c>
      <c r="X23">
        <v>3.7162582618678552E-2</v>
      </c>
    </row>
    <row r="24" spans="2:24" x14ac:dyDescent="0.25">
      <c r="B24">
        <v>47</v>
      </c>
      <c r="C24">
        <v>446.03646876289332</v>
      </c>
      <c r="D24">
        <v>891.35659280362722</v>
      </c>
      <c r="E24">
        <v>2227.3169649504607</v>
      </c>
      <c r="F24">
        <v>4453.9175852039061</v>
      </c>
      <c r="G24">
        <v>8907.1188257141821</v>
      </c>
      <c r="H24">
        <v>17813.521306736478</v>
      </c>
      <c r="J24">
        <v>47</v>
      </c>
      <c r="K24">
        <v>326.94685154273884</v>
      </c>
      <c r="L24">
        <v>645.88066639126919</v>
      </c>
      <c r="M24">
        <v>1602.6821112123907</v>
      </c>
      <c r="N24">
        <v>3197.3511860118233</v>
      </c>
      <c r="O24">
        <v>6386.6893356485962</v>
      </c>
      <c r="P24">
        <v>12765.365634941525</v>
      </c>
      <c r="R24">
        <v>47</v>
      </c>
      <c r="S24">
        <v>3.7382978191245364E-2</v>
      </c>
      <c r="T24">
        <v>3.7293951361570654E-2</v>
      </c>
      <c r="U24">
        <v>3.7240518771698428E-2</v>
      </c>
      <c r="V24">
        <v>3.7222705157103686E-2</v>
      </c>
      <c r="W24">
        <v>3.7213797833690831E-2</v>
      </c>
      <c r="X24">
        <v>3.7209344042931525E-2</v>
      </c>
    </row>
    <row r="25" spans="2:24" x14ac:dyDescent="0.25">
      <c r="B25">
        <v>48</v>
      </c>
      <c r="C25">
        <v>470.4003025898233</v>
      </c>
      <c r="D25">
        <v>940.08235221165444</v>
      </c>
      <c r="E25">
        <v>2349.1285010905244</v>
      </c>
      <c r="F25">
        <v>4697.5387492266618</v>
      </c>
      <c r="G25">
        <v>9394.3592455007838</v>
      </c>
      <c r="H25">
        <v>18788.000238050103</v>
      </c>
      <c r="J25">
        <v>48</v>
      </c>
      <c r="K25">
        <v>344.39598022330665</v>
      </c>
      <c r="L25">
        <v>680.7775562144725</v>
      </c>
      <c r="M25">
        <v>1689.9222843372299</v>
      </c>
      <c r="N25">
        <v>3371.8301645941101</v>
      </c>
      <c r="O25">
        <v>6735.6459251285269</v>
      </c>
      <c r="P25">
        <v>13463.277446209337</v>
      </c>
      <c r="R25">
        <v>48</v>
      </c>
      <c r="S25">
        <v>3.7411385163339306E-2</v>
      </c>
      <c r="T25">
        <v>3.7326531434586974E-2</v>
      </c>
      <c r="U25">
        <v>3.7275604259936479E-2</v>
      </c>
      <c r="V25">
        <v>3.7258626043216614E-2</v>
      </c>
      <c r="W25">
        <v>3.7250136467424699E-2</v>
      </c>
      <c r="X25">
        <v>3.7245891562651234E-2</v>
      </c>
    </row>
    <row r="26" spans="2:24" x14ac:dyDescent="0.25">
      <c r="B26">
        <v>49</v>
      </c>
      <c r="C26">
        <v>505.36729442690887</v>
      </c>
      <c r="D26">
        <v>1010.0135807193088</v>
      </c>
      <c r="E26">
        <v>2523.9524396175971</v>
      </c>
      <c r="F26">
        <v>5047.183871122149</v>
      </c>
      <c r="G26">
        <v>10093.646734134141</v>
      </c>
      <c r="H26">
        <v>20186.57246015947</v>
      </c>
      <c r="J26">
        <v>49</v>
      </c>
      <c r="K26">
        <v>369.43899413771851</v>
      </c>
      <c r="L26">
        <v>730.8616116144276</v>
      </c>
      <c r="M26">
        <v>1815.1294642790199</v>
      </c>
      <c r="N26">
        <v>3622.2425521356563</v>
      </c>
      <c r="O26">
        <v>7236.4687278810889</v>
      </c>
      <c r="P26">
        <v>14464.92107938687</v>
      </c>
      <c r="R26">
        <v>49</v>
      </c>
      <c r="S26">
        <v>3.7454168876657201E-2</v>
      </c>
      <c r="T26">
        <v>3.7374593921436272E-2</v>
      </c>
      <c r="U26">
        <v>3.7326835869270658E-2</v>
      </c>
      <c r="V26">
        <v>3.7310914336853296E-2</v>
      </c>
      <c r="W26">
        <v>3.7302953161402641E-2</v>
      </c>
      <c r="X26">
        <v>3.7298972471349501E-2</v>
      </c>
    </row>
    <row r="27" spans="2:24" x14ac:dyDescent="0.25">
      <c r="B27">
        <v>50</v>
      </c>
      <c r="C27">
        <v>544.08085203020903</v>
      </c>
      <c r="D27">
        <v>1087.437639433992</v>
      </c>
      <c r="E27">
        <v>2717.5080016680377</v>
      </c>
      <c r="F27">
        <v>5434.2919387327775</v>
      </c>
      <c r="G27">
        <v>10867.859812865292</v>
      </c>
      <c r="H27">
        <v>21734.995561131946</v>
      </c>
      <c r="J27">
        <v>50</v>
      </c>
      <c r="K27">
        <v>397.16525894253937</v>
      </c>
      <c r="L27">
        <v>786.31195254200611</v>
      </c>
      <c r="M27">
        <v>1953.7520335917616</v>
      </c>
      <c r="N27">
        <v>3899.4855020965915</v>
      </c>
      <c r="O27">
        <v>7790.9524391398736</v>
      </c>
      <c r="P27">
        <v>15573.886313244351</v>
      </c>
      <c r="R27">
        <v>50</v>
      </c>
      <c r="S27">
        <v>3.7503493976375424E-2</v>
      </c>
      <c r="T27">
        <v>3.7428967315776829E-2</v>
      </c>
      <c r="U27">
        <v>3.7384239902817695E-2</v>
      </c>
      <c r="V27">
        <v>3.7369328860884954E-2</v>
      </c>
      <c r="W27">
        <v>3.7361872982723865E-2</v>
      </c>
      <c r="X27">
        <v>3.7358144954330985E-2</v>
      </c>
    </row>
    <row r="28" spans="2:24" x14ac:dyDescent="0.25">
      <c r="B28">
        <v>51</v>
      </c>
      <c r="C28">
        <v>587.70726827849751</v>
      </c>
      <c r="D28">
        <v>1174.6870188704545</v>
      </c>
      <c r="E28">
        <v>2935.6262706715174</v>
      </c>
      <c r="F28">
        <v>5870.525023682173</v>
      </c>
      <c r="G28">
        <v>11740.322529706764</v>
      </c>
      <c r="H28">
        <v>23479.917541757735</v>
      </c>
      <c r="J28">
        <v>51</v>
      </c>
      <c r="K28">
        <v>428.41006580524481</v>
      </c>
      <c r="L28">
        <v>848.79909373426744</v>
      </c>
      <c r="M28">
        <v>2109.9661777990805</v>
      </c>
      <c r="N28">
        <v>4211.9113180050408</v>
      </c>
      <c r="O28">
        <v>8415.8015984531521</v>
      </c>
      <c r="P28">
        <v>16823.582159369049</v>
      </c>
      <c r="R28">
        <v>51</v>
      </c>
      <c r="S28">
        <v>3.7561152972145573E-2</v>
      </c>
      <c r="T28">
        <v>3.749151287121677E-2</v>
      </c>
      <c r="U28">
        <v>3.7449718896657602E-2</v>
      </c>
      <c r="V28">
        <v>3.7435785918247699E-2</v>
      </c>
      <c r="W28">
        <v>3.7428819118884737E-2</v>
      </c>
      <c r="X28">
        <v>3.7425335641653401E-2</v>
      </c>
    </row>
    <row r="29" spans="2:24" x14ac:dyDescent="0.25">
      <c r="B29">
        <v>52</v>
      </c>
      <c r="C29">
        <v>641.91353133869086</v>
      </c>
      <c r="D29">
        <v>1283.095236462148</v>
      </c>
      <c r="E29">
        <v>3206.6403518542288</v>
      </c>
      <c r="F29">
        <v>6412.5488775152116</v>
      </c>
      <c r="G29">
        <v>12824.365928840118</v>
      </c>
      <c r="H29">
        <v>25648.000031491414</v>
      </c>
      <c r="J29">
        <v>52</v>
      </c>
      <c r="K29">
        <v>467.23205242966742</v>
      </c>
      <c r="L29">
        <v>926.43998132142224</v>
      </c>
      <c r="M29">
        <v>2304.0637682347078</v>
      </c>
      <c r="N29">
        <v>4600.1034131725901</v>
      </c>
      <c r="O29">
        <v>9192.1827030806162</v>
      </c>
      <c r="P29">
        <v>18376.341282912821</v>
      </c>
      <c r="R29">
        <v>52</v>
      </c>
      <c r="S29">
        <v>3.763544537016128E-2</v>
      </c>
      <c r="T29">
        <v>3.7570943644496868E-2</v>
      </c>
      <c r="U29">
        <v>3.7532234161891331E-2</v>
      </c>
      <c r="V29">
        <v>3.7519329592190065E-2</v>
      </c>
      <c r="W29">
        <v>3.7512877043093251E-2</v>
      </c>
      <c r="X29">
        <v>3.7509650702474584E-2</v>
      </c>
    </row>
    <row r="30" spans="2:24" x14ac:dyDescent="0.25">
      <c r="B30">
        <v>53</v>
      </c>
      <c r="C30">
        <v>697.70096284164686</v>
      </c>
      <c r="D30">
        <v>1394.6656547430239</v>
      </c>
      <c r="E30">
        <v>3485.5597304718813</v>
      </c>
      <c r="F30">
        <v>6970.3831900284667</v>
      </c>
      <c r="G30">
        <v>13940.030109145024</v>
      </c>
      <c r="H30">
        <v>27879.323947379864</v>
      </c>
      <c r="J30">
        <v>53</v>
      </c>
      <c r="K30">
        <v>507.18645590918459</v>
      </c>
      <c r="L30">
        <v>1006.3456055065544</v>
      </c>
      <c r="M30">
        <v>2503.8230545682309</v>
      </c>
      <c r="N30">
        <v>4999.6188030969352</v>
      </c>
      <c r="O30">
        <v>9991.2103001912765</v>
      </c>
      <c r="P30">
        <v>19974.393294398615</v>
      </c>
      <c r="R30">
        <v>53</v>
      </c>
      <c r="S30">
        <v>3.7714249462535987E-2</v>
      </c>
      <c r="T30">
        <v>3.7654196023119146E-2</v>
      </c>
      <c r="U30">
        <v>3.7618156688617566E-2</v>
      </c>
      <c r="V30">
        <v>3.760614236453752E-2</v>
      </c>
      <c r="W30">
        <v>3.7600134975067645E-2</v>
      </c>
      <c r="X30">
        <v>3.7597131223468416E-2</v>
      </c>
    </row>
    <row r="31" spans="2:24" x14ac:dyDescent="0.25">
      <c r="B31">
        <v>54</v>
      </c>
      <c r="C31">
        <v>750.6708885750013</v>
      </c>
      <c r="D31">
        <v>1500.6012798010561</v>
      </c>
      <c r="E31">
        <v>3750.392453495409</v>
      </c>
      <c r="F31">
        <v>7500.0444096582823</v>
      </c>
      <c r="G31">
        <v>14999.348321986232</v>
      </c>
      <c r="H31">
        <v>29997.956146643308</v>
      </c>
      <c r="J31">
        <v>54</v>
      </c>
      <c r="K31">
        <v>545.12297400176521</v>
      </c>
      <c r="L31">
        <v>1082.2156136252797</v>
      </c>
      <c r="M31">
        <v>2693.4935326713894</v>
      </c>
      <c r="N31">
        <v>5378.9567311424908</v>
      </c>
      <c r="O31">
        <v>10749.883128108602</v>
      </c>
      <c r="P31">
        <v>21491.735922053515</v>
      </c>
      <c r="R31">
        <v>54</v>
      </c>
      <c r="S31">
        <v>3.7790852519705931E-2</v>
      </c>
      <c r="T31">
        <v>3.7734405985557773E-2</v>
      </c>
      <c r="U31">
        <v>3.7700531683884764E-2</v>
      </c>
      <c r="V31">
        <v>3.7689239185828338E-2</v>
      </c>
      <c r="W31">
        <v>3.7683592737210336E-2</v>
      </c>
      <c r="X31">
        <v>3.7680769462998143E-2</v>
      </c>
    </row>
    <row r="32" spans="2:24" x14ac:dyDescent="0.25">
      <c r="B32">
        <v>55</v>
      </c>
      <c r="C32">
        <v>825.13685624726281</v>
      </c>
      <c r="D32">
        <v>1649.5272680105245</v>
      </c>
      <c r="E32">
        <v>4122.6984474976571</v>
      </c>
      <c r="F32">
        <v>8244.6504132619229</v>
      </c>
      <c r="G32">
        <v>16488.554344772296</v>
      </c>
      <c r="H32">
        <v>32976.362207784186</v>
      </c>
      <c r="J32">
        <v>55</v>
      </c>
      <c r="K32">
        <v>598.45476646497627</v>
      </c>
      <c r="L32">
        <v>1188.875298404866</v>
      </c>
      <c r="M32">
        <v>2960.1362936017176</v>
      </c>
      <c r="N32">
        <v>5912.237951750576</v>
      </c>
      <c r="O32">
        <v>11816.441267852817</v>
      </c>
      <c r="P32">
        <v>23624.847899961984</v>
      </c>
      <c r="R32">
        <v>55</v>
      </c>
      <c r="S32">
        <v>3.7901652438719236E-2</v>
      </c>
      <c r="T32">
        <v>3.7849484583047266E-2</v>
      </c>
      <c r="U32">
        <v>3.7818176909557799E-2</v>
      </c>
      <c r="V32">
        <v>3.7807740117187238E-2</v>
      </c>
      <c r="W32">
        <v>3.7802521551976609E-2</v>
      </c>
      <c r="X32">
        <v>3.7799912227111099E-2</v>
      </c>
    </row>
    <row r="34" spans="1:23" x14ac:dyDescent="0.25">
      <c r="A34" s="5" t="s">
        <v>188</v>
      </c>
    </row>
    <row r="35" spans="1:23" x14ac:dyDescent="0.25">
      <c r="B35" t="s">
        <v>170</v>
      </c>
      <c r="C35">
        <v>100000</v>
      </c>
      <c r="D35">
        <v>250000</v>
      </c>
      <c r="E35">
        <v>500000</v>
      </c>
      <c r="F35">
        <v>1000000</v>
      </c>
      <c r="G35">
        <v>2000000</v>
      </c>
      <c r="J35" t="s">
        <v>145</v>
      </c>
      <c r="K35">
        <v>100000</v>
      </c>
      <c r="L35">
        <v>250000</v>
      </c>
      <c r="M35">
        <v>500000</v>
      </c>
      <c r="N35">
        <v>1000000</v>
      </c>
      <c r="O35">
        <v>2000000</v>
      </c>
      <c r="R35" t="s">
        <v>167</v>
      </c>
      <c r="S35">
        <v>100000</v>
      </c>
      <c r="T35">
        <v>250000</v>
      </c>
      <c r="U35">
        <v>500000</v>
      </c>
      <c r="V35">
        <v>1000000</v>
      </c>
      <c r="W35">
        <v>2000000</v>
      </c>
    </row>
    <row r="36" spans="1:23" x14ac:dyDescent="0.25">
      <c r="B36">
        <v>35</v>
      </c>
      <c r="C36">
        <v>21670.881862989896</v>
      </c>
      <c r="D36">
        <v>54177.206187982134</v>
      </c>
      <c r="E36">
        <v>108354.4059134665</v>
      </c>
      <c r="F36">
        <v>216708.811826933</v>
      </c>
      <c r="G36">
        <v>433417.623653866</v>
      </c>
      <c r="J36">
        <v>35</v>
      </c>
      <c r="K36">
        <v>1083.5440931493576</v>
      </c>
      <c r="L36">
        <v>2708.8624898811104</v>
      </c>
      <c r="M36">
        <v>5417.7154496501898</v>
      </c>
      <c r="N36">
        <v>10835.43089930038</v>
      </c>
      <c r="O36">
        <v>21670.861798600759</v>
      </c>
      <c r="R36">
        <v>35</v>
      </c>
      <c r="S36">
        <v>3.4515338107342419E-2</v>
      </c>
      <c r="T36">
        <v>3.451534186954186E-2</v>
      </c>
      <c r="U36">
        <v>3.451533392713646E-2</v>
      </c>
      <c r="V36">
        <v>3.451533392713646E-2</v>
      </c>
      <c r="W36">
        <v>3.451533392713646E-2</v>
      </c>
    </row>
    <row r="37" spans="1:23" x14ac:dyDescent="0.25">
      <c r="B37">
        <f t="shared" ref="B37:B66" si="0">B36+1</f>
        <v>36</v>
      </c>
      <c r="C37">
        <v>22154.83335190708</v>
      </c>
      <c r="D37">
        <v>55387.083379766678</v>
      </c>
      <c r="E37">
        <v>110774.16675953644</v>
      </c>
      <c r="F37">
        <v>221548.33351907288</v>
      </c>
      <c r="G37">
        <v>443096.66703814577</v>
      </c>
      <c r="J37">
        <f t="shared" ref="J37:J66" si="1">J36+1</f>
        <v>36</v>
      </c>
      <c r="K37">
        <v>1107.7417332808545</v>
      </c>
      <c r="L37">
        <v>2769.354333200652</v>
      </c>
      <c r="M37">
        <v>5538.7086664058152</v>
      </c>
      <c r="N37">
        <v>11077.41733281163</v>
      </c>
      <c r="O37">
        <v>22154.834665623261</v>
      </c>
      <c r="R37">
        <f t="shared" ref="R37:R66" si="2">R36+1</f>
        <v>36</v>
      </c>
      <c r="S37">
        <v>3.4622668557994229E-2</v>
      </c>
      <c r="T37">
        <v>3.4622668557991565E-2</v>
      </c>
      <c r="U37">
        <v>3.4622668558132119E-2</v>
      </c>
      <c r="V37">
        <v>3.4622668558132119E-2</v>
      </c>
      <c r="W37">
        <v>3.4622668558132119E-2</v>
      </c>
    </row>
    <row r="38" spans="1:23" x14ac:dyDescent="0.25">
      <c r="B38">
        <f t="shared" si="0"/>
        <v>37</v>
      </c>
      <c r="C38">
        <v>22415.365505831356</v>
      </c>
      <c r="D38">
        <v>56038.413764578378</v>
      </c>
      <c r="E38">
        <v>112076.82752915673</v>
      </c>
      <c r="F38">
        <v>224153.65505831345</v>
      </c>
      <c r="G38">
        <v>448307.3101166269</v>
      </c>
      <c r="J38">
        <f t="shared" si="1"/>
        <v>37</v>
      </c>
      <c r="K38">
        <v>1120.7684506808291</v>
      </c>
      <c r="L38">
        <v>2801.9211267021165</v>
      </c>
      <c r="M38">
        <v>5603.8422534042329</v>
      </c>
      <c r="N38">
        <v>11207.684506808466</v>
      </c>
      <c r="O38">
        <v>22415.369013616932</v>
      </c>
      <c r="R38">
        <f t="shared" si="2"/>
        <v>37</v>
      </c>
      <c r="S38">
        <v>3.4677982055779655E-2</v>
      </c>
      <c r="T38">
        <v>3.4677982055779433E-2</v>
      </c>
      <c r="U38">
        <v>3.4677982055889789E-2</v>
      </c>
      <c r="V38">
        <v>3.4677982055889789E-2</v>
      </c>
      <c r="W38">
        <v>3.4677982055889789E-2</v>
      </c>
    </row>
    <row r="39" spans="1:23" x14ac:dyDescent="0.25">
      <c r="B39">
        <f t="shared" si="0"/>
        <v>38</v>
      </c>
      <c r="C39">
        <v>22491.910781688006</v>
      </c>
      <c r="D39">
        <v>56229.776954219975</v>
      </c>
      <c r="E39">
        <v>112459.55390843996</v>
      </c>
      <c r="F39">
        <v>224919.10781687993</v>
      </c>
      <c r="G39">
        <v>449838.21563375986</v>
      </c>
      <c r="J39">
        <f t="shared" si="1"/>
        <v>38</v>
      </c>
      <c r="K39">
        <v>1124.5957766214196</v>
      </c>
      <c r="L39">
        <v>2811.4894415535091</v>
      </c>
      <c r="M39">
        <v>5622.9788831070182</v>
      </c>
      <c r="N39">
        <v>11245.957766214036</v>
      </c>
      <c r="O39">
        <v>22491.915532428073</v>
      </c>
      <c r="R39">
        <f t="shared" si="2"/>
        <v>38</v>
      </c>
      <c r="S39">
        <v>3.4689482056536658E-2</v>
      </c>
      <c r="T39">
        <v>3.4689482056536658E-2</v>
      </c>
      <c r="U39">
        <v>3.4689482056645016E-2</v>
      </c>
      <c r="V39">
        <v>3.4689482056645016E-2</v>
      </c>
      <c r="W39">
        <v>3.4689482056645016E-2</v>
      </c>
    </row>
    <row r="40" spans="1:23" x14ac:dyDescent="0.25">
      <c r="B40">
        <f t="shared" si="0"/>
        <v>39</v>
      </c>
      <c r="C40">
        <v>22412.833807751424</v>
      </c>
      <c r="D40">
        <v>56032.084519378528</v>
      </c>
      <c r="E40">
        <v>112064.16903875704</v>
      </c>
      <c r="F40">
        <v>224128.33807751408</v>
      </c>
      <c r="G40">
        <v>448256.67615502817</v>
      </c>
      <c r="J40">
        <f t="shared" si="1"/>
        <v>39</v>
      </c>
      <c r="K40">
        <v>1120.6419454081479</v>
      </c>
      <c r="L40">
        <v>2801.6048635202897</v>
      </c>
      <c r="M40">
        <v>5603.2097270405502</v>
      </c>
      <c r="N40">
        <v>11206.4194540811</v>
      </c>
      <c r="O40">
        <v>22412.838908162201</v>
      </c>
      <c r="R40">
        <f t="shared" si="2"/>
        <v>39</v>
      </c>
      <c r="S40">
        <v>3.4662847397024299E-2</v>
      </c>
      <c r="T40">
        <v>3.4662847397024077E-2</v>
      </c>
      <c r="U40">
        <v>3.4662847397151308E-2</v>
      </c>
      <c r="V40">
        <v>3.4662847397151308E-2</v>
      </c>
      <c r="W40">
        <v>3.4662847397151308E-2</v>
      </c>
    </row>
    <row r="41" spans="1:23" x14ac:dyDescent="0.25">
      <c r="B41">
        <f t="shared" si="0"/>
        <v>40</v>
      </c>
      <c r="C41">
        <v>23385.233535483261</v>
      </c>
      <c r="D41">
        <v>58463.083838708175</v>
      </c>
      <c r="E41">
        <v>116926.16767741635</v>
      </c>
      <c r="F41">
        <v>233852.3353548327</v>
      </c>
      <c r="G41">
        <v>467704.6707096654</v>
      </c>
      <c r="J41">
        <f t="shared" si="1"/>
        <v>40</v>
      </c>
      <c r="K41">
        <v>1169.2617079000629</v>
      </c>
      <c r="L41">
        <v>2923.1542697501718</v>
      </c>
      <c r="M41">
        <v>5846.3085395003436</v>
      </c>
      <c r="N41">
        <v>11692.617079000687</v>
      </c>
      <c r="O41">
        <v>23385.234158001374</v>
      </c>
      <c r="R41">
        <f t="shared" si="2"/>
        <v>40</v>
      </c>
      <c r="S41">
        <v>3.4890411081063721E-2</v>
      </c>
      <c r="T41">
        <v>3.4890411081063721E-2</v>
      </c>
      <c r="U41">
        <v>3.4890411081063721E-2</v>
      </c>
      <c r="V41">
        <v>3.4890411081111017E-2</v>
      </c>
      <c r="W41">
        <v>3.4890411081111017E-2</v>
      </c>
    </row>
    <row r="42" spans="1:23" x14ac:dyDescent="0.25">
      <c r="B42">
        <f t="shared" si="0"/>
        <v>41</v>
      </c>
      <c r="C42">
        <v>23814.302782450701</v>
      </c>
      <c r="D42">
        <v>59535.756956126788</v>
      </c>
      <c r="E42">
        <v>119071.51391225358</v>
      </c>
      <c r="F42">
        <v>238143.02782450715</v>
      </c>
      <c r="G42">
        <v>476286.05564901431</v>
      </c>
      <c r="J42">
        <f t="shared" si="1"/>
        <v>41</v>
      </c>
      <c r="K42">
        <v>1190.7151699728929</v>
      </c>
      <c r="L42">
        <v>2976.7879249323159</v>
      </c>
      <c r="M42">
        <v>5953.5758498646319</v>
      </c>
      <c r="N42">
        <v>11907.151699729264</v>
      </c>
      <c r="O42">
        <v>23814.303399458528</v>
      </c>
      <c r="R42">
        <f t="shared" si="2"/>
        <v>41</v>
      </c>
      <c r="S42">
        <v>3.4986726078075847E-2</v>
      </c>
      <c r="T42">
        <v>3.4986726078075847E-2</v>
      </c>
      <c r="U42">
        <v>3.4986726078075847E-2</v>
      </c>
      <c r="V42">
        <v>3.4986726078075847E-2</v>
      </c>
      <c r="W42">
        <v>3.4986726078108044E-2</v>
      </c>
    </row>
    <row r="43" spans="1:23" x14ac:dyDescent="0.25">
      <c r="B43">
        <f t="shared" si="0"/>
        <v>42</v>
      </c>
      <c r="C43">
        <v>24545.091743099725</v>
      </c>
      <c r="D43">
        <v>61362.729357749253</v>
      </c>
      <c r="E43">
        <v>122725.45871549851</v>
      </c>
      <c r="F43">
        <v>245450.91743099701</v>
      </c>
      <c r="G43">
        <v>490901.83486199402</v>
      </c>
      <c r="J43">
        <f t="shared" si="1"/>
        <v>42</v>
      </c>
      <c r="K43">
        <v>1227.254600528875</v>
      </c>
      <c r="L43">
        <v>3068.1365013221512</v>
      </c>
      <c r="M43">
        <v>6136.2730026443023</v>
      </c>
      <c r="N43">
        <v>12272.546005288605</v>
      </c>
      <c r="O43">
        <v>24545.092010577209</v>
      </c>
      <c r="R43">
        <f t="shared" si="2"/>
        <v>42</v>
      </c>
      <c r="S43">
        <v>3.5159189035689042E-2</v>
      </c>
      <c r="T43">
        <v>3.515918903568882E-2</v>
      </c>
      <c r="U43">
        <v>3.515918903568882E-2</v>
      </c>
      <c r="V43">
        <v>3.515918903568882E-2</v>
      </c>
      <c r="W43">
        <v>3.515918903568882E-2</v>
      </c>
    </row>
    <row r="44" spans="1:23" x14ac:dyDescent="0.25">
      <c r="B44">
        <f t="shared" si="0"/>
        <v>43</v>
      </c>
      <c r="C44">
        <v>24904.559786670634</v>
      </c>
      <c r="D44">
        <v>62261.399466676565</v>
      </c>
      <c r="E44">
        <v>124522.79893335313</v>
      </c>
      <c r="F44">
        <v>249045.59786670626</v>
      </c>
      <c r="G44">
        <v>498091.19573341252</v>
      </c>
      <c r="J44">
        <f t="shared" si="1"/>
        <v>43</v>
      </c>
      <c r="K44">
        <v>1245.2284060497623</v>
      </c>
      <c r="L44">
        <v>3113.0710151243256</v>
      </c>
      <c r="M44">
        <v>6226.1420302486513</v>
      </c>
      <c r="N44">
        <v>12452.284060497303</v>
      </c>
      <c r="O44">
        <v>24904.568120994605</v>
      </c>
      <c r="R44">
        <f t="shared" si="2"/>
        <v>43</v>
      </c>
      <c r="S44">
        <v>3.5238526579193241E-2</v>
      </c>
      <c r="T44">
        <v>3.5238526579193241E-2</v>
      </c>
      <c r="U44">
        <v>3.5238526579193241E-2</v>
      </c>
      <c r="V44">
        <v>3.5238526579193241E-2</v>
      </c>
      <c r="W44">
        <v>3.5238526579193241E-2</v>
      </c>
    </row>
    <row r="45" spans="1:23" x14ac:dyDescent="0.25">
      <c r="B45">
        <f t="shared" si="0"/>
        <v>44</v>
      </c>
      <c r="C45">
        <v>25652.331718929243</v>
      </c>
      <c r="D45">
        <v>64130.829297323115</v>
      </c>
      <c r="E45">
        <v>128261.65859464623</v>
      </c>
      <c r="F45">
        <v>256523.31718929246</v>
      </c>
      <c r="G45">
        <v>513046.63437858492</v>
      </c>
      <c r="J45">
        <f t="shared" si="1"/>
        <v>44</v>
      </c>
      <c r="K45">
        <v>1282.6165986049746</v>
      </c>
      <c r="L45">
        <v>3206.5414965122909</v>
      </c>
      <c r="M45">
        <v>6413.0829930245818</v>
      </c>
      <c r="N45">
        <v>12826.165986049164</v>
      </c>
      <c r="O45">
        <v>25652.331972098327</v>
      </c>
      <c r="R45">
        <f t="shared" si="2"/>
        <v>44</v>
      </c>
      <c r="S45">
        <v>3.5418402160750428E-2</v>
      </c>
      <c r="T45">
        <v>3.5418402160750428E-2</v>
      </c>
      <c r="U45">
        <v>3.5418402160750428E-2</v>
      </c>
      <c r="V45">
        <v>3.5418402160750428E-2</v>
      </c>
      <c r="W45">
        <v>3.5418402160750428E-2</v>
      </c>
    </row>
    <row r="46" spans="1:23" x14ac:dyDescent="0.25">
      <c r="B46">
        <f t="shared" si="0"/>
        <v>45</v>
      </c>
      <c r="C46">
        <v>26165.852100749256</v>
      </c>
      <c r="D46">
        <v>65414.63025187311</v>
      </c>
      <c r="E46">
        <v>130829.26050374622</v>
      </c>
      <c r="F46">
        <v>261658.52100749244</v>
      </c>
      <c r="G46">
        <v>523317.04201498488</v>
      </c>
      <c r="J46">
        <f t="shared" si="1"/>
        <v>45</v>
      </c>
      <c r="K46">
        <v>1308.2926531251651</v>
      </c>
      <c r="L46">
        <v>3270.7316328129091</v>
      </c>
      <c r="M46">
        <v>6541.4632656258182</v>
      </c>
      <c r="N46">
        <v>13082.926531251636</v>
      </c>
      <c r="O46">
        <v>26165.853062503273</v>
      </c>
      <c r="R46">
        <f t="shared" si="2"/>
        <v>45</v>
      </c>
      <c r="S46">
        <v>3.5537955023423828E-2</v>
      </c>
      <c r="T46">
        <v>3.5537955023423606E-2</v>
      </c>
      <c r="U46">
        <v>3.5537955023423606E-2</v>
      </c>
      <c r="V46">
        <v>3.5537955023423606E-2</v>
      </c>
      <c r="W46">
        <v>3.5537955023423606E-2</v>
      </c>
    </row>
    <row r="47" spans="1:23" x14ac:dyDescent="0.25">
      <c r="B47">
        <f t="shared" si="0"/>
        <v>46</v>
      </c>
      <c r="C47">
        <v>26805.994707159447</v>
      </c>
      <c r="D47">
        <v>67014.986767898619</v>
      </c>
      <c r="E47">
        <v>134029.97353579724</v>
      </c>
      <c r="F47">
        <v>268059.94707159448</v>
      </c>
      <c r="G47">
        <v>536119.89414318895</v>
      </c>
      <c r="J47">
        <f t="shared" si="1"/>
        <v>46</v>
      </c>
      <c r="K47">
        <v>1340.2998450742234</v>
      </c>
      <c r="L47">
        <v>3350.7496126855403</v>
      </c>
      <c r="M47">
        <v>6701.4992253710807</v>
      </c>
      <c r="N47">
        <v>13402.998450742161</v>
      </c>
      <c r="O47">
        <v>26805.996901484323</v>
      </c>
      <c r="R47">
        <f t="shared" si="2"/>
        <v>46</v>
      </c>
      <c r="S47">
        <v>3.5691768891268794E-2</v>
      </c>
      <c r="T47">
        <v>3.5691768891268794E-2</v>
      </c>
      <c r="U47">
        <v>3.5691768891268794E-2</v>
      </c>
      <c r="V47">
        <v>3.5691768891268794E-2</v>
      </c>
      <c r="W47">
        <v>3.5691768891268794E-2</v>
      </c>
    </row>
    <row r="48" spans="1:23" x14ac:dyDescent="0.25">
      <c r="B48">
        <f t="shared" si="0"/>
        <v>47</v>
      </c>
      <c r="C48">
        <v>27656.94399367525</v>
      </c>
      <c r="D48">
        <v>69142.359984188122</v>
      </c>
      <c r="E48">
        <v>138284.71996837624</v>
      </c>
      <c r="F48">
        <v>276569.43993675249</v>
      </c>
      <c r="G48">
        <v>553138.87987350498</v>
      </c>
      <c r="J48">
        <f t="shared" si="1"/>
        <v>47</v>
      </c>
      <c r="K48">
        <v>1382.8472165622006</v>
      </c>
      <c r="L48">
        <v>3457.1180414054688</v>
      </c>
      <c r="M48">
        <v>6914.2360828109377</v>
      </c>
      <c r="N48">
        <v>13828.472165621875</v>
      </c>
      <c r="O48">
        <v>27656.944331243751</v>
      </c>
      <c r="R48">
        <f t="shared" si="2"/>
        <v>47</v>
      </c>
      <c r="S48">
        <v>3.5904328123127272E-2</v>
      </c>
      <c r="T48">
        <v>3.5904328123127272E-2</v>
      </c>
      <c r="U48">
        <v>3.5904328123127272E-2</v>
      </c>
      <c r="V48">
        <v>3.5904328123127272E-2</v>
      </c>
      <c r="W48">
        <v>3.5904328123127272E-2</v>
      </c>
    </row>
    <row r="49" spans="2:23" x14ac:dyDescent="0.25">
      <c r="B49">
        <f t="shared" si="0"/>
        <v>48</v>
      </c>
      <c r="C49">
        <v>28309.619465175223</v>
      </c>
      <c r="D49">
        <v>70774.048662938076</v>
      </c>
      <c r="E49">
        <v>141548.09732587615</v>
      </c>
      <c r="F49">
        <v>283096.1946517523</v>
      </c>
      <c r="G49">
        <v>566192.38930350461</v>
      </c>
      <c r="J49">
        <f t="shared" si="1"/>
        <v>48</v>
      </c>
      <c r="K49">
        <v>1415.4810729106903</v>
      </c>
      <c r="L49">
        <v>3538.702682276722</v>
      </c>
      <c r="M49">
        <v>7077.4053645534441</v>
      </c>
      <c r="N49">
        <v>14154.810729106888</v>
      </c>
      <c r="O49">
        <v>28309.621458213776</v>
      </c>
      <c r="R49">
        <f t="shared" si="2"/>
        <v>48</v>
      </c>
      <c r="S49">
        <v>3.6063553843293628E-2</v>
      </c>
      <c r="T49">
        <v>3.6063553843293628E-2</v>
      </c>
      <c r="U49">
        <v>3.6063553843293628E-2</v>
      </c>
      <c r="V49">
        <v>3.6063553843293628E-2</v>
      </c>
      <c r="W49">
        <v>3.6063553843293628E-2</v>
      </c>
    </row>
    <row r="50" spans="2:23" x14ac:dyDescent="0.25">
      <c r="B50">
        <f t="shared" si="0"/>
        <v>49</v>
      </c>
      <c r="C50">
        <v>29193.817704677254</v>
      </c>
      <c r="D50">
        <v>72984.54426169314</v>
      </c>
      <c r="E50">
        <v>145969.08852338628</v>
      </c>
      <c r="F50">
        <v>291938.17704677256</v>
      </c>
      <c r="G50">
        <v>583876.35409354512</v>
      </c>
      <c r="J50">
        <f t="shared" si="1"/>
        <v>49</v>
      </c>
      <c r="K50">
        <v>1459.690901742797</v>
      </c>
      <c r="L50">
        <v>3649.2272543570434</v>
      </c>
      <c r="M50">
        <v>7298.4545087140868</v>
      </c>
      <c r="N50">
        <v>14596.909017428174</v>
      </c>
      <c r="O50">
        <v>29193.818034856347</v>
      </c>
      <c r="R50">
        <f t="shared" si="2"/>
        <v>49</v>
      </c>
      <c r="S50">
        <v>3.6289749156651618E-2</v>
      </c>
      <c r="T50">
        <v>3.6289749156651618E-2</v>
      </c>
      <c r="U50">
        <v>3.6289749156651618E-2</v>
      </c>
      <c r="V50">
        <v>3.6289749156651618E-2</v>
      </c>
      <c r="W50">
        <v>3.6289749156651618E-2</v>
      </c>
    </row>
    <row r="51" spans="2:23" x14ac:dyDescent="0.25">
      <c r="B51">
        <f t="shared" si="0"/>
        <v>50</v>
      </c>
      <c r="C51">
        <v>30127.496740276849</v>
      </c>
      <c r="D51">
        <v>75318.741850692153</v>
      </c>
      <c r="E51">
        <v>150637.48370138431</v>
      </c>
      <c r="F51">
        <v>301274.96740276861</v>
      </c>
      <c r="G51">
        <v>602549.93480553722</v>
      </c>
      <c r="J51">
        <f t="shared" si="1"/>
        <v>50</v>
      </c>
      <c r="K51">
        <v>1506.3748556077408</v>
      </c>
      <c r="L51">
        <v>3765.9371390195302</v>
      </c>
      <c r="M51">
        <v>7531.8742780390603</v>
      </c>
      <c r="N51">
        <v>15063.748556078121</v>
      </c>
      <c r="O51">
        <v>30127.497112156241</v>
      </c>
      <c r="R51">
        <f t="shared" si="2"/>
        <v>50</v>
      </c>
      <c r="S51">
        <v>3.6532972191747115E-2</v>
      </c>
      <c r="T51">
        <v>3.6532972191747337E-2</v>
      </c>
      <c r="U51">
        <v>3.6532972191747337E-2</v>
      </c>
      <c r="V51">
        <v>3.6532972191747337E-2</v>
      </c>
      <c r="W51">
        <v>3.6532972191747337E-2</v>
      </c>
    </row>
    <row r="52" spans="2:23" x14ac:dyDescent="0.25">
      <c r="B52">
        <f t="shared" si="0"/>
        <v>51</v>
      </c>
      <c r="C52">
        <v>31128.193001228356</v>
      </c>
      <c r="D52">
        <v>77820.482503070831</v>
      </c>
      <c r="E52">
        <v>155640.96500614166</v>
      </c>
      <c r="F52">
        <v>311281.93001228332</v>
      </c>
      <c r="G52">
        <v>622563.86002456665</v>
      </c>
      <c r="J52">
        <f t="shared" si="1"/>
        <v>51</v>
      </c>
      <c r="K52">
        <v>1556.4096720944945</v>
      </c>
      <c r="L52">
        <v>3891.0241802361852</v>
      </c>
      <c r="M52">
        <v>7782.0483604723704</v>
      </c>
      <c r="N52">
        <v>15564.096720944741</v>
      </c>
      <c r="O52">
        <v>31128.193441889482</v>
      </c>
      <c r="R52">
        <f t="shared" si="2"/>
        <v>51</v>
      </c>
      <c r="S52">
        <v>3.6799331693624815E-2</v>
      </c>
      <c r="T52">
        <v>3.6799331693624593E-2</v>
      </c>
      <c r="U52">
        <v>3.6799331693624593E-2</v>
      </c>
      <c r="V52">
        <v>3.6799331693624593E-2</v>
      </c>
      <c r="W52">
        <v>3.6799331693624593E-2</v>
      </c>
    </row>
    <row r="53" spans="2:23" x14ac:dyDescent="0.25">
      <c r="B53">
        <f t="shared" si="0"/>
        <v>52</v>
      </c>
      <c r="C53">
        <v>32299.432290905192</v>
      </c>
      <c r="D53">
        <v>80748.580727262946</v>
      </c>
      <c r="E53">
        <v>161497.16145452589</v>
      </c>
      <c r="F53">
        <v>322994.32290905179</v>
      </c>
      <c r="G53">
        <v>645988.64581810357</v>
      </c>
      <c r="J53">
        <f t="shared" si="1"/>
        <v>52</v>
      </c>
      <c r="K53">
        <v>1614.971616955736</v>
      </c>
      <c r="L53">
        <v>4037.4290423893108</v>
      </c>
      <c r="M53">
        <v>8074.8580847786216</v>
      </c>
      <c r="N53">
        <v>16149.716169557243</v>
      </c>
      <c r="O53">
        <v>32299.432339114486</v>
      </c>
      <c r="R53">
        <f t="shared" si="2"/>
        <v>52</v>
      </c>
      <c r="S53">
        <v>3.7121765168763199E-2</v>
      </c>
      <c r="T53">
        <v>3.7121765168763199E-2</v>
      </c>
      <c r="U53">
        <v>3.7121765168763199E-2</v>
      </c>
      <c r="V53">
        <v>3.7121765168763199E-2</v>
      </c>
      <c r="W53">
        <v>3.7121765168763199E-2</v>
      </c>
    </row>
    <row r="54" spans="2:23" x14ac:dyDescent="0.25">
      <c r="B54">
        <f t="shared" si="0"/>
        <v>53</v>
      </c>
      <c r="C54">
        <v>33443.974812322784</v>
      </c>
      <c r="D54">
        <v>83609.937030806905</v>
      </c>
      <c r="E54">
        <v>167219.87406161381</v>
      </c>
      <c r="F54">
        <v>334439.74812322762</v>
      </c>
      <c r="G54">
        <v>668879.49624645524</v>
      </c>
      <c r="J54">
        <f t="shared" si="1"/>
        <v>53</v>
      </c>
      <c r="K54">
        <v>1672.198769778377</v>
      </c>
      <c r="L54">
        <v>4180.4969244459207</v>
      </c>
      <c r="M54">
        <v>8360.9938488918415</v>
      </c>
      <c r="N54">
        <v>16721.987697783683</v>
      </c>
      <c r="O54">
        <v>33443.975395567366</v>
      </c>
      <c r="R54">
        <f t="shared" si="2"/>
        <v>53</v>
      </c>
      <c r="S54">
        <v>3.744186281819939E-2</v>
      </c>
      <c r="T54">
        <v>3.7441862818199168E-2</v>
      </c>
      <c r="U54">
        <v>3.7441862818199168E-2</v>
      </c>
      <c r="V54">
        <v>3.7441862818199168E-2</v>
      </c>
      <c r="W54">
        <v>3.7441862818199168E-2</v>
      </c>
    </row>
    <row r="55" spans="2:23" x14ac:dyDescent="0.25">
      <c r="B55">
        <f t="shared" si="0"/>
        <v>54</v>
      </c>
      <c r="C55">
        <v>34485.428754204571</v>
      </c>
      <c r="D55">
        <v>86213.571885511425</v>
      </c>
      <c r="E55">
        <v>172427.14377102285</v>
      </c>
      <c r="F55">
        <v>344854.2875420457</v>
      </c>
      <c r="G55">
        <v>689708.5750840914</v>
      </c>
      <c r="J55">
        <f t="shared" si="1"/>
        <v>54</v>
      </c>
      <c r="K55">
        <v>1724.2717496527912</v>
      </c>
      <c r="L55">
        <v>4310.6793741319416</v>
      </c>
      <c r="M55">
        <v>8621.3587482638832</v>
      </c>
      <c r="N55">
        <v>17242.717496527766</v>
      </c>
      <c r="O55">
        <v>34485.434993055533</v>
      </c>
      <c r="R55">
        <f t="shared" si="2"/>
        <v>54</v>
      </c>
      <c r="S55">
        <v>3.7734946758742671E-2</v>
      </c>
      <c r="T55">
        <v>3.7734946758742449E-2</v>
      </c>
      <c r="U55">
        <v>3.7734946758742449E-2</v>
      </c>
      <c r="V55">
        <v>3.7734946758742449E-2</v>
      </c>
      <c r="W55">
        <v>3.7734946758742449E-2</v>
      </c>
    </row>
    <row r="56" spans="2:23" x14ac:dyDescent="0.25">
      <c r="B56">
        <f t="shared" si="0"/>
        <v>55</v>
      </c>
      <c r="C56">
        <v>35851.046633023449</v>
      </c>
      <c r="D56">
        <v>89627.61658255865</v>
      </c>
      <c r="E56">
        <v>179255.2331651173</v>
      </c>
      <c r="F56">
        <v>358510.4663302346</v>
      </c>
      <c r="G56">
        <v>717020.9326604692</v>
      </c>
      <c r="J56">
        <f t="shared" si="1"/>
        <v>55</v>
      </c>
      <c r="K56">
        <v>1792.5523347211565</v>
      </c>
      <c r="L56">
        <v>4481.3808368029713</v>
      </c>
      <c r="M56">
        <v>8962.7616736059426</v>
      </c>
      <c r="N56">
        <v>17925.523347211885</v>
      </c>
      <c r="O56">
        <v>35851.046694423771</v>
      </c>
      <c r="R56">
        <f t="shared" si="2"/>
        <v>55</v>
      </c>
      <c r="S56">
        <v>3.814000743694268E-2</v>
      </c>
      <c r="T56">
        <v>3.8140007436942902E-2</v>
      </c>
      <c r="U56">
        <v>3.8140007436942902E-2</v>
      </c>
      <c r="V56">
        <v>3.8140007436942902E-2</v>
      </c>
      <c r="W56">
        <v>3.8140007436942902E-2</v>
      </c>
    </row>
    <row r="57" spans="2:23" x14ac:dyDescent="0.25">
      <c r="B57">
        <f t="shared" si="0"/>
        <v>56</v>
      </c>
      <c r="C57">
        <v>37096.762625035175</v>
      </c>
      <c r="D57">
        <v>92741.906562587872</v>
      </c>
      <c r="E57">
        <v>185483.81312517574</v>
      </c>
      <c r="F57">
        <v>370967.62625035149</v>
      </c>
      <c r="G57">
        <v>741935.25250070298</v>
      </c>
      <c r="J57">
        <f t="shared" si="1"/>
        <v>56</v>
      </c>
      <c r="K57">
        <v>1854.8381608084237</v>
      </c>
      <c r="L57">
        <v>4637.0954020210047</v>
      </c>
      <c r="M57">
        <v>9274.1908040420094</v>
      </c>
      <c r="N57">
        <v>18548.381608084019</v>
      </c>
      <c r="O57">
        <v>37096.763216168038</v>
      </c>
      <c r="R57">
        <f t="shared" si="2"/>
        <v>56</v>
      </c>
      <c r="S57">
        <v>3.8514255887424298E-2</v>
      </c>
      <c r="T57">
        <v>3.8514255887424076E-2</v>
      </c>
      <c r="U57">
        <v>3.8514255887424076E-2</v>
      </c>
      <c r="V57">
        <v>3.8514255887424076E-2</v>
      </c>
      <c r="W57">
        <v>3.8514255887424076E-2</v>
      </c>
    </row>
    <row r="58" spans="2:23" x14ac:dyDescent="0.25">
      <c r="B58">
        <f t="shared" si="0"/>
        <v>57</v>
      </c>
      <c r="C58">
        <v>38366.73317722424</v>
      </c>
      <c r="D58">
        <v>95916.832943060595</v>
      </c>
      <c r="E58">
        <v>191833.66588612119</v>
      </c>
      <c r="F58">
        <v>383667.33177224238</v>
      </c>
      <c r="G58">
        <v>767334.66354448476</v>
      </c>
      <c r="J58">
        <f t="shared" si="1"/>
        <v>57</v>
      </c>
      <c r="K58">
        <v>1918.3366876524451</v>
      </c>
      <c r="L58">
        <v>4795.8417191311455</v>
      </c>
      <c r="M58">
        <v>9591.683438262291</v>
      </c>
      <c r="N58">
        <v>19183.366876524582</v>
      </c>
      <c r="O58">
        <v>38366.733753049164</v>
      </c>
      <c r="R58">
        <f t="shared" si="2"/>
        <v>57</v>
      </c>
      <c r="S58">
        <v>3.8905556622162774E-2</v>
      </c>
      <c r="T58">
        <v>3.8905556622162774E-2</v>
      </c>
      <c r="U58">
        <v>3.8905556622162774E-2</v>
      </c>
      <c r="V58">
        <v>3.8905556622162774E-2</v>
      </c>
      <c r="W58">
        <v>3.8905556622162774E-2</v>
      </c>
    </row>
    <row r="59" spans="2:23" x14ac:dyDescent="0.25">
      <c r="B59">
        <f t="shared" si="0"/>
        <v>58</v>
      </c>
      <c r="C59">
        <v>39685.691149677848</v>
      </c>
      <c r="D59">
        <v>99214.227874194577</v>
      </c>
      <c r="E59">
        <v>198428.45574838915</v>
      </c>
      <c r="F59">
        <v>396856.91149677831</v>
      </c>
      <c r="G59">
        <v>793713.82299355662</v>
      </c>
      <c r="J59">
        <f t="shared" si="1"/>
        <v>58</v>
      </c>
      <c r="K59">
        <v>1984.2845874336053</v>
      </c>
      <c r="L59">
        <v>4960.7114685839479</v>
      </c>
      <c r="M59">
        <v>9921.4229371678957</v>
      </c>
      <c r="N59">
        <v>19842.845874335791</v>
      </c>
      <c r="O59">
        <v>39685.691748671583</v>
      </c>
      <c r="R59">
        <f t="shared" si="2"/>
        <v>58</v>
      </c>
      <c r="S59">
        <v>3.9323804157009645E-2</v>
      </c>
      <c r="T59">
        <v>3.932380415674519E-2</v>
      </c>
      <c r="U59">
        <v>3.932380415674519E-2</v>
      </c>
      <c r="V59">
        <v>3.932380415674519E-2</v>
      </c>
      <c r="W59">
        <v>3.932380415674519E-2</v>
      </c>
    </row>
    <row r="60" spans="2:23" x14ac:dyDescent="0.25">
      <c r="B60">
        <f t="shared" si="0"/>
        <v>59</v>
      </c>
      <c r="C60">
        <v>41030.96089101032</v>
      </c>
      <c r="D60">
        <v>102577.40222752582</v>
      </c>
      <c r="E60">
        <v>205154.80445505164</v>
      </c>
      <c r="F60">
        <v>410309.60891010327</v>
      </c>
      <c r="G60">
        <v>820619.21782020654</v>
      </c>
      <c r="J60">
        <f t="shared" si="1"/>
        <v>59</v>
      </c>
      <c r="K60">
        <v>2051.5480737567123</v>
      </c>
      <c r="L60">
        <v>5128.8701843919116</v>
      </c>
      <c r="M60">
        <v>10257.740368783823</v>
      </c>
      <c r="N60">
        <v>20515.480737567646</v>
      </c>
      <c r="O60">
        <v>41030.961475135293</v>
      </c>
      <c r="R60">
        <f t="shared" si="2"/>
        <v>59</v>
      </c>
      <c r="S60">
        <v>3.976238915042396E-2</v>
      </c>
      <c r="T60">
        <v>3.976238915042396E-2</v>
      </c>
      <c r="U60">
        <v>3.9762389150304278E-2</v>
      </c>
      <c r="V60">
        <v>3.9762389150304278E-2</v>
      </c>
      <c r="W60">
        <v>3.9762389150304278E-2</v>
      </c>
    </row>
    <row r="61" spans="2:23" x14ac:dyDescent="0.25">
      <c r="B61">
        <f t="shared" si="0"/>
        <v>60</v>
      </c>
      <c r="C61">
        <v>42524.19304950699</v>
      </c>
      <c r="D61">
        <v>106310.48262376749</v>
      </c>
      <c r="E61">
        <v>212620.96524753497</v>
      </c>
      <c r="F61">
        <v>425241.93049506994</v>
      </c>
      <c r="G61">
        <v>850483.86099013989</v>
      </c>
      <c r="J61">
        <f t="shared" si="1"/>
        <v>60</v>
      </c>
      <c r="K61">
        <v>2126.2096903370038</v>
      </c>
      <c r="L61">
        <v>5315.5242258425569</v>
      </c>
      <c r="M61">
        <v>10631.048451685114</v>
      </c>
      <c r="N61">
        <v>21262.096903370228</v>
      </c>
      <c r="O61">
        <v>42524.193806740455</v>
      </c>
      <c r="R61">
        <f t="shared" si="2"/>
        <v>60</v>
      </c>
      <c r="S61">
        <v>4.0268902464626555E-2</v>
      </c>
      <c r="T61">
        <v>4.0268902464626555E-2</v>
      </c>
      <c r="U61">
        <v>4.0268902464626555E-2</v>
      </c>
      <c r="V61">
        <v>4.0268902464626555E-2</v>
      </c>
      <c r="W61">
        <v>4.0268902464577927E-2</v>
      </c>
    </row>
    <row r="62" spans="2:23" x14ac:dyDescent="0.25">
      <c r="B62">
        <f t="shared" si="0"/>
        <v>61</v>
      </c>
      <c r="C62">
        <v>43978.840141514534</v>
      </c>
      <c r="D62">
        <v>109947.10035378618</v>
      </c>
      <c r="E62">
        <v>219894.20070757237</v>
      </c>
      <c r="F62">
        <v>439788.40141514473</v>
      </c>
      <c r="G62">
        <v>879576.80283028947</v>
      </c>
      <c r="J62">
        <f t="shared" si="1"/>
        <v>61</v>
      </c>
      <c r="K62">
        <v>2198.9420387776918</v>
      </c>
      <c r="L62">
        <v>5497.3550969439966</v>
      </c>
      <c r="M62">
        <v>10994.710193887993</v>
      </c>
      <c r="N62">
        <v>21989.420387775986</v>
      </c>
      <c r="O62">
        <v>43978.840775551973</v>
      </c>
      <c r="R62">
        <f t="shared" si="2"/>
        <v>61</v>
      </c>
      <c r="S62">
        <v>4.0775263153195462E-2</v>
      </c>
      <c r="T62">
        <v>4.077526315319524E-2</v>
      </c>
      <c r="U62">
        <v>4.077526315319524E-2</v>
      </c>
      <c r="V62">
        <v>4.077526315319524E-2</v>
      </c>
      <c r="W62">
        <v>4.077526315319524E-2</v>
      </c>
    </row>
    <row r="63" spans="2:23" x14ac:dyDescent="0.25">
      <c r="B63">
        <f t="shared" si="0"/>
        <v>62</v>
      </c>
      <c r="C63">
        <v>45568.487028400305</v>
      </c>
      <c r="D63">
        <v>113921.2175710007</v>
      </c>
      <c r="E63">
        <v>227842.4351420014</v>
      </c>
      <c r="F63">
        <v>455684.8702840028</v>
      </c>
      <c r="G63">
        <v>911369.7405680056</v>
      </c>
      <c r="J63">
        <f t="shared" si="1"/>
        <v>62</v>
      </c>
      <c r="K63">
        <v>2278.4243903822571</v>
      </c>
      <c r="L63">
        <v>5696.0609759555664</v>
      </c>
      <c r="M63">
        <v>11392.121951911133</v>
      </c>
      <c r="N63">
        <v>22784.243903822266</v>
      </c>
      <c r="O63">
        <v>45568.487807644531</v>
      </c>
      <c r="R63">
        <f t="shared" si="2"/>
        <v>62</v>
      </c>
      <c r="S63">
        <v>4.1351398291630481E-2</v>
      </c>
      <c r="T63">
        <v>4.1351398291630037E-2</v>
      </c>
      <c r="U63">
        <v>4.1351398291630037E-2</v>
      </c>
      <c r="V63">
        <v>4.1351398291630037E-2</v>
      </c>
      <c r="W63">
        <v>4.1351398291630037E-2</v>
      </c>
    </row>
    <row r="64" spans="2:23" x14ac:dyDescent="0.25">
      <c r="B64">
        <f t="shared" si="0"/>
        <v>63</v>
      </c>
      <c r="C64">
        <v>47125.96986933225</v>
      </c>
      <c r="D64">
        <v>117814.9246733305</v>
      </c>
      <c r="E64">
        <v>235629.84934666101</v>
      </c>
      <c r="F64">
        <v>471259.69869332202</v>
      </c>
      <c r="G64">
        <v>942519.39738664404</v>
      </c>
      <c r="J64">
        <f t="shared" si="1"/>
        <v>63</v>
      </c>
      <c r="K64">
        <v>2356.2985266508258</v>
      </c>
      <c r="L64">
        <v>5890.7463166270463</v>
      </c>
      <c r="M64">
        <v>11781.492633254093</v>
      </c>
      <c r="N64">
        <v>23562.985266508185</v>
      </c>
      <c r="O64">
        <v>47125.970533016371</v>
      </c>
      <c r="R64">
        <f t="shared" si="2"/>
        <v>63</v>
      </c>
      <c r="S64">
        <v>4.193272291853023E-2</v>
      </c>
      <c r="T64">
        <v>4.1932722918530008E-2</v>
      </c>
      <c r="U64">
        <v>4.1932722918530008E-2</v>
      </c>
      <c r="V64">
        <v>4.1932722918530008E-2</v>
      </c>
      <c r="W64">
        <v>4.1932722918530008E-2</v>
      </c>
    </row>
    <row r="65" spans="1:24" x14ac:dyDescent="0.25">
      <c r="B65">
        <f t="shared" si="0"/>
        <v>64</v>
      </c>
      <c r="C65">
        <v>48670.068273576027</v>
      </c>
      <c r="D65">
        <v>121675.17068394012</v>
      </c>
      <c r="E65">
        <v>243350.34136788023</v>
      </c>
      <c r="F65">
        <v>486700.68273576046</v>
      </c>
      <c r="G65">
        <v>973401.36547152093</v>
      </c>
      <c r="J65">
        <f t="shared" si="1"/>
        <v>64</v>
      </c>
      <c r="K65">
        <v>2433.503879414784</v>
      </c>
      <c r="L65">
        <v>6083.7596985369164</v>
      </c>
      <c r="M65">
        <v>12167.519397073833</v>
      </c>
      <c r="N65">
        <v>24335.038794147666</v>
      </c>
      <c r="O65">
        <v>48670.077588295331</v>
      </c>
      <c r="R65">
        <f t="shared" si="2"/>
        <v>64</v>
      </c>
      <c r="S65">
        <v>4.2527012859150393E-2</v>
      </c>
      <c r="T65">
        <v>4.2527012859150615E-2</v>
      </c>
      <c r="U65">
        <v>4.2527012859150615E-2</v>
      </c>
      <c r="V65">
        <v>4.2527012859150615E-2</v>
      </c>
      <c r="W65">
        <v>4.2527012859150615E-2</v>
      </c>
    </row>
    <row r="66" spans="1:24" x14ac:dyDescent="0.25">
      <c r="B66">
        <f t="shared" si="0"/>
        <v>65</v>
      </c>
      <c r="C66">
        <v>50251.206551973162</v>
      </c>
      <c r="D66">
        <v>125628.0163799329</v>
      </c>
      <c r="E66">
        <v>251256.0327598658</v>
      </c>
      <c r="F66">
        <v>502512.06551973161</v>
      </c>
      <c r="G66">
        <v>1005024.1310394632</v>
      </c>
      <c r="J66">
        <f t="shared" si="1"/>
        <v>65</v>
      </c>
      <c r="K66">
        <v>2512.5607921587798</v>
      </c>
      <c r="L66">
        <v>6281.4019803969422</v>
      </c>
      <c r="M66">
        <v>12562.803960793884</v>
      </c>
      <c r="N66">
        <v>25125.607921587769</v>
      </c>
      <c r="O66">
        <v>50251.215843175538</v>
      </c>
      <c r="R66">
        <f t="shared" si="2"/>
        <v>65</v>
      </c>
      <c r="S66">
        <v>4.3157205859109427E-2</v>
      </c>
      <c r="T66">
        <v>4.3157205859109204E-2</v>
      </c>
      <c r="U66">
        <v>4.3157205859109204E-2</v>
      </c>
      <c r="V66">
        <v>4.3157205859109204E-2</v>
      </c>
      <c r="W66">
        <v>4.3157205859109204E-2</v>
      </c>
    </row>
    <row r="68" spans="1:24" x14ac:dyDescent="0.25">
      <c r="A68" s="5" t="s">
        <v>183</v>
      </c>
    </row>
    <row r="69" spans="1:24" x14ac:dyDescent="0.25">
      <c r="B69" t="s">
        <v>170</v>
      </c>
      <c r="C69">
        <v>50000</v>
      </c>
      <c r="D69">
        <v>100000</v>
      </c>
      <c r="E69">
        <v>250000</v>
      </c>
      <c r="F69">
        <v>500000</v>
      </c>
      <c r="G69">
        <v>1000000</v>
      </c>
      <c r="H69">
        <v>2000000</v>
      </c>
      <c r="J69" t="s">
        <v>171</v>
      </c>
      <c r="K69">
        <v>50000</v>
      </c>
      <c r="L69">
        <v>100000</v>
      </c>
      <c r="M69">
        <v>250000</v>
      </c>
      <c r="N69">
        <v>500000</v>
      </c>
      <c r="O69">
        <v>1000000</v>
      </c>
      <c r="P69">
        <v>2000000</v>
      </c>
      <c r="R69" t="s">
        <v>167</v>
      </c>
      <c r="S69">
        <v>50000</v>
      </c>
      <c r="T69">
        <v>100000</v>
      </c>
      <c r="U69">
        <v>250000</v>
      </c>
      <c r="V69">
        <v>500000</v>
      </c>
      <c r="W69">
        <v>1000000</v>
      </c>
      <c r="X69">
        <v>2000000</v>
      </c>
    </row>
    <row r="70" spans="1:24" x14ac:dyDescent="0.25">
      <c r="B70">
        <v>26</v>
      </c>
      <c r="C70">
        <v>254.1613029639276</v>
      </c>
      <c r="D70">
        <v>507.62108677973885</v>
      </c>
      <c r="E70">
        <v>1268.0004576939352</v>
      </c>
      <c r="F70">
        <v>2535.2992649272192</v>
      </c>
      <c r="G70">
        <v>5069.8969876115807</v>
      </c>
      <c r="H70">
        <v>10139.092432980297</v>
      </c>
      <c r="J70">
        <v>26</v>
      </c>
      <c r="K70">
        <v>189.52764876191395</v>
      </c>
      <c r="L70">
        <v>371.05312345630682</v>
      </c>
      <c r="M70">
        <v>915.62976959531807</v>
      </c>
      <c r="N70">
        <v>1823.2558672512823</v>
      </c>
      <c r="O70">
        <v>3638.5092969951656</v>
      </c>
      <c r="P70">
        <v>7269.0161564828013</v>
      </c>
      <c r="R70">
        <v>26</v>
      </c>
      <c r="S70">
        <v>3.7228359328980609E-2</v>
      </c>
      <c r="T70">
        <v>3.7078183924870833E-2</v>
      </c>
      <c r="U70">
        <v>3.698803231007286E-2</v>
      </c>
      <c r="V70">
        <v>3.6957967569217987E-2</v>
      </c>
      <c r="W70">
        <v>3.6942936012079652E-2</v>
      </c>
      <c r="X70">
        <v>3.6935419857129004E-2</v>
      </c>
    </row>
    <row r="71" spans="1:24" x14ac:dyDescent="0.25">
      <c r="B71">
        <v>27</v>
      </c>
      <c r="C71">
        <v>218.60966433694045</v>
      </c>
      <c r="D71">
        <v>436.52066223991915</v>
      </c>
      <c r="E71">
        <v>1090.2537020585937</v>
      </c>
      <c r="F71">
        <v>2179.8087400307081</v>
      </c>
      <c r="G71">
        <v>4358.9188160276863</v>
      </c>
      <c r="H71">
        <v>8717.1389680494358</v>
      </c>
      <c r="J71">
        <v>27</v>
      </c>
      <c r="K71">
        <v>164.06604573227651</v>
      </c>
      <c r="L71">
        <v>320.13171358245381</v>
      </c>
      <c r="M71">
        <v>788.32924513220314</v>
      </c>
      <c r="N71">
        <v>1568.6581392631451</v>
      </c>
      <c r="O71">
        <v>3129.3159281290864</v>
      </c>
      <c r="P71">
        <v>6250.631506179212</v>
      </c>
      <c r="R71">
        <v>27</v>
      </c>
      <c r="S71">
        <v>3.7219822421424853E-2</v>
      </c>
      <c r="T71">
        <v>3.7046584210713052E-2</v>
      </c>
      <c r="U71">
        <v>3.6942581645369454E-2</v>
      </c>
      <c r="V71">
        <v>3.6907901992213832E-2</v>
      </c>
      <c r="W71">
        <v>3.6890560154516638E-2</v>
      </c>
      <c r="X71">
        <v>3.6881888732720913E-2</v>
      </c>
    </row>
    <row r="72" spans="1:24" x14ac:dyDescent="0.25">
      <c r="B72">
        <v>28</v>
      </c>
      <c r="C72">
        <v>332.56908883192847</v>
      </c>
      <c r="D72">
        <v>664.43036958823586</v>
      </c>
      <c r="E72">
        <v>1660.0142119683046</v>
      </c>
      <c r="F72">
        <v>3319.320615956758</v>
      </c>
      <c r="G72">
        <v>6637.9334239382988</v>
      </c>
      <c r="H72">
        <v>13275.15903990275</v>
      </c>
      <c r="J72">
        <v>28</v>
      </c>
      <c r="K72">
        <v>245.68245598052272</v>
      </c>
      <c r="L72">
        <v>483.35802359061381</v>
      </c>
      <c r="M72">
        <v>1196.3847276781999</v>
      </c>
      <c r="N72">
        <v>2384.7625680693454</v>
      </c>
      <c r="O72">
        <v>4761.5182489040744</v>
      </c>
      <c r="P72">
        <v>9515.0296105889138</v>
      </c>
      <c r="R72">
        <v>28</v>
      </c>
      <c r="S72">
        <v>3.7279657092171625E-2</v>
      </c>
      <c r="T72">
        <v>3.716292061711135E-2</v>
      </c>
      <c r="U72">
        <v>3.7092849996089194E-2</v>
      </c>
      <c r="V72">
        <v>3.7069488326514577E-2</v>
      </c>
      <c r="W72">
        <v>3.7057806591868969E-2</v>
      </c>
      <c r="X72">
        <v>3.7051965499518502E-2</v>
      </c>
    </row>
    <row r="73" spans="1:24" x14ac:dyDescent="0.25">
      <c r="B73">
        <v>29</v>
      </c>
      <c r="C73">
        <v>203.2759865240748</v>
      </c>
      <c r="D73">
        <v>405.8545696713573</v>
      </c>
      <c r="E73">
        <v>1013.5903191132078</v>
      </c>
      <c r="F73">
        <v>2026.4832348496227</v>
      </c>
      <c r="G73">
        <v>4052.2690663224466</v>
      </c>
      <c r="H73">
        <v>8103.840729268125</v>
      </c>
      <c r="J73">
        <v>29</v>
      </c>
      <c r="K73">
        <v>153.08421970472091</v>
      </c>
      <c r="L73">
        <v>298.1689661161945</v>
      </c>
      <c r="M73">
        <v>733.42320535065301</v>
      </c>
      <c r="N73">
        <v>1458.8469374080523</v>
      </c>
      <c r="O73">
        <v>2909.6944015227782</v>
      </c>
      <c r="P73">
        <v>5811.3893297525792</v>
      </c>
      <c r="R73">
        <v>29</v>
      </c>
      <c r="S73">
        <v>3.7220028824999085E-2</v>
      </c>
      <c r="T73">
        <v>3.7034378980603133E-2</v>
      </c>
      <c r="U73">
        <v>3.6922915182427518E-2</v>
      </c>
      <c r="V73">
        <v>3.688574824282842E-2</v>
      </c>
      <c r="W73">
        <v>3.6867162456895031E-2</v>
      </c>
      <c r="X73">
        <v>3.6857868984667252E-2</v>
      </c>
    </row>
    <row r="74" spans="1:24" x14ac:dyDescent="0.25">
      <c r="B74">
        <v>30</v>
      </c>
      <c r="C74">
        <v>322.71424198544747</v>
      </c>
      <c r="D74">
        <v>644.72152104527095</v>
      </c>
      <c r="E74">
        <v>1610.7433579732801</v>
      </c>
      <c r="F74">
        <v>3220.7797527487201</v>
      </c>
      <c r="G74">
        <v>6440.8525422559751</v>
      </c>
      <c r="H74">
        <v>12880.998121247641</v>
      </c>
      <c r="J74">
        <v>30</v>
      </c>
      <c r="K74">
        <v>238.62449274440496</v>
      </c>
      <c r="L74">
        <v>469.24267397467156</v>
      </c>
      <c r="M74">
        <v>1161.0972148176843</v>
      </c>
      <c r="N74">
        <v>2314.1881150383924</v>
      </c>
      <c r="O74">
        <v>4620.3699149857712</v>
      </c>
      <c r="P74">
        <v>9232.7335146218538</v>
      </c>
      <c r="R74">
        <v>30</v>
      </c>
      <c r="S74">
        <v>3.7269417815875228E-2</v>
      </c>
      <c r="T74">
        <v>3.7149405068755081E-2</v>
      </c>
      <c r="U74">
        <v>3.7077366983177207E-2</v>
      </c>
      <c r="V74">
        <v>3.7053349207791797E-2</v>
      </c>
      <c r="W74">
        <v>3.7041339366868264E-2</v>
      </c>
      <c r="X74">
        <v>3.7035334208029624E-2</v>
      </c>
    </row>
    <row r="75" spans="1:24" x14ac:dyDescent="0.25">
      <c r="B75">
        <v>31</v>
      </c>
      <c r="C75">
        <v>202.34310427554232</v>
      </c>
      <c r="D75">
        <v>403.98891520791199</v>
      </c>
      <c r="E75">
        <v>1008.9263484754866</v>
      </c>
      <c r="F75">
        <v>2017.1554041082727</v>
      </c>
      <c r="G75">
        <v>4033.6135154503804</v>
      </c>
      <c r="H75">
        <v>8066.5297381745277</v>
      </c>
      <c r="J75">
        <v>31</v>
      </c>
      <c r="K75">
        <v>152.41597875047501</v>
      </c>
      <c r="L75">
        <v>296.83258503145953</v>
      </c>
      <c r="M75">
        <v>730.08240927161023</v>
      </c>
      <c r="N75">
        <v>1452.1654518151627</v>
      </c>
      <c r="O75">
        <v>2896.3315377802792</v>
      </c>
      <c r="P75">
        <v>5784.663710168621</v>
      </c>
      <c r="R75">
        <v>31</v>
      </c>
      <c r="S75">
        <v>3.7218713236091272E-2</v>
      </c>
      <c r="T75">
        <v>3.7032285354633432E-2</v>
      </c>
      <c r="U75">
        <v>3.6920354151236179E-2</v>
      </c>
      <c r="V75">
        <v>3.6883031314030479E-2</v>
      </c>
      <c r="W75">
        <v>3.6864367561463718E-2</v>
      </c>
      <c r="X75">
        <v>3.6855035101480693E-2</v>
      </c>
    </row>
    <row r="76" spans="1:24" x14ac:dyDescent="0.25">
      <c r="B76">
        <v>32</v>
      </c>
      <c r="C76">
        <v>199.47131823986845</v>
      </c>
      <c r="D76">
        <v>398.24558627844567</v>
      </c>
      <c r="E76">
        <v>994.56839031742481</v>
      </c>
      <c r="F76">
        <v>1988.4397303543035</v>
      </c>
      <c r="G76">
        <v>3976.1824104169532</v>
      </c>
      <c r="H76">
        <v>7951.6677705362035</v>
      </c>
      <c r="J76">
        <v>32</v>
      </c>
      <c r="K76">
        <v>150.3593325918464</v>
      </c>
      <c r="L76">
        <v>292.71943996097343</v>
      </c>
      <c r="M76">
        <v>719.79976118755985</v>
      </c>
      <c r="N76">
        <v>1431.6002962428793</v>
      </c>
      <c r="O76">
        <v>2855.2013662260506</v>
      </c>
      <c r="P76">
        <v>5702.4035061229515</v>
      </c>
      <c r="R76">
        <v>32</v>
      </c>
      <c r="S76">
        <v>3.721876439826044E-2</v>
      </c>
      <c r="T76">
        <v>3.7029788656227636E-2</v>
      </c>
      <c r="U76">
        <v>3.691632659776678E-2</v>
      </c>
      <c r="V76">
        <v>3.6878493116265121E-2</v>
      </c>
      <c r="W76">
        <v>3.6859573973895721E-2</v>
      </c>
      <c r="X76">
        <v>3.6850113802058937E-2</v>
      </c>
    </row>
    <row r="77" spans="1:24" x14ac:dyDescent="0.25">
      <c r="B77">
        <v>33</v>
      </c>
      <c r="C77">
        <v>291.7643608301492</v>
      </c>
      <c r="D77">
        <v>582.8243193642603</v>
      </c>
      <c r="E77">
        <v>1456.0041948978019</v>
      </c>
      <c r="F77">
        <v>2911.3039874207739</v>
      </c>
      <c r="G77">
        <v>5821.9035724522446</v>
      </c>
      <c r="H77">
        <v>11643.102742507468</v>
      </c>
      <c r="J77">
        <v>33</v>
      </c>
      <c r="K77">
        <v>216.45851620256235</v>
      </c>
      <c r="L77">
        <v>424.91256009203607</v>
      </c>
      <c r="M77">
        <v>1050.2746909787347</v>
      </c>
      <c r="N77">
        <v>2092.5449087490342</v>
      </c>
      <c r="O77">
        <v>4177.0853441251675</v>
      </c>
      <c r="P77">
        <v>8346.1662147897005</v>
      </c>
      <c r="R77">
        <v>33</v>
      </c>
      <c r="S77">
        <v>3.7243264498333817E-2</v>
      </c>
      <c r="T77">
        <v>3.7111465244849429E-2</v>
      </c>
      <c r="U77">
        <v>3.7032348850116303E-2</v>
      </c>
      <c r="V77">
        <v>3.7005970568931179E-2</v>
      </c>
      <c r="W77">
        <v>3.6992780274421877E-2</v>
      </c>
      <c r="X77">
        <v>3.6986184838603053E-2</v>
      </c>
    </row>
    <row r="78" spans="1:24" x14ac:dyDescent="0.25">
      <c r="B78">
        <v>34</v>
      </c>
      <c r="C78">
        <v>293.2586115420861</v>
      </c>
      <c r="D78">
        <v>585.81272463564801</v>
      </c>
      <c r="E78">
        <v>1463.4750639811771</v>
      </c>
      <c r="F78">
        <v>2926.2456295789848</v>
      </c>
      <c r="G78">
        <v>5851.7867607852022</v>
      </c>
      <c r="H78">
        <v>11702.869023202595</v>
      </c>
      <c r="J78">
        <v>34</v>
      </c>
      <c r="K78">
        <v>217.52893938307216</v>
      </c>
      <c r="L78">
        <v>427.05333162068746</v>
      </c>
      <c r="M78">
        <v>1055.6265090702764</v>
      </c>
      <c r="N78">
        <v>2103.24847173538</v>
      </c>
      <c r="O78">
        <v>4198.4923971860553</v>
      </c>
      <c r="P78">
        <v>8388.9802481437509</v>
      </c>
      <c r="R78">
        <v>34</v>
      </c>
      <c r="S78">
        <v>3.7243451611358891E-2</v>
      </c>
      <c r="T78">
        <v>3.7112296253276833E-2</v>
      </c>
      <c r="U78">
        <v>3.7033566570249254E-2</v>
      </c>
      <c r="V78">
        <v>3.7007317255894678E-2</v>
      </c>
      <c r="W78">
        <v>3.6994191456696246E-2</v>
      </c>
      <c r="X78">
        <v>3.6987628271509365E-2</v>
      </c>
    </row>
    <row r="79" spans="1:24" x14ac:dyDescent="0.25">
      <c r="B79">
        <v>35</v>
      </c>
      <c r="C79">
        <v>285.70866161213803</v>
      </c>
      <c r="D79">
        <v>570.71345140258268</v>
      </c>
      <c r="E79">
        <v>1425.7278281729273</v>
      </c>
      <c r="F79">
        <v>2850.7517848098751</v>
      </c>
      <c r="G79">
        <v>5700.7996980889211</v>
      </c>
      <c r="H79">
        <v>11400.895524649324</v>
      </c>
      <c r="J79">
        <v>35</v>
      </c>
      <c r="K79">
        <v>212.12167359226078</v>
      </c>
      <c r="L79">
        <v>416.23924125601752</v>
      </c>
      <c r="M79">
        <v>1028.5920283854248</v>
      </c>
      <c r="N79">
        <v>2049.1799540913489</v>
      </c>
      <c r="O79">
        <v>4090.3558055617905</v>
      </c>
      <c r="P79">
        <v>8172.7075085289252</v>
      </c>
      <c r="R79">
        <v>35</v>
      </c>
      <c r="S79">
        <v>3.7237618653110927E-2</v>
      </c>
      <c r="T79">
        <v>3.7103234960808251E-2</v>
      </c>
      <c r="U79">
        <v>3.7022566982299665E-2</v>
      </c>
      <c r="V79">
        <v>3.6995671081221815E-2</v>
      </c>
      <c r="W79">
        <v>3.6982221930389692E-2</v>
      </c>
      <c r="X79">
        <v>3.6975497054812623E-2</v>
      </c>
    </row>
    <row r="80" spans="1:24" x14ac:dyDescent="0.25">
      <c r="B80">
        <v>36</v>
      </c>
      <c r="C80">
        <v>284.43770346594516</v>
      </c>
      <c r="D80">
        <v>568.17166044573833</v>
      </c>
      <c r="E80">
        <v>1419.3735314287592</v>
      </c>
      <c r="F80">
        <v>2838.043316416481</v>
      </c>
      <c r="G80">
        <v>5675.3828863960589</v>
      </c>
      <c r="H80">
        <v>11350.062026359356</v>
      </c>
      <c r="J80">
        <v>36</v>
      </c>
      <c r="K80">
        <v>211.21146975705051</v>
      </c>
      <c r="L80">
        <v>414.4189283360256</v>
      </c>
      <c r="M80">
        <v>1024.0413045693022</v>
      </c>
      <c r="N80">
        <v>2040.0785984736285</v>
      </c>
      <c r="O80">
        <v>4072.1531863292912</v>
      </c>
      <c r="P80">
        <v>8136.3023620877939</v>
      </c>
      <c r="R80">
        <v>36</v>
      </c>
      <c r="S80">
        <v>3.7235982457850314E-2</v>
      </c>
      <c r="T80">
        <v>3.7101051495599391E-2</v>
      </c>
      <c r="U80">
        <v>3.7020054272573821E-2</v>
      </c>
      <c r="V80">
        <v>3.6993048747896662E-2</v>
      </c>
      <c r="W80">
        <v>3.6979544775197049E-2</v>
      </c>
      <c r="X80">
        <v>3.6972792486190675E-2</v>
      </c>
    </row>
    <row r="81" spans="2:24" x14ac:dyDescent="0.25">
      <c r="B81">
        <v>37</v>
      </c>
      <c r="C81">
        <v>298.46752536625905</v>
      </c>
      <c r="D81">
        <v>596.23020819203066</v>
      </c>
      <c r="E81">
        <v>1489.518256659499</v>
      </c>
      <c r="F81">
        <v>2978.3316707682293</v>
      </c>
      <c r="G81">
        <v>5955.9584989842124</v>
      </c>
      <c r="H81">
        <v>11911.212155415464</v>
      </c>
      <c r="J81">
        <v>37</v>
      </c>
      <c r="K81">
        <v>221.25944942120577</v>
      </c>
      <c r="L81">
        <v>434.51409765353492</v>
      </c>
      <c r="M81">
        <v>1074.2780422386968</v>
      </c>
      <c r="N81">
        <v>2140.5512831717642</v>
      </c>
      <c r="O81">
        <v>4273.0977650210989</v>
      </c>
      <c r="P81">
        <v>8538.1907287116628</v>
      </c>
      <c r="R81">
        <v>37</v>
      </c>
      <c r="S81">
        <v>3.7244564491172305E-2</v>
      </c>
      <c r="T81">
        <v>3.7115596457946154E-2</v>
      </c>
      <c r="U81">
        <v>3.7038180389559638E-2</v>
      </c>
      <c r="V81">
        <v>3.7012369150444258E-2</v>
      </c>
      <c r="W81">
        <v>3.699946242705221E-2</v>
      </c>
      <c r="X81">
        <v>3.6993008789322657E-2</v>
      </c>
    </row>
    <row r="82" spans="2:24" x14ac:dyDescent="0.25">
      <c r="B82">
        <v>38</v>
      </c>
      <c r="C82">
        <v>305.76700794090806</v>
      </c>
      <c r="D82">
        <v>610.82861599970738</v>
      </c>
      <c r="E82">
        <v>1526.013440194268</v>
      </c>
      <c r="F82">
        <v>3051.3214805249982</v>
      </c>
      <c r="G82">
        <v>6101.9375611890337</v>
      </c>
      <c r="H82">
        <v>12203.1697225186</v>
      </c>
      <c r="J82">
        <v>38</v>
      </c>
      <c r="K82">
        <v>226.48726796407391</v>
      </c>
      <c r="L82">
        <v>444.96933709341101</v>
      </c>
      <c r="M82">
        <v>1100.4155446875375</v>
      </c>
      <c r="N82">
        <v>2192.8258907510899</v>
      </c>
      <c r="O82">
        <v>4377.6465829074295</v>
      </c>
      <c r="P82">
        <v>8747.2879672370327</v>
      </c>
      <c r="R82">
        <v>38</v>
      </c>
      <c r="S82">
        <v>3.7249063835787188E-2</v>
      </c>
      <c r="T82">
        <v>3.7122988567117376E-2</v>
      </c>
      <c r="U82">
        <v>3.7047309752499258E-2</v>
      </c>
      <c r="V82">
        <v>3.7022077864393932E-2</v>
      </c>
      <c r="W82">
        <v>3.7009460866516797E-2</v>
      </c>
      <c r="X82">
        <v>3.7003152104054138E-2</v>
      </c>
    </row>
    <row r="83" spans="2:24" x14ac:dyDescent="0.25">
      <c r="B83">
        <v>39</v>
      </c>
      <c r="C83">
        <v>307.27028894160634</v>
      </c>
      <c r="D83">
        <v>613.83508378085139</v>
      </c>
      <c r="E83">
        <v>1533.5294683538857</v>
      </c>
      <c r="F83">
        <v>3066.3534426616866</v>
      </c>
      <c r="G83">
        <v>6132.001391286728</v>
      </c>
      <c r="H83">
        <v>12263.297288535487</v>
      </c>
      <c r="J83">
        <v>39</v>
      </c>
      <c r="K83">
        <v>227.56395762792408</v>
      </c>
      <c r="L83">
        <v>447.12265422147084</v>
      </c>
      <c r="M83">
        <v>1105.798744629592</v>
      </c>
      <c r="N83">
        <v>2203.5922288633883</v>
      </c>
      <c r="O83">
        <v>4399.1791974380903</v>
      </c>
      <c r="P83">
        <v>8790.3531345724186</v>
      </c>
      <c r="R83">
        <v>39</v>
      </c>
      <c r="S83">
        <v>3.7249350659161351E-2</v>
      </c>
      <c r="T83">
        <v>3.7123865924090893E-2</v>
      </c>
      <c r="U83">
        <v>3.7048541751727893E-2</v>
      </c>
      <c r="V83">
        <v>3.7023428131519598E-2</v>
      </c>
      <c r="W83">
        <v>3.7010870277727204E-2</v>
      </c>
      <c r="X83">
        <v>3.7004591089785821E-2</v>
      </c>
    </row>
    <row r="84" spans="2:24" x14ac:dyDescent="0.25">
      <c r="B84">
        <v>40</v>
      </c>
      <c r="C84">
        <v>303.79199116353811</v>
      </c>
      <c r="D84">
        <v>606.87878933693605</v>
      </c>
      <c r="E84">
        <v>1516.1391838342906</v>
      </c>
      <c r="F84">
        <v>3031.5731746551255</v>
      </c>
      <c r="G84">
        <v>6062.4411562934602</v>
      </c>
      <c r="H84">
        <v>12124.177119568867</v>
      </c>
      <c r="J84">
        <v>40</v>
      </c>
      <c r="K84">
        <v>225.07275743624268</v>
      </c>
      <c r="L84">
        <v>442.14046053726634</v>
      </c>
      <c r="M84">
        <v>1093.3435695810731</v>
      </c>
      <c r="N84">
        <v>2178.6820845622642</v>
      </c>
      <c r="O84">
        <v>4349.3591144867823</v>
      </c>
      <c r="P84">
        <v>8690.713174321485</v>
      </c>
      <c r="R84">
        <v>40</v>
      </c>
      <c r="S84">
        <v>3.7245892583271711E-2</v>
      </c>
      <c r="T84">
        <v>3.7119082282463189E-2</v>
      </c>
      <c r="U84">
        <v>3.7042962040804817E-2</v>
      </c>
      <c r="V84">
        <v>3.7017582942222127E-2</v>
      </c>
      <c r="W84">
        <v>3.7004892326310657E-2</v>
      </c>
      <c r="X84">
        <v>3.6998546751632722E-2</v>
      </c>
    </row>
    <row r="85" spans="2:24" x14ac:dyDescent="0.25">
      <c r="B85">
        <v>41</v>
      </c>
      <c r="C85">
        <v>334.65911869010523</v>
      </c>
      <c r="D85">
        <v>668.61061559343227</v>
      </c>
      <c r="E85">
        <v>1670.4651066793786</v>
      </c>
      <c r="F85">
        <v>3340.2225919592738</v>
      </c>
      <c r="G85">
        <v>6679.7375625724208</v>
      </c>
      <c r="H85">
        <v>13358.767503826155</v>
      </c>
      <c r="J85">
        <v>41</v>
      </c>
      <c r="K85">
        <v>247.17956456481761</v>
      </c>
      <c r="L85">
        <v>486.35236003944192</v>
      </c>
      <c r="M85">
        <v>1203.8707507173713</v>
      </c>
      <c r="N85">
        <v>2399.7347367268085</v>
      </c>
      <c r="O85">
        <v>4791.4627093493909</v>
      </c>
      <c r="P85">
        <v>9574.9186549050501</v>
      </c>
      <c r="R85">
        <v>41</v>
      </c>
      <c r="S85">
        <v>3.7270180062579428E-2</v>
      </c>
      <c r="T85">
        <v>3.7154301727159833E-2</v>
      </c>
      <c r="U85">
        <v>3.7084746419159487E-2</v>
      </c>
      <c r="V85">
        <v>3.7061556593143585E-2</v>
      </c>
      <c r="W85">
        <v>3.7049960793985814E-2</v>
      </c>
      <c r="X85">
        <v>3.704416267282129E-2</v>
      </c>
    </row>
    <row r="86" spans="2:24" x14ac:dyDescent="0.25">
      <c r="B86">
        <v>42</v>
      </c>
      <c r="C86">
        <v>348.2710935787041</v>
      </c>
      <c r="D86">
        <v>695.83350765140756</v>
      </c>
      <c r="E86">
        <v>1738.520749929098</v>
      </c>
      <c r="F86">
        <v>3476.3328204129448</v>
      </c>
      <c r="G86">
        <v>6951.9569613887934</v>
      </c>
      <c r="H86">
        <v>13903.205243345195</v>
      </c>
      <c r="J86">
        <v>42</v>
      </c>
      <c r="K86">
        <v>256.92829761521125</v>
      </c>
      <c r="L86">
        <v>505.84905183025785</v>
      </c>
      <c r="M86">
        <v>1252.6113151485952</v>
      </c>
      <c r="N86">
        <v>2497.2150875834632</v>
      </c>
      <c r="O86">
        <v>4986.4226325453201</v>
      </c>
      <c r="P86">
        <v>9964.8377225222357</v>
      </c>
      <c r="R86">
        <v>42</v>
      </c>
      <c r="S86">
        <v>3.7281678057740963E-2</v>
      </c>
      <c r="T86">
        <v>3.7170010512742824E-2</v>
      </c>
      <c r="U86">
        <v>3.710298372357701E-2</v>
      </c>
      <c r="V86">
        <v>3.7080637078234613E-2</v>
      </c>
      <c r="W86">
        <v>3.7069462933391639E-2</v>
      </c>
      <c r="X86">
        <v>3.7063875655383827E-2</v>
      </c>
    </row>
    <row r="87" spans="2:24" x14ac:dyDescent="0.25">
      <c r="B87">
        <v>43</v>
      </c>
      <c r="C87">
        <v>373.01010918691179</v>
      </c>
      <c r="D87">
        <v>745.3095986026118</v>
      </c>
      <c r="E87">
        <v>1862.2080649465058</v>
      </c>
      <c r="F87">
        <v>3723.7055088607485</v>
      </c>
      <c r="G87">
        <v>7446.7003966922275</v>
      </c>
      <c r="H87">
        <v>14892.690172356721</v>
      </c>
      <c r="J87">
        <v>43</v>
      </c>
      <c r="K87">
        <v>274.64609439614378</v>
      </c>
      <c r="L87">
        <v>541.28326519557595</v>
      </c>
      <c r="M87">
        <v>1341.1947561440938</v>
      </c>
      <c r="N87">
        <v>2674.3805744790079</v>
      </c>
      <c r="O87">
        <v>5340.752211182582</v>
      </c>
      <c r="P87">
        <v>10673.495484607061</v>
      </c>
      <c r="R87">
        <v>43</v>
      </c>
      <c r="S87">
        <v>3.7304935387839189E-2</v>
      </c>
      <c r="T87">
        <v>3.7200122079702469E-2</v>
      </c>
      <c r="U87">
        <v>3.7137210913005481E-2</v>
      </c>
      <c r="V87">
        <v>3.7116236675048153E-2</v>
      </c>
      <c r="W87">
        <v>3.7105748833963004E-2</v>
      </c>
      <c r="X87">
        <v>3.7100504732854311E-2</v>
      </c>
    </row>
    <row r="88" spans="2:24" x14ac:dyDescent="0.25">
      <c r="B88">
        <v>44</v>
      </c>
      <c r="C88">
        <v>384.96285177490853</v>
      </c>
      <c r="D88">
        <v>769.21416132895695</v>
      </c>
      <c r="E88">
        <v>1921.968090027759</v>
      </c>
      <c r="F88">
        <v>3843.2246378721061</v>
      </c>
      <c r="G88">
        <v>7685.7377335658803</v>
      </c>
      <c r="H88">
        <v>15370.763924955812</v>
      </c>
      <c r="J88">
        <v>44</v>
      </c>
      <c r="K88">
        <v>283.206554656761</v>
      </c>
      <c r="L88">
        <v>558.4035137083938</v>
      </c>
      <c r="M88">
        <v>1383.9943912759263</v>
      </c>
      <c r="N88">
        <v>2759.9791873682698</v>
      </c>
      <c r="O88">
        <v>5511.9487796101166</v>
      </c>
      <c r="P88">
        <v>11015.887964120659</v>
      </c>
      <c r="R88">
        <v>44</v>
      </c>
      <c r="S88">
        <v>3.7316367156880803E-2</v>
      </c>
      <c r="T88">
        <v>3.7214555421574147E-2</v>
      </c>
      <c r="U88">
        <v>3.7153446647106625E-2</v>
      </c>
      <c r="V88">
        <v>3.713307342943728E-2</v>
      </c>
      <c r="W88">
        <v>3.7122886140322553E-2</v>
      </c>
      <c r="X88">
        <v>3.7117792325657373E-2</v>
      </c>
    </row>
    <row r="89" spans="2:24" x14ac:dyDescent="0.25">
      <c r="B89">
        <v>45</v>
      </c>
      <c r="C89">
        <v>411.91910770111531</v>
      </c>
      <c r="D89">
        <v>823.12455733366835</v>
      </c>
      <c r="E89">
        <v>2056.7409059595648</v>
      </c>
      <c r="F89">
        <v>4112.7681536704458</v>
      </c>
      <c r="G89">
        <v>8224.8226490926045</v>
      </c>
      <c r="H89">
        <v>16448.931639937135</v>
      </c>
      <c r="J89">
        <v>45</v>
      </c>
      <c r="K89">
        <v>302.51232735214307</v>
      </c>
      <c r="L89">
        <v>597.01354209942292</v>
      </c>
      <c r="M89">
        <v>1480.5171832906271</v>
      </c>
      <c r="N89">
        <v>2953.0232519544297</v>
      </c>
      <c r="O89">
        <v>5898.035389286495</v>
      </c>
      <c r="P89">
        <v>11788.059663953056</v>
      </c>
      <c r="R89">
        <v>45</v>
      </c>
      <c r="S89">
        <v>3.7344642881582235E-2</v>
      </c>
      <c r="T89">
        <v>3.7248944490811287E-2</v>
      </c>
      <c r="U89">
        <v>3.7191506302513222E-2</v>
      </c>
      <c r="V89">
        <v>3.7172357046601157E-2</v>
      </c>
      <c r="W89">
        <v>3.7162781819620738E-2</v>
      </c>
      <c r="X89">
        <v>3.7157994056344457E-2</v>
      </c>
    </row>
    <row r="90" spans="2:24" x14ac:dyDescent="0.25">
      <c r="B90">
        <v>46</v>
      </c>
      <c r="C90">
        <v>430.64518467989518</v>
      </c>
      <c r="D90">
        <v>860.57525273761803</v>
      </c>
      <c r="E90">
        <v>2150.3654569449432</v>
      </c>
      <c r="F90">
        <v>4300.015797302427</v>
      </c>
      <c r="G90">
        <v>8599.3164780220286</v>
      </c>
      <c r="H90">
        <v>17197.917839463222</v>
      </c>
      <c r="J90">
        <v>46</v>
      </c>
      <c r="K90">
        <v>315.92379536146018</v>
      </c>
      <c r="L90">
        <v>623.83543573883981</v>
      </c>
      <c r="M90">
        <v>1547.5703572536841</v>
      </c>
      <c r="N90">
        <v>3087.1285599122129</v>
      </c>
      <c r="O90">
        <v>6166.2449652811629</v>
      </c>
      <c r="P90">
        <v>12324.477776041342</v>
      </c>
      <c r="R90">
        <v>46</v>
      </c>
      <c r="S90">
        <v>3.7364968131125886E-2</v>
      </c>
      <c r="T90">
        <v>3.7273068393400388E-2</v>
      </c>
      <c r="U90">
        <v>3.7217910943297738E-2</v>
      </c>
      <c r="V90">
        <v>3.7199522189122813E-2</v>
      </c>
      <c r="W90">
        <v>3.7190327260988143E-2</v>
      </c>
      <c r="X90">
        <v>3.7185729659130251E-2</v>
      </c>
    </row>
    <row r="91" spans="2:24" x14ac:dyDescent="0.25">
      <c r="B91">
        <v>47</v>
      </c>
      <c r="C91">
        <v>455.05050423704097</v>
      </c>
      <c r="D91">
        <v>909.38398093637784</v>
      </c>
      <c r="E91">
        <v>2272.3844110555269</v>
      </c>
      <c r="F91">
        <v>4544.0517945949141</v>
      </c>
      <c r="G91">
        <v>9087.3865616765524</v>
      </c>
      <c r="H91">
        <v>18174.056095841283</v>
      </c>
      <c r="J91">
        <v>47</v>
      </c>
      <c r="K91">
        <v>333.40261369318068</v>
      </c>
      <c r="L91">
        <v>658.79170154616804</v>
      </c>
      <c r="M91">
        <v>1634.9589653413786</v>
      </c>
      <c r="N91">
        <v>3261.9044050835655</v>
      </c>
      <c r="O91">
        <v>6515.7952845999389</v>
      </c>
      <c r="P91">
        <v>13023.577043648926</v>
      </c>
      <c r="R91">
        <v>47</v>
      </c>
      <c r="S91">
        <v>3.7392760955558213E-2</v>
      </c>
      <c r="T91">
        <v>3.7305337701510233E-2</v>
      </c>
      <c r="U91">
        <v>3.7252867862817673E-2</v>
      </c>
      <c r="V91">
        <v>3.7235375266391646E-2</v>
      </c>
      <c r="W91">
        <v>3.722662847103364E-2</v>
      </c>
      <c r="X91">
        <v>3.7222254949045741E-2</v>
      </c>
    </row>
    <row r="92" spans="2:24" x14ac:dyDescent="0.25">
      <c r="B92">
        <v>48</v>
      </c>
      <c r="C92">
        <v>489.3021978731748</v>
      </c>
      <c r="D92">
        <v>977.88467181307635</v>
      </c>
      <c r="E92">
        <v>2443.6320936558445</v>
      </c>
      <c r="F92">
        <v>4886.544463401945</v>
      </c>
      <c r="G92">
        <v>9772.3692028972582</v>
      </c>
      <c r="H92">
        <v>19544.018681889385</v>
      </c>
      <c r="J92">
        <v>48</v>
      </c>
      <c r="K92">
        <v>357.9333338011993</v>
      </c>
      <c r="L92">
        <v>707.85121080778481</v>
      </c>
      <c r="M92">
        <v>1757.6048420844018</v>
      </c>
      <c r="N92">
        <v>3507.1942276362315</v>
      </c>
      <c r="O92">
        <v>7006.3729987745464</v>
      </c>
      <c r="P92">
        <v>14004.730541067896</v>
      </c>
      <c r="R92">
        <v>48</v>
      </c>
      <c r="S92">
        <v>3.7433838146150311E-2</v>
      </c>
      <c r="T92">
        <v>3.7351937192128259E-2</v>
      </c>
      <c r="U92">
        <v>3.730278273669807E-2</v>
      </c>
      <c r="V92">
        <v>3.7286395602356581E-2</v>
      </c>
      <c r="W92">
        <v>3.7278201600770444E-2</v>
      </c>
      <c r="X92">
        <v>3.7274104491354265E-2</v>
      </c>
    </row>
    <row r="93" spans="2:24" x14ac:dyDescent="0.25">
      <c r="B93">
        <v>49</v>
      </c>
      <c r="C93">
        <v>516.16619259604863</v>
      </c>
      <c r="D93">
        <v>1031.6105546804181</v>
      </c>
      <c r="E93">
        <v>2577.9436409466339</v>
      </c>
      <c r="F93">
        <v>5155.1654513949388</v>
      </c>
      <c r="G93">
        <v>10309.609072293286</v>
      </c>
      <c r="H93">
        <v>20618.496314090859</v>
      </c>
      <c r="J93">
        <v>49</v>
      </c>
      <c r="K93">
        <v>377.17305257261432</v>
      </c>
      <c r="L93">
        <v>746.32913881333479</v>
      </c>
      <c r="M93">
        <v>1853.7973976810827</v>
      </c>
      <c r="N93">
        <v>3699.5778291785027</v>
      </c>
      <c r="O93">
        <v>7391.1386921927187</v>
      </c>
      <c r="P93">
        <v>14774.26041823093</v>
      </c>
      <c r="R93">
        <v>49</v>
      </c>
      <c r="S93">
        <v>3.7467010119525357E-2</v>
      </c>
      <c r="T93">
        <v>3.7388927740287903E-2</v>
      </c>
      <c r="U93">
        <v>3.7342065735809227E-2</v>
      </c>
      <c r="V93">
        <v>3.7326442969740192E-2</v>
      </c>
      <c r="W93">
        <v>3.731863119318235E-2</v>
      </c>
      <c r="X93">
        <v>3.7314725206506694E-2</v>
      </c>
    </row>
    <row r="94" spans="2:24" x14ac:dyDescent="0.25">
      <c r="B94">
        <v>50</v>
      </c>
      <c r="C94">
        <v>554.67059736828742</v>
      </c>
      <c r="D94">
        <v>1108.6163260936521</v>
      </c>
      <c r="E94">
        <v>2770.4535122894376</v>
      </c>
      <c r="F94">
        <v>5540.1821559560085</v>
      </c>
      <c r="G94">
        <v>11079.639443291804</v>
      </c>
      <c r="H94">
        <v>22158.5540179647</v>
      </c>
      <c r="J94">
        <v>50</v>
      </c>
      <c r="K94">
        <v>404.74952625233163</v>
      </c>
      <c r="L94">
        <v>801.47991103601998</v>
      </c>
      <c r="M94">
        <v>1991.6710656049218</v>
      </c>
      <c r="N94">
        <v>3975.3229899630896</v>
      </c>
      <c r="O94">
        <v>7942.6268387087475</v>
      </c>
      <c r="P94">
        <v>15877.234536214586</v>
      </c>
      <c r="R94">
        <v>50</v>
      </c>
      <c r="S94">
        <v>3.7516516510855524E-2</v>
      </c>
      <c r="T94">
        <v>3.7443254998705156E-2</v>
      </c>
      <c r="U94">
        <v>3.7399287073053289E-2</v>
      </c>
      <c r="V94">
        <v>3.7384629260006186E-2</v>
      </c>
      <c r="W94">
        <v>3.7377300008754943E-2</v>
      </c>
      <c r="X94">
        <v>3.7373635296934049E-2</v>
      </c>
    </row>
    <row r="95" spans="2:24" x14ac:dyDescent="0.25">
      <c r="B95">
        <v>51</v>
      </c>
      <c r="C95">
        <v>597.29962786725991</v>
      </c>
      <c r="D95">
        <v>1193.8710156958387</v>
      </c>
      <c r="E95">
        <v>2983.5851792026733</v>
      </c>
      <c r="F95">
        <v>5966.4421183882032</v>
      </c>
      <c r="G95">
        <v>11932.155996762016</v>
      </c>
      <c r="H95">
        <v>23863.583753511168</v>
      </c>
      <c r="J95">
        <v>51</v>
      </c>
      <c r="K95">
        <v>435.28001379765101</v>
      </c>
      <c r="L95">
        <v>862.5384719106587</v>
      </c>
      <c r="M95">
        <v>2144.3138464821022</v>
      </c>
      <c r="N95">
        <v>4280.6061375167919</v>
      </c>
      <c r="O95">
        <v>8553.1907196164539</v>
      </c>
      <c r="P95">
        <v>17098.359883832629</v>
      </c>
      <c r="R95">
        <v>51</v>
      </c>
      <c r="S95">
        <v>3.7573223826913305E-2</v>
      </c>
      <c r="T95">
        <v>3.7504569716652059E-2</v>
      </c>
      <c r="U95">
        <v>3.7463367626084487E-2</v>
      </c>
      <c r="V95">
        <v>3.7449631990656318E-2</v>
      </c>
      <c r="W95">
        <v>3.7442763871848639E-2</v>
      </c>
      <c r="X95">
        <v>3.7439329737161797E-2</v>
      </c>
    </row>
    <row r="96" spans="2:24" x14ac:dyDescent="0.25">
      <c r="B96">
        <v>52</v>
      </c>
      <c r="C96">
        <v>645.33300922079854</v>
      </c>
      <c r="D96">
        <v>1289.9339686267399</v>
      </c>
      <c r="E96">
        <v>3223.7368468679606</v>
      </c>
      <c r="F96">
        <v>6446.7416439447952</v>
      </c>
      <c r="G96">
        <v>12892.751238101473</v>
      </c>
      <c r="H96">
        <v>25784.770426416493</v>
      </c>
      <c r="J96">
        <v>52</v>
      </c>
      <c r="K96">
        <v>469.68104535023485</v>
      </c>
      <c r="L96">
        <v>931.33780699777526</v>
      </c>
      <c r="M96">
        <v>2316.3080921968576</v>
      </c>
      <c r="N96">
        <v>4624.5919009511417</v>
      </c>
      <c r="O96">
        <v>9241.1595184926991</v>
      </c>
      <c r="P96">
        <v>18474.294753594149</v>
      </c>
      <c r="R96">
        <v>52</v>
      </c>
      <c r="S96">
        <v>3.7639154194389457E-2</v>
      </c>
      <c r="T96">
        <v>3.7574956546559068E-2</v>
      </c>
      <c r="U96">
        <v>3.7536429593097775E-2</v>
      </c>
      <c r="V96">
        <v>3.7523585880200327E-2</v>
      </c>
      <c r="W96">
        <v>3.751716376208436E-2</v>
      </c>
      <c r="X96">
        <v>3.7513952637601822E-2</v>
      </c>
    </row>
    <row r="97" spans="1:24" x14ac:dyDescent="0.25">
      <c r="B97">
        <v>53</v>
      </c>
      <c r="C97">
        <v>704.98623463152853</v>
      </c>
      <c r="D97">
        <v>1409.2356660898597</v>
      </c>
      <c r="E97">
        <v>3521.9839604843805</v>
      </c>
      <c r="F97">
        <v>7043.231117815315</v>
      </c>
      <c r="G97">
        <v>14085.725432479734</v>
      </c>
      <c r="H97">
        <v>28170.714061810155</v>
      </c>
      <c r="J97">
        <v>53</v>
      </c>
      <c r="K97">
        <v>512.40409159652154</v>
      </c>
      <c r="L97">
        <v>1016.780495168201</v>
      </c>
      <c r="M97">
        <v>2529.909706095983</v>
      </c>
      <c r="N97">
        <v>5051.7917243823176</v>
      </c>
      <c r="O97">
        <v>10095.555760982825</v>
      </c>
      <c r="P97">
        <v>20183.083834200981</v>
      </c>
      <c r="R97">
        <v>53</v>
      </c>
      <c r="S97">
        <v>3.772367129176013E-2</v>
      </c>
      <c r="T97">
        <v>3.7664154414463358E-2</v>
      </c>
      <c r="U97">
        <v>3.7628437152386951E-2</v>
      </c>
      <c r="V97">
        <v>3.7616530208328447E-2</v>
      </c>
      <c r="W97">
        <v>3.7610576513097627E-2</v>
      </c>
      <c r="X97">
        <v>3.7607599609676079E-2</v>
      </c>
    </row>
    <row r="98" spans="1:24" x14ac:dyDescent="0.25">
      <c r="B98">
        <v>54</v>
      </c>
      <c r="C98">
        <v>766.38858212917251</v>
      </c>
      <c r="D98">
        <v>1532.0354541974152</v>
      </c>
      <c r="E98">
        <v>3828.9760704247487</v>
      </c>
      <c r="F98">
        <v>7657.2104308114194</v>
      </c>
      <c r="G98">
        <v>15313.679151587939</v>
      </c>
      <c r="H98">
        <v>30626.616593142375</v>
      </c>
      <c r="J98">
        <v>54</v>
      </c>
      <c r="K98">
        <v>556.3798424194847</v>
      </c>
      <c r="L98">
        <v>1104.7284830858371</v>
      </c>
      <c r="M98">
        <v>2749.7744053296483</v>
      </c>
      <c r="N98">
        <v>5491.5176091535832</v>
      </c>
      <c r="O98">
        <v>10975.004016835912</v>
      </c>
      <c r="P98">
        <v>21941.976832215616</v>
      </c>
      <c r="R98">
        <v>54</v>
      </c>
      <c r="S98">
        <v>3.7813029732201242E-2</v>
      </c>
      <c r="T98">
        <v>3.7757562889124019E-2</v>
      </c>
      <c r="U98">
        <v>3.772427663362099E-2</v>
      </c>
      <c r="V98">
        <v>3.7713180189577145E-2</v>
      </c>
      <c r="W98">
        <v>3.7707631775211414E-2</v>
      </c>
      <c r="X98">
        <v>3.770485751993613E-2</v>
      </c>
    </row>
    <row r="99" spans="1:24" x14ac:dyDescent="0.25">
      <c r="B99">
        <v>55</v>
      </c>
      <c r="C99">
        <v>824.71457455843779</v>
      </c>
      <c r="D99">
        <v>1648.6827686777578</v>
      </c>
      <c r="E99">
        <v>4120.5873510507063</v>
      </c>
      <c r="F99">
        <v>8240.4283216774802</v>
      </c>
      <c r="G99">
        <v>16480.110262932893</v>
      </c>
      <c r="H99">
        <v>32959.474145444925</v>
      </c>
      <c r="J99">
        <v>55</v>
      </c>
      <c r="K99">
        <v>598.15232084194213</v>
      </c>
      <c r="L99">
        <v>1188.2700939210299</v>
      </c>
      <c r="M99">
        <v>2958.6234133196413</v>
      </c>
      <c r="N99">
        <v>5909.2122790398862</v>
      </c>
      <c r="O99">
        <v>11810.390010500414</v>
      </c>
      <c r="P99">
        <v>23612.745473434741</v>
      </c>
      <c r="R99">
        <v>55</v>
      </c>
      <c r="S99">
        <v>3.789973746200026E-2</v>
      </c>
      <c r="T99">
        <v>3.7847553766107822E-2</v>
      </c>
      <c r="U99">
        <v>3.7816238145091718E-2</v>
      </c>
      <c r="V99">
        <v>3.7805798703678173E-2</v>
      </c>
      <c r="W99">
        <v>3.7800578813972363E-2</v>
      </c>
      <c r="X99">
        <v>3.7797968826866368E-2</v>
      </c>
    </row>
    <row r="101" spans="1:24" x14ac:dyDescent="0.25">
      <c r="A101" s="5" t="s">
        <v>188</v>
      </c>
    </row>
    <row r="102" spans="1:24" x14ac:dyDescent="0.25">
      <c r="B102" t="s">
        <v>170</v>
      </c>
      <c r="C102">
        <v>100000</v>
      </c>
      <c r="D102">
        <v>250000</v>
      </c>
      <c r="E102">
        <v>500000</v>
      </c>
      <c r="F102">
        <v>1000000</v>
      </c>
      <c r="G102">
        <v>2000000</v>
      </c>
      <c r="J102" t="s">
        <v>145</v>
      </c>
      <c r="K102">
        <v>100000</v>
      </c>
      <c r="L102">
        <v>250000</v>
      </c>
      <c r="M102">
        <v>500000</v>
      </c>
      <c r="N102">
        <v>1000000</v>
      </c>
      <c r="O102">
        <v>2000000</v>
      </c>
      <c r="R102" t="s">
        <v>167</v>
      </c>
      <c r="S102">
        <v>100000</v>
      </c>
      <c r="T102">
        <v>250000</v>
      </c>
      <c r="U102">
        <v>500000</v>
      </c>
      <c r="V102">
        <v>1000000</v>
      </c>
      <c r="W102">
        <v>2000000</v>
      </c>
    </row>
    <row r="103" spans="1:24" x14ac:dyDescent="0.25">
      <c r="B103">
        <v>35</v>
      </c>
      <c r="C103">
        <v>22590.627068208792</v>
      </c>
      <c r="D103">
        <v>56476.566006699766</v>
      </c>
      <c r="E103">
        <v>112953.13229632939</v>
      </c>
      <c r="F103">
        <v>225906.26459265879</v>
      </c>
      <c r="G103">
        <v>451812.52918531757</v>
      </c>
      <c r="J103">
        <v>35</v>
      </c>
      <c r="K103">
        <v>1129.5313534093366</v>
      </c>
      <c r="L103">
        <v>2823.8259466009767</v>
      </c>
      <c r="M103">
        <v>5647.6523075959412</v>
      </c>
      <c r="N103">
        <v>11295.304615191882</v>
      </c>
      <c r="O103">
        <v>22590.609230383765</v>
      </c>
      <c r="R103">
        <v>35</v>
      </c>
      <c r="S103">
        <v>3.4730293087566366E-2</v>
      </c>
      <c r="T103">
        <v>3.4730289005257431E-2</v>
      </c>
      <c r="U103">
        <v>3.4730289352352006E-2</v>
      </c>
      <c r="V103">
        <v>3.4730289352433275E-2</v>
      </c>
      <c r="W103">
        <v>3.4730289352433275E-2</v>
      </c>
    </row>
    <row r="104" spans="1:24" x14ac:dyDescent="0.25">
      <c r="B104">
        <f t="shared" ref="B104:B133" si="3">B103+1</f>
        <v>36</v>
      </c>
      <c r="C104">
        <v>22579.989597109186</v>
      </c>
      <c r="D104">
        <v>56449.973992972482</v>
      </c>
      <c r="E104">
        <v>112899.94798592998</v>
      </c>
      <c r="F104">
        <v>225799.89597185995</v>
      </c>
      <c r="G104">
        <v>451599.7919437199</v>
      </c>
      <c r="J104">
        <f t="shared" ref="J104:J133" si="4">J103+1</f>
        <v>36</v>
      </c>
      <c r="K104">
        <v>1128.9987940811625</v>
      </c>
      <c r="L104">
        <v>2822.4969854951778</v>
      </c>
      <c r="M104">
        <v>5644.9939709683531</v>
      </c>
      <c r="N104">
        <v>11289.987941936706</v>
      </c>
      <c r="O104">
        <v>22579.975883873412</v>
      </c>
      <c r="R104">
        <f t="shared" ref="R104:R133" si="5">R103+1</f>
        <v>36</v>
      </c>
      <c r="S104">
        <v>3.4720958466444296E-2</v>
      </c>
      <c r="T104">
        <v>3.4720958466933238E-2</v>
      </c>
      <c r="U104">
        <v>3.4720958467002738E-2</v>
      </c>
      <c r="V104">
        <v>3.4720958467002738E-2</v>
      </c>
      <c r="W104">
        <v>3.4720958467002738E-2</v>
      </c>
    </row>
    <row r="105" spans="1:24" x14ac:dyDescent="0.25">
      <c r="B105">
        <f t="shared" si="3"/>
        <v>37</v>
      </c>
      <c r="C105">
        <v>23082.709712665575</v>
      </c>
      <c r="D105">
        <v>57706.774281663966</v>
      </c>
      <c r="E105">
        <v>115413.54856332795</v>
      </c>
      <c r="F105">
        <v>230827.09712665589</v>
      </c>
      <c r="G105">
        <v>461654.19425331178</v>
      </c>
      <c r="J105">
        <f t="shared" si="4"/>
        <v>37</v>
      </c>
      <c r="K105">
        <v>1154.1355527538035</v>
      </c>
      <c r="L105">
        <v>2885.3388818845124</v>
      </c>
      <c r="M105">
        <v>5770.6777637690539</v>
      </c>
      <c r="N105">
        <v>11541.355527538108</v>
      </c>
      <c r="O105">
        <v>23082.711055076215</v>
      </c>
      <c r="R105">
        <f t="shared" si="5"/>
        <v>37</v>
      </c>
      <c r="S105">
        <v>3.4834378989836212E-2</v>
      </c>
      <c r="T105">
        <v>3.4834378989836434E-2</v>
      </c>
      <c r="U105">
        <v>3.4834378989836434E-2</v>
      </c>
      <c r="V105">
        <v>3.4834378989891501E-2</v>
      </c>
      <c r="W105">
        <v>3.4834378989891501E-2</v>
      </c>
    </row>
    <row r="106" spans="1:24" x14ac:dyDescent="0.25">
      <c r="B106">
        <f t="shared" si="3"/>
        <v>38</v>
      </c>
      <c r="C106">
        <v>23353.945368945253</v>
      </c>
      <c r="D106">
        <v>58384.863422363182</v>
      </c>
      <c r="E106">
        <v>116769.72684472635</v>
      </c>
      <c r="F106">
        <v>233539.4536894527</v>
      </c>
      <c r="G106">
        <v>467078.90737890539</v>
      </c>
      <c r="J106">
        <f t="shared" si="4"/>
        <v>38</v>
      </c>
      <c r="K106">
        <v>1167.6974493561793</v>
      </c>
      <c r="L106">
        <v>2919.2436233905319</v>
      </c>
      <c r="M106">
        <v>5838.4872467810637</v>
      </c>
      <c r="N106">
        <v>11676.974493562127</v>
      </c>
      <c r="O106">
        <v>23353.948987124255</v>
      </c>
      <c r="R106">
        <f t="shared" si="5"/>
        <v>38</v>
      </c>
      <c r="S106">
        <v>3.4893088152588625E-2</v>
      </c>
      <c r="T106">
        <v>3.4893088152588847E-2</v>
      </c>
      <c r="U106">
        <v>3.4893088152588847E-2</v>
      </c>
      <c r="V106">
        <v>3.489308815263259E-2</v>
      </c>
      <c r="W106">
        <v>3.489308815263259E-2</v>
      </c>
    </row>
    <row r="107" spans="1:24" x14ac:dyDescent="0.25">
      <c r="B107">
        <f t="shared" si="3"/>
        <v>39</v>
      </c>
      <c r="C107">
        <v>23434.592199456001</v>
      </c>
      <c r="D107">
        <v>58586.480498639954</v>
      </c>
      <c r="E107">
        <v>117172.96099727992</v>
      </c>
      <c r="F107">
        <v>234345.92199455985</v>
      </c>
      <c r="G107">
        <v>468691.84398911969</v>
      </c>
      <c r="J107">
        <f t="shared" si="4"/>
        <v>39</v>
      </c>
      <c r="K107">
        <v>1171.7298637832791</v>
      </c>
      <c r="L107">
        <v>2929.3246594580705</v>
      </c>
      <c r="M107">
        <v>5858.6493189161411</v>
      </c>
      <c r="N107">
        <v>11717.298637832282</v>
      </c>
      <c r="O107">
        <v>23434.597275664564</v>
      </c>
      <c r="R107">
        <f t="shared" si="5"/>
        <v>39</v>
      </c>
      <c r="S107">
        <v>3.4905688778813948E-2</v>
      </c>
      <c r="T107">
        <v>3.4905688778813726E-2</v>
      </c>
      <c r="U107">
        <v>3.4905688778813726E-2</v>
      </c>
      <c r="V107">
        <v>3.4905688778813726E-2</v>
      </c>
      <c r="W107">
        <v>3.4905688778856803E-2</v>
      </c>
    </row>
    <row r="108" spans="1:24" x14ac:dyDescent="0.25">
      <c r="B108">
        <f t="shared" si="3"/>
        <v>40</v>
      </c>
      <c r="C108">
        <v>23354.041641463398</v>
      </c>
      <c r="D108">
        <v>58385.104103658465</v>
      </c>
      <c r="E108">
        <v>116770.20820731693</v>
      </c>
      <c r="F108">
        <v>233540.41641463386</v>
      </c>
      <c r="G108">
        <v>467080.83282926772</v>
      </c>
      <c r="J108">
        <f t="shared" si="4"/>
        <v>40</v>
      </c>
      <c r="K108">
        <v>1167.7023288950222</v>
      </c>
      <c r="L108">
        <v>2919.2558222376683</v>
      </c>
      <c r="M108">
        <v>5838.5116444753367</v>
      </c>
      <c r="N108">
        <v>11677.023288950673</v>
      </c>
      <c r="O108">
        <v>23354.046577901347</v>
      </c>
      <c r="R108">
        <f t="shared" si="5"/>
        <v>40</v>
      </c>
      <c r="S108">
        <v>3.4878151702721905E-2</v>
      </c>
      <c r="T108">
        <v>3.4878151702721905E-2</v>
      </c>
      <c r="U108">
        <v>3.4878151702721905E-2</v>
      </c>
      <c r="V108">
        <v>3.4878151702772531E-2</v>
      </c>
      <c r="W108">
        <v>3.4878151702772531E-2</v>
      </c>
    </row>
    <row r="109" spans="1:24" x14ac:dyDescent="0.25">
      <c r="B109">
        <f t="shared" si="3"/>
        <v>41</v>
      </c>
      <c r="C109">
        <v>24362.700126865879</v>
      </c>
      <c r="D109">
        <v>60906.750317164682</v>
      </c>
      <c r="E109">
        <v>121813.50063432936</v>
      </c>
      <c r="F109">
        <v>243627.00126865873</v>
      </c>
      <c r="G109">
        <v>487254.00253731746</v>
      </c>
      <c r="J109">
        <f t="shared" si="4"/>
        <v>41</v>
      </c>
      <c r="K109">
        <v>1218.1350386540071</v>
      </c>
      <c r="L109">
        <v>3045.3375966349704</v>
      </c>
      <c r="M109">
        <v>6090.6751932699408</v>
      </c>
      <c r="N109">
        <v>12181.350386539882</v>
      </c>
      <c r="O109">
        <v>24362.700773079763</v>
      </c>
      <c r="R109">
        <f t="shared" si="5"/>
        <v>41</v>
      </c>
      <c r="S109">
        <v>3.51183490721243E-2</v>
      </c>
      <c r="T109">
        <v>3.51183490721243E-2</v>
      </c>
      <c r="U109">
        <v>3.51183490721243E-2</v>
      </c>
      <c r="V109">
        <v>3.51183490721243E-2</v>
      </c>
      <c r="W109">
        <v>3.51183490721243E-2</v>
      </c>
    </row>
    <row r="110" spans="1:24" x14ac:dyDescent="0.25">
      <c r="B110">
        <f t="shared" si="3"/>
        <v>42</v>
      </c>
      <c r="C110">
        <v>24808.530536093847</v>
      </c>
      <c r="D110">
        <v>62021.326340234627</v>
      </c>
      <c r="E110">
        <v>124042.65268046925</v>
      </c>
      <c r="F110">
        <v>248085.30536093851</v>
      </c>
      <c r="G110">
        <v>496170.61072187702</v>
      </c>
      <c r="J110">
        <f t="shared" si="4"/>
        <v>42</v>
      </c>
      <c r="K110">
        <v>1240.4265583442975</v>
      </c>
      <c r="L110">
        <v>3101.0663958608056</v>
      </c>
      <c r="M110">
        <v>6202.1327917216113</v>
      </c>
      <c r="N110">
        <v>12404.265583443223</v>
      </c>
      <c r="O110">
        <v>24808.531166886445</v>
      </c>
      <c r="R110">
        <f t="shared" si="5"/>
        <v>42</v>
      </c>
      <c r="S110">
        <v>3.5220407281851607E-2</v>
      </c>
      <c r="T110">
        <v>3.5220407281851607E-2</v>
      </c>
      <c r="U110">
        <v>3.5220407281851607E-2</v>
      </c>
      <c r="V110">
        <v>3.5220407281851607E-2</v>
      </c>
      <c r="W110">
        <v>3.5220407281851607E-2</v>
      </c>
    </row>
    <row r="111" spans="1:24" x14ac:dyDescent="0.25">
      <c r="B111">
        <f t="shared" si="3"/>
        <v>43</v>
      </c>
      <c r="C111">
        <v>25566.697589751053</v>
      </c>
      <c r="D111">
        <v>63916.743974377605</v>
      </c>
      <c r="E111">
        <v>127833.48794875521</v>
      </c>
      <c r="F111">
        <v>255666.97589751042</v>
      </c>
      <c r="G111">
        <v>511333.95179502084</v>
      </c>
      <c r="J111">
        <f t="shared" si="4"/>
        <v>43</v>
      </c>
      <c r="K111">
        <v>1278.3348930778229</v>
      </c>
      <c r="L111">
        <v>3195.8372326944373</v>
      </c>
      <c r="M111">
        <v>6391.6744653888745</v>
      </c>
      <c r="N111">
        <v>12783.348930777749</v>
      </c>
      <c r="O111">
        <v>25566.697861555498</v>
      </c>
      <c r="R111">
        <f t="shared" si="5"/>
        <v>43</v>
      </c>
      <c r="S111">
        <v>3.5402801130445472E-2</v>
      </c>
      <c r="T111">
        <v>3.5402801130445249E-2</v>
      </c>
      <c r="U111">
        <v>3.5402801130445249E-2</v>
      </c>
      <c r="V111">
        <v>3.5402801130445249E-2</v>
      </c>
      <c r="W111">
        <v>3.5402801130445249E-2</v>
      </c>
    </row>
    <row r="112" spans="1:24" x14ac:dyDescent="0.25">
      <c r="B112">
        <f t="shared" si="3"/>
        <v>44</v>
      </c>
      <c r="C112">
        <v>25940.457667476596</v>
      </c>
      <c r="D112">
        <v>64851.144168691491</v>
      </c>
      <c r="E112">
        <v>129702.28833738298</v>
      </c>
      <c r="F112">
        <v>259404.57667476597</v>
      </c>
      <c r="G112">
        <v>518809.15334953193</v>
      </c>
      <c r="J112">
        <f t="shared" si="4"/>
        <v>44</v>
      </c>
      <c r="K112">
        <v>1297.023311365665</v>
      </c>
      <c r="L112">
        <v>3242.5582784141734</v>
      </c>
      <c r="M112">
        <v>6485.1165568283468</v>
      </c>
      <c r="N112">
        <v>12970.233113656694</v>
      </c>
      <c r="O112">
        <v>25940.466227313387</v>
      </c>
      <c r="R112">
        <f t="shared" si="5"/>
        <v>44</v>
      </c>
      <c r="S112">
        <v>3.5487117050617689E-2</v>
      </c>
      <c r="T112">
        <v>3.5487117050617467E-2</v>
      </c>
      <c r="U112">
        <v>3.5487117050617467E-2</v>
      </c>
      <c r="V112">
        <v>3.5487117050617467E-2</v>
      </c>
      <c r="W112">
        <v>3.5487117050617467E-2</v>
      </c>
    </row>
    <row r="113" spans="2:23" x14ac:dyDescent="0.25">
      <c r="B113">
        <f t="shared" si="3"/>
        <v>45</v>
      </c>
      <c r="C113">
        <v>26716.025214705511</v>
      </c>
      <c r="D113">
        <v>66790.063036763793</v>
      </c>
      <c r="E113">
        <v>133580.12607352759</v>
      </c>
      <c r="F113">
        <v>267160.25214705517</v>
      </c>
      <c r="G113">
        <v>534320.50429411035</v>
      </c>
      <c r="J113">
        <f t="shared" si="4"/>
        <v>45</v>
      </c>
      <c r="K113">
        <v>1335.8014852600609</v>
      </c>
      <c r="L113">
        <v>3339.5037131502177</v>
      </c>
      <c r="M113">
        <v>6679.0074263004353</v>
      </c>
      <c r="N113">
        <v>13358.014852600871</v>
      </c>
      <c r="O113">
        <v>26716.029705201741</v>
      </c>
      <c r="R113">
        <f t="shared" si="5"/>
        <v>45</v>
      </c>
      <c r="S113">
        <v>3.5677535558233719E-2</v>
      </c>
      <c r="T113">
        <v>3.5677535558233719E-2</v>
      </c>
      <c r="U113">
        <v>3.5677535558233719E-2</v>
      </c>
      <c r="V113">
        <v>3.5677535558233719E-2</v>
      </c>
      <c r="W113">
        <v>3.5677535558233719E-2</v>
      </c>
    </row>
    <row r="114" spans="2:23" x14ac:dyDescent="0.25">
      <c r="B114">
        <f t="shared" si="3"/>
        <v>46</v>
      </c>
      <c r="C114">
        <v>27249.178719179461</v>
      </c>
      <c r="D114">
        <v>68122.946797948593</v>
      </c>
      <c r="E114">
        <v>136245.89359589719</v>
      </c>
      <c r="F114">
        <v>272491.78719179437</v>
      </c>
      <c r="G114">
        <v>544983.57438358874</v>
      </c>
      <c r="J114">
        <f t="shared" si="4"/>
        <v>46</v>
      </c>
      <c r="K114">
        <v>1362.4589849952899</v>
      </c>
      <c r="L114">
        <v>3406.147462488123</v>
      </c>
      <c r="M114">
        <v>6812.294924976246</v>
      </c>
      <c r="N114">
        <v>13624.589849952492</v>
      </c>
      <c r="O114">
        <v>27249.179699904984</v>
      </c>
      <c r="R114">
        <f t="shared" si="5"/>
        <v>46</v>
      </c>
      <c r="S114">
        <v>3.580444806691907E-2</v>
      </c>
      <c r="T114">
        <v>3.5804448066918848E-2</v>
      </c>
      <c r="U114">
        <v>3.5804448066918848E-2</v>
      </c>
      <c r="V114">
        <v>3.5804448066918848E-2</v>
      </c>
      <c r="W114">
        <v>3.5804448066918848E-2</v>
      </c>
    </row>
    <row r="115" spans="2:23" x14ac:dyDescent="0.25">
      <c r="B115">
        <f t="shared" si="3"/>
        <v>47</v>
      </c>
      <c r="C115">
        <v>27913.265928465531</v>
      </c>
      <c r="D115">
        <v>69783.164821163882</v>
      </c>
      <c r="E115">
        <v>139566.32964232776</v>
      </c>
      <c r="F115">
        <v>279132.65928465553</v>
      </c>
      <c r="G115">
        <v>558265.31856931106</v>
      </c>
      <c r="J115">
        <f t="shared" si="4"/>
        <v>47</v>
      </c>
      <c r="K115">
        <v>1395.6634080751173</v>
      </c>
      <c r="L115">
        <v>3489.158520187877</v>
      </c>
      <c r="M115">
        <v>6978.317040375754</v>
      </c>
      <c r="N115">
        <v>13956.634080751508</v>
      </c>
      <c r="O115">
        <v>27913.268161503016</v>
      </c>
      <c r="R115">
        <f t="shared" si="5"/>
        <v>47</v>
      </c>
      <c r="S115">
        <v>3.5967617244227146E-2</v>
      </c>
      <c r="T115">
        <v>3.5967617244227146E-2</v>
      </c>
      <c r="U115">
        <v>3.5967617244227146E-2</v>
      </c>
      <c r="V115">
        <v>3.5967617244227146E-2</v>
      </c>
      <c r="W115">
        <v>3.5967617244227146E-2</v>
      </c>
    </row>
    <row r="116" spans="2:23" x14ac:dyDescent="0.25">
      <c r="B116">
        <f t="shared" si="3"/>
        <v>48</v>
      </c>
      <c r="C116">
        <v>28795.201490838612</v>
      </c>
      <c r="D116">
        <v>71988.003727096526</v>
      </c>
      <c r="E116">
        <v>143976.00745419305</v>
      </c>
      <c r="F116">
        <v>287952.0149083861</v>
      </c>
      <c r="G116">
        <v>575904.02981677221</v>
      </c>
      <c r="J116">
        <f t="shared" si="4"/>
        <v>48</v>
      </c>
      <c r="K116">
        <v>1439.7600916459778</v>
      </c>
      <c r="L116">
        <v>3599.4002291150246</v>
      </c>
      <c r="M116">
        <v>7198.8004582300491</v>
      </c>
      <c r="N116">
        <v>14397.600916460098</v>
      </c>
      <c r="O116">
        <v>28795.201832920196</v>
      </c>
      <c r="R116">
        <f t="shared" si="5"/>
        <v>48</v>
      </c>
      <c r="S116">
        <v>3.6192936705696566E-2</v>
      </c>
      <c r="T116">
        <v>3.6192936705696566E-2</v>
      </c>
      <c r="U116">
        <v>3.6192936705696566E-2</v>
      </c>
      <c r="V116">
        <v>3.6192936705696566E-2</v>
      </c>
      <c r="W116">
        <v>3.6192936705696566E-2</v>
      </c>
    </row>
    <row r="117" spans="2:23" x14ac:dyDescent="0.25">
      <c r="B117">
        <f t="shared" si="3"/>
        <v>49</v>
      </c>
      <c r="C117">
        <v>29472.112360477575</v>
      </c>
      <c r="D117">
        <v>73680.280901193968</v>
      </c>
      <c r="E117">
        <v>147360.56180238794</v>
      </c>
      <c r="F117">
        <v>294721.12360477587</v>
      </c>
      <c r="G117">
        <v>589442.24720955174</v>
      </c>
      <c r="J117">
        <f t="shared" si="4"/>
        <v>49</v>
      </c>
      <c r="K117">
        <v>1473.6057193421875</v>
      </c>
      <c r="L117">
        <v>3684.0142983554251</v>
      </c>
      <c r="M117">
        <v>7368.0285967108503</v>
      </c>
      <c r="N117">
        <v>14736.057193421701</v>
      </c>
      <c r="O117">
        <v>29472.114386843401</v>
      </c>
      <c r="R117">
        <f t="shared" si="5"/>
        <v>49</v>
      </c>
      <c r="S117">
        <v>3.636212761414348E-2</v>
      </c>
      <c r="T117">
        <v>3.636212761414348E-2</v>
      </c>
      <c r="U117">
        <v>3.636212761414348E-2</v>
      </c>
      <c r="V117">
        <v>3.636212761414348E-2</v>
      </c>
      <c r="W117">
        <v>3.636212761414348E-2</v>
      </c>
    </row>
    <row r="118" spans="2:23" x14ac:dyDescent="0.25">
      <c r="B118">
        <f t="shared" si="3"/>
        <v>50</v>
      </c>
      <c r="C118">
        <v>30388.1037680478</v>
      </c>
      <c r="D118">
        <v>75970.259420119532</v>
      </c>
      <c r="E118">
        <v>151940.51884023906</v>
      </c>
      <c r="F118">
        <v>303881.03768047813</v>
      </c>
      <c r="G118">
        <v>607762.07536095625</v>
      </c>
      <c r="J118">
        <f t="shared" si="4"/>
        <v>50</v>
      </c>
      <c r="K118">
        <v>1519.4052051028848</v>
      </c>
      <c r="L118">
        <v>3798.5130127572193</v>
      </c>
      <c r="M118">
        <v>7597.0260255144385</v>
      </c>
      <c r="N118">
        <v>15194.052051028877</v>
      </c>
      <c r="O118">
        <v>30388.104102057754</v>
      </c>
      <c r="R118">
        <f t="shared" si="5"/>
        <v>50</v>
      </c>
      <c r="S118">
        <v>3.6602208517465762E-2</v>
      </c>
      <c r="T118">
        <v>3.6602208517465762E-2</v>
      </c>
      <c r="U118">
        <v>3.6602208517465762E-2</v>
      </c>
      <c r="V118">
        <v>3.6602208517465762E-2</v>
      </c>
      <c r="W118">
        <v>3.6602208517465762E-2</v>
      </c>
    </row>
    <row r="119" spans="2:23" x14ac:dyDescent="0.25">
      <c r="B119">
        <f t="shared" si="3"/>
        <v>51</v>
      </c>
      <c r="C119">
        <v>31354.991374582296</v>
      </c>
      <c r="D119">
        <v>78387.478436455684</v>
      </c>
      <c r="E119">
        <v>156774.95687291137</v>
      </c>
      <c r="F119">
        <v>313549.91374582273</v>
      </c>
      <c r="G119">
        <v>627099.82749164547</v>
      </c>
      <c r="J119">
        <f t="shared" si="4"/>
        <v>51</v>
      </c>
      <c r="K119">
        <v>1567.7495875264794</v>
      </c>
      <c r="L119">
        <v>3919.3739688161877</v>
      </c>
      <c r="M119">
        <v>7838.7479376323754</v>
      </c>
      <c r="N119">
        <v>15677.495875264751</v>
      </c>
      <c r="O119">
        <v>31354.991750529502</v>
      </c>
      <c r="R119">
        <f t="shared" si="5"/>
        <v>51</v>
      </c>
      <c r="S119">
        <v>3.6860504306785336E-2</v>
      </c>
      <c r="T119">
        <v>3.6860504306785336E-2</v>
      </c>
      <c r="U119">
        <v>3.6860504306785336E-2</v>
      </c>
      <c r="V119">
        <v>3.6860504306785336E-2</v>
      </c>
      <c r="W119">
        <v>3.6860504306785336E-2</v>
      </c>
    </row>
    <row r="120" spans="2:23" x14ac:dyDescent="0.25">
      <c r="B120">
        <f t="shared" si="3"/>
        <v>52</v>
      </c>
      <c r="C120">
        <v>32390.804953273706</v>
      </c>
      <c r="D120">
        <v>80977.012383184279</v>
      </c>
      <c r="E120">
        <v>161954.02476636856</v>
      </c>
      <c r="F120">
        <v>323908.04953273712</v>
      </c>
      <c r="G120">
        <v>647816.09906547423</v>
      </c>
      <c r="J120">
        <f t="shared" si="4"/>
        <v>52</v>
      </c>
      <c r="K120">
        <v>1619.5402699294937</v>
      </c>
      <c r="L120">
        <v>4048.8506748237414</v>
      </c>
      <c r="M120">
        <v>8097.7013496474829</v>
      </c>
      <c r="N120">
        <v>16195.402699294966</v>
      </c>
      <c r="O120">
        <v>32390.805398589931</v>
      </c>
      <c r="R120">
        <f t="shared" si="5"/>
        <v>52</v>
      </c>
      <c r="S120">
        <v>3.7143500862956591E-2</v>
      </c>
      <c r="T120">
        <v>3.7143500862956369E-2</v>
      </c>
      <c r="U120">
        <v>3.7143500862956369E-2</v>
      </c>
      <c r="V120">
        <v>3.7143500862956369E-2</v>
      </c>
      <c r="W120">
        <v>3.7143500862956369E-2</v>
      </c>
    </row>
    <row r="121" spans="2:23" x14ac:dyDescent="0.25">
      <c r="B121">
        <f t="shared" si="3"/>
        <v>53</v>
      </c>
      <c r="C121">
        <v>33602.189771006648</v>
      </c>
      <c r="D121">
        <v>84005.474427516601</v>
      </c>
      <c r="E121">
        <v>168010.9488550332</v>
      </c>
      <c r="F121">
        <v>336021.89771006641</v>
      </c>
      <c r="G121">
        <v>672043.79542013281</v>
      </c>
      <c r="J121">
        <f t="shared" si="4"/>
        <v>53</v>
      </c>
      <c r="K121">
        <v>1680.1095228916529</v>
      </c>
      <c r="L121">
        <v>4200.2738072290522</v>
      </c>
      <c r="M121">
        <v>8400.5476144581044</v>
      </c>
      <c r="N121">
        <v>16801.095228916209</v>
      </c>
      <c r="O121">
        <v>33602.190457832417</v>
      </c>
      <c r="R121">
        <f t="shared" si="5"/>
        <v>53</v>
      </c>
      <c r="S121">
        <v>3.7486069302487879E-2</v>
      </c>
      <c r="T121">
        <v>3.7486069302488101E-2</v>
      </c>
      <c r="U121">
        <v>3.7486069302488101E-2</v>
      </c>
      <c r="V121">
        <v>3.7486069302488101E-2</v>
      </c>
      <c r="W121">
        <v>3.7486069302488101E-2</v>
      </c>
    </row>
    <row r="122" spans="2:23" x14ac:dyDescent="0.25">
      <c r="B122">
        <f t="shared" si="3"/>
        <v>54</v>
      </c>
      <c r="C122">
        <v>34785.624010900727</v>
      </c>
      <c r="D122">
        <v>86964.060027251835</v>
      </c>
      <c r="E122">
        <v>173928.12005450367</v>
      </c>
      <c r="F122">
        <v>347856.24010900734</v>
      </c>
      <c r="G122">
        <v>695712.48021801468</v>
      </c>
      <c r="J122">
        <f t="shared" si="4"/>
        <v>54</v>
      </c>
      <c r="K122">
        <v>1739.2812300004225</v>
      </c>
      <c r="L122">
        <v>4348.2030750009872</v>
      </c>
      <c r="M122">
        <v>8696.4061500019743</v>
      </c>
      <c r="N122">
        <v>17392.812300003949</v>
      </c>
      <c r="O122">
        <v>34785.624600007897</v>
      </c>
      <c r="R122">
        <f t="shared" si="5"/>
        <v>54</v>
      </c>
      <c r="S122">
        <v>3.7826503527264688E-2</v>
      </c>
      <c r="T122">
        <v>3.7826503527264688E-2</v>
      </c>
      <c r="U122">
        <v>3.7826503527264688E-2</v>
      </c>
      <c r="V122">
        <v>3.7826503527264688E-2</v>
      </c>
      <c r="W122">
        <v>3.7826503527264688E-2</v>
      </c>
    </row>
    <row r="123" spans="2:23" x14ac:dyDescent="0.25">
      <c r="B123">
        <f t="shared" si="3"/>
        <v>55</v>
      </c>
      <c r="C123">
        <v>35862.489842971954</v>
      </c>
      <c r="D123">
        <v>89656.224607429918</v>
      </c>
      <c r="E123">
        <v>179312.44921485984</v>
      </c>
      <c r="F123">
        <v>358624.89842971967</v>
      </c>
      <c r="G123">
        <v>717249.79685943935</v>
      </c>
      <c r="J123">
        <f t="shared" si="4"/>
        <v>55</v>
      </c>
      <c r="K123">
        <v>1793.1248076236225</v>
      </c>
      <c r="L123">
        <v>4482.8120190591872</v>
      </c>
      <c r="M123">
        <v>8965.6240381183743</v>
      </c>
      <c r="N123">
        <v>17931.248076236749</v>
      </c>
      <c r="O123">
        <v>35862.496152473497</v>
      </c>
      <c r="R123">
        <f t="shared" si="5"/>
        <v>55</v>
      </c>
      <c r="S123">
        <v>3.8138678756433508E-2</v>
      </c>
      <c r="T123">
        <v>3.813867875643373E-2</v>
      </c>
      <c r="U123">
        <v>3.813867875643373E-2</v>
      </c>
      <c r="V123">
        <v>3.813867875643373E-2</v>
      </c>
      <c r="W123">
        <v>3.813867875643373E-2</v>
      </c>
    </row>
    <row r="124" spans="2:23" x14ac:dyDescent="0.25">
      <c r="B124">
        <f t="shared" si="3"/>
        <v>56</v>
      </c>
      <c r="C124">
        <v>37272.607800431339</v>
      </c>
      <c r="D124">
        <v>93181.519501078277</v>
      </c>
      <c r="E124">
        <v>186363.03900215655</v>
      </c>
      <c r="F124">
        <v>372726.07800431311</v>
      </c>
      <c r="G124">
        <v>745452.15600862622</v>
      </c>
      <c r="J124">
        <f t="shared" si="4"/>
        <v>56</v>
      </c>
      <c r="K124">
        <v>1863.6303902515065</v>
      </c>
      <c r="L124">
        <v>4659.0759756287734</v>
      </c>
      <c r="M124">
        <v>9318.1519512575469</v>
      </c>
      <c r="N124">
        <v>18636.303902515094</v>
      </c>
      <c r="O124">
        <v>37272.607805030188</v>
      </c>
      <c r="R124">
        <f t="shared" si="5"/>
        <v>56</v>
      </c>
      <c r="S124">
        <v>3.8569685742862125E-2</v>
      </c>
      <c r="T124">
        <v>3.8569685742861903E-2</v>
      </c>
      <c r="U124">
        <v>3.8569685742861903E-2</v>
      </c>
      <c r="V124">
        <v>3.8569685742861903E-2</v>
      </c>
      <c r="W124">
        <v>3.8569685742861903E-2</v>
      </c>
    </row>
    <row r="125" spans="2:23" x14ac:dyDescent="0.25">
      <c r="B125">
        <f t="shared" si="3"/>
        <v>57</v>
      </c>
      <c r="C125">
        <v>38558.766266945626</v>
      </c>
      <c r="D125">
        <v>96396.915667363981</v>
      </c>
      <c r="E125">
        <v>192793.83133472796</v>
      </c>
      <c r="F125">
        <v>385587.66266945592</v>
      </c>
      <c r="G125">
        <v>771175.32533891185</v>
      </c>
      <c r="J125">
        <f t="shared" si="4"/>
        <v>57</v>
      </c>
      <c r="K125">
        <v>1927.9383430515445</v>
      </c>
      <c r="L125">
        <v>4819.8458576288394</v>
      </c>
      <c r="M125">
        <v>9639.6917152576789</v>
      </c>
      <c r="N125">
        <v>19279.383430515358</v>
      </c>
      <c r="O125">
        <v>38558.766861030716</v>
      </c>
      <c r="R125">
        <f t="shared" si="5"/>
        <v>57</v>
      </c>
      <c r="S125">
        <v>3.8968490417259805E-2</v>
      </c>
      <c r="T125">
        <v>3.8968490417259583E-2</v>
      </c>
      <c r="U125">
        <v>3.8968490417259583E-2</v>
      </c>
      <c r="V125">
        <v>3.8968490417259583E-2</v>
      </c>
      <c r="W125">
        <v>3.8968490417259583E-2</v>
      </c>
    </row>
    <row r="126" spans="2:23" x14ac:dyDescent="0.25">
      <c r="B126">
        <f t="shared" si="3"/>
        <v>58</v>
      </c>
      <c r="C126">
        <v>39869.303864212234</v>
      </c>
      <c r="D126">
        <v>99673.259660530603</v>
      </c>
      <c r="E126">
        <v>199346.51932106121</v>
      </c>
      <c r="F126">
        <v>398693.03864212241</v>
      </c>
      <c r="G126">
        <v>797386.07728424482</v>
      </c>
      <c r="J126">
        <f t="shared" si="4"/>
        <v>58</v>
      </c>
      <c r="K126">
        <v>1993.4652220831194</v>
      </c>
      <c r="L126">
        <v>4983.6630552079441</v>
      </c>
      <c r="M126">
        <v>9967.3261104158883</v>
      </c>
      <c r="N126">
        <v>19934.652220831777</v>
      </c>
      <c r="O126">
        <v>39869.304441663553</v>
      </c>
      <c r="R126">
        <f t="shared" si="5"/>
        <v>58</v>
      </c>
      <c r="S126">
        <v>3.9385734849959997E-2</v>
      </c>
      <c r="T126">
        <v>3.9385734849725962E-2</v>
      </c>
      <c r="U126">
        <v>3.9385734849725962E-2</v>
      </c>
      <c r="V126">
        <v>3.9385734849725962E-2</v>
      </c>
      <c r="W126">
        <v>3.9385734849725962E-2</v>
      </c>
    </row>
    <row r="127" spans="2:23" x14ac:dyDescent="0.25">
      <c r="B127">
        <f t="shared" si="3"/>
        <v>59</v>
      </c>
      <c r="C127">
        <v>41229.558258103702</v>
      </c>
      <c r="D127">
        <v>103073.89564525921</v>
      </c>
      <c r="E127">
        <v>206147.79129051842</v>
      </c>
      <c r="F127">
        <v>412295.58258103684</v>
      </c>
      <c r="G127">
        <v>824591.16516207368</v>
      </c>
      <c r="J127">
        <f t="shared" si="4"/>
        <v>59</v>
      </c>
      <c r="K127">
        <v>2061.4779428929032</v>
      </c>
      <c r="L127">
        <v>5153.6948572321562</v>
      </c>
      <c r="M127">
        <v>10307.389714464312</v>
      </c>
      <c r="N127">
        <v>20614.779428928625</v>
      </c>
      <c r="O127">
        <v>41229.55885785725</v>
      </c>
      <c r="R127">
        <f t="shared" si="5"/>
        <v>59</v>
      </c>
      <c r="S127">
        <v>3.9831917933168981E-2</v>
      </c>
      <c r="T127">
        <v>3.9831917933168759E-2</v>
      </c>
      <c r="U127">
        <v>3.9831917933064176E-2</v>
      </c>
      <c r="V127">
        <v>3.9831917933064176E-2</v>
      </c>
      <c r="W127">
        <v>3.9831917933064176E-2</v>
      </c>
    </row>
    <row r="128" spans="2:23" x14ac:dyDescent="0.25">
      <c r="B128">
        <f t="shared" si="3"/>
        <v>60</v>
      </c>
      <c r="C128">
        <v>42616.172989915656</v>
      </c>
      <c r="D128">
        <v>106540.43247478905</v>
      </c>
      <c r="E128">
        <v>213080.8649495781</v>
      </c>
      <c r="F128">
        <v>426161.7298991562</v>
      </c>
      <c r="G128">
        <v>852323.4597983124</v>
      </c>
      <c r="J128">
        <f t="shared" si="4"/>
        <v>60</v>
      </c>
      <c r="K128">
        <v>2130.8086786718122</v>
      </c>
      <c r="L128">
        <v>5327.0216966794978</v>
      </c>
      <c r="M128">
        <v>10654.043393358996</v>
      </c>
      <c r="N128">
        <v>21308.086786717991</v>
      </c>
      <c r="O128">
        <v>42616.173573435983</v>
      </c>
      <c r="R128">
        <f t="shared" si="5"/>
        <v>60</v>
      </c>
      <c r="S128">
        <v>4.030006732747804E-2</v>
      </c>
      <c r="T128">
        <v>4.030006732747804E-2</v>
      </c>
      <c r="U128">
        <v>4.030006732747804E-2</v>
      </c>
      <c r="V128">
        <v>4.030006732747804E-2</v>
      </c>
      <c r="W128">
        <v>4.0300067327432076E-2</v>
      </c>
    </row>
    <row r="129" spans="1:24" x14ac:dyDescent="0.25">
      <c r="B129">
        <f t="shared" si="3"/>
        <v>61</v>
      </c>
      <c r="C129">
        <v>44153.695568118645</v>
      </c>
      <c r="D129">
        <v>110384.23892029657</v>
      </c>
      <c r="E129">
        <v>220768.47784059314</v>
      </c>
      <c r="F129">
        <v>441536.95568118629</v>
      </c>
      <c r="G129">
        <v>883073.91136237257</v>
      </c>
      <c r="J129">
        <f t="shared" si="4"/>
        <v>61</v>
      </c>
      <c r="K129">
        <v>2207.6848162920069</v>
      </c>
      <c r="L129">
        <v>5519.2120407299371</v>
      </c>
      <c r="M129">
        <v>11038.424081459874</v>
      </c>
      <c r="N129">
        <v>22076.848162919749</v>
      </c>
      <c r="O129">
        <v>44153.696325839497</v>
      </c>
      <c r="R129">
        <f t="shared" si="5"/>
        <v>61</v>
      </c>
      <c r="S129">
        <v>4.0840601883408656E-2</v>
      </c>
      <c r="T129">
        <v>4.0840601883408434E-2</v>
      </c>
      <c r="U129">
        <v>4.0840601883408434E-2</v>
      </c>
      <c r="V129">
        <v>4.0840601883408434E-2</v>
      </c>
      <c r="W129">
        <v>4.0840601883408434E-2</v>
      </c>
    </row>
    <row r="130" spans="1:24" x14ac:dyDescent="0.25">
      <c r="B130">
        <f t="shared" si="3"/>
        <v>62</v>
      </c>
      <c r="C130">
        <v>45650.865492405559</v>
      </c>
      <c r="D130">
        <v>114127.16373101377</v>
      </c>
      <c r="E130">
        <v>228254.32746202755</v>
      </c>
      <c r="F130">
        <v>456508.6549240551</v>
      </c>
      <c r="G130">
        <v>913017.30984811019</v>
      </c>
      <c r="J130">
        <f t="shared" si="4"/>
        <v>62</v>
      </c>
      <c r="K130">
        <v>2282.5433061731674</v>
      </c>
      <c r="L130">
        <v>5706.3582654328493</v>
      </c>
      <c r="M130">
        <v>11412.716530865699</v>
      </c>
      <c r="N130">
        <v>22825.433061731397</v>
      </c>
      <c r="O130">
        <v>45650.866123462794</v>
      </c>
      <c r="R130">
        <f t="shared" si="5"/>
        <v>62</v>
      </c>
      <c r="S130">
        <v>4.1381470141168331E-2</v>
      </c>
      <c r="T130">
        <v>4.1381470141167886E-2</v>
      </c>
      <c r="U130">
        <v>4.1381470141167886E-2</v>
      </c>
      <c r="V130">
        <v>4.1381470141167886E-2</v>
      </c>
      <c r="W130">
        <v>4.1381470141167886E-2</v>
      </c>
    </row>
    <row r="131" spans="1:24" x14ac:dyDescent="0.25">
      <c r="B131">
        <f t="shared" si="3"/>
        <v>63</v>
      </c>
      <c r="C131">
        <v>47285.186739568235</v>
      </c>
      <c r="D131">
        <v>118212.96684892065</v>
      </c>
      <c r="E131">
        <v>236425.9336978413</v>
      </c>
      <c r="F131">
        <v>472851.86739568261</v>
      </c>
      <c r="G131">
        <v>945703.73479136522</v>
      </c>
      <c r="J131">
        <f t="shared" si="4"/>
        <v>63</v>
      </c>
      <c r="K131">
        <v>2364.2593757922223</v>
      </c>
      <c r="L131">
        <v>5910.6484394805739</v>
      </c>
      <c r="M131">
        <v>11821.296878961148</v>
      </c>
      <c r="N131">
        <v>23642.593757922295</v>
      </c>
      <c r="O131">
        <v>47285.187515844591</v>
      </c>
      <c r="R131">
        <f t="shared" si="5"/>
        <v>63</v>
      </c>
      <c r="S131">
        <v>4.1996693783425076E-2</v>
      </c>
      <c r="T131">
        <v>4.1996693783425298E-2</v>
      </c>
      <c r="U131">
        <v>4.1996693783425298E-2</v>
      </c>
      <c r="V131">
        <v>4.1996693783425298E-2</v>
      </c>
      <c r="W131">
        <v>4.1996693783425298E-2</v>
      </c>
    </row>
    <row r="132" spans="1:24" x14ac:dyDescent="0.25">
      <c r="B132">
        <f t="shared" si="3"/>
        <v>64</v>
      </c>
      <c r="C132">
        <v>48885.650264470045</v>
      </c>
      <c r="D132">
        <v>122214.12566117519</v>
      </c>
      <c r="E132">
        <v>244428.25132235038</v>
      </c>
      <c r="F132">
        <v>488856.50264470075</v>
      </c>
      <c r="G132">
        <v>977713.00528940151</v>
      </c>
      <c r="J132">
        <f t="shared" si="4"/>
        <v>64</v>
      </c>
      <c r="K132">
        <v>2444.2825461019092</v>
      </c>
      <c r="L132">
        <v>6110.7063652547658</v>
      </c>
      <c r="M132">
        <v>12221.412730509532</v>
      </c>
      <c r="N132">
        <v>24442.825461019063</v>
      </c>
      <c r="O132">
        <v>48885.650922038127</v>
      </c>
      <c r="R132">
        <f t="shared" si="5"/>
        <v>64</v>
      </c>
      <c r="S132">
        <v>4.261793518254775E-2</v>
      </c>
      <c r="T132">
        <v>4.2617935182547972E-2</v>
      </c>
      <c r="U132">
        <v>4.2617935182547972E-2</v>
      </c>
      <c r="V132">
        <v>4.2617935182547972E-2</v>
      </c>
      <c r="W132">
        <v>4.2617935182547972E-2</v>
      </c>
    </row>
    <row r="133" spans="1:24" x14ac:dyDescent="0.25">
      <c r="B133">
        <f t="shared" si="3"/>
        <v>65</v>
      </c>
      <c r="C133">
        <v>50471.53075817848</v>
      </c>
      <c r="D133">
        <v>126178.8268954462</v>
      </c>
      <c r="E133">
        <v>252357.65379089239</v>
      </c>
      <c r="F133">
        <v>504715.30758178479</v>
      </c>
      <c r="G133">
        <v>1009430.6151635696</v>
      </c>
      <c r="J133">
        <f t="shared" si="4"/>
        <v>65</v>
      </c>
      <c r="K133">
        <v>2523.577001958889</v>
      </c>
      <c r="L133">
        <v>6308.9425048971898</v>
      </c>
      <c r="M133">
        <v>12617.88500979438</v>
      </c>
      <c r="N133">
        <v>25235.770019588759</v>
      </c>
      <c r="O133">
        <v>50471.540039177518</v>
      </c>
      <c r="R133">
        <f t="shared" si="5"/>
        <v>65</v>
      </c>
      <c r="S133">
        <v>4.3253427407361933E-2</v>
      </c>
      <c r="T133">
        <v>4.3253427407361933E-2</v>
      </c>
      <c r="U133">
        <v>4.3253427407361933E-2</v>
      </c>
      <c r="V133">
        <v>4.3253427407361933E-2</v>
      </c>
      <c r="W133">
        <v>4.3253427407361933E-2</v>
      </c>
    </row>
    <row r="135" spans="1:24" x14ac:dyDescent="0.25">
      <c r="A135" s="5" t="s">
        <v>183</v>
      </c>
    </row>
    <row r="136" spans="1:24" x14ac:dyDescent="0.25">
      <c r="B136" t="s">
        <v>170</v>
      </c>
      <c r="C136">
        <v>50000</v>
      </c>
      <c r="D136">
        <v>100000</v>
      </c>
      <c r="E136">
        <v>250000</v>
      </c>
      <c r="F136">
        <v>500000</v>
      </c>
      <c r="G136">
        <v>1000000</v>
      </c>
      <c r="H136">
        <v>2000000</v>
      </c>
      <c r="J136" t="s">
        <v>171</v>
      </c>
      <c r="K136">
        <v>50000</v>
      </c>
      <c r="L136">
        <v>100000</v>
      </c>
      <c r="M136">
        <v>250000</v>
      </c>
      <c r="N136">
        <v>500000</v>
      </c>
      <c r="O136">
        <v>1000000</v>
      </c>
      <c r="P136">
        <v>2000000</v>
      </c>
      <c r="R136" t="s">
        <v>167</v>
      </c>
      <c r="S136">
        <v>50000</v>
      </c>
      <c r="T136">
        <v>100000</v>
      </c>
      <c r="U136">
        <v>250000</v>
      </c>
      <c r="V136">
        <v>500000</v>
      </c>
      <c r="W136">
        <v>1000000</v>
      </c>
      <c r="X136">
        <v>2000000</v>
      </c>
    </row>
    <row r="137" spans="1:24" x14ac:dyDescent="0.25">
      <c r="B137">
        <v>26</v>
      </c>
      <c r="C137">
        <v>225.51590226742061</v>
      </c>
      <c r="D137">
        <v>450.33258638089353</v>
      </c>
      <c r="E137">
        <v>1124.7826165422221</v>
      </c>
      <c r="F137">
        <v>2248.8661441651766</v>
      </c>
      <c r="G137">
        <v>4497.0330677720949</v>
      </c>
      <c r="H137">
        <v>8993.3669149859725</v>
      </c>
      <c r="J137">
        <v>26</v>
      </c>
      <c r="K137">
        <v>169.0121097164706</v>
      </c>
      <c r="L137">
        <v>330.02347220354022</v>
      </c>
      <c r="M137">
        <v>813.05730588230836</v>
      </c>
      <c r="N137">
        <v>1618.1153432925967</v>
      </c>
      <c r="O137">
        <v>3228.2299118446608</v>
      </c>
      <c r="P137">
        <v>6448.4590489492839</v>
      </c>
      <c r="R137">
        <v>26</v>
      </c>
      <c r="S137">
        <v>3.7220155674758448E-2</v>
      </c>
      <c r="T137">
        <v>3.7051971557747088E-2</v>
      </c>
      <c r="U137">
        <v>3.6950998480059782E-2</v>
      </c>
      <c r="V137">
        <v>3.6917337625019586E-2</v>
      </c>
      <c r="W137">
        <v>3.6900502133597524E-2</v>
      </c>
      <c r="X137">
        <v>3.6892083913978801E-2</v>
      </c>
    </row>
    <row r="138" spans="1:24" x14ac:dyDescent="0.25">
      <c r="B138">
        <v>27</v>
      </c>
      <c r="C138">
        <v>277.16349538700524</v>
      </c>
      <c r="D138">
        <v>553.62364273794128</v>
      </c>
      <c r="E138">
        <v>1383.0040858345906</v>
      </c>
      <c r="F138">
        <v>2765.304824343415</v>
      </c>
      <c r="G138">
        <v>5529.9063013664663</v>
      </c>
      <c r="H138">
        <v>11059.10925541504</v>
      </c>
      <c r="J138">
        <v>27</v>
      </c>
      <c r="K138">
        <v>206.00153468136205</v>
      </c>
      <c r="L138">
        <v>403.99934665983346</v>
      </c>
      <c r="M138">
        <v>997.99279447360095</v>
      </c>
      <c r="N138">
        <v>1987.981874327168</v>
      </c>
      <c r="O138">
        <v>3967.9600340957841</v>
      </c>
      <c r="P138">
        <v>7927.9163536611886</v>
      </c>
      <c r="R138">
        <v>27</v>
      </c>
      <c r="S138">
        <v>3.7238195171566568E-2</v>
      </c>
      <c r="T138">
        <v>3.7099815294022065E-2</v>
      </c>
      <c r="U138">
        <v>3.7016746774792386E-2</v>
      </c>
      <c r="V138">
        <v>3.6989050479613095E-2</v>
      </c>
      <c r="W138">
        <v>3.6975201058171647E-2</v>
      </c>
      <c r="X138">
        <v>3.69682760288923E-2</v>
      </c>
    </row>
    <row r="139" spans="1:24" x14ac:dyDescent="0.25">
      <c r="B139">
        <v>28</v>
      </c>
      <c r="C139">
        <v>238.46700389473583</v>
      </c>
      <c r="D139">
        <v>476.23378679821712</v>
      </c>
      <c r="E139">
        <v>1189.5341855234954</v>
      </c>
      <c r="F139">
        <v>2378.3681524011176</v>
      </c>
      <c r="G139">
        <v>4756.0360862055295</v>
      </c>
      <c r="H139">
        <v>9511.3719538394362</v>
      </c>
      <c r="J139">
        <v>28</v>
      </c>
      <c r="K139">
        <v>178.28767286278935</v>
      </c>
      <c r="L139">
        <v>348.57385448516288</v>
      </c>
      <c r="M139">
        <v>859.43297087650717</v>
      </c>
      <c r="N139">
        <v>1710.8644773134947</v>
      </c>
      <c r="O139">
        <v>3413.727490749312</v>
      </c>
      <c r="P139">
        <v>6819.453517907561</v>
      </c>
      <c r="R139">
        <v>28</v>
      </c>
      <c r="S139">
        <v>3.7220811465465964E-2</v>
      </c>
      <c r="T139">
        <v>3.7061347612072026E-2</v>
      </c>
      <c r="U139">
        <v>3.6965619580449749E-2</v>
      </c>
      <c r="V139">
        <v>3.6933699762044192E-2</v>
      </c>
      <c r="W139">
        <v>3.6917738153327662E-2</v>
      </c>
      <c r="X139">
        <v>3.6909756923952486E-2</v>
      </c>
    </row>
    <row r="140" spans="1:24" x14ac:dyDescent="0.25">
      <c r="B140">
        <v>29</v>
      </c>
      <c r="C140">
        <v>362.87879788903462</v>
      </c>
      <c r="D140">
        <v>725.04739949068835</v>
      </c>
      <c r="E140">
        <v>1811.5532043878063</v>
      </c>
      <c r="F140">
        <v>3622.3962125668977</v>
      </c>
      <c r="G140">
        <v>7244.0822289285297</v>
      </c>
      <c r="H140">
        <v>14487.454261652807</v>
      </c>
      <c r="J140">
        <v>29</v>
      </c>
      <c r="K140">
        <v>267.38995266502297</v>
      </c>
      <c r="L140">
        <v>526.77130674749424</v>
      </c>
      <c r="M140">
        <v>1304.9153700341158</v>
      </c>
      <c r="N140">
        <v>2601.8221423727737</v>
      </c>
      <c r="O140">
        <v>5195.6356870889722</v>
      </c>
      <c r="P140">
        <v>10383.262776532792</v>
      </c>
      <c r="R140">
        <v>29</v>
      </c>
      <c r="S140">
        <v>3.7306439223709909E-2</v>
      </c>
      <c r="T140">
        <v>3.7198764559091657E-2</v>
      </c>
      <c r="U140">
        <v>3.7134135404042423E-2</v>
      </c>
      <c r="V140">
        <v>3.7112588287837811E-2</v>
      </c>
      <c r="W140">
        <v>3.7101813967148178E-2</v>
      </c>
      <c r="X140">
        <v>3.7096426616107347E-2</v>
      </c>
    </row>
    <row r="141" spans="1:24" x14ac:dyDescent="0.25">
      <c r="B141">
        <v>30</v>
      </c>
      <c r="C141">
        <v>221.8758962690018</v>
      </c>
      <c r="D141">
        <v>443.05293722210627</v>
      </c>
      <c r="E141">
        <v>1106.5840600814176</v>
      </c>
      <c r="F141">
        <v>2212.4692648469409</v>
      </c>
      <c r="G141">
        <v>4424.2396743779864</v>
      </c>
      <c r="H141">
        <v>8847.780493440061</v>
      </c>
      <c r="J141">
        <v>30</v>
      </c>
      <c r="K141">
        <v>166.40528823374416</v>
      </c>
      <c r="L141">
        <v>324.81006331005938</v>
      </c>
      <c r="M141">
        <v>800.02438853898093</v>
      </c>
      <c r="N141">
        <v>1592.0482639205657</v>
      </c>
      <c r="O141">
        <v>3176.0960146837169</v>
      </c>
      <c r="P141">
        <v>6344.1915162098303</v>
      </c>
      <c r="R141">
        <v>30</v>
      </c>
      <c r="S141">
        <v>3.7216762788738755E-2</v>
      </c>
      <c r="T141">
        <v>3.7046028420059329E-2</v>
      </c>
      <c r="U141">
        <v>3.6943525443366765E-2</v>
      </c>
      <c r="V141">
        <v>3.6909347372542811E-2</v>
      </c>
      <c r="W141">
        <v>3.6892256383077138E-2</v>
      </c>
      <c r="X141">
        <v>3.6883710399653769E-2</v>
      </c>
    </row>
    <row r="142" spans="1:24" x14ac:dyDescent="0.25">
      <c r="B142">
        <v>31</v>
      </c>
      <c r="C142">
        <v>352.34364347893171</v>
      </c>
      <c r="D142">
        <v>703.97799524027516</v>
      </c>
      <c r="E142">
        <v>1758.8810502817266</v>
      </c>
      <c r="F142">
        <v>3517.0528085852884</v>
      </c>
      <c r="G142">
        <v>7033.3963251515415</v>
      </c>
      <c r="H142">
        <v>14066.083358262707</v>
      </c>
      <c r="J142">
        <v>31</v>
      </c>
      <c r="K142">
        <v>259.84475439920925</v>
      </c>
      <c r="L142">
        <v>511.68152910555455</v>
      </c>
      <c r="M142">
        <v>1267.1918504858331</v>
      </c>
      <c r="N142">
        <v>2526.3757183368871</v>
      </c>
      <c r="O142">
        <v>5044.7434535775101</v>
      </c>
      <c r="P142">
        <v>10081.478923817835</v>
      </c>
      <c r="R142">
        <v>31</v>
      </c>
      <c r="S142">
        <v>3.7294375047212336E-2</v>
      </c>
      <c r="T142">
        <v>3.7183764029056876E-2</v>
      </c>
      <c r="U142">
        <v>3.7117371657233944E-2</v>
      </c>
      <c r="V142">
        <v>3.7095236567433076E-2</v>
      </c>
      <c r="W142">
        <v>3.7084168215891777E-2</v>
      </c>
      <c r="X142">
        <v>3.7078633838406816E-2</v>
      </c>
    </row>
    <row r="143" spans="1:24" x14ac:dyDescent="0.25">
      <c r="B143">
        <v>32</v>
      </c>
      <c r="C143">
        <v>220.99371267268717</v>
      </c>
      <c r="D143">
        <v>441.2886789788198</v>
      </c>
      <c r="E143">
        <v>1102.1735783286597</v>
      </c>
      <c r="F143">
        <v>2203.6484107472629</v>
      </c>
      <c r="G143">
        <v>4406.5980756533263</v>
      </c>
      <c r="H143">
        <v>8812.497405501028</v>
      </c>
      <c r="J143">
        <v>32</v>
      </c>
      <c r="K143">
        <v>165.77334705763315</v>
      </c>
      <c r="L143">
        <v>323.54628106727978</v>
      </c>
      <c r="M143">
        <v>796.86508803608558</v>
      </c>
      <c r="N143">
        <v>1585.7297682509306</v>
      </c>
      <c r="O143">
        <v>3163.4591294690254</v>
      </c>
      <c r="P143">
        <v>6318.9178523125156</v>
      </c>
      <c r="R143">
        <v>32</v>
      </c>
      <c r="S143">
        <v>3.7215155079871609E-2</v>
      </c>
      <c r="T143">
        <v>3.7043809754431001E-2</v>
      </c>
      <c r="U143">
        <v>3.694093978830959E-2</v>
      </c>
      <c r="V143">
        <v>3.6906639319473689E-2</v>
      </c>
      <c r="W143">
        <v>3.6889487118331177E-2</v>
      </c>
      <c r="X143">
        <v>3.6880910525914024E-2</v>
      </c>
    </row>
    <row r="144" spans="1:24" x14ac:dyDescent="0.25">
      <c r="B144">
        <v>33</v>
      </c>
      <c r="C144">
        <v>217.92406658770531</v>
      </c>
      <c r="D144">
        <v>435.14964702150445</v>
      </c>
      <c r="E144">
        <v>1086.8263882571475</v>
      </c>
      <c r="F144">
        <v>2172.9542902925259</v>
      </c>
      <c r="G144">
        <v>4345.2100943542137</v>
      </c>
      <c r="H144">
        <v>8689.7217024725251</v>
      </c>
      <c r="J144">
        <v>33</v>
      </c>
      <c r="K144">
        <v>163.57500508582189</v>
      </c>
      <c r="L144">
        <v>319.14975684605179</v>
      </c>
      <c r="M144">
        <v>785.87401137361485</v>
      </c>
      <c r="N144">
        <v>1563.7477686443599</v>
      </c>
      <c r="O144">
        <v>3119.4952830819748</v>
      </c>
      <c r="P144">
        <v>6230.9903118992224</v>
      </c>
      <c r="R144">
        <v>33</v>
      </c>
      <c r="S144">
        <v>3.7214349803260216E-2</v>
      </c>
      <c r="T144">
        <v>3.7040724404290515E-2</v>
      </c>
      <c r="U144">
        <v>3.693648463595367E-2</v>
      </c>
      <c r="V144">
        <v>3.6901727271214213E-2</v>
      </c>
      <c r="W144">
        <v>3.6884346566562254E-2</v>
      </c>
      <c r="X144">
        <v>3.6875655708472843E-2</v>
      </c>
    </row>
    <row r="145" spans="2:24" x14ac:dyDescent="0.25">
      <c r="B145">
        <v>34</v>
      </c>
      <c r="C145">
        <v>318.85067336126798</v>
      </c>
      <c r="D145">
        <v>636.99482588432966</v>
      </c>
      <c r="E145">
        <v>1591.4272833821424</v>
      </c>
      <c r="F145">
        <v>3182.1480458458968</v>
      </c>
      <c r="G145">
        <v>6363.5895707594018</v>
      </c>
      <c r="H145">
        <v>12726.472620578876</v>
      </c>
      <c r="J145">
        <v>34</v>
      </c>
      <c r="K145">
        <v>235.85744533544539</v>
      </c>
      <c r="L145">
        <v>463.70890097071788</v>
      </c>
      <c r="M145">
        <v>1147.2632670677667</v>
      </c>
      <c r="N145">
        <v>2286.5205435267853</v>
      </c>
      <c r="O145">
        <v>4565.0350962861266</v>
      </c>
      <c r="P145">
        <v>9122.0642017194477</v>
      </c>
      <c r="R145">
        <v>34</v>
      </c>
      <c r="S145">
        <v>3.7261904617792219E-2</v>
      </c>
      <c r="T145">
        <v>3.7140613174299952E-2</v>
      </c>
      <c r="U145">
        <v>3.7067807209412607E-2</v>
      </c>
      <c r="V145">
        <v>3.7043533364194525E-2</v>
      </c>
      <c r="W145">
        <v>3.7031395467741701E-2</v>
      </c>
      <c r="X145">
        <v>3.7025326275987647E-2</v>
      </c>
    </row>
    <row r="146" spans="2:24" x14ac:dyDescent="0.25">
      <c r="B146">
        <v>35</v>
      </c>
      <c r="C146">
        <v>320.58165104127806</v>
      </c>
      <c r="D146">
        <v>640.45666851973806</v>
      </c>
      <c r="E146">
        <v>1600.0817210256257</v>
      </c>
      <c r="F146">
        <v>3199.4568085605101</v>
      </c>
      <c r="G146">
        <v>6398.2069836404908</v>
      </c>
      <c r="H146">
        <v>12795.707333805447</v>
      </c>
      <c r="J146">
        <v>35</v>
      </c>
      <c r="K146">
        <v>237.0974459701024</v>
      </c>
      <c r="L146">
        <v>466.18881706397133</v>
      </c>
      <c r="M146">
        <v>1153.4629311444296</v>
      </c>
      <c r="N146">
        <v>2298.9197882292501</v>
      </c>
      <c r="O146">
        <v>4589.8335025145789</v>
      </c>
      <c r="P146">
        <v>9171.6609311418433</v>
      </c>
      <c r="R146">
        <v>35</v>
      </c>
      <c r="S146">
        <v>3.7262477149708984E-2</v>
      </c>
      <c r="T146">
        <v>3.7141809254071401E-2</v>
      </c>
      <c r="U146">
        <v>3.706937775190311E-2</v>
      </c>
      <c r="V146">
        <v>3.7045228783723516E-2</v>
      </c>
      <c r="W146">
        <v>3.7033153336369029E-2</v>
      </c>
      <c r="X146">
        <v>3.7027115371813135E-2</v>
      </c>
    </row>
    <row r="147" spans="2:24" x14ac:dyDescent="0.25">
      <c r="B147">
        <v>36</v>
      </c>
      <c r="C147">
        <v>312.42523109631952</v>
      </c>
      <c r="D147">
        <v>624.14450553575489</v>
      </c>
      <c r="E147">
        <v>1559.3023365762965</v>
      </c>
      <c r="F147">
        <v>3117.8987167682212</v>
      </c>
      <c r="G147">
        <v>6235.0914771564985</v>
      </c>
      <c r="H147">
        <v>12469.47699793526</v>
      </c>
      <c r="J147">
        <v>36</v>
      </c>
      <c r="K147">
        <v>231.25581229723457</v>
      </c>
      <c r="L147">
        <v>454.50602552793771</v>
      </c>
      <c r="M147">
        <v>1124.2567527907449</v>
      </c>
      <c r="N147">
        <v>2240.5079096052723</v>
      </c>
      <c r="O147">
        <v>4473.0102232845675</v>
      </c>
      <c r="P147">
        <v>8938.0148506681144</v>
      </c>
      <c r="R147">
        <v>36</v>
      </c>
      <c r="S147">
        <v>3.7255037602324625E-2</v>
      </c>
      <c r="T147">
        <v>3.7131454798533525E-2</v>
      </c>
      <c r="U147">
        <v>3.7057273348573894E-2</v>
      </c>
      <c r="V147">
        <v>3.7032540635828504E-2</v>
      </c>
      <c r="W147">
        <v>3.7020173267853673E-2</v>
      </c>
      <c r="X147">
        <v>3.701398933089961E-2</v>
      </c>
    </row>
    <row r="148" spans="2:24" x14ac:dyDescent="0.25">
      <c r="B148">
        <v>37</v>
      </c>
      <c r="C148">
        <v>311.130994801253</v>
      </c>
      <c r="D148">
        <v>621.55616215938528</v>
      </c>
      <c r="E148">
        <v>1552.8316642664347</v>
      </c>
      <c r="F148">
        <v>3104.9575011232919</v>
      </c>
      <c r="G148">
        <v>6209.209174840892</v>
      </c>
      <c r="H148">
        <v>12417.712522280204</v>
      </c>
      <c r="J148">
        <v>37</v>
      </c>
      <c r="K148">
        <v>230.32893223033852</v>
      </c>
      <c r="L148">
        <v>452.65236200694471</v>
      </c>
      <c r="M148">
        <v>1119.6226517071118</v>
      </c>
      <c r="N148">
        <v>2231.2398013409329</v>
      </c>
      <c r="O148">
        <v>4454.4741006526601</v>
      </c>
      <c r="P148">
        <v>8900.942699322768</v>
      </c>
      <c r="R148">
        <v>37</v>
      </c>
      <c r="S148">
        <v>3.7253171254943984E-2</v>
      </c>
      <c r="T148">
        <v>3.7129124287507143E-2</v>
      </c>
      <c r="U148">
        <v>3.7054663550770472E-2</v>
      </c>
      <c r="V148">
        <v>3.7029837871870752E-2</v>
      </c>
      <c r="W148">
        <v>3.7017424012977918E-2</v>
      </c>
      <c r="X148">
        <v>3.7011216828623184E-2</v>
      </c>
    </row>
    <row r="149" spans="2:24" x14ac:dyDescent="0.25">
      <c r="B149">
        <v>38</v>
      </c>
      <c r="C149">
        <v>326.57494017648537</v>
      </c>
      <c r="D149">
        <v>652.44284602159632</v>
      </c>
      <c r="E149">
        <v>1630.0465634134432</v>
      </c>
      <c r="F149">
        <v>3259.3860923481607</v>
      </c>
      <c r="G149">
        <v>6518.0651501973862</v>
      </c>
      <c r="H149">
        <v>13035.423265885474</v>
      </c>
      <c r="J149">
        <v>38</v>
      </c>
      <c r="K149">
        <v>241.38973116021725</v>
      </c>
      <c r="L149">
        <v>474.77308405449094</v>
      </c>
      <c r="M149">
        <v>1174.9231411124892</v>
      </c>
      <c r="N149">
        <v>2341.8399022904487</v>
      </c>
      <c r="O149">
        <v>4675.6734244175022</v>
      </c>
      <c r="P149">
        <v>9343.3404685542919</v>
      </c>
      <c r="R149">
        <v>38</v>
      </c>
      <c r="S149">
        <v>3.7264909362371368E-2</v>
      </c>
      <c r="T149">
        <v>3.7146343015945105E-2</v>
      </c>
      <c r="U149">
        <v>3.7075173509851567E-2</v>
      </c>
      <c r="V149">
        <v>3.7051445384953086E-2</v>
      </c>
      <c r="W149">
        <v>3.7039580392604687E-2</v>
      </c>
      <c r="X149">
        <v>3.7033647663895275E-2</v>
      </c>
    </row>
    <row r="150" spans="2:24" x14ac:dyDescent="0.25">
      <c r="B150">
        <v>39</v>
      </c>
      <c r="C150">
        <v>334.66268901794484</v>
      </c>
      <c r="D150">
        <v>668.61772663253782</v>
      </c>
      <c r="E150">
        <v>1670.4828394938802</v>
      </c>
      <c r="F150">
        <v>3340.2580276024069</v>
      </c>
      <c r="G150">
        <v>6679.8084038218785</v>
      </c>
      <c r="H150">
        <v>13358.909156261932</v>
      </c>
      <c r="J150">
        <v>39</v>
      </c>
      <c r="K150">
        <v>247.18206582616676</v>
      </c>
      <c r="L150">
        <v>486.35732038732294</v>
      </c>
      <c r="M150">
        <v>1203.8830842695097</v>
      </c>
      <c r="N150">
        <v>2399.7593574776474</v>
      </c>
      <c r="O150">
        <v>4791.5119039213168</v>
      </c>
      <c r="P150">
        <v>9575.0169968211558</v>
      </c>
      <c r="R150">
        <v>39</v>
      </c>
      <c r="S150">
        <v>3.7271054376693424E-2</v>
      </c>
      <c r="T150">
        <v>3.7155162812331666E-2</v>
      </c>
      <c r="U150">
        <v>3.7085599538297043E-2</v>
      </c>
      <c r="V150">
        <v>3.7062407051796198E-2</v>
      </c>
      <c r="W150">
        <v>3.7050809921397754E-2</v>
      </c>
      <c r="X150">
        <v>3.7045011134356542E-2</v>
      </c>
    </row>
    <row r="151" spans="2:24" x14ac:dyDescent="0.25">
      <c r="B151">
        <v>40</v>
      </c>
      <c r="C151">
        <v>336.41062552765942</v>
      </c>
      <c r="D151">
        <v>672.11348840060521</v>
      </c>
      <c r="E151">
        <v>1679.2220770806862</v>
      </c>
      <c r="F151">
        <v>3357.736391568154</v>
      </c>
      <c r="G151">
        <v>6714.7650205500422</v>
      </c>
      <c r="H151">
        <v>13428.822278520202</v>
      </c>
      <c r="J151">
        <v>40</v>
      </c>
      <c r="K151">
        <v>248.43399346740443</v>
      </c>
      <c r="L151">
        <v>488.86110250105958</v>
      </c>
      <c r="M151">
        <v>1210.1424302948653</v>
      </c>
      <c r="N151">
        <v>2412.2779768516775</v>
      </c>
      <c r="O151">
        <v>4816.5490700439113</v>
      </c>
      <c r="P151">
        <v>9625.0912565006875</v>
      </c>
      <c r="R151">
        <v>40</v>
      </c>
      <c r="S151">
        <v>3.7271733442779897E-2</v>
      </c>
      <c r="T151">
        <v>3.7156414079387856E-2</v>
      </c>
      <c r="U151">
        <v>3.7087194412814162E-2</v>
      </c>
      <c r="V151">
        <v>3.7064116510030276E-2</v>
      </c>
      <c r="W151">
        <v>3.7052576680465243E-2</v>
      </c>
      <c r="X151">
        <v>3.7046806546110034E-2</v>
      </c>
    </row>
    <row r="152" spans="2:24" x14ac:dyDescent="0.25">
      <c r="B152">
        <v>41</v>
      </c>
      <c r="C152">
        <v>332.70508431598705</v>
      </c>
      <c r="D152">
        <v>664.7027273354413</v>
      </c>
      <c r="E152">
        <v>1660.695656374862</v>
      </c>
      <c r="F152">
        <v>3320.6838714338564</v>
      </c>
      <c r="G152">
        <v>6640.6603015491628</v>
      </c>
      <c r="H152">
        <v>13280.613161778689</v>
      </c>
      <c r="J152">
        <v>41</v>
      </c>
      <c r="K152">
        <v>245.78002439305101</v>
      </c>
      <c r="L152">
        <v>483.553384437565</v>
      </c>
      <c r="M152">
        <v>1196.8734643567295</v>
      </c>
      <c r="N152">
        <v>2385.740264146094</v>
      </c>
      <c r="O152">
        <v>4763.473863694453</v>
      </c>
      <c r="P152">
        <v>9518.9410627789039</v>
      </c>
      <c r="R152">
        <v>41</v>
      </c>
      <c r="S152">
        <v>3.7267588555471409E-2</v>
      </c>
      <c r="T152">
        <v>3.7151093119139222E-2</v>
      </c>
      <c r="U152">
        <v>3.7081167213816935E-2</v>
      </c>
      <c r="V152">
        <v>3.7057853798745599E-2</v>
      </c>
      <c r="W152">
        <v>3.7046196194397973E-2</v>
      </c>
      <c r="X152">
        <v>3.7040367167967991E-2</v>
      </c>
    </row>
    <row r="153" spans="2:24" x14ac:dyDescent="0.25">
      <c r="B153">
        <v>42</v>
      </c>
      <c r="C153">
        <v>366.61282942865182</v>
      </c>
      <c r="D153">
        <v>732.51554966907156</v>
      </c>
      <c r="E153">
        <v>1830.2237107683748</v>
      </c>
      <c r="F153">
        <v>3659.7373127367887</v>
      </c>
      <c r="G153">
        <v>7318.764516726319</v>
      </c>
      <c r="H153">
        <v>14636.818924732661</v>
      </c>
      <c r="J153">
        <v>42</v>
      </c>
      <c r="K153">
        <v>270.06451307344923</v>
      </c>
      <c r="L153">
        <v>532.12047844205699</v>
      </c>
      <c r="M153">
        <v>1318.2883788114268</v>
      </c>
      <c r="N153">
        <v>2628.5682142969017</v>
      </c>
      <c r="O153">
        <v>5249.12788586221</v>
      </c>
      <c r="P153">
        <v>10490.247229300498</v>
      </c>
      <c r="R153">
        <v>42</v>
      </c>
      <c r="S153">
        <v>3.7298504342316186E-2</v>
      </c>
      <c r="T153">
        <v>3.7192011127569646E-2</v>
      </c>
      <c r="U153">
        <v>3.7128091387284012E-2</v>
      </c>
      <c r="V153">
        <v>3.7106780834346376E-2</v>
      </c>
      <c r="W153">
        <v>3.7096124812564302E-2</v>
      </c>
      <c r="X153">
        <v>3.7090796615310229E-2</v>
      </c>
    </row>
    <row r="154" spans="2:24" x14ac:dyDescent="0.25">
      <c r="B154">
        <v>43</v>
      </c>
      <c r="C154">
        <v>381.63600424114105</v>
      </c>
      <c r="D154">
        <v>762.5607314358848</v>
      </c>
      <c r="E154">
        <v>1905.3349130749234</v>
      </c>
      <c r="F154">
        <v>3809.9585491591788</v>
      </c>
      <c r="G154">
        <v>7619.2058213350756</v>
      </c>
      <c r="H154">
        <v>15237.700365690289</v>
      </c>
      <c r="J154">
        <v>43</v>
      </c>
      <c r="K154">
        <v>280.82391564624686</v>
      </c>
      <c r="L154">
        <v>553.63842759789623</v>
      </c>
      <c r="M154">
        <v>1372.0819640700065</v>
      </c>
      <c r="N154">
        <v>2736.1545250729614</v>
      </c>
      <c r="O154">
        <v>5464.2996471620427</v>
      </c>
      <c r="P154">
        <v>10920.589891378651</v>
      </c>
      <c r="R154">
        <v>43</v>
      </c>
      <c r="S154">
        <v>3.7312893415510029E-2</v>
      </c>
      <c r="T154">
        <v>3.7210268751363351E-2</v>
      </c>
      <c r="U154">
        <v>3.714867186289772E-2</v>
      </c>
      <c r="V154">
        <v>3.7128135881018931E-2</v>
      </c>
      <c r="W154">
        <v>3.711786719862542E-2</v>
      </c>
      <c r="X154">
        <v>3.7112732684525751E-2</v>
      </c>
    </row>
    <row r="155" spans="2:24" x14ac:dyDescent="0.25">
      <c r="B155">
        <v>44</v>
      </c>
      <c r="C155">
        <v>408.85885459956864</v>
      </c>
      <c r="D155">
        <v>817.0042964875272</v>
      </c>
      <c r="E155">
        <v>2041.4406199731104</v>
      </c>
      <c r="F155">
        <v>4082.1678257896765</v>
      </c>
      <c r="G155">
        <v>8163.622237425705</v>
      </c>
      <c r="H155">
        <v>16326.531060699121</v>
      </c>
      <c r="J155">
        <v>44</v>
      </c>
      <c r="K155">
        <v>300.32060591212394</v>
      </c>
      <c r="L155">
        <v>592.63028987508733</v>
      </c>
      <c r="M155">
        <v>1469.5593173038978</v>
      </c>
      <c r="N155">
        <v>2931.1076964334352</v>
      </c>
      <c r="O155">
        <v>5854.2044547250698</v>
      </c>
      <c r="P155">
        <v>11700.397971323604</v>
      </c>
      <c r="R155">
        <v>44</v>
      </c>
      <c r="S155">
        <v>3.7341239664230086E-2</v>
      </c>
      <c r="T155">
        <v>3.7244889536937276E-2</v>
      </c>
      <c r="U155">
        <v>3.7187059934495226E-2</v>
      </c>
      <c r="V155">
        <v>3.7167780162441488E-2</v>
      </c>
      <c r="W155">
        <v>3.7158139668993284E-2</v>
      </c>
      <c r="X155">
        <v>3.715331927038279E-2</v>
      </c>
    </row>
    <row r="156" spans="2:24" x14ac:dyDescent="0.25">
      <c r="B156">
        <v>45</v>
      </c>
      <c r="C156">
        <v>422.08287216454113</v>
      </c>
      <c r="D156">
        <v>843.45131021168891</v>
      </c>
      <c r="E156">
        <v>2107.5566243878393</v>
      </c>
      <c r="F156">
        <v>4214.3988146936344</v>
      </c>
      <c r="G156">
        <v>8428.0831953100387</v>
      </c>
      <c r="H156">
        <v>16855.451956544926</v>
      </c>
      <c r="J156">
        <v>45</v>
      </c>
      <c r="K156">
        <v>309.79154405752615</v>
      </c>
      <c r="L156">
        <v>611.57142148821913</v>
      </c>
      <c r="M156">
        <v>1516.9110541694936</v>
      </c>
      <c r="N156">
        <v>3025.8104421085518</v>
      </c>
      <c r="O156">
        <v>6043.6092180406704</v>
      </c>
      <c r="P156">
        <v>12079.206769928278</v>
      </c>
      <c r="R156">
        <v>45</v>
      </c>
      <c r="S156">
        <v>3.7355153499452731E-2</v>
      </c>
      <c r="T156">
        <v>3.7261564395542512E-2</v>
      </c>
      <c r="U156">
        <v>3.7205392652645441E-2</v>
      </c>
      <c r="V156">
        <v>3.7186665688526022E-2</v>
      </c>
      <c r="W156">
        <v>3.7177301634339299E-2</v>
      </c>
      <c r="X156">
        <v>3.7172619464183709E-2</v>
      </c>
    </row>
    <row r="157" spans="2:24" x14ac:dyDescent="0.25">
      <c r="B157">
        <v>46</v>
      </c>
      <c r="C157">
        <v>451.76016331874274</v>
      </c>
      <c r="D157">
        <v>902.80356160969359</v>
      </c>
      <c r="E157">
        <v>2255.9337562044911</v>
      </c>
      <c r="F157">
        <v>4511.1507471968171</v>
      </c>
      <c r="G157">
        <v>9021.5847291818518</v>
      </c>
      <c r="H157">
        <v>18042.4526931521</v>
      </c>
      <c r="J157">
        <v>46</v>
      </c>
      <c r="K157">
        <v>331.046091318658</v>
      </c>
      <c r="L157">
        <v>654.07884490237484</v>
      </c>
      <c r="M157">
        <v>1623.1771025449052</v>
      </c>
      <c r="N157">
        <v>3238.3408652935905</v>
      </c>
      <c r="O157">
        <v>6468.6683907952247</v>
      </c>
      <c r="P157">
        <v>12929.323441800574</v>
      </c>
      <c r="R157">
        <v>46</v>
      </c>
      <c r="S157">
        <v>3.7388820954572299E-2</v>
      </c>
      <c r="T157">
        <v>3.73008240631576E-2</v>
      </c>
      <c r="U157">
        <v>3.7248009811470029E-2</v>
      </c>
      <c r="V157">
        <v>3.7230402374521798E-2</v>
      </c>
      <c r="W157">
        <v>3.7221598152111346E-2</v>
      </c>
      <c r="X157">
        <v>3.7217195914898804E-2</v>
      </c>
    </row>
    <row r="158" spans="2:24" x14ac:dyDescent="0.25">
      <c r="B158">
        <v>47</v>
      </c>
      <c r="C158">
        <v>472.42850837836664</v>
      </c>
      <c r="D158">
        <v>944.13864032637855</v>
      </c>
      <c r="E158">
        <v>2359.2690361999807</v>
      </c>
      <c r="F158">
        <v>4717.8196959996803</v>
      </c>
      <c r="G158">
        <v>9434.9210156029731</v>
      </c>
      <c r="H158">
        <v>18869.123654811556</v>
      </c>
      <c r="J158">
        <v>47</v>
      </c>
      <c r="K158">
        <v>345.84859463137855</v>
      </c>
      <c r="L158">
        <v>683.68269945052634</v>
      </c>
      <c r="M158">
        <v>1697.185014237828</v>
      </c>
      <c r="N158">
        <v>3386.355538998956</v>
      </c>
      <c r="O158">
        <v>6764.6965885645768</v>
      </c>
      <c r="P158">
        <v>13521.378687718214</v>
      </c>
      <c r="R158">
        <v>47</v>
      </c>
      <c r="S158">
        <v>3.7412890242884966E-2</v>
      </c>
      <c r="T158">
        <v>3.7328374939873621E-2</v>
      </c>
      <c r="U158">
        <v>3.7277650943217111E-2</v>
      </c>
      <c r="V158">
        <v>3.7260740472954135E-2</v>
      </c>
      <c r="W158">
        <v>3.7252284774228706E-2</v>
      </c>
      <c r="X158">
        <v>3.724805680894705E-2</v>
      </c>
    </row>
    <row r="159" spans="2:24" x14ac:dyDescent="0.25">
      <c r="B159">
        <v>48</v>
      </c>
      <c r="C159">
        <v>499.3349126390425</v>
      </c>
      <c r="D159">
        <v>997.94933990435652</v>
      </c>
      <c r="E159">
        <v>2493.7926217207041</v>
      </c>
      <c r="F159">
        <v>4986.8647580884672</v>
      </c>
      <c r="G159">
        <v>9973.0090308268336</v>
      </c>
      <c r="H159">
        <v>19945.297576304714</v>
      </c>
      <c r="J159">
        <v>48</v>
      </c>
      <c r="K159">
        <v>365.11866444539191</v>
      </c>
      <c r="L159">
        <v>722.22132670882274</v>
      </c>
      <c r="M159">
        <v>1793.5293137261324</v>
      </c>
      <c r="N159">
        <v>3579.0426255015627</v>
      </c>
      <c r="O159">
        <v>7150.0692490840884</v>
      </c>
      <c r="P159">
        <v>14292.122496261785</v>
      </c>
      <c r="R159">
        <v>48</v>
      </c>
      <c r="S159">
        <v>3.7445484849039978E-2</v>
      </c>
      <c r="T159">
        <v>3.7365065218976534E-2</v>
      </c>
      <c r="U159">
        <v>3.7316800071603762E-2</v>
      </c>
      <c r="V159">
        <v>3.730070945900521E-2</v>
      </c>
      <c r="W159">
        <v>3.7292663734374676E-2</v>
      </c>
      <c r="X159">
        <v>3.728864076745797E-2</v>
      </c>
    </row>
    <row r="160" spans="2:24" x14ac:dyDescent="0.25">
      <c r="B160">
        <v>49</v>
      </c>
      <c r="C160">
        <v>537.05273575153808</v>
      </c>
      <c r="D160">
        <v>1073.3820131110267</v>
      </c>
      <c r="E160">
        <v>2682.3698452110184</v>
      </c>
      <c r="F160">
        <v>5364.0162320519257</v>
      </c>
      <c r="G160">
        <v>10727.309005736761</v>
      </c>
      <c r="H160">
        <v>21453.894553107755</v>
      </c>
      <c r="J160">
        <v>49</v>
      </c>
      <c r="K160">
        <v>392.13179122754445</v>
      </c>
      <c r="L160">
        <v>776.24545113076601</v>
      </c>
      <c r="M160">
        <v>1928.5864310790166</v>
      </c>
      <c r="N160">
        <v>3849.1547310768583</v>
      </c>
      <c r="O160">
        <v>7690.2913311060256</v>
      </c>
      <c r="P160">
        <v>15372.564531179029</v>
      </c>
      <c r="R160">
        <v>49</v>
      </c>
      <c r="S160">
        <v>3.7493182720384599E-2</v>
      </c>
      <c r="T160">
        <v>3.7417806520787744E-2</v>
      </c>
      <c r="U160">
        <v>3.7372569111333798E-2</v>
      </c>
      <c r="V160">
        <v>3.7357488024998498E-2</v>
      </c>
      <c r="W160">
        <v>3.7349947116087634E-2</v>
      </c>
      <c r="X160">
        <v>3.7346176570181244E-2</v>
      </c>
    </row>
    <row r="161" spans="1:24" x14ac:dyDescent="0.25">
      <c r="B161">
        <v>50</v>
      </c>
      <c r="C161">
        <v>566.68301384218751</v>
      </c>
      <c r="D161">
        <v>1132.6402420825927</v>
      </c>
      <c r="E161">
        <v>2830.5119268166045</v>
      </c>
      <c r="F161">
        <v>5660.2980680444589</v>
      </c>
      <c r="G161">
        <v>11319.870350501795</v>
      </c>
      <c r="H161">
        <v>22639.014915417247</v>
      </c>
      <c r="J161">
        <v>50</v>
      </c>
      <c r="K161">
        <v>413.35269438229625</v>
      </c>
      <c r="L161">
        <v>818.68558993572333</v>
      </c>
      <c r="M161">
        <v>2034.6842767374183</v>
      </c>
      <c r="N161">
        <v>4061.3487547900004</v>
      </c>
      <c r="O161">
        <v>8114.6777109131217</v>
      </c>
      <c r="P161">
        <v>16221.335623167979</v>
      </c>
      <c r="R161">
        <v>50</v>
      </c>
      <c r="S161">
        <v>3.7531555778611336E-2</v>
      </c>
      <c r="T161">
        <v>3.7459670595496819E-2</v>
      </c>
      <c r="U161">
        <v>3.7416528892488143E-2</v>
      </c>
      <c r="V161">
        <v>3.7402146557939497E-2</v>
      </c>
      <c r="W161">
        <v>3.7394955059246948E-2</v>
      </c>
      <c r="X161">
        <v>3.7391359227033405E-2</v>
      </c>
    </row>
    <row r="162" spans="1:24" x14ac:dyDescent="0.25">
      <c r="B162">
        <v>51</v>
      </c>
      <c r="C162">
        <v>609.09594126495222</v>
      </c>
      <c r="D162">
        <v>1217.4627442678504</v>
      </c>
      <c r="E162">
        <v>3042.5631532949374</v>
      </c>
      <c r="F162">
        <v>6084.3971683464642</v>
      </c>
      <c r="G162">
        <v>12168.065198452075</v>
      </c>
      <c r="H162">
        <v>24335.401258664519</v>
      </c>
      <c r="J162">
        <v>51</v>
      </c>
      <c r="K162">
        <v>443.72841283228081</v>
      </c>
      <c r="L162">
        <v>879.43462638241363</v>
      </c>
      <c r="M162">
        <v>2186.5532672351546</v>
      </c>
      <c r="N162">
        <v>4365.0843353933014</v>
      </c>
      <c r="O162">
        <v>8722.1464717377094</v>
      </c>
      <c r="P162">
        <v>17436.270744439913</v>
      </c>
      <c r="R162">
        <v>51</v>
      </c>
      <c r="S162">
        <v>3.7588413083549543E-2</v>
      </c>
      <c r="T162">
        <v>3.7520926529907905E-2</v>
      </c>
      <c r="U162">
        <v>3.7480425310983279E-2</v>
      </c>
      <c r="V162">
        <v>3.7466923355772064E-2</v>
      </c>
      <c r="W162">
        <v>3.7460172087644183E-2</v>
      </c>
      <c r="X162">
        <v>3.7456796380939128E-2</v>
      </c>
    </row>
    <row r="163" spans="1:24" x14ac:dyDescent="0.25">
      <c r="B163">
        <v>52</v>
      </c>
      <c r="C163">
        <v>656.04946073059079</v>
      </c>
      <c r="D163">
        <v>1311.3660616450543</v>
      </c>
      <c r="E163">
        <v>3277.3158644081118</v>
      </c>
      <c r="F163">
        <v>6553.8988690200531</v>
      </c>
      <c r="G163">
        <v>13107.064878246392</v>
      </c>
      <c r="H163">
        <v>26213.396896700742</v>
      </c>
      <c r="J163">
        <v>52</v>
      </c>
      <c r="K163">
        <v>477.35605634775857</v>
      </c>
      <c r="L163">
        <v>946.68724841322546</v>
      </c>
      <c r="M163">
        <v>2354.6808248249872</v>
      </c>
      <c r="N163">
        <v>4701.336785586187</v>
      </c>
      <c r="O163">
        <v>9394.6487071355805</v>
      </c>
      <c r="P163">
        <v>18781.272550252557</v>
      </c>
      <c r="R163">
        <v>52</v>
      </c>
      <c r="S163">
        <v>3.7653223411797221E-2</v>
      </c>
      <c r="T163">
        <v>3.7589937811854268E-2</v>
      </c>
      <c r="U163">
        <v>3.7551958333370994E-2</v>
      </c>
      <c r="V163">
        <v>3.7539297153214912E-2</v>
      </c>
      <c r="W163">
        <v>3.7532966309175908E-2</v>
      </c>
      <c r="X163">
        <v>3.7529800823659754E-2</v>
      </c>
    </row>
    <row r="164" spans="1:24" x14ac:dyDescent="0.25">
      <c r="B164">
        <v>53</v>
      </c>
      <c r="C164">
        <v>708.9474804109891</v>
      </c>
      <c r="D164">
        <v>1417.1578944486728</v>
      </c>
      <c r="E164">
        <v>3541.789136583297</v>
      </c>
      <c r="F164">
        <v>7082.8412068152193</v>
      </c>
      <c r="G164">
        <v>14164.945347281842</v>
      </c>
      <c r="H164">
        <v>28329.15362821642</v>
      </c>
      <c r="J164">
        <v>53</v>
      </c>
      <c r="K164">
        <v>515.24109359153863</v>
      </c>
      <c r="L164">
        <v>1022.4543107031586</v>
      </c>
      <c r="M164">
        <v>2544.0939622729711</v>
      </c>
      <c r="N164">
        <v>5080.1600483048824</v>
      </c>
      <c r="O164">
        <v>10152.292220398987</v>
      </c>
      <c r="P164">
        <v>20296.556564601662</v>
      </c>
      <c r="R164">
        <v>53</v>
      </c>
      <c r="S164">
        <v>3.7728265714695564E-2</v>
      </c>
      <c r="T164">
        <v>3.766904018513384E-2</v>
      </c>
      <c r="U164">
        <v>3.7633497804358207E-2</v>
      </c>
      <c r="V164">
        <v>3.7621649166190041E-2</v>
      </c>
      <c r="W164">
        <v>3.7615724626177904E-2</v>
      </c>
      <c r="X164">
        <v>3.7612762300933023E-2</v>
      </c>
    </row>
    <row r="165" spans="1:24" x14ac:dyDescent="0.25">
      <c r="B165">
        <v>54</v>
      </c>
      <c r="C165">
        <v>774.60742985112995</v>
      </c>
      <c r="D165">
        <v>1548.4725451406</v>
      </c>
      <c r="E165">
        <v>3870.0678910266283</v>
      </c>
      <c r="F165">
        <v>7739.3934675093678</v>
      </c>
      <c r="G165">
        <v>15478.044620477329</v>
      </c>
      <c r="H165">
        <v>30955.346926414284</v>
      </c>
      <c r="J165">
        <v>54</v>
      </c>
      <c r="K165">
        <v>562.2660951278649</v>
      </c>
      <c r="L165">
        <v>1116.5005549895941</v>
      </c>
      <c r="M165">
        <v>2779.203934765399</v>
      </c>
      <c r="N165">
        <v>5550.3762344569404</v>
      </c>
      <c r="O165">
        <v>11092.720833866944</v>
      </c>
      <c r="P165">
        <v>22177.410032697837</v>
      </c>
      <c r="R165">
        <v>54</v>
      </c>
      <c r="S165">
        <v>3.7824084068238895E-2</v>
      </c>
      <c r="T165">
        <v>3.7769117801047747E-2</v>
      </c>
      <c r="U165">
        <v>3.7736132007148981E-2</v>
      </c>
      <c r="V165">
        <v>3.7725135736334181E-2</v>
      </c>
      <c r="W165">
        <v>3.7719637412214402E-2</v>
      </c>
      <c r="X165">
        <v>3.7716888202970367E-2</v>
      </c>
    </row>
    <row r="166" spans="1:24" x14ac:dyDescent="0.25">
      <c r="B166">
        <v>55</v>
      </c>
      <c r="C166">
        <v>842.19829492426356</v>
      </c>
      <c r="D166">
        <v>1683.6488539373465</v>
      </c>
      <c r="E166">
        <v>4208.0005309973594</v>
      </c>
      <c r="F166">
        <v>8415.2533261044464</v>
      </c>
      <c r="G166">
        <v>16829.758916321578</v>
      </c>
      <c r="H166">
        <v>33658.770096756773</v>
      </c>
      <c r="J166">
        <v>55</v>
      </c>
      <c r="K166">
        <v>610.67400105640263</v>
      </c>
      <c r="L166">
        <v>1213.3124847021027</v>
      </c>
      <c r="M166">
        <v>3021.2279358623273</v>
      </c>
      <c r="N166">
        <v>6034.4203545386263</v>
      </c>
      <c r="O166">
        <v>12060.805191923078</v>
      </c>
      <c r="P166">
        <v>24113.574866701907</v>
      </c>
      <c r="R166">
        <v>55</v>
      </c>
      <c r="S166">
        <v>3.7925154016160034E-2</v>
      </c>
      <c r="T166">
        <v>3.7873870805975818E-2</v>
      </c>
      <c r="U166">
        <v>3.7843095672511762E-2</v>
      </c>
      <c r="V166">
        <v>3.7832836426329175E-2</v>
      </c>
      <c r="W166">
        <v>3.7827706640378267E-2</v>
      </c>
      <c r="X166">
        <v>3.782514170668172E-2</v>
      </c>
    </row>
    <row r="168" spans="1:24" x14ac:dyDescent="0.25">
      <c r="A168" s="5" t="s">
        <v>188</v>
      </c>
    </row>
    <row r="169" spans="1:24" x14ac:dyDescent="0.25">
      <c r="B169" t="s">
        <v>170</v>
      </c>
      <c r="C169">
        <v>100000</v>
      </c>
      <c r="D169">
        <v>250000</v>
      </c>
      <c r="E169">
        <v>500000</v>
      </c>
      <c r="F169">
        <v>1000000</v>
      </c>
      <c r="G169">
        <v>2000000</v>
      </c>
      <c r="J169" t="s">
        <v>145</v>
      </c>
      <c r="K169">
        <v>100000</v>
      </c>
      <c r="L169">
        <v>250000</v>
      </c>
      <c r="M169">
        <v>500000</v>
      </c>
      <c r="N169">
        <v>1000000</v>
      </c>
      <c r="O169">
        <v>2000000</v>
      </c>
      <c r="R169" t="s">
        <v>167</v>
      </c>
      <c r="S169">
        <v>100000</v>
      </c>
      <c r="T169">
        <v>250000</v>
      </c>
      <c r="U169">
        <v>500000</v>
      </c>
      <c r="V169">
        <v>1000000</v>
      </c>
      <c r="W169">
        <v>2000000</v>
      </c>
    </row>
    <row r="170" spans="1:24" x14ac:dyDescent="0.25">
      <c r="B170">
        <v>35</v>
      </c>
      <c r="C170">
        <v>23763.509285004635</v>
      </c>
      <c r="D170">
        <v>59408.771330963536</v>
      </c>
      <c r="E170">
        <v>118817.54329956755</v>
      </c>
      <c r="F170">
        <v>237635.0865991351</v>
      </c>
      <c r="G170">
        <v>475270.1731982702</v>
      </c>
      <c r="J170">
        <v>35</v>
      </c>
      <c r="K170">
        <v>1188.1754642478918</v>
      </c>
      <c r="L170">
        <v>2970.4359284029488</v>
      </c>
      <c r="M170">
        <v>5940.8727827307303</v>
      </c>
      <c r="N170">
        <v>11881.745565461461</v>
      </c>
      <c r="O170">
        <v>23763.491130922921</v>
      </c>
      <c r="R170">
        <v>35</v>
      </c>
      <c r="S170">
        <v>3.5008905582976979E-2</v>
      </c>
      <c r="T170">
        <v>3.5008900974966117E-2</v>
      </c>
      <c r="U170">
        <v>3.500890175577398E-2</v>
      </c>
      <c r="V170">
        <v>3.500890175577398E-2</v>
      </c>
      <c r="W170">
        <v>3.5008901755798405E-2</v>
      </c>
    </row>
    <row r="171" spans="1:24" x14ac:dyDescent="0.25">
      <c r="B171">
        <f t="shared" ref="B171:B200" si="6">B170+1</f>
        <v>36</v>
      </c>
      <c r="C171">
        <v>23534.010697700145</v>
      </c>
      <c r="D171">
        <v>58835.026744251765</v>
      </c>
      <c r="E171">
        <v>117670.05348850001</v>
      </c>
      <c r="F171">
        <v>235340.10697700002</v>
      </c>
      <c r="G171">
        <v>470680.21395400004</v>
      </c>
      <c r="J171">
        <f t="shared" ref="J171:J200" si="7">J170+1</f>
        <v>36</v>
      </c>
      <c r="K171">
        <v>1176.7004380326689</v>
      </c>
      <c r="L171">
        <v>2941.7510950836731</v>
      </c>
      <c r="M171">
        <v>5883.5021901623113</v>
      </c>
      <c r="N171">
        <v>11767.004380324623</v>
      </c>
      <c r="O171">
        <v>23534.008760649245</v>
      </c>
      <c r="R171">
        <f t="shared" ref="R171:R200" si="8">R170+1</f>
        <v>36</v>
      </c>
      <c r="S171">
        <v>3.4947599021715403E-2</v>
      </c>
      <c r="T171">
        <v>3.4947599021718734E-2</v>
      </c>
      <c r="U171">
        <v>3.4947599021714293E-2</v>
      </c>
      <c r="V171">
        <v>3.4947599021714293E-2</v>
      </c>
      <c r="W171">
        <v>3.4947599021747155E-2</v>
      </c>
    </row>
    <row r="172" spans="1:24" x14ac:dyDescent="0.25">
      <c r="B172">
        <f t="shared" si="6"/>
        <v>37</v>
      </c>
      <c r="C172">
        <v>23524.36409771218</v>
      </c>
      <c r="D172">
        <v>58810.910244280451</v>
      </c>
      <c r="E172">
        <v>117621.82048856094</v>
      </c>
      <c r="F172">
        <v>235243.64097712189</v>
      </c>
      <c r="G172">
        <v>470487.28195424378</v>
      </c>
      <c r="J172">
        <f t="shared" si="7"/>
        <v>37</v>
      </c>
      <c r="K172">
        <v>1176.2176668472021</v>
      </c>
      <c r="L172">
        <v>2940.5441671180015</v>
      </c>
      <c r="M172">
        <v>5881.0883342360321</v>
      </c>
      <c r="N172">
        <v>11762.176668472064</v>
      </c>
      <c r="O172">
        <v>23524.353336944128</v>
      </c>
      <c r="R172">
        <f t="shared" si="8"/>
        <v>37</v>
      </c>
      <c r="S172">
        <v>3.4938276093688936E-2</v>
      </c>
      <c r="T172">
        <v>3.4938276093688936E-2</v>
      </c>
      <c r="U172">
        <v>3.4938276093688936E-2</v>
      </c>
      <c r="V172">
        <v>3.4938276093688936E-2</v>
      </c>
      <c r="W172">
        <v>3.4938276093723575E-2</v>
      </c>
    </row>
    <row r="173" spans="1:24" x14ac:dyDescent="0.25">
      <c r="B173">
        <f t="shared" si="6"/>
        <v>38</v>
      </c>
      <c r="C173">
        <v>24046.457742270351</v>
      </c>
      <c r="D173">
        <v>60116.144355675911</v>
      </c>
      <c r="E173">
        <v>120232.28871135181</v>
      </c>
      <c r="F173">
        <v>240464.57742270362</v>
      </c>
      <c r="G173">
        <v>480929.15484540723</v>
      </c>
      <c r="J173">
        <f t="shared" si="7"/>
        <v>38</v>
      </c>
      <c r="K173">
        <v>1202.322955645308</v>
      </c>
      <c r="L173">
        <v>3005.8073891133681</v>
      </c>
      <c r="M173">
        <v>6011.6147782267071</v>
      </c>
      <c r="N173">
        <v>12023.229556453414</v>
      </c>
      <c r="O173">
        <v>24046.459112906829</v>
      </c>
      <c r="R173">
        <f t="shared" si="8"/>
        <v>38</v>
      </c>
      <c r="S173">
        <v>3.505822604083364E-2</v>
      </c>
      <c r="T173">
        <v>3.5058226040833862E-2</v>
      </c>
      <c r="U173">
        <v>3.5058226040833862E-2</v>
      </c>
      <c r="V173">
        <v>3.5058226040833862E-2</v>
      </c>
      <c r="W173">
        <v>3.5058226040833862E-2</v>
      </c>
    </row>
    <row r="174" spans="1:24" x14ac:dyDescent="0.25">
      <c r="B174">
        <f t="shared" si="6"/>
        <v>39</v>
      </c>
      <c r="C174">
        <v>24328.774519786377</v>
      </c>
      <c r="D174">
        <v>60821.936299466004</v>
      </c>
      <c r="E174">
        <v>121643.87259893199</v>
      </c>
      <c r="F174">
        <v>243287.74519786399</v>
      </c>
      <c r="G174">
        <v>486575.49039572797</v>
      </c>
      <c r="J174">
        <f t="shared" si="7"/>
        <v>39</v>
      </c>
      <c r="K174">
        <v>1216.4389124664667</v>
      </c>
      <c r="L174">
        <v>3041.097281166265</v>
      </c>
      <c r="M174">
        <v>6082.19456233253</v>
      </c>
      <c r="N174">
        <v>12164.38912466506</v>
      </c>
      <c r="O174">
        <v>24328.77824933012</v>
      </c>
      <c r="R174">
        <f t="shared" si="8"/>
        <v>39</v>
      </c>
      <c r="S174">
        <v>3.5120590909703431E-2</v>
      </c>
      <c r="T174">
        <v>3.5120590909703653E-2</v>
      </c>
      <c r="U174">
        <v>3.5120590909703653E-2</v>
      </c>
      <c r="V174">
        <v>3.5120590909703653E-2</v>
      </c>
      <c r="W174">
        <v>3.5120590909703653E-2</v>
      </c>
    </row>
    <row r="175" spans="1:24" x14ac:dyDescent="0.25">
      <c r="B175">
        <f t="shared" si="6"/>
        <v>40</v>
      </c>
      <c r="C175">
        <v>24413.719401730275</v>
      </c>
      <c r="D175">
        <v>61034.298504325627</v>
      </c>
      <c r="E175">
        <v>122068.59700865118</v>
      </c>
      <c r="F175">
        <v>244137.19401730236</v>
      </c>
      <c r="G175">
        <v>488274.38803460472</v>
      </c>
      <c r="J175">
        <f t="shared" si="7"/>
        <v>40</v>
      </c>
      <c r="K175">
        <v>1220.6862410803951</v>
      </c>
      <c r="L175">
        <v>3051.7156027009478</v>
      </c>
      <c r="M175">
        <v>6103.4312054018083</v>
      </c>
      <c r="N175">
        <v>12206.862410803617</v>
      </c>
      <c r="O175">
        <v>24413.724821607233</v>
      </c>
      <c r="R175">
        <f t="shared" si="8"/>
        <v>40</v>
      </c>
      <c r="S175">
        <v>3.5134394987496043E-2</v>
      </c>
      <c r="T175">
        <v>3.5134394987495821E-2</v>
      </c>
      <c r="U175">
        <v>3.5134394987495821E-2</v>
      </c>
      <c r="V175">
        <v>3.5134394987495821E-2</v>
      </c>
      <c r="W175">
        <v>3.5134394987495821E-2</v>
      </c>
    </row>
    <row r="176" spans="1:24" x14ac:dyDescent="0.25">
      <c r="B176">
        <f t="shared" si="6"/>
        <v>41</v>
      </c>
      <c r="C176">
        <v>24331.741248912218</v>
      </c>
      <c r="D176">
        <v>60829.353122280518</v>
      </c>
      <c r="E176">
        <v>121658.70624456101</v>
      </c>
      <c r="F176">
        <v>243317.41248912201</v>
      </c>
      <c r="G176">
        <v>486634.82497824403</v>
      </c>
      <c r="J176">
        <f t="shared" si="7"/>
        <v>41</v>
      </c>
      <c r="K176">
        <v>1216.5873007061746</v>
      </c>
      <c r="L176">
        <v>3041.4682517653855</v>
      </c>
      <c r="M176">
        <v>6082.9365035306837</v>
      </c>
      <c r="N176">
        <v>12165.873007061367</v>
      </c>
      <c r="O176">
        <v>24331.746014122735</v>
      </c>
      <c r="R176">
        <f t="shared" si="8"/>
        <v>41</v>
      </c>
      <c r="S176">
        <v>3.5105921374997351E-2</v>
      </c>
      <c r="T176">
        <v>3.5105921374997351E-2</v>
      </c>
      <c r="U176">
        <v>3.5105921374997351E-2</v>
      </c>
      <c r="V176">
        <v>3.5105921374997351E-2</v>
      </c>
      <c r="W176">
        <v>3.5105921374997351E-2</v>
      </c>
    </row>
    <row r="177" spans="2:23" x14ac:dyDescent="0.25">
      <c r="B177">
        <f t="shared" si="6"/>
        <v>42</v>
      </c>
      <c r="C177">
        <v>25377.724341822814</v>
      </c>
      <c r="D177">
        <v>63444.310854557101</v>
      </c>
      <c r="E177">
        <v>126888.62170911419</v>
      </c>
      <c r="F177">
        <v>253777.24341822838</v>
      </c>
      <c r="G177">
        <v>507554.48683645675</v>
      </c>
      <c r="J177">
        <f t="shared" si="7"/>
        <v>42</v>
      </c>
      <c r="K177">
        <v>1268.8862505908764</v>
      </c>
      <c r="L177">
        <v>3172.2156264773657</v>
      </c>
      <c r="M177">
        <v>6344.4312529547024</v>
      </c>
      <c r="N177">
        <v>12688.862505909405</v>
      </c>
      <c r="O177">
        <v>25377.725011818809</v>
      </c>
      <c r="R177">
        <f t="shared" si="8"/>
        <v>42</v>
      </c>
      <c r="S177">
        <v>3.5359658458817611E-2</v>
      </c>
      <c r="T177">
        <v>3.5359658458817833E-2</v>
      </c>
      <c r="U177">
        <v>3.5359658458817833E-2</v>
      </c>
      <c r="V177">
        <v>3.5359658458817833E-2</v>
      </c>
      <c r="W177">
        <v>3.5359658458817833E-2</v>
      </c>
    </row>
    <row r="178" spans="2:23" x14ac:dyDescent="0.25">
      <c r="B178">
        <f t="shared" si="6"/>
        <v>43</v>
      </c>
      <c r="C178">
        <v>25840.84996773718</v>
      </c>
      <c r="D178">
        <v>64602.12491934291</v>
      </c>
      <c r="E178">
        <v>129204.24983868584</v>
      </c>
      <c r="F178">
        <v>258408.49967737167</v>
      </c>
      <c r="G178">
        <v>516816.99935474334</v>
      </c>
      <c r="J178">
        <f t="shared" si="7"/>
        <v>43</v>
      </c>
      <c r="K178">
        <v>1292.0425306020989</v>
      </c>
      <c r="L178">
        <v>3230.1063265052508</v>
      </c>
      <c r="M178">
        <v>6460.2126530105306</v>
      </c>
      <c r="N178">
        <v>12920.425306021061</v>
      </c>
      <c r="O178">
        <v>25840.850612042123</v>
      </c>
      <c r="R178">
        <f t="shared" si="8"/>
        <v>43</v>
      </c>
      <c r="S178">
        <v>3.5467893722024746E-2</v>
      </c>
      <c r="T178">
        <v>3.5467893722024746E-2</v>
      </c>
      <c r="U178">
        <v>3.5467893722024746E-2</v>
      </c>
      <c r="V178">
        <v>3.5467893722024746E-2</v>
      </c>
      <c r="W178">
        <v>3.5467893722024746E-2</v>
      </c>
    </row>
    <row r="179" spans="2:23" x14ac:dyDescent="0.25">
      <c r="B179">
        <f t="shared" si="6"/>
        <v>44</v>
      </c>
      <c r="C179">
        <v>26627.190350249384</v>
      </c>
      <c r="D179">
        <v>66567.975875623451</v>
      </c>
      <c r="E179">
        <v>133135.95175124693</v>
      </c>
      <c r="F179">
        <v>266271.90350249386</v>
      </c>
      <c r="G179">
        <v>532543.80700498773</v>
      </c>
      <c r="J179">
        <f t="shared" si="7"/>
        <v>44</v>
      </c>
      <c r="K179">
        <v>1331.3595313075057</v>
      </c>
      <c r="L179">
        <v>3328.3988282687205</v>
      </c>
      <c r="M179">
        <v>6656.7976565374993</v>
      </c>
      <c r="N179">
        <v>13313.595313074999</v>
      </c>
      <c r="O179">
        <v>26627.190626149997</v>
      </c>
      <c r="R179">
        <f t="shared" si="8"/>
        <v>44</v>
      </c>
      <c r="S179">
        <v>3.5660949810296216E-2</v>
      </c>
      <c r="T179">
        <v>3.5660949810296216E-2</v>
      </c>
      <c r="U179">
        <v>3.5660949810296216E-2</v>
      </c>
      <c r="V179">
        <v>3.5660949810296216E-2</v>
      </c>
      <c r="W179">
        <v>3.5660949810296216E-2</v>
      </c>
    </row>
    <row r="180" spans="2:23" x14ac:dyDescent="0.25">
      <c r="B180">
        <f t="shared" si="6"/>
        <v>45</v>
      </c>
      <c r="C180">
        <v>27015.705852435054</v>
      </c>
      <c r="D180">
        <v>67539.264631087644</v>
      </c>
      <c r="E180">
        <v>135078.52926217526</v>
      </c>
      <c r="F180">
        <v>270157.05852435052</v>
      </c>
      <c r="G180">
        <v>540314.11704870104</v>
      </c>
      <c r="J180">
        <f t="shared" si="7"/>
        <v>45</v>
      </c>
      <c r="K180">
        <v>1350.7857318326569</v>
      </c>
      <c r="L180">
        <v>3376.9643295816204</v>
      </c>
      <c r="M180">
        <v>6753.9286591632117</v>
      </c>
      <c r="N180">
        <v>13507.857318326423</v>
      </c>
      <c r="O180">
        <v>27015.714636652847</v>
      </c>
      <c r="R180">
        <f t="shared" si="8"/>
        <v>45</v>
      </c>
      <c r="S180">
        <v>3.5750634227701639E-2</v>
      </c>
      <c r="T180">
        <v>3.5750634227701861E-2</v>
      </c>
      <c r="U180">
        <v>3.5750634227701417E-2</v>
      </c>
      <c r="V180">
        <v>3.5750634227701417E-2</v>
      </c>
      <c r="W180">
        <v>3.5750634227701417E-2</v>
      </c>
    </row>
    <row r="181" spans="2:23" x14ac:dyDescent="0.25">
      <c r="B181">
        <f t="shared" si="6"/>
        <v>46</v>
      </c>
      <c r="C181">
        <v>27819.846960889699</v>
      </c>
      <c r="D181">
        <v>69549.617402224278</v>
      </c>
      <c r="E181">
        <v>139099.23480444853</v>
      </c>
      <c r="F181">
        <v>278198.46960889705</v>
      </c>
      <c r="G181">
        <v>556396.9392177941</v>
      </c>
      <c r="J181">
        <f t="shared" si="7"/>
        <v>46</v>
      </c>
      <c r="K181">
        <v>1390.9925765959633</v>
      </c>
      <c r="L181">
        <v>3477.4814414899738</v>
      </c>
      <c r="M181">
        <v>6954.9628829799476</v>
      </c>
      <c r="N181">
        <v>13909.925765959895</v>
      </c>
      <c r="O181">
        <v>27819.85153191979</v>
      </c>
      <c r="R181">
        <f t="shared" si="8"/>
        <v>46</v>
      </c>
      <c r="S181">
        <v>3.5952380551372842E-2</v>
      </c>
      <c r="T181">
        <v>3.5952380551372842E-2</v>
      </c>
      <c r="U181">
        <v>3.5952380551372842E-2</v>
      </c>
      <c r="V181">
        <v>3.5952380551372842E-2</v>
      </c>
      <c r="W181">
        <v>3.5952380551372842E-2</v>
      </c>
    </row>
    <row r="182" spans="2:23" x14ac:dyDescent="0.25">
      <c r="B182">
        <f t="shared" si="6"/>
        <v>47</v>
      </c>
      <c r="C182">
        <v>28373.213498399782</v>
      </c>
      <c r="D182">
        <v>70933.033745999419</v>
      </c>
      <c r="E182">
        <v>141866.06749199884</v>
      </c>
      <c r="F182">
        <v>283732.13498399768</v>
      </c>
      <c r="G182">
        <v>567464.26996799535</v>
      </c>
      <c r="J182">
        <f t="shared" si="7"/>
        <v>47</v>
      </c>
      <c r="K182">
        <v>1418.6607248700675</v>
      </c>
      <c r="L182">
        <v>3546.6518121751287</v>
      </c>
      <c r="M182">
        <v>7093.3036243502575</v>
      </c>
      <c r="N182">
        <v>14186.607248700515</v>
      </c>
      <c r="O182">
        <v>28373.21449740103</v>
      </c>
      <c r="R182">
        <f t="shared" si="8"/>
        <v>47</v>
      </c>
      <c r="S182">
        <v>3.6087223261538126E-2</v>
      </c>
      <c r="T182">
        <v>3.6087223261537904E-2</v>
      </c>
      <c r="U182">
        <v>3.6087223261537904E-2</v>
      </c>
      <c r="V182">
        <v>3.6087223261537904E-2</v>
      </c>
      <c r="W182">
        <v>3.6087223261537904E-2</v>
      </c>
    </row>
    <row r="183" spans="2:23" x14ac:dyDescent="0.25">
      <c r="B183">
        <f t="shared" si="6"/>
        <v>48</v>
      </c>
      <c r="C183">
        <v>29061.912217158326</v>
      </c>
      <c r="D183">
        <v>72654.780542895736</v>
      </c>
      <c r="E183">
        <v>145309.56108579147</v>
      </c>
      <c r="F183">
        <v>290619.12217158295</v>
      </c>
      <c r="G183">
        <v>581238.24434316589</v>
      </c>
      <c r="J183">
        <f t="shared" si="7"/>
        <v>48</v>
      </c>
      <c r="K183">
        <v>1453.0957243529483</v>
      </c>
      <c r="L183">
        <v>3632.7393108822725</v>
      </c>
      <c r="M183">
        <v>7265.4786217645451</v>
      </c>
      <c r="N183">
        <v>14530.95724352909</v>
      </c>
      <c r="O183">
        <v>29061.91448705818</v>
      </c>
      <c r="R183">
        <f t="shared" si="8"/>
        <v>48</v>
      </c>
      <c r="S183">
        <v>3.6260464646827861E-2</v>
      </c>
      <c r="T183">
        <v>3.6260464646827639E-2</v>
      </c>
      <c r="U183">
        <v>3.6260464646827639E-2</v>
      </c>
      <c r="V183">
        <v>3.6260464646827639E-2</v>
      </c>
      <c r="W183">
        <v>3.6260464646827639E-2</v>
      </c>
    </row>
    <row r="184" spans="2:23" x14ac:dyDescent="0.25">
      <c r="B184">
        <f t="shared" si="6"/>
        <v>49</v>
      </c>
      <c r="C184">
        <v>29975.629749721546</v>
      </c>
      <c r="D184">
        <v>74939.074374303891</v>
      </c>
      <c r="E184">
        <v>149878.14874860778</v>
      </c>
      <c r="F184">
        <v>299756.29749721556</v>
      </c>
      <c r="G184">
        <v>599512.59499443113</v>
      </c>
      <c r="J184">
        <f t="shared" si="7"/>
        <v>49</v>
      </c>
      <c r="K184">
        <v>1498.7815047955955</v>
      </c>
      <c r="L184">
        <v>3746.9537619890179</v>
      </c>
      <c r="M184">
        <v>7493.9075239780359</v>
      </c>
      <c r="N184">
        <v>14987.815047956072</v>
      </c>
      <c r="O184">
        <v>29975.630095912144</v>
      </c>
      <c r="R184">
        <f t="shared" si="8"/>
        <v>49</v>
      </c>
      <c r="S184">
        <v>3.6499509741304115E-2</v>
      </c>
      <c r="T184">
        <v>3.6499509741304115E-2</v>
      </c>
      <c r="U184">
        <v>3.6499509741304115E-2</v>
      </c>
      <c r="V184">
        <v>3.6499509741304115E-2</v>
      </c>
      <c r="W184">
        <v>3.6499509741304115E-2</v>
      </c>
    </row>
    <row r="185" spans="2:23" x14ac:dyDescent="0.25">
      <c r="B185">
        <f t="shared" si="6"/>
        <v>50</v>
      </c>
      <c r="C185">
        <v>30677.424219893139</v>
      </c>
      <c r="D185">
        <v>76693.560549732894</v>
      </c>
      <c r="E185">
        <v>153387.12109946579</v>
      </c>
      <c r="F185">
        <v>306774.24219893158</v>
      </c>
      <c r="G185">
        <v>613548.48439786315</v>
      </c>
      <c r="J185">
        <f t="shared" si="7"/>
        <v>50</v>
      </c>
      <c r="K185">
        <v>1533.8713138836829</v>
      </c>
      <c r="L185">
        <v>3834.6782847093709</v>
      </c>
      <c r="M185">
        <v>7669.3565694187419</v>
      </c>
      <c r="N185">
        <v>15338.713138837484</v>
      </c>
      <c r="O185">
        <v>30677.426277674967</v>
      </c>
      <c r="R185">
        <f t="shared" si="8"/>
        <v>50</v>
      </c>
      <c r="S185">
        <v>3.6679445007611333E-2</v>
      </c>
      <c r="T185">
        <v>3.6679445007611555E-2</v>
      </c>
      <c r="U185">
        <v>3.6679445007611555E-2</v>
      </c>
      <c r="V185">
        <v>3.6679445007611555E-2</v>
      </c>
      <c r="W185">
        <v>3.6679445007611555E-2</v>
      </c>
    </row>
    <row r="186" spans="2:23" x14ac:dyDescent="0.25">
      <c r="B186">
        <f t="shared" si="6"/>
        <v>51</v>
      </c>
      <c r="C186">
        <v>31625.975283074564</v>
      </c>
      <c r="D186">
        <v>79064.938207686442</v>
      </c>
      <c r="E186">
        <v>158129.87641537288</v>
      </c>
      <c r="F186">
        <v>316259.75283074577</v>
      </c>
      <c r="G186">
        <v>632519.50566149154</v>
      </c>
      <c r="J186">
        <f t="shared" si="7"/>
        <v>51</v>
      </c>
      <c r="K186">
        <v>1581.2990496704151</v>
      </c>
      <c r="L186">
        <v>3953.2476241760451</v>
      </c>
      <c r="M186">
        <v>7906.4952483520901</v>
      </c>
      <c r="N186">
        <v>15812.99049670418</v>
      </c>
      <c r="O186">
        <v>31625.980993408361</v>
      </c>
      <c r="R186">
        <f t="shared" si="8"/>
        <v>51</v>
      </c>
      <c r="S186">
        <v>3.6934477854446701E-2</v>
      </c>
      <c r="T186">
        <v>3.6934477854446923E-2</v>
      </c>
      <c r="U186">
        <v>3.6934477854446923E-2</v>
      </c>
      <c r="V186">
        <v>3.6934477854446923E-2</v>
      </c>
      <c r="W186">
        <v>3.6934477854446923E-2</v>
      </c>
    </row>
    <row r="187" spans="2:23" x14ac:dyDescent="0.25">
      <c r="B187">
        <f t="shared" si="6"/>
        <v>52</v>
      </c>
      <c r="C187">
        <v>32626.832073579422</v>
      </c>
      <c r="D187">
        <v>81567.080183948608</v>
      </c>
      <c r="E187">
        <v>163134.16036789722</v>
      </c>
      <c r="F187">
        <v>326268.32073579443</v>
      </c>
      <c r="G187">
        <v>652536.64147158887</v>
      </c>
      <c r="J187">
        <f t="shared" si="7"/>
        <v>52</v>
      </c>
      <c r="K187">
        <v>1631.3416226527916</v>
      </c>
      <c r="L187">
        <v>4078.3540566320735</v>
      </c>
      <c r="M187">
        <v>8156.708113264147</v>
      </c>
      <c r="N187">
        <v>16313.416226528294</v>
      </c>
      <c r="O187">
        <v>32626.832453056588</v>
      </c>
      <c r="R187">
        <f t="shared" si="8"/>
        <v>52</v>
      </c>
      <c r="S187">
        <v>3.7209006321965221E-2</v>
      </c>
      <c r="T187">
        <v>3.7209006321965443E-2</v>
      </c>
      <c r="U187">
        <v>3.7209006321965443E-2</v>
      </c>
      <c r="V187">
        <v>3.7209006321965443E-2</v>
      </c>
      <c r="W187">
        <v>3.7209006321965443E-2</v>
      </c>
    </row>
    <row r="188" spans="2:23" x14ac:dyDescent="0.25">
      <c r="B188">
        <f t="shared" si="6"/>
        <v>53</v>
      </c>
      <c r="C188">
        <v>33698.517290756274</v>
      </c>
      <c r="D188">
        <v>84246.293226890673</v>
      </c>
      <c r="E188">
        <v>168492.58645378135</v>
      </c>
      <c r="F188">
        <v>336985.17290756269</v>
      </c>
      <c r="G188">
        <v>673970.34581512539</v>
      </c>
      <c r="J188">
        <f t="shared" si="7"/>
        <v>53</v>
      </c>
      <c r="K188">
        <v>1684.9258870025733</v>
      </c>
      <c r="L188">
        <v>4212.3147175063496</v>
      </c>
      <c r="M188">
        <v>8424.6294350126991</v>
      </c>
      <c r="N188">
        <v>16849.258870025398</v>
      </c>
      <c r="O188">
        <v>33698.517740050796</v>
      </c>
      <c r="R188">
        <f t="shared" si="8"/>
        <v>53</v>
      </c>
      <c r="S188">
        <v>3.750992422779964E-2</v>
      </c>
      <c r="T188">
        <v>3.7509924227799862E-2</v>
      </c>
      <c r="U188">
        <v>3.7509924227799862E-2</v>
      </c>
      <c r="V188">
        <v>3.7509924227799862E-2</v>
      </c>
      <c r="W188">
        <v>3.7509924227799862E-2</v>
      </c>
    </row>
    <row r="189" spans="2:23" x14ac:dyDescent="0.25">
      <c r="B189">
        <f t="shared" si="6"/>
        <v>54</v>
      </c>
      <c r="C189">
        <v>34950.816241542314</v>
      </c>
      <c r="D189">
        <v>87377.040603855872</v>
      </c>
      <c r="E189">
        <v>174754.08120771174</v>
      </c>
      <c r="F189">
        <v>349508.16241542349</v>
      </c>
      <c r="G189">
        <v>699016.32483084698</v>
      </c>
      <c r="J189">
        <f t="shared" si="7"/>
        <v>54</v>
      </c>
      <c r="K189">
        <v>1747.5408468560199</v>
      </c>
      <c r="L189">
        <v>4368.8521171401953</v>
      </c>
      <c r="M189">
        <v>8737.7042342803907</v>
      </c>
      <c r="N189">
        <v>17475.408468560781</v>
      </c>
      <c r="O189">
        <v>34950.816937121563</v>
      </c>
      <c r="R189">
        <f t="shared" si="8"/>
        <v>54</v>
      </c>
      <c r="S189">
        <v>3.7874170494207826E-2</v>
      </c>
      <c r="T189">
        <v>3.7874170494207826E-2</v>
      </c>
      <c r="U189">
        <v>3.7874170494207826E-2</v>
      </c>
      <c r="V189">
        <v>3.7874170494207826E-2</v>
      </c>
      <c r="W189">
        <v>3.7874170494207826E-2</v>
      </c>
    </row>
    <row r="190" spans="2:23" x14ac:dyDescent="0.25">
      <c r="B190">
        <f t="shared" si="6"/>
        <v>55</v>
      </c>
      <c r="C190">
        <v>36173.842186064365</v>
      </c>
      <c r="D190">
        <v>90434.605465160843</v>
      </c>
      <c r="E190">
        <v>180869.21093032169</v>
      </c>
      <c r="F190">
        <v>361738.42186064337</v>
      </c>
      <c r="G190">
        <v>723476.84372128674</v>
      </c>
      <c r="J190">
        <f t="shared" si="7"/>
        <v>55</v>
      </c>
      <c r="K190">
        <v>1808.6921390010903</v>
      </c>
      <c r="L190">
        <v>4521.7303475026274</v>
      </c>
      <c r="M190">
        <v>9043.4606950052548</v>
      </c>
      <c r="N190">
        <v>18086.92139001051</v>
      </c>
      <c r="O190">
        <v>36173.842780021019</v>
      </c>
      <c r="R190">
        <f t="shared" si="8"/>
        <v>55</v>
      </c>
      <c r="S190">
        <v>3.8236513471648914E-2</v>
      </c>
      <c r="T190">
        <v>3.8236513471648692E-2</v>
      </c>
      <c r="U190">
        <v>3.8236513471648692E-2</v>
      </c>
      <c r="V190">
        <v>3.8236513471648692E-2</v>
      </c>
      <c r="W190">
        <v>3.8236513471648692E-2</v>
      </c>
    </row>
    <row r="191" spans="2:23" x14ac:dyDescent="0.25">
      <c r="B191">
        <f t="shared" si="6"/>
        <v>56</v>
      </c>
      <c r="C191">
        <v>37286.746722954587</v>
      </c>
      <c r="D191">
        <v>93216.866807386541</v>
      </c>
      <c r="E191">
        <v>186433.73361477308</v>
      </c>
      <c r="F191">
        <v>372867.46722954616</v>
      </c>
      <c r="G191">
        <v>745734.93445909233</v>
      </c>
      <c r="J191">
        <f t="shared" si="7"/>
        <v>56</v>
      </c>
      <c r="K191">
        <v>1864.3376546853833</v>
      </c>
      <c r="L191">
        <v>4660.8441367135238</v>
      </c>
      <c r="M191">
        <v>9321.6882734270475</v>
      </c>
      <c r="N191">
        <v>18643.376546854095</v>
      </c>
      <c r="O191">
        <v>37286.75309370819</v>
      </c>
      <c r="R191">
        <f t="shared" si="8"/>
        <v>56</v>
      </c>
      <c r="S191">
        <v>3.8569280927191807E-2</v>
      </c>
      <c r="T191">
        <v>3.8569280927191807E-2</v>
      </c>
      <c r="U191">
        <v>3.8569280927191807E-2</v>
      </c>
      <c r="V191">
        <v>3.8569280927191807E-2</v>
      </c>
      <c r="W191">
        <v>3.8569280927191807E-2</v>
      </c>
    </row>
    <row r="192" spans="2:23" x14ac:dyDescent="0.25">
      <c r="B192">
        <f t="shared" si="6"/>
        <v>57</v>
      </c>
      <c r="C192">
        <v>38741.964700782817</v>
      </c>
      <c r="D192">
        <v>96854.911751957086</v>
      </c>
      <c r="E192">
        <v>193709.82350391417</v>
      </c>
      <c r="F192">
        <v>387419.64700782835</v>
      </c>
      <c r="G192">
        <v>774839.29401565669</v>
      </c>
      <c r="J192">
        <f t="shared" si="7"/>
        <v>57</v>
      </c>
      <c r="K192">
        <v>1937.0982381577123</v>
      </c>
      <c r="L192">
        <v>4842.7455953944154</v>
      </c>
      <c r="M192">
        <v>9685.4911907888309</v>
      </c>
      <c r="N192">
        <v>19370.982381577662</v>
      </c>
      <c r="O192">
        <v>38741.964763155323</v>
      </c>
      <c r="R192">
        <f t="shared" si="8"/>
        <v>57</v>
      </c>
      <c r="S192">
        <v>3.902821798743572E-2</v>
      </c>
      <c r="T192">
        <v>3.9028217986989855E-2</v>
      </c>
      <c r="U192">
        <v>3.9028217986989855E-2</v>
      </c>
      <c r="V192">
        <v>3.9028217986989855E-2</v>
      </c>
      <c r="W192">
        <v>3.9028217986989855E-2</v>
      </c>
    </row>
    <row r="193" spans="1:24" x14ac:dyDescent="0.25">
      <c r="B193">
        <f t="shared" si="6"/>
        <v>58</v>
      </c>
      <c r="C193">
        <v>40069.082724831722</v>
      </c>
      <c r="D193">
        <v>100172.70681207922</v>
      </c>
      <c r="E193">
        <v>200345.41362415845</v>
      </c>
      <c r="F193">
        <v>400690.8272483169</v>
      </c>
      <c r="G193">
        <v>801381.6544966338</v>
      </c>
      <c r="J193">
        <f t="shared" si="7"/>
        <v>58</v>
      </c>
      <c r="K193">
        <v>2003.454166030373</v>
      </c>
      <c r="L193">
        <v>5008.6354150757979</v>
      </c>
      <c r="M193">
        <v>10017.270830151596</v>
      </c>
      <c r="N193">
        <v>20034.541660303192</v>
      </c>
      <c r="O193">
        <v>40069.083320606383</v>
      </c>
      <c r="R193">
        <f t="shared" si="8"/>
        <v>58</v>
      </c>
      <c r="S193">
        <v>3.9453482474170576E-2</v>
      </c>
      <c r="T193">
        <v>3.9453482473966073E-2</v>
      </c>
      <c r="U193">
        <v>3.9453482473966073E-2</v>
      </c>
      <c r="V193">
        <v>3.9453482473966073E-2</v>
      </c>
      <c r="W193">
        <v>3.9453482473966073E-2</v>
      </c>
    </row>
    <row r="194" spans="1:24" x14ac:dyDescent="0.25">
      <c r="B194">
        <f t="shared" si="6"/>
        <v>59</v>
      </c>
      <c r="C194">
        <v>41420.63083424986</v>
      </c>
      <c r="D194">
        <v>103551.57708562464</v>
      </c>
      <c r="E194">
        <v>207103.15417124928</v>
      </c>
      <c r="F194">
        <v>414206.30834249855</v>
      </c>
      <c r="G194">
        <v>828412.61668499711</v>
      </c>
      <c r="J194">
        <f t="shared" si="7"/>
        <v>59</v>
      </c>
      <c r="K194">
        <v>2071.0315706011534</v>
      </c>
      <c r="L194">
        <v>5177.5789265027852</v>
      </c>
      <c r="M194">
        <v>10355.15785300557</v>
      </c>
      <c r="N194">
        <v>20710.315706011141</v>
      </c>
      <c r="O194">
        <v>41420.631412022281</v>
      </c>
      <c r="R194">
        <f t="shared" si="8"/>
        <v>59</v>
      </c>
      <c r="S194">
        <v>3.9898680183607649E-2</v>
      </c>
      <c r="T194">
        <v>3.9898680183607649E-2</v>
      </c>
      <c r="U194">
        <v>3.9898680183607649E-2</v>
      </c>
      <c r="V194">
        <v>3.9898680183515278E-2</v>
      </c>
      <c r="W194">
        <v>3.9898680183515278E-2</v>
      </c>
    </row>
    <row r="195" spans="1:24" x14ac:dyDescent="0.25">
      <c r="B195">
        <f t="shared" si="6"/>
        <v>60</v>
      </c>
      <c r="C195">
        <v>42822.540586334471</v>
      </c>
      <c r="D195">
        <v>107056.35146583612</v>
      </c>
      <c r="E195">
        <v>214112.70293167225</v>
      </c>
      <c r="F195">
        <v>428225.40586334449</v>
      </c>
      <c r="G195">
        <v>856450.81172668899</v>
      </c>
      <c r="J195">
        <f t="shared" si="7"/>
        <v>60</v>
      </c>
      <c r="K195">
        <v>2141.1270592708242</v>
      </c>
      <c r="L195">
        <v>5352.8176481769478</v>
      </c>
      <c r="M195">
        <v>10705.635296353896</v>
      </c>
      <c r="N195">
        <v>21411.270592707791</v>
      </c>
      <c r="O195">
        <v>42822.541185415583</v>
      </c>
      <c r="R195">
        <f t="shared" si="8"/>
        <v>60</v>
      </c>
      <c r="S195">
        <v>4.037495157285087E-2</v>
      </c>
      <c r="T195">
        <v>4.037495157285087E-2</v>
      </c>
      <c r="U195">
        <v>4.037495157285087E-2</v>
      </c>
      <c r="V195">
        <v>4.037495157285087E-2</v>
      </c>
      <c r="W195">
        <v>4.0374951572811346E-2</v>
      </c>
    </row>
    <row r="196" spans="1:24" x14ac:dyDescent="0.25">
      <c r="B196">
        <f t="shared" si="6"/>
        <v>61</v>
      </c>
      <c r="C196">
        <v>44250.773414689924</v>
      </c>
      <c r="D196">
        <v>110626.93353672481</v>
      </c>
      <c r="E196">
        <v>221253.86707344963</v>
      </c>
      <c r="F196">
        <v>442507.73414689925</v>
      </c>
      <c r="G196">
        <v>885015.46829379851</v>
      </c>
      <c r="J196">
        <f t="shared" si="7"/>
        <v>61</v>
      </c>
      <c r="K196">
        <v>2212.5386998067697</v>
      </c>
      <c r="L196">
        <v>5531.3467495168734</v>
      </c>
      <c r="M196">
        <v>11062.693499033747</v>
      </c>
      <c r="N196">
        <v>22125.386998067494</v>
      </c>
      <c r="O196">
        <v>44250.773996134987</v>
      </c>
      <c r="R196">
        <f t="shared" si="8"/>
        <v>61</v>
      </c>
      <c r="S196">
        <v>4.0874934807201058E-2</v>
      </c>
      <c r="T196">
        <v>4.087493480720128E-2</v>
      </c>
      <c r="U196">
        <v>4.087493480720128E-2</v>
      </c>
      <c r="V196">
        <v>4.087493480720128E-2</v>
      </c>
      <c r="W196">
        <v>4.087493480720128E-2</v>
      </c>
    </row>
    <row r="197" spans="1:24" x14ac:dyDescent="0.25">
      <c r="B197">
        <f t="shared" si="6"/>
        <v>62</v>
      </c>
      <c r="C197">
        <v>45832.703506604332</v>
      </c>
      <c r="D197">
        <v>114581.75876651083</v>
      </c>
      <c r="E197">
        <v>229163.51753302166</v>
      </c>
      <c r="F197">
        <v>458327.03506604332</v>
      </c>
      <c r="G197">
        <v>916654.07013208664</v>
      </c>
      <c r="J197">
        <f t="shared" si="7"/>
        <v>62</v>
      </c>
      <c r="K197">
        <v>2291.6352131360036</v>
      </c>
      <c r="L197">
        <v>5729.0880328399362</v>
      </c>
      <c r="M197">
        <v>11458.176065679872</v>
      </c>
      <c r="N197">
        <v>22916.352131359745</v>
      </c>
      <c r="O197">
        <v>45832.70426271949</v>
      </c>
      <c r="R197">
        <f t="shared" si="8"/>
        <v>62</v>
      </c>
      <c r="S197">
        <v>4.1452044151083278E-2</v>
      </c>
      <c r="T197">
        <v>4.1452044151083056E-2</v>
      </c>
      <c r="U197">
        <v>4.1452044151083056E-2</v>
      </c>
      <c r="V197">
        <v>4.1452044151083056E-2</v>
      </c>
      <c r="W197">
        <v>4.1452044151083056E-2</v>
      </c>
    </row>
    <row r="198" spans="1:24" x14ac:dyDescent="0.25">
      <c r="B198">
        <f t="shared" si="6"/>
        <v>63</v>
      </c>
      <c r="C198">
        <v>47372.441478925655</v>
      </c>
      <c r="D198">
        <v>118431.103697314</v>
      </c>
      <c r="E198">
        <v>236862.207394628</v>
      </c>
      <c r="F198">
        <v>473724.414789256</v>
      </c>
      <c r="G198">
        <v>947448.829578512</v>
      </c>
      <c r="J198">
        <f t="shared" si="7"/>
        <v>63</v>
      </c>
      <c r="K198">
        <v>2368.6221052616456</v>
      </c>
      <c r="L198">
        <v>5921.5552631538594</v>
      </c>
      <c r="M198">
        <v>11843.110526307719</v>
      </c>
      <c r="N198">
        <v>23686.221052615438</v>
      </c>
      <c r="O198">
        <v>47372.442105230875</v>
      </c>
      <c r="R198">
        <f t="shared" si="8"/>
        <v>63</v>
      </c>
      <c r="S198">
        <v>4.2030010295283748E-2</v>
      </c>
      <c r="T198">
        <v>4.2030010295283526E-2</v>
      </c>
      <c r="U198">
        <v>4.2030010295283526E-2</v>
      </c>
      <c r="V198">
        <v>4.2030010295283526E-2</v>
      </c>
      <c r="W198">
        <v>4.2030010295283526E-2</v>
      </c>
    </row>
    <row r="199" spans="1:24" x14ac:dyDescent="0.25">
      <c r="B199">
        <f t="shared" si="6"/>
        <v>64</v>
      </c>
      <c r="C199">
        <v>49051.283759257276</v>
      </c>
      <c r="D199">
        <v>122628.20939814328</v>
      </c>
      <c r="E199">
        <v>245256.41879628657</v>
      </c>
      <c r="F199">
        <v>490512.83759257314</v>
      </c>
      <c r="G199">
        <v>981025.67518514628</v>
      </c>
      <c r="J199">
        <f t="shared" si="7"/>
        <v>64</v>
      </c>
      <c r="K199">
        <v>2452.5642265085917</v>
      </c>
      <c r="L199">
        <v>6131.4105662716611</v>
      </c>
      <c r="M199">
        <v>12262.821132543322</v>
      </c>
      <c r="N199">
        <v>24525.642265086644</v>
      </c>
      <c r="O199">
        <v>49051.284530173289</v>
      </c>
      <c r="R199">
        <f t="shared" si="8"/>
        <v>64</v>
      </c>
      <c r="S199">
        <v>4.2687174393351235E-2</v>
      </c>
      <c r="T199">
        <v>4.2687174393351457E-2</v>
      </c>
      <c r="U199">
        <v>4.2687174393351457E-2</v>
      </c>
      <c r="V199">
        <v>4.2687174393351457E-2</v>
      </c>
      <c r="W199">
        <v>4.2687174393351457E-2</v>
      </c>
    </row>
    <row r="200" spans="1:24" x14ac:dyDescent="0.25">
      <c r="B200">
        <f t="shared" si="6"/>
        <v>65</v>
      </c>
      <c r="C200">
        <v>50694.50226092909</v>
      </c>
      <c r="D200">
        <v>126736.25565232267</v>
      </c>
      <c r="E200">
        <v>253472.51130464533</v>
      </c>
      <c r="F200">
        <v>506945.02260929067</v>
      </c>
      <c r="G200">
        <v>1013890.0452185813</v>
      </c>
      <c r="J200">
        <f t="shared" si="7"/>
        <v>65</v>
      </c>
      <c r="K200">
        <v>2534.7256222086871</v>
      </c>
      <c r="L200">
        <v>6336.8140555216232</v>
      </c>
      <c r="M200">
        <v>12673.628111043246</v>
      </c>
      <c r="N200">
        <v>25347.256222086493</v>
      </c>
      <c r="O200">
        <v>50694.512444172986</v>
      </c>
      <c r="R200">
        <f t="shared" si="8"/>
        <v>65</v>
      </c>
      <c r="S200">
        <v>4.3351232017492025E-2</v>
      </c>
      <c r="T200">
        <v>4.3351232017492025E-2</v>
      </c>
      <c r="U200">
        <v>4.3351232017492025E-2</v>
      </c>
      <c r="V200">
        <v>4.3351232017492025E-2</v>
      </c>
      <c r="W200">
        <v>4.3351232017492025E-2</v>
      </c>
    </row>
    <row r="202" spans="1:24" x14ac:dyDescent="0.25">
      <c r="A202" s="5" t="s">
        <v>183</v>
      </c>
    </row>
    <row r="203" spans="1:24" x14ac:dyDescent="0.25">
      <c r="B203" t="s">
        <v>170</v>
      </c>
      <c r="C203">
        <v>50000</v>
      </c>
      <c r="D203">
        <v>100000</v>
      </c>
      <c r="E203">
        <v>250000</v>
      </c>
      <c r="F203">
        <v>500000</v>
      </c>
      <c r="G203">
        <v>1000000</v>
      </c>
      <c r="H203">
        <v>2000000</v>
      </c>
      <c r="J203" t="s">
        <v>171</v>
      </c>
      <c r="K203">
        <v>50000</v>
      </c>
      <c r="L203">
        <v>100000</v>
      </c>
      <c r="M203">
        <v>250000</v>
      </c>
      <c r="N203">
        <v>500000</v>
      </c>
      <c r="O203">
        <v>1000000</v>
      </c>
      <c r="P203">
        <v>2000000</v>
      </c>
      <c r="R203" t="s">
        <v>167</v>
      </c>
      <c r="S203">
        <v>50000</v>
      </c>
      <c r="T203">
        <v>100000</v>
      </c>
      <c r="U203">
        <v>250000</v>
      </c>
      <c r="V203">
        <v>500000</v>
      </c>
      <c r="W203">
        <v>1000000</v>
      </c>
      <c r="X203">
        <v>2000000</v>
      </c>
    </row>
    <row r="204" spans="1:24" x14ac:dyDescent="0.25">
      <c r="B204">
        <v>26</v>
      </c>
      <c r="C204">
        <v>250.08675347953729</v>
      </c>
      <c r="D204">
        <v>499.47233375038871</v>
      </c>
      <c r="E204">
        <v>1247.6290745629815</v>
      </c>
      <c r="F204">
        <v>2494.5569759172586</v>
      </c>
      <c r="G204">
        <v>4988.4127786258596</v>
      </c>
      <c r="H204">
        <v>9976.1243840430234</v>
      </c>
      <c r="J204">
        <v>26</v>
      </c>
      <c r="K204">
        <v>186.60962079872934</v>
      </c>
      <c r="L204">
        <v>365.21706838831415</v>
      </c>
      <c r="M204">
        <v>901.03941115750422</v>
      </c>
      <c r="N204">
        <v>1794.0766491056638</v>
      </c>
      <c r="O204">
        <v>3580.1511250024778</v>
      </c>
      <c r="P204">
        <v>7152.3000767957128</v>
      </c>
      <c r="R204">
        <v>26</v>
      </c>
      <c r="S204">
        <v>3.7225181108231142E-2</v>
      </c>
      <c r="T204">
        <v>3.7072723935035912E-2</v>
      </c>
      <c r="U204">
        <v>3.6981200090915545E-2</v>
      </c>
      <c r="V204">
        <v>3.6950683872468026E-2</v>
      </c>
      <c r="W204">
        <v>3.6935424211257173E-2</v>
      </c>
      <c r="X204">
        <v>3.6927793992529212E-2</v>
      </c>
    </row>
    <row r="205" spans="1:24" x14ac:dyDescent="0.25">
      <c r="B205">
        <v>27</v>
      </c>
      <c r="C205">
        <v>246.0009794714349</v>
      </c>
      <c r="D205">
        <v>491.30113319552061</v>
      </c>
      <c r="E205">
        <v>1227.2015942600692</v>
      </c>
      <c r="F205">
        <v>2453.7023626623668</v>
      </c>
      <c r="G205">
        <v>4906.7038994519553</v>
      </c>
      <c r="H205">
        <v>9812.7069730222884</v>
      </c>
      <c r="J205">
        <v>27</v>
      </c>
      <c r="K205">
        <v>183.68338372901053</v>
      </c>
      <c r="L205">
        <v>359.36483469249652</v>
      </c>
      <c r="M205">
        <v>886.40918635314483</v>
      </c>
      <c r="N205">
        <v>1764.8164386799835</v>
      </c>
      <c r="O205">
        <v>3521.6309431623085</v>
      </c>
      <c r="P205">
        <v>7035.2599520259973</v>
      </c>
      <c r="R205">
        <v>27</v>
      </c>
      <c r="S205">
        <v>3.7222964966109551E-2</v>
      </c>
      <c r="T205">
        <v>3.7068130844247982E-2</v>
      </c>
      <c r="U205">
        <v>3.6975179236681699E-2</v>
      </c>
      <c r="V205">
        <v>3.6944186830596415E-2</v>
      </c>
      <c r="W205">
        <v>3.6928689025524264E-2</v>
      </c>
      <c r="X205">
        <v>3.6920939722334678E-2</v>
      </c>
    </row>
    <row r="206" spans="1:24" x14ac:dyDescent="0.25">
      <c r="B206">
        <v>28</v>
      </c>
      <c r="C206">
        <v>302.43183666579358</v>
      </c>
      <c r="D206">
        <v>604.15834166726074</v>
      </c>
      <c r="E206">
        <v>1509.3378575426916</v>
      </c>
      <c r="F206">
        <v>3017.9705769155134</v>
      </c>
      <c r="G206">
        <v>6035.2358220340875</v>
      </c>
      <c r="H206">
        <v>12069.766312274105</v>
      </c>
      <c r="J206">
        <v>28</v>
      </c>
      <c r="K206">
        <v>224.09845252570176</v>
      </c>
      <c r="L206">
        <v>440.19176300834624</v>
      </c>
      <c r="M206">
        <v>1088.471704342006</v>
      </c>
      <c r="N206">
        <v>2168.9404627008989</v>
      </c>
      <c r="O206">
        <v>4329.8757818536396</v>
      </c>
      <c r="P206">
        <v>8651.7464201917173</v>
      </c>
      <c r="R206">
        <v>28</v>
      </c>
      <c r="S206">
        <v>3.7253355159514889E-2</v>
      </c>
      <c r="T206">
        <v>3.7125862456184544E-2</v>
      </c>
      <c r="U206">
        <v>3.7049332478336527E-2</v>
      </c>
      <c r="V206">
        <v>3.7023823720464977E-2</v>
      </c>
      <c r="W206">
        <v>3.7011064761619306E-2</v>
      </c>
      <c r="X206">
        <v>3.7004685012693717E-2</v>
      </c>
    </row>
    <row r="207" spans="1:24" x14ac:dyDescent="0.25">
      <c r="B207">
        <v>29</v>
      </c>
      <c r="C207">
        <v>260.28902441609137</v>
      </c>
      <c r="D207">
        <v>519.87612054708632</v>
      </c>
      <c r="E207">
        <v>1298.6374631367105</v>
      </c>
      <c r="F207">
        <v>2596.5730003281237</v>
      </c>
      <c r="G207">
        <v>5192.4440747554081</v>
      </c>
      <c r="H207">
        <v>10384.186223632594</v>
      </c>
      <c r="J207">
        <v>29</v>
      </c>
      <c r="K207">
        <v>193.91638476479602</v>
      </c>
      <c r="L207">
        <v>379.83005554249303</v>
      </c>
      <c r="M207">
        <v>937.57168577376433</v>
      </c>
      <c r="N207">
        <v>1867.1406842365723</v>
      </c>
      <c r="O207">
        <v>3726.2786816690641</v>
      </c>
      <c r="P207">
        <v>7444.554676791915</v>
      </c>
      <c r="R207">
        <v>29</v>
      </c>
      <c r="S207">
        <v>3.722693690315193E-2</v>
      </c>
      <c r="T207">
        <v>3.7080178601196501E-2</v>
      </c>
      <c r="U207">
        <v>3.699208230398332E-2</v>
      </c>
      <c r="V207">
        <v>3.6962707803986694E-2</v>
      </c>
      <c r="W207">
        <v>3.694801911862422E-2</v>
      </c>
      <c r="X207">
        <v>3.6940674416994446E-2</v>
      </c>
    </row>
    <row r="208" spans="1:24" x14ac:dyDescent="0.25">
      <c r="B208">
        <v>30</v>
      </c>
      <c r="C208">
        <v>396.18414549711861</v>
      </c>
      <c r="D208">
        <v>791.65546997427327</v>
      </c>
      <c r="E208">
        <v>1978.0694434815869</v>
      </c>
      <c r="F208">
        <v>3955.4260660071859</v>
      </c>
      <c r="G208">
        <v>7910.1393110609397</v>
      </c>
      <c r="H208">
        <v>15819.565801168917</v>
      </c>
      <c r="J208">
        <v>30</v>
      </c>
      <c r="K208">
        <v>291.24289431639045</v>
      </c>
      <c r="L208">
        <v>574.47531037676526</v>
      </c>
      <c r="M208">
        <v>1424.1725594102572</v>
      </c>
      <c r="N208">
        <v>2840.3346412834289</v>
      </c>
      <c r="O208">
        <v>5672.6588050584833</v>
      </c>
      <c r="P208">
        <v>11337.307132613962</v>
      </c>
      <c r="R208">
        <v>30</v>
      </c>
      <c r="S208">
        <v>3.7339367095647669E-2</v>
      </c>
      <c r="T208">
        <v>3.7240045018593682E-2</v>
      </c>
      <c r="U208">
        <v>3.7180431133744474E-2</v>
      </c>
      <c r="V208">
        <v>3.7160556395001265E-2</v>
      </c>
      <c r="W208">
        <v>3.7150618379537592E-2</v>
      </c>
      <c r="X208">
        <v>3.7145649210242881E-2</v>
      </c>
    </row>
    <row r="209" spans="2:24" x14ac:dyDescent="0.25">
      <c r="B209">
        <v>31</v>
      </c>
      <c r="C209">
        <v>242.32838488885182</v>
      </c>
      <c r="D209">
        <v>483.95631905536612</v>
      </c>
      <c r="E209">
        <v>1208.8401215549079</v>
      </c>
      <c r="F209">
        <v>2416.9797923874862</v>
      </c>
      <c r="G209">
        <v>4833.2591340526178</v>
      </c>
      <c r="H209">
        <v>9665.8178173829128</v>
      </c>
      <c r="J209">
        <v>31</v>
      </c>
      <c r="K209">
        <v>181.053155144426</v>
      </c>
      <c r="L209">
        <v>354.1046545173449</v>
      </c>
      <c r="M209">
        <v>873.2591526360884</v>
      </c>
      <c r="N209">
        <v>1738.5166495007543</v>
      </c>
      <c r="O209">
        <v>3469.0316432298059</v>
      </c>
      <c r="P209">
        <v>6930.061630688273</v>
      </c>
      <c r="R209">
        <v>31</v>
      </c>
      <c r="S209">
        <v>3.7218641635478278E-2</v>
      </c>
      <c r="T209">
        <v>3.7061656733412773E-2</v>
      </c>
      <c r="U209">
        <v>3.6967413205924116E-2</v>
      </c>
      <c r="V209">
        <v>3.6935989917401324E-2</v>
      </c>
      <c r="W209">
        <v>3.69202766256016E-2</v>
      </c>
      <c r="X209">
        <v>3.6912419567680654E-2</v>
      </c>
    </row>
    <row r="210" spans="2:24" x14ac:dyDescent="0.25">
      <c r="B210">
        <v>32</v>
      </c>
      <c r="C210">
        <v>384.92045597887625</v>
      </c>
      <c r="D210">
        <v>769.12905945933107</v>
      </c>
      <c r="E210">
        <v>1921.7548696679962</v>
      </c>
      <c r="F210">
        <v>3842.7978865893715</v>
      </c>
      <c r="G210">
        <v>7684.8839203940115</v>
      </c>
      <c r="H210">
        <v>15369.055987983227</v>
      </c>
      <c r="J210">
        <v>32</v>
      </c>
      <c r="K210">
        <v>283.17592034329118</v>
      </c>
      <c r="L210">
        <v>558.34202667413774</v>
      </c>
      <c r="M210">
        <v>1383.8403430483158</v>
      </c>
      <c r="N210">
        <v>2759.6708692914472</v>
      </c>
      <c r="O210">
        <v>5511.331921348843</v>
      </c>
      <c r="P210">
        <v>11014.65402523792</v>
      </c>
      <c r="R210">
        <v>32</v>
      </c>
      <c r="S210">
        <v>3.7325448590873389E-2</v>
      </c>
      <c r="T210">
        <v>3.7223497914375958E-2</v>
      </c>
      <c r="U210">
        <v>3.716230571156709E-2</v>
      </c>
      <c r="V210">
        <v>3.7141904673363868E-2</v>
      </c>
      <c r="W210">
        <v>3.7131703471852573E-2</v>
      </c>
      <c r="X210">
        <v>3.7126602700450428E-2</v>
      </c>
    </row>
    <row r="211" spans="2:24" x14ac:dyDescent="0.25">
      <c r="B211">
        <v>33</v>
      </c>
      <c r="C211">
        <v>241.51347583580528</v>
      </c>
      <c r="D211">
        <v>482.32660779636922</v>
      </c>
      <c r="E211">
        <v>1204.7660040719804</v>
      </c>
      <c r="F211">
        <v>2408.8316646834683</v>
      </c>
      <c r="G211">
        <v>4816.9629859680945</v>
      </c>
      <c r="H211">
        <v>9633.2256285691619</v>
      </c>
      <c r="J211">
        <v>33</v>
      </c>
      <c r="K211">
        <v>180.46938409393988</v>
      </c>
      <c r="L211">
        <v>352.93721102013387</v>
      </c>
      <c r="M211">
        <v>870.340696299314</v>
      </c>
      <c r="N211">
        <v>1732.6798401694614</v>
      </c>
      <c r="O211">
        <v>3457.3581286141271</v>
      </c>
      <c r="P211">
        <v>6906.7147058669361</v>
      </c>
      <c r="R211">
        <v>33</v>
      </c>
      <c r="S211">
        <v>3.7216808398581103E-2</v>
      </c>
      <c r="T211">
        <v>3.7059357203399257E-2</v>
      </c>
      <c r="U211">
        <v>3.6964833613785331E-2</v>
      </c>
      <c r="V211">
        <v>3.6933316924318449E-2</v>
      </c>
      <c r="W211">
        <v>3.6917556923344641E-2</v>
      </c>
      <c r="X211">
        <v>3.6909676508670719E-2</v>
      </c>
    </row>
    <row r="212" spans="2:24" x14ac:dyDescent="0.25">
      <c r="B212">
        <v>34</v>
      </c>
      <c r="C212">
        <v>238.23199461383416</v>
      </c>
      <c r="D212">
        <v>475.76392390367096</v>
      </c>
      <c r="E212">
        <v>1188.3597117170088</v>
      </c>
      <c r="F212">
        <v>2376.01935805217</v>
      </c>
      <c r="G212">
        <v>4751.3386507146733</v>
      </c>
      <c r="H212">
        <v>9501.9772360359657</v>
      </c>
      <c r="J212">
        <v>34</v>
      </c>
      <c r="K212">
        <v>178.11933868648384</v>
      </c>
      <c r="L212">
        <v>348.23729336866927</v>
      </c>
      <c r="M212">
        <v>858.59115677320369</v>
      </c>
      <c r="N212">
        <v>1709.1809288809091</v>
      </c>
      <c r="O212">
        <v>3410.3604730069565</v>
      </c>
      <c r="P212">
        <v>6812.7195612166252</v>
      </c>
      <c r="R212">
        <v>34</v>
      </c>
      <c r="S212">
        <v>3.7215173402203261E-2</v>
      </c>
      <c r="T212">
        <v>3.7055684173302073E-2</v>
      </c>
      <c r="U212">
        <v>3.6959936320458686E-2</v>
      </c>
      <c r="V212">
        <v>3.6928011301121888E-2</v>
      </c>
      <c r="W212">
        <v>3.6912047089648903E-2</v>
      </c>
      <c r="X212">
        <v>3.6904064558320071E-2</v>
      </c>
    </row>
    <row r="213" spans="2:24" x14ac:dyDescent="0.25">
      <c r="B213">
        <v>35</v>
      </c>
      <c r="C213">
        <v>348.65936764978096</v>
      </c>
      <c r="D213">
        <v>696.60988314519773</v>
      </c>
      <c r="E213">
        <v>1740.4614295586916</v>
      </c>
      <c r="F213">
        <v>3480.2140068825493</v>
      </c>
      <c r="G213">
        <v>6959.7191615166739</v>
      </c>
      <c r="H213">
        <v>13918.729470777767</v>
      </c>
      <c r="J213">
        <v>35</v>
      </c>
      <c r="K213">
        <v>257.20611531463192</v>
      </c>
      <c r="L213">
        <v>506.40457114133187</v>
      </c>
      <c r="M213">
        <v>1253.9999377995373</v>
      </c>
      <c r="N213">
        <v>2499.9922152020954</v>
      </c>
      <c r="O213">
        <v>4991.9767698537034</v>
      </c>
      <c r="P213">
        <v>9975.9458790760546</v>
      </c>
      <c r="R213">
        <v>35</v>
      </c>
      <c r="S213">
        <v>3.7286453945162057E-2</v>
      </c>
      <c r="T213">
        <v>3.7174832963217108E-2</v>
      </c>
      <c r="U213">
        <v>3.7107834132886541E-2</v>
      </c>
      <c r="V213">
        <v>3.7085496810383756E-2</v>
      </c>
      <c r="W213">
        <v>3.7074327327537127E-2</v>
      </c>
      <c r="X213">
        <v>3.7068742380663711E-2</v>
      </c>
    </row>
    <row r="214" spans="2:24" x14ac:dyDescent="0.25">
      <c r="B214">
        <v>36</v>
      </c>
      <c r="C214">
        <v>350.65899700669218</v>
      </c>
      <c r="D214">
        <v>700.60901021647089</v>
      </c>
      <c r="E214">
        <v>1750.4590499219178</v>
      </c>
      <c r="F214">
        <v>3500.2091161243593</v>
      </c>
      <c r="G214">
        <v>6999.709248542008</v>
      </c>
      <c r="H214">
        <v>13998.709513372081</v>
      </c>
      <c r="J214">
        <v>36</v>
      </c>
      <c r="K214">
        <v>258.63856400270197</v>
      </c>
      <c r="L214">
        <v>509.26937147955141</v>
      </c>
      <c r="M214">
        <v>1261.161794769745</v>
      </c>
      <c r="N214">
        <v>2514.3158338882713</v>
      </c>
      <c r="O214">
        <v>5020.6239122695115</v>
      </c>
      <c r="P214">
        <v>10033.240068972955</v>
      </c>
      <c r="R214">
        <v>36</v>
      </c>
      <c r="S214">
        <v>3.7287465105234174E-2</v>
      </c>
      <c r="T214">
        <v>3.7176445627011612E-2</v>
      </c>
      <c r="U214">
        <v>3.7109807995624244E-2</v>
      </c>
      <c r="V214">
        <v>3.7087591122593411E-2</v>
      </c>
      <c r="W214">
        <v>3.7076481873901335E-2</v>
      </c>
      <c r="X214">
        <v>3.7070927046372715E-2</v>
      </c>
    </row>
    <row r="215" spans="2:24" x14ac:dyDescent="0.25">
      <c r="B215">
        <v>37</v>
      </c>
      <c r="C215">
        <v>341.84390930761003</v>
      </c>
      <c r="D215">
        <v>682.97956647696685</v>
      </c>
      <c r="E215">
        <v>1706.3865379850463</v>
      </c>
      <c r="F215">
        <v>3412.0648238318308</v>
      </c>
      <c r="G215">
        <v>6823.4213955254254</v>
      </c>
      <c r="H215">
        <v>13646.134538912582</v>
      </c>
      <c r="J215">
        <v>37</v>
      </c>
      <c r="K215">
        <v>252.32517413072583</v>
      </c>
      <c r="L215">
        <v>496.64310519417813</v>
      </c>
      <c r="M215">
        <v>1229.5968983846433</v>
      </c>
      <c r="N215">
        <v>2451.1865537019185</v>
      </c>
      <c r="O215">
        <v>4894.3658643367526</v>
      </c>
      <c r="P215">
        <v>9780.7244856060715</v>
      </c>
      <c r="R215">
        <v>37</v>
      </c>
      <c r="S215">
        <v>3.7278382664227783E-2</v>
      </c>
      <c r="T215">
        <v>3.7164733535807626E-2</v>
      </c>
      <c r="U215">
        <v>3.709651683409132E-2</v>
      </c>
      <c r="V215">
        <v>3.7073773390485565E-2</v>
      </c>
      <c r="W215">
        <v>3.7062400816339824E-2</v>
      </c>
      <c r="X215">
        <v>3.705671431612978E-2</v>
      </c>
    </row>
    <row r="216" spans="2:24" x14ac:dyDescent="0.25">
      <c r="B216">
        <v>38</v>
      </c>
      <c r="C216">
        <v>340.53230322872332</v>
      </c>
      <c r="D216">
        <v>680.35648717825279</v>
      </c>
      <c r="E216">
        <v>1699.8290390507896</v>
      </c>
      <c r="F216">
        <v>3398.9499588467124</v>
      </c>
      <c r="G216">
        <v>6797.1917984424235</v>
      </c>
      <c r="H216">
        <v>13593.67547763356</v>
      </c>
      <c r="J216">
        <v>38</v>
      </c>
      <c r="K216">
        <v>251.38584926439898</v>
      </c>
      <c r="L216">
        <v>494.7645538813349</v>
      </c>
      <c r="M216">
        <v>1224.9006680029343</v>
      </c>
      <c r="N216">
        <v>2441.7941916335039</v>
      </c>
      <c r="O216">
        <v>4875.58123893835</v>
      </c>
      <c r="P216">
        <v>9743.1553335447679</v>
      </c>
      <c r="R216">
        <v>38</v>
      </c>
      <c r="S216">
        <v>3.7276311950493302E-2</v>
      </c>
      <c r="T216">
        <v>3.7162271756826293E-2</v>
      </c>
      <c r="U216">
        <v>3.7093820224023855E-2</v>
      </c>
      <c r="V216">
        <v>3.7070998471353311E-2</v>
      </c>
      <c r="W216">
        <v>3.7059586736674088E-2</v>
      </c>
      <c r="X216">
        <v>3.7053880654678961E-2</v>
      </c>
    </row>
    <row r="217" spans="2:24" x14ac:dyDescent="0.25">
      <c r="B217">
        <v>39</v>
      </c>
      <c r="C217">
        <v>357.54073783476224</v>
      </c>
      <c r="D217">
        <v>714.37202529503611</v>
      </c>
      <c r="E217">
        <v>1784.8658828450179</v>
      </c>
      <c r="F217">
        <v>3569.0223323146979</v>
      </c>
      <c r="G217">
        <v>7137.3352314411486</v>
      </c>
      <c r="H217">
        <v>14273.961029788476</v>
      </c>
      <c r="J217">
        <v>39</v>
      </c>
      <c r="K217">
        <v>263.56715809051002</v>
      </c>
      <c r="L217">
        <v>519.12618571750318</v>
      </c>
      <c r="M217">
        <v>1285.8032140689465</v>
      </c>
      <c r="N217">
        <v>2563.5984895572983</v>
      </c>
      <c r="O217">
        <v>5119.1890426458704</v>
      </c>
      <c r="P217">
        <v>10230.370149888797</v>
      </c>
      <c r="R217">
        <v>39</v>
      </c>
      <c r="S217">
        <v>3.7291385707294289E-2</v>
      </c>
      <c r="T217">
        <v>3.7182378776118075E-2</v>
      </c>
      <c r="U217">
        <v>3.7116949321588377E-2</v>
      </c>
      <c r="V217">
        <v>3.7095135953731484E-2</v>
      </c>
      <c r="W217">
        <v>3.7084228490121829E-2</v>
      </c>
      <c r="X217">
        <v>3.7078774563358285E-2</v>
      </c>
    </row>
    <row r="218" spans="2:24" x14ac:dyDescent="0.25">
      <c r="B218">
        <v>40</v>
      </c>
      <c r="C218">
        <v>366.5047859856204</v>
      </c>
      <c r="D218">
        <v>732.2994392500633</v>
      </c>
      <c r="E218">
        <v>1829.6833990603513</v>
      </c>
      <c r="F218">
        <v>3658.656665416896</v>
      </c>
      <c r="G218">
        <v>7316.6031981321839</v>
      </c>
      <c r="H218">
        <v>14632.496263563951</v>
      </c>
      <c r="J218">
        <v>40</v>
      </c>
      <c r="K218">
        <v>269.98705734226041</v>
      </c>
      <c r="L218">
        <v>531.96552641184826</v>
      </c>
      <c r="M218">
        <v>1317.9009338118813</v>
      </c>
      <c r="N218">
        <v>2627.7932795470115</v>
      </c>
      <c r="O218">
        <v>5247.577971042032</v>
      </c>
      <c r="P218">
        <v>10487.147354045504</v>
      </c>
      <c r="R218">
        <v>40</v>
      </c>
      <c r="S218">
        <v>3.72992933275611E-2</v>
      </c>
      <c r="T218">
        <v>3.719275762680252E-2</v>
      </c>
      <c r="U218">
        <v>3.7128812355067042E-2</v>
      </c>
      <c r="V218">
        <v>3.7107493284703086E-2</v>
      </c>
      <c r="W218">
        <v>3.7096833002879803E-2</v>
      </c>
      <c r="X218">
        <v>3.7091502675266508E-2</v>
      </c>
    </row>
    <row r="219" spans="2:24" x14ac:dyDescent="0.25">
      <c r="B219">
        <v>41</v>
      </c>
      <c r="C219">
        <v>368.53098274545283</v>
      </c>
      <c r="D219">
        <v>736.35170202308768</v>
      </c>
      <c r="E219">
        <v>1839.8138599217141</v>
      </c>
      <c r="F219">
        <v>3678.9174564399896</v>
      </c>
      <c r="G219">
        <v>7357.1246494917959</v>
      </c>
      <c r="H219">
        <v>14713.539035589407</v>
      </c>
      <c r="J219">
        <v>41</v>
      </c>
      <c r="K219">
        <v>271.4382949410201</v>
      </c>
      <c r="L219">
        <v>534.86791584949242</v>
      </c>
      <c r="M219">
        <v>1325.1567793159629</v>
      </c>
      <c r="N219">
        <v>2642.304885325284</v>
      </c>
      <c r="O219">
        <v>5276.6010975160025</v>
      </c>
      <c r="P219">
        <v>10545.1935218297</v>
      </c>
      <c r="R219">
        <v>41</v>
      </c>
      <c r="S219">
        <v>3.730042066188699E-2</v>
      </c>
      <c r="T219">
        <v>3.7194437112055834E-2</v>
      </c>
      <c r="U219">
        <v>3.713082338525564E-2</v>
      </c>
      <c r="V219">
        <v>3.71096148722867E-2</v>
      </c>
      <c r="W219">
        <v>3.7099009877234579E-2</v>
      </c>
      <c r="X219">
        <v>3.7093707194923775E-2</v>
      </c>
    </row>
    <row r="220" spans="2:24" x14ac:dyDescent="0.25">
      <c r="B220">
        <v>42</v>
      </c>
      <c r="C220">
        <v>364.58419251475095</v>
      </c>
      <c r="D220">
        <v>728.45846455679373</v>
      </c>
      <c r="E220">
        <v>1820.0812806672466</v>
      </c>
      <c r="F220">
        <v>3639.4526408456877</v>
      </c>
      <c r="G220">
        <v>7278.1953612007992</v>
      </c>
      <c r="H220">
        <v>14555.680801909735</v>
      </c>
      <c r="J220">
        <v>42</v>
      </c>
      <c r="K220">
        <v>268.6115215914042</v>
      </c>
      <c r="L220">
        <v>529.21460346437198</v>
      </c>
      <c r="M220">
        <v>1311.0238489064432</v>
      </c>
      <c r="N220">
        <v>2614.0392579128456</v>
      </c>
      <c r="O220">
        <v>5220.0700759057363</v>
      </c>
      <c r="P220">
        <v>10432.131711876951</v>
      </c>
      <c r="R220">
        <v>42</v>
      </c>
      <c r="S220">
        <v>3.7295590714727211E-2</v>
      </c>
      <c r="T220">
        <v>3.7188565310544375E-2</v>
      </c>
      <c r="U220">
        <v>3.7124325986808149E-2</v>
      </c>
      <c r="V220">
        <v>3.7102908860694894E-2</v>
      </c>
      <c r="W220">
        <v>3.7092199543794502E-2</v>
      </c>
      <c r="X220">
        <v>3.7086844696837984E-2</v>
      </c>
    </row>
    <row r="221" spans="2:24" x14ac:dyDescent="0.25">
      <c r="B221">
        <v>43</v>
      </c>
      <c r="C221">
        <v>401.8496352102436</v>
      </c>
      <c r="D221">
        <v>802.98641729267592</v>
      </c>
      <c r="E221">
        <v>2006.3967639162863</v>
      </c>
      <c r="F221">
        <v>4012.0806750903726</v>
      </c>
      <c r="G221">
        <v>8023.4484974906691</v>
      </c>
      <c r="H221">
        <v>16046.18414231825</v>
      </c>
      <c r="J221">
        <v>43</v>
      </c>
      <c r="K221">
        <v>295.30078483724083</v>
      </c>
      <c r="L221">
        <v>582.5910595911846</v>
      </c>
      <c r="M221">
        <v>1444.4618880817434</v>
      </c>
      <c r="N221">
        <v>2880.9132704134026</v>
      </c>
      <c r="O221">
        <v>5753.8160356624285</v>
      </c>
      <c r="P221">
        <v>11499.621566463815</v>
      </c>
      <c r="R221">
        <v>43</v>
      </c>
      <c r="S221">
        <v>3.7333530714980245E-2</v>
      </c>
      <c r="T221">
        <v>3.7235649980933205E-2</v>
      </c>
      <c r="U221">
        <v>3.7176901513564342E-2</v>
      </c>
      <c r="V221">
        <v>3.7157315350008435E-2</v>
      </c>
      <c r="W221">
        <v>3.7147521641464731E-2</v>
      </c>
      <c r="X221">
        <v>3.7142624630475796E-2</v>
      </c>
    </row>
    <row r="222" spans="2:24" x14ac:dyDescent="0.25">
      <c r="B222">
        <v>44</v>
      </c>
      <c r="C222">
        <v>418.43690340024597</v>
      </c>
      <c r="D222">
        <v>836.15966338587782</v>
      </c>
      <c r="E222">
        <v>2089.3279433927487</v>
      </c>
      <c r="F222">
        <v>4177.9417434220113</v>
      </c>
      <c r="G222">
        <v>8355.1693434870467</v>
      </c>
      <c r="H222">
        <v>16709.62454362027</v>
      </c>
      <c r="J222">
        <v>44</v>
      </c>
      <c r="K222">
        <v>307.18035446726299</v>
      </c>
      <c r="L222">
        <v>606.34925239811673</v>
      </c>
      <c r="M222">
        <v>1503.8559467513151</v>
      </c>
      <c r="N222">
        <v>2999.700437539781</v>
      </c>
      <c r="O222">
        <v>5991.3894191897562</v>
      </c>
      <c r="P222">
        <v>11974.767382525082</v>
      </c>
      <c r="R222">
        <v>44</v>
      </c>
      <c r="S222">
        <v>3.7351021897345404E-2</v>
      </c>
      <c r="T222">
        <v>3.725669237942153E-2</v>
      </c>
      <c r="U222">
        <v>3.7200076089957346E-2</v>
      </c>
      <c r="V222">
        <v>3.7181200893894095E-2</v>
      </c>
      <c r="W222">
        <v>3.7171762714393708E-2</v>
      </c>
      <c r="X222">
        <v>3.7167043479247042E-2</v>
      </c>
    </row>
    <row r="223" spans="2:24" x14ac:dyDescent="0.25">
      <c r="B223">
        <v>45</v>
      </c>
      <c r="C223">
        <v>448.40574440556952</v>
      </c>
      <c r="D223">
        <v>896.09499296348974</v>
      </c>
      <c r="E223">
        <v>2239.1627361496789</v>
      </c>
      <c r="F223">
        <v>4477.6089748001386</v>
      </c>
      <c r="G223">
        <v>8954.5014521036865</v>
      </c>
      <c r="H223">
        <v>17908.286406712272</v>
      </c>
      <c r="J223">
        <v>45</v>
      </c>
      <c r="K223">
        <v>328.64369131310741</v>
      </c>
      <c r="L223">
        <v>649.27425470403978</v>
      </c>
      <c r="M223">
        <v>1611.1659170563871</v>
      </c>
      <c r="N223">
        <v>3214.3186877198023</v>
      </c>
      <c r="O223">
        <v>6420.6242290760565</v>
      </c>
      <c r="P223">
        <v>12833.235311805212</v>
      </c>
      <c r="R223">
        <v>45</v>
      </c>
      <c r="S223">
        <v>3.7384824477713297E-2</v>
      </c>
      <c r="T223">
        <v>3.7296234269409201E-2</v>
      </c>
      <c r="U223">
        <v>3.7243063693354284E-2</v>
      </c>
      <c r="V223">
        <v>3.7225337444227291E-2</v>
      </c>
      <c r="W223">
        <v>3.7216473808712625E-2</v>
      </c>
      <c r="X223">
        <v>3.7212041863195155E-2</v>
      </c>
    </row>
    <row r="224" spans="2:24" x14ac:dyDescent="0.25">
      <c r="B224">
        <v>46</v>
      </c>
      <c r="C224">
        <v>463.04102730875871</v>
      </c>
      <c r="D224">
        <v>925.36442707520303</v>
      </c>
      <c r="E224">
        <v>2312.334626407147</v>
      </c>
      <c r="F224">
        <v>4623.9516253051943</v>
      </c>
      <c r="G224">
        <v>9247.1856231058518</v>
      </c>
      <c r="H224">
        <v>18493.653618708864</v>
      </c>
      <c r="J224">
        <v>46</v>
      </c>
      <c r="K224">
        <v>339.12536744394765</v>
      </c>
      <c r="L224">
        <v>670.23678128271422</v>
      </c>
      <c r="M224">
        <v>1663.5710231631929</v>
      </c>
      <c r="N224">
        <v>3319.1280930921203</v>
      </c>
      <c r="O224">
        <v>6630.242233000914</v>
      </c>
      <c r="P224">
        <v>13252.470512837579</v>
      </c>
      <c r="R224">
        <v>46</v>
      </c>
      <c r="S224">
        <v>3.7401429278220544E-2</v>
      </c>
      <c r="T224">
        <v>3.7315376569790226E-2</v>
      </c>
      <c r="U224">
        <v>3.7263729567846626E-2</v>
      </c>
      <c r="V224">
        <v>3.7246511335356169E-2</v>
      </c>
      <c r="W224">
        <v>3.723790173792052E-2</v>
      </c>
      <c r="X224">
        <v>3.7233596818879944E-2</v>
      </c>
    </row>
    <row r="225" spans="1:24" x14ac:dyDescent="0.25">
      <c r="B225">
        <v>47</v>
      </c>
      <c r="C225">
        <v>495.72685135747736</v>
      </c>
      <c r="D225">
        <v>990.73350528636149</v>
      </c>
      <c r="E225">
        <v>2475.7534670756359</v>
      </c>
      <c r="F225">
        <v>4950.7867367253575</v>
      </c>
      <c r="G225">
        <v>9900.8532760251528</v>
      </c>
      <c r="H225">
        <v>19800.986354624943</v>
      </c>
      <c r="J225">
        <v>47</v>
      </c>
      <c r="K225">
        <v>362.53459279812614</v>
      </c>
      <c r="L225">
        <v>717.05338765942724</v>
      </c>
      <c r="M225">
        <v>1780.6097722725099</v>
      </c>
      <c r="N225">
        <v>3553.2037466380061</v>
      </c>
      <c r="O225">
        <v>7098.3916953729349</v>
      </c>
      <c r="P225">
        <v>14188.767592844961</v>
      </c>
      <c r="R225">
        <v>47</v>
      </c>
      <c r="S225">
        <v>3.7440920161396551E-2</v>
      </c>
      <c r="T225">
        <v>3.7359978702021346E-2</v>
      </c>
      <c r="U225">
        <v>3.7311400275995998E-2</v>
      </c>
      <c r="V225">
        <v>3.729520520695595E-2</v>
      </c>
      <c r="W225">
        <v>3.7287107248432871E-2</v>
      </c>
      <c r="X225">
        <v>3.7283058163152694E-2</v>
      </c>
    </row>
    <row r="226" spans="1:24" x14ac:dyDescent="0.25">
      <c r="B226">
        <v>48</v>
      </c>
      <c r="C226">
        <v>518.54666619154625</v>
      </c>
      <c r="D226">
        <v>1036.3713536358327</v>
      </c>
      <c r="E226">
        <v>2589.8454159940807</v>
      </c>
      <c r="F226">
        <v>5178.9688532666887</v>
      </c>
      <c r="G226">
        <v>10357.215727815292</v>
      </c>
      <c r="H226">
        <v>20713.709476913977</v>
      </c>
      <c r="J226">
        <v>48</v>
      </c>
      <c r="K226">
        <v>378.87795851413739</v>
      </c>
      <c r="L226">
        <v>749.73884706938952</v>
      </c>
      <c r="M226">
        <v>1862.3215130170684</v>
      </c>
      <c r="N226">
        <v>3716.6259563616113</v>
      </c>
      <c r="O226">
        <v>7425.2348430883139</v>
      </c>
      <c r="P226">
        <v>14842.45261655809</v>
      </c>
      <c r="R226">
        <v>48</v>
      </c>
      <c r="S226">
        <v>3.7469061374725943E-2</v>
      </c>
      <c r="T226">
        <v>3.7391308123196021E-2</v>
      </c>
      <c r="U226">
        <v>3.7344643704576796E-2</v>
      </c>
      <c r="V226">
        <v>3.7329086818692625E-2</v>
      </c>
      <c r="W226">
        <v>3.7321307985648478E-2</v>
      </c>
      <c r="X226">
        <v>3.7317418471583874E-2</v>
      </c>
    </row>
    <row r="227" spans="1:24" x14ac:dyDescent="0.25">
      <c r="B227">
        <v>49</v>
      </c>
      <c r="C227">
        <v>548.22050902974308</v>
      </c>
      <c r="D227">
        <v>1095.7167101289538</v>
      </c>
      <c r="E227">
        <v>2738.2053134463067</v>
      </c>
      <c r="F227">
        <v>5475.6863189820751</v>
      </c>
      <c r="G227">
        <v>10950.64833005629</v>
      </c>
      <c r="H227">
        <v>21900.572352205905</v>
      </c>
      <c r="J227">
        <v>49</v>
      </c>
      <c r="K227">
        <v>400.13004011885459</v>
      </c>
      <c r="L227">
        <v>792.2413405008665</v>
      </c>
      <c r="M227">
        <v>1968.5752418652155</v>
      </c>
      <c r="N227">
        <v>3929.1317442149593</v>
      </c>
      <c r="O227">
        <v>7850.2447489440819</v>
      </c>
      <c r="P227">
        <v>15692.47075841538</v>
      </c>
      <c r="R227">
        <v>49</v>
      </c>
      <c r="S227">
        <v>3.7506885649973842E-2</v>
      </c>
      <c r="T227">
        <v>3.7432876345377952E-2</v>
      </c>
      <c r="U227">
        <v>3.7388459508129746E-2</v>
      </c>
      <c r="V227">
        <v>3.7373652018481085E-2</v>
      </c>
      <c r="W227">
        <v>3.7366247921536866E-2</v>
      </c>
      <c r="X227">
        <v>3.7362545785020407E-2</v>
      </c>
    </row>
    <row r="228" spans="1:24" x14ac:dyDescent="0.25">
      <c r="B228">
        <v>50</v>
      </c>
      <c r="C228">
        <v>589.76878794725042</v>
      </c>
      <c r="D228">
        <v>1178.8099875039791</v>
      </c>
      <c r="E228">
        <v>2945.9335861942818</v>
      </c>
      <c r="F228">
        <v>5891.1395840184514</v>
      </c>
      <c r="G228">
        <v>11781.551579669635</v>
      </c>
      <c r="H228">
        <v>23562.375570973138</v>
      </c>
      <c r="J228">
        <v>50</v>
      </c>
      <c r="K228">
        <v>429.88650031978614</v>
      </c>
      <c r="L228">
        <v>851.75191149876446</v>
      </c>
      <c r="M228">
        <v>2117.3481452574561</v>
      </c>
      <c r="N228">
        <v>4226.6752015991078</v>
      </c>
      <c r="O228">
        <v>8445.3293143137707</v>
      </c>
      <c r="P228">
        <v>16882.637539755495</v>
      </c>
      <c r="R228">
        <v>50</v>
      </c>
      <c r="S228">
        <v>3.7561809548951608E-2</v>
      </c>
      <c r="T228">
        <v>3.7492402174672756E-2</v>
      </c>
      <c r="U228">
        <v>3.7450747903091663E-2</v>
      </c>
      <c r="V228">
        <v>3.7436861503514995E-2</v>
      </c>
      <c r="W228">
        <v>3.7429917995667417E-2</v>
      </c>
      <c r="X228">
        <v>3.7426446164716243E-2</v>
      </c>
    </row>
    <row r="229" spans="1:24" x14ac:dyDescent="0.25">
      <c r="B229">
        <v>51</v>
      </c>
      <c r="C229">
        <v>622.45925776641343</v>
      </c>
      <c r="D229">
        <v>1244.1883543067895</v>
      </c>
      <c r="E229">
        <v>3109.3756439402828</v>
      </c>
      <c r="F229">
        <v>6218.0211266671213</v>
      </c>
      <c r="G229">
        <v>12435.312092122414</v>
      </c>
      <c r="H229">
        <v>24869.894023033692</v>
      </c>
      <c r="J229">
        <v>51</v>
      </c>
      <c r="K229">
        <v>453.29908212963073</v>
      </c>
      <c r="L229">
        <v>898.57523174786547</v>
      </c>
      <c r="M229">
        <v>2234.4036807384546</v>
      </c>
      <c r="N229">
        <v>4460.7844291038637</v>
      </c>
      <c r="O229">
        <v>8913.5459258524934</v>
      </c>
      <c r="P229">
        <v>17819.06891935732</v>
      </c>
      <c r="R229">
        <v>51</v>
      </c>
      <c r="S229">
        <v>3.7605890130114394E-2</v>
      </c>
      <c r="T229">
        <v>3.7539671262720287E-2</v>
      </c>
      <c r="U229">
        <v>3.7499931015388732E-2</v>
      </c>
      <c r="V229">
        <v>3.7486682777413183E-2</v>
      </c>
      <c r="W229">
        <v>3.7480058379164349E-2</v>
      </c>
      <c r="X229">
        <v>3.7476746110214565E-2</v>
      </c>
    </row>
    <row r="230" spans="1:24" x14ac:dyDescent="0.25">
      <c r="B230">
        <v>52</v>
      </c>
      <c r="C230">
        <v>669.18969033638393</v>
      </c>
      <c r="D230">
        <v>1337.6455168969912</v>
      </c>
      <c r="E230">
        <v>3343.01299659594</v>
      </c>
      <c r="F230">
        <v>6685.2921294334392</v>
      </c>
      <c r="G230">
        <v>13369.850395110783</v>
      </c>
      <c r="H230">
        <v>26738.966926466685</v>
      </c>
      <c r="J230">
        <v>52</v>
      </c>
      <c r="K230">
        <v>486.76695445365658</v>
      </c>
      <c r="L230">
        <v>965.50832529899708</v>
      </c>
      <c r="M230">
        <v>2401.7324380223145</v>
      </c>
      <c r="N230">
        <v>4795.4392926259025</v>
      </c>
      <c r="O230">
        <v>9582.853001858748</v>
      </c>
      <c r="P230">
        <v>19157.680420337769</v>
      </c>
      <c r="R230">
        <v>52</v>
      </c>
      <c r="S230">
        <v>3.7670827020581221E-2</v>
      </c>
      <c r="T230">
        <v>3.7608617582534531E-2</v>
      </c>
      <c r="U230">
        <v>3.7571284087288825E-2</v>
      </c>
      <c r="V230">
        <v>3.7558838282607754E-2</v>
      </c>
      <c r="W230">
        <v>3.7552615135262091E-2</v>
      </c>
      <c r="X230">
        <v>3.7549503500330372E-2</v>
      </c>
    </row>
    <row r="231" spans="1:24" x14ac:dyDescent="0.25">
      <c r="B231">
        <v>53</v>
      </c>
      <c r="C231">
        <v>720.91778227266593</v>
      </c>
      <c r="D231">
        <v>1441.097589547232</v>
      </c>
      <c r="E231">
        <v>3601.6370113891508</v>
      </c>
      <c r="F231">
        <v>7202.536047798596</v>
      </c>
      <c r="G231">
        <v>14404.334120620062</v>
      </c>
      <c r="H231">
        <v>28807.930266264157</v>
      </c>
      <c r="J231">
        <v>53</v>
      </c>
      <c r="K231">
        <v>523.81409925145363</v>
      </c>
      <c r="L231">
        <v>1039.5996708129296</v>
      </c>
      <c r="M231">
        <v>2586.9563856955792</v>
      </c>
      <c r="N231">
        <v>5165.8842439013097</v>
      </c>
      <c r="O231">
        <v>10323.739960340812</v>
      </c>
      <c r="P231">
        <v>20639.45139323239</v>
      </c>
      <c r="R231">
        <v>53</v>
      </c>
      <c r="S231">
        <v>3.7744574872053072E-2</v>
      </c>
      <c r="T231">
        <v>3.768619181213051E-2</v>
      </c>
      <c r="U231">
        <v>3.7651155122360835E-2</v>
      </c>
      <c r="V231">
        <v>3.7639475082761331E-2</v>
      </c>
      <c r="W231">
        <v>3.763363484858262E-2</v>
      </c>
      <c r="X231">
        <v>3.7630714677891364E-2</v>
      </c>
    </row>
    <row r="232" spans="1:24" x14ac:dyDescent="0.25">
      <c r="B232">
        <v>54</v>
      </c>
      <c r="C232">
        <v>779.18314368249855</v>
      </c>
      <c r="D232">
        <v>1557.6236641118032</v>
      </c>
      <c r="E232">
        <v>3892.9452254196326</v>
      </c>
      <c r="F232">
        <v>7785.1478276062226</v>
      </c>
      <c r="G232">
        <v>15569.553031981985</v>
      </c>
      <c r="H232">
        <v>31138.363440735047</v>
      </c>
      <c r="J232">
        <v>54</v>
      </c>
      <c r="K232">
        <v>565.54317335199812</v>
      </c>
      <c r="L232">
        <v>1123.0544904662383</v>
      </c>
      <c r="M232">
        <v>2795.5884420243674</v>
      </c>
      <c r="N232">
        <v>5583.1450280289137</v>
      </c>
      <c r="O232">
        <v>11158.258200065931</v>
      </c>
      <c r="P232">
        <v>22308.48454415676</v>
      </c>
      <c r="R232">
        <v>54</v>
      </c>
      <c r="S232">
        <v>3.7829700966054203E-2</v>
      </c>
      <c r="T232">
        <v>3.7775012737785829E-2</v>
      </c>
      <c r="U232">
        <v>3.774219383106403E-2</v>
      </c>
      <c r="V232">
        <v>3.7731253199956072E-2</v>
      </c>
      <c r="W232">
        <v>3.7725782697684895E-2</v>
      </c>
      <c r="X232">
        <v>3.7723047399866205E-2</v>
      </c>
    </row>
    <row r="233" spans="1:24" x14ac:dyDescent="0.25">
      <c r="B233">
        <v>55</v>
      </c>
      <c r="C233">
        <v>851.46306438365548</v>
      </c>
      <c r="D233">
        <v>1702.177706433481</v>
      </c>
      <c r="E233">
        <v>4254.3216325988487</v>
      </c>
      <c r="F233">
        <v>8507.8948428798813</v>
      </c>
      <c r="G233">
        <v>17015.041263444095</v>
      </c>
      <c r="H233">
        <v>34029.334104573376</v>
      </c>
      <c r="J233">
        <v>55</v>
      </c>
      <c r="K233">
        <v>617.30933168718002</v>
      </c>
      <c r="L233">
        <v>1226.582653744681</v>
      </c>
      <c r="M233">
        <v>3054.4026200878361</v>
      </c>
      <c r="N233">
        <v>6100.7692307179532</v>
      </c>
      <c r="O233">
        <v>12193.502452001208</v>
      </c>
      <c r="P233">
        <v>24378.968894576828</v>
      </c>
      <c r="R233">
        <v>55</v>
      </c>
      <c r="S233">
        <v>3.7938064010071937E-2</v>
      </c>
      <c r="T233">
        <v>3.7887246844042322E-2</v>
      </c>
      <c r="U233">
        <v>3.785675143663747E-2</v>
      </c>
      <c r="V233">
        <v>3.7846585449082149E-2</v>
      </c>
      <c r="W233">
        <v>3.7841502295558938E-2</v>
      </c>
      <c r="X233">
        <v>3.7838960678855393E-2</v>
      </c>
    </row>
    <row r="235" spans="1:24" x14ac:dyDescent="0.25">
      <c r="A235" s="5" t="s">
        <v>188</v>
      </c>
    </row>
    <row r="236" spans="1:24" x14ac:dyDescent="0.25">
      <c r="B236" t="s">
        <v>170</v>
      </c>
      <c r="C236">
        <v>100000</v>
      </c>
      <c r="D236">
        <v>250000</v>
      </c>
      <c r="E236">
        <v>500000</v>
      </c>
      <c r="F236">
        <v>1000000</v>
      </c>
      <c r="G236">
        <v>2000000</v>
      </c>
      <c r="J236" t="s">
        <v>145</v>
      </c>
      <c r="K236">
        <v>100000</v>
      </c>
      <c r="L236">
        <v>250000</v>
      </c>
      <c r="M236">
        <v>500000</v>
      </c>
      <c r="N236">
        <v>1000000</v>
      </c>
      <c r="O236">
        <v>2000000</v>
      </c>
      <c r="R236" t="s">
        <v>167</v>
      </c>
      <c r="S236">
        <v>100000</v>
      </c>
      <c r="T236">
        <v>250000</v>
      </c>
      <c r="U236">
        <v>500000</v>
      </c>
      <c r="V236">
        <v>1000000</v>
      </c>
      <c r="W236">
        <v>2000000</v>
      </c>
    </row>
    <row r="237" spans="1:24" x14ac:dyDescent="0.25">
      <c r="B237">
        <v>35</v>
      </c>
      <c r="C237">
        <v>24659.872239670349</v>
      </c>
      <c r="D237">
        <v>61649.67900900355</v>
      </c>
      <c r="E237">
        <v>123299.36247291823</v>
      </c>
      <c r="F237">
        <v>246598.72494583647</v>
      </c>
      <c r="G237">
        <v>493197.44989167294</v>
      </c>
      <c r="J237">
        <v>35</v>
      </c>
      <c r="K237">
        <v>1232.9936119822814</v>
      </c>
      <c r="L237">
        <v>3082.481735870082</v>
      </c>
      <c r="M237">
        <v>6164.9698986837175</v>
      </c>
      <c r="N237">
        <v>12329.939797367435</v>
      </c>
      <c r="O237">
        <v>24659.87959473487</v>
      </c>
      <c r="R237">
        <v>35</v>
      </c>
      <c r="S237">
        <v>3.5224567351451297E-2</v>
      </c>
      <c r="T237">
        <v>3.5224563461913494E-2</v>
      </c>
      <c r="U237">
        <v>3.5224568910236398E-2</v>
      </c>
      <c r="V237">
        <v>3.5224568910236398E-2</v>
      </c>
      <c r="W237">
        <v>3.5224568910236398E-2</v>
      </c>
    </row>
    <row r="238" spans="1:24" x14ac:dyDescent="0.25">
      <c r="B238">
        <f t="shared" ref="B238:B267" si="9">B237+1</f>
        <v>36</v>
      </c>
      <c r="C238">
        <v>24749.877898842791</v>
      </c>
      <c r="D238">
        <v>61874.694747123205</v>
      </c>
      <c r="E238">
        <v>123749.38949421233</v>
      </c>
      <c r="F238">
        <v>247498.77898842466</v>
      </c>
      <c r="G238">
        <v>494997.55797684932</v>
      </c>
      <c r="J238">
        <f t="shared" ref="J238:J267" si="10">J237+1</f>
        <v>36</v>
      </c>
      <c r="K238">
        <v>1237.4942067652955</v>
      </c>
      <c r="L238">
        <v>3093.735516936722</v>
      </c>
      <c r="M238">
        <v>6187.4710338243458</v>
      </c>
      <c r="N238">
        <v>12374.942067648692</v>
      </c>
      <c r="O238">
        <v>24749.884135297383</v>
      </c>
      <c r="R238">
        <f t="shared" ref="R238:R267" si="11">R237+1</f>
        <v>36</v>
      </c>
      <c r="S238">
        <v>3.5241489486013799E-2</v>
      </c>
      <c r="T238">
        <v>3.5241489486053545E-2</v>
      </c>
      <c r="U238">
        <v>3.5241489486012023E-2</v>
      </c>
      <c r="V238">
        <v>3.5241489486012023E-2</v>
      </c>
      <c r="W238">
        <v>3.5241489486012023E-2</v>
      </c>
    </row>
    <row r="239" spans="1:24" x14ac:dyDescent="0.25">
      <c r="B239">
        <f t="shared" si="9"/>
        <v>37</v>
      </c>
      <c r="C239">
        <v>24513.680222540512</v>
      </c>
      <c r="D239">
        <v>61284.200556351294</v>
      </c>
      <c r="E239">
        <v>122568.40111270265</v>
      </c>
      <c r="F239">
        <v>245136.80222540529</v>
      </c>
      <c r="G239">
        <v>490273.60445081058</v>
      </c>
      <c r="J239">
        <f t="shared" si="10"/>
        <v>37</v>
      </c>
      <c r="K239">
        <v>1225.6839154560439</v>
      </c>
      <c r="L239">
        <v>3064.2097886400734</v>
      </c>
      <c r="M239">
        <v>6128.4195772801759</v>
      </c>
      <c r="N239">
        <v>12256.839154560352</v>
      </c>
      <c r="O239">
        <v>24513.678309120703</v>
      </c>
      <c r="R239">
        <f t="shared" si="11"/>
        <v>37</v>
      </c>
      <c r="S239">
        <v>3.5177421120691443E-2</v>
      </c>
      <c r="T239">
        <v>3.5177421120691665E-2</v>
      </c>
      <c r="U239">
        <v>3.5177421120691443E-2</v>
      </c>
      <c r="V239">
        <v>3.5177421120691443E-2</v>
      </c>
      <c r="W239">
        <v>3.5177421120691443E-2</v>
      </c>
    </row>
    <row r="240" spans="1:24" x14ac:dyDescent="0.25">
      <c r="B240">
        <f t="shared" si="9"/>
        <v>38</v>
      </c>
      <c r="C240">
        <v>24505.136580122387</v>
      </c>
      <c r="D240">
        <v>61262.841450305932</v>
      </c>
      <c r="E240">
        <v>122525.68290061188</v>
      </c>
      <c r="F240">
        <v>245051.36580122376</v>
      </c>
      <c r="G240">
        <v>490102.73160244751</v>
      </c>
      <c r="J240">
        <f t="shared" si="10"/>
        <v>38</v>
      </c>
      <c r="K240">
        <v>1225.2564263809982</v>
      </c>
      <c r="L240">
        <v>3063.1410659524845</v>
      </c>
      <c r="M240">
        <v>6126.282131904969</v>
      </c>
      <c r="N240">
        <v>12252.564263809938</v>
      </c>
      <c r="O240">
        <v>24505.128527619876</v>
      </c>
      <c r="R240">
        <f t="shared" si="11"/>
        <v>38</v>
      </c>
      <c r="S240">
        <v>3.5168137448931214E-2</v>
      </c>
      <c r="T240">
        <v>3.5168137448930992E-2</v>
      </c>
      <c r="U240">
        <v>3.5168137448930992E-2</v>
      </c>
      <c r="V240">
        <v>3.5168137448930992E-2</v>
      </c>
      <c r="W240">
        <v>3.5168137448930992E-2</v>
      </c>
    </row>
    <row r="241" spans="2:23" x14ac:dyDescent="0.25">
      <c r="B241">
        <f t="shared" si="9"/>
        <v>39</v>
      </c>
      <c r="C241">
        <v>25047.212944649062</v>
      </c>
      <c r="D241">
        <v>62618.03236162266</v>
      </c>
      <c r="E241">
        <v>125236.0647232453</v>
      </c>
      <c r="F241">
        <v>250472.12944649061</v>
      </c>
      <c r="G241">
        <v>500944.25889298122</v>
      </c>
      <c r="J241">
        <f t="shared" si="10"/>
        <v>39</v>
      </c>
      <c r="K241">
        <v>1252.360717145355</v>
      </c>
      <c r="L241">
        <v>3130.901792863413</v>
      </c>
      <c r="M241">
        <v>6261.803585726826</v>
      </c>
      <c r="N241">
        <v>12523.607171453652</v>
      </c>
      <c r="O241">
        <v>25047.214342907304</v>
      </c>
      <c r="R241">
        <f t="shared" si="11"/>
        <v>39</v>
      </c>
      <c r="S241">
        <v>3.5295097407865406E-2</v>
      </c>
      <c r="T241">
        <v>3.5295097407865406E-2</v>
      </c>
      <c r="U241">
        <v>3.5295097407865406E-2</v>
      </c>
      <c r="V241">
        <v>3.5295097407865406E-2</v>
      </c>
      <c r="W241">
        <v>3.5295097407865406E-2</v>
      </c>
    </row>
    <row r="242" spans="2:23" x14ac:dyDescent="0.25">
      <c r="B242">
        <f t="shared" si="9"/>
        <v>40</v>
      </c>
      <c r="C242">
        <v>25340.993321283233</v>
      </c>
      <c r="D242">
        <v>63352.483303208093</v>
      </c>
      <c r="E242">
        <v>126704.96660641616</v>
      </c>
      <c r="F242">
        <v>253409.93321283231</v>
      </c>
      <c r="G242">
        <v>506819.86642566463</v>
      </c>
      <c r="J242">
        <f t="shared" si="10"/>
        <v>40</v>
      </c>
      <c r="K242">
        <v>1267.0498581384236</v>
      </c>
      <c r="L242">
        <v>3167.6246453460626</v>
      </c>
      <c r="M242">
        <v>6335.2492906920961</v>
      </c>
      <c r="N242">
        <v>12670.498581384192</v>
      </c>
      <c r="O242">
        <v>25340.997162768384</v>
      </c>
      <c r="R242">
        <f t="shared" si="11"/>
        <v>40</v>
      </c>
      <c r="S242">
        <v>3.536140085854611E-2</v>
      </c>
      <c r="T242">
        <v>3.536140085854611E-2</v>
      </c>
      <c r="U242">
        <v>3.5361400858546332E-2</v>
      </c>
      <c r="V242">
        <v>3.5361400858546332E-2</v>
      </c>
      <c r="W242">
        <v>3.5361400858546332E-2</v>
      </c>
    </row>
    <row r="243" spans="2:23" x14ac:dyDescent="0.25">
      <c r="B243">
        <f t="shared" si="9"/>
        <v>41</v>
      </c>
      <c r="C243">
        <v>25430.439397798356</v>
      </c>
      <c r="D243">
        <v>63576.09849449592</v>
      </c>
      <c r="E243">
        <v>127152.19698899184</v>
      </c>
      <c r="F243">
        <v>254304.39397798368</v>
      </c>
      <c r="G243">
        <v>508608.78795596736</v>
      </c>
      <c r="J243">
        <f t="shared" si="10"/>
        <v>41</v>
      </c>
      <c r="K243">
        <v>1271.5222589867262</v>
      </c>
      <c r="L243">
        <v>3178.8056474669283</v>
      </c>
      <c r="M243">
        <v>6357.6112949338567</v>
      </c>
      <c r="N243">
        <v>12715.222589867713</v>
      </c>
      <c r="O243">
        <v>25430.445179735427</v>
      </c>
      <c r="R243">
        <f t="shared" si="11"/>
        <v>41</v>
      </c>
      <c r="S243">
        <v>3.5376521371899949E-2</v>
      </c>
      <c r="T243">
        <v>3.5376521371900171E-2</v>
      </c>
      <c r="U243">
        <v>3.5376521371900171E-2</v>
      </c>
      <c r="V243">
        <v>3.5376521371900171E-2</v>
      </c>
      <c r="W243">
        <v>3.5376521371900171E-2</v>
      </c>
    </row>
    <row r="244" spans="2:23" x14ac:dyDescent="0.25">
      <c r="B244">
        <f t="shared" si="9"/>
        <v>42</v>
      </c>
      <c r="C244">
        <v>25347.088265091716</v>
      </c>
      <c r="D244">
        <v>63367.720662729262</v>
      </c>
      <c r="E244">
        <v>126735.44132545852</v>
      </c>
      <c r="F244">
        <v>253470.88265091705</v>
      </c>
      <c r="G244">
        <v>506941.76530183409</v>
      </c>
      <c r="J244">
        <f t="shared" si="10"/>
        <v>42</v>
      </c>
      <c r="K244">
        <v>1267.3546426020548</v>
      </c>
      <c r="L244">
        <v>3168.3866065051552</v>
      </c>
      <c r="M244">
        <v>6336.7732130103104</v>
      </c>
      <c r="N244">
        <v>12673.546426020621</v>
      </c>
      <c r="O244">
        <v>25347.092852041242</v>
      </c>
      <c r="R244">
        <f t="shared" si="11"/>
        <v>42</v>
      </c>
      <c r="S244">
        <v>3.5347076281475598E-2</v>
      </c>
      <c r="T244">
        <v>3.5347076281475598E-2</v>
      </c>
      <c r="U244">
        <v>3.5347076281475598E-2</v>
      </c>
      <c r="V244">
        <v>3.5347076281475598E-2</v>
      </c>
      <c r="W244">
        <v>3.5347076281475598E-2</v>
      </c>
    </row>
    <row r="245" spans="2:23" x14ac:dyDescent="0.25">
      <c r="B245">
        <f t="shared" si="9"/>
        <v>43</v>
      </c>
      <c r="C245">
        <v>26431.456886093671</v>
      </c>
      <c r="D245">
        <v>66078.642215234169</v>
      </c>
      <c r="E245">
        <v>132157.28443046834</v>
      </c>
      <c r="F245">
        <v>264314.56886093668</v>
      </c>
      <c r="G245">
        <v>528629.13772187335</v>
      </c>
      <c r="J245">
        <f t="shared" si="10"/>
        <v>43</v>
      </c>
      <c r="K245">
        <v>1321.572878993793</v>
      </c>
      <c r="L245">
        <v>3303.9321974845079</v>
      </c>
      <c r="M245">
        <v>6607.8643949690158</v>
      </c>
      <c r="N245">
        <v>13215.728789938032</v>
      </c>
      <c r="O245">
        <v>26431.457579876063</v>
      </c>
      <c r="R245">
        <f t="shared" si="11"/>
        <v>43</v>
      </c>
      <c r="S245">
        <v>3.5615334681325939E-2</v>
      </c>
      <c r="T245">
        <v>3.5615334681326161E-2</v>
      </c>
      <c r="U245">
        <v>3.5615334681326161E-2</v>
      </c>
      <c r="V245">
        <v>3.5615334681326161E-2</v>
      </c>
      <c r="W245">
        <v>3.5615334681326161E-2</v>
      </c>
    </row>
    <row r="246" spans="2:23" x14ac:dyDescent="0.25">
      <c r="B246">
        <f t="shared" si="9"/>
        <v>44</v>
      </c>
      <c r="C246">
        <v>26912.412911785894</v>
      </c>
      <c r="D246">
        <v>67281.032279464751</v>
      </c>
      <c r="E246">
        <v>134562.0645589295</v>
      </c>
      <c r="F246">
        <v>269124.129117859</v>
      </c>
      <c r="G246">
        <v>538248.25823571801</v>
      </c>
      <c r="J246">
        <f t="shared" si="10"/>
        <v>44</v>
      </c>
      <c r="K246">
        <v>1345.6206784619935</v>
      </c>
      <c r="L246">
        <v>3364.0516961550165</v>
      </c>
      <c r="M246">
        <v>6728.1033923100331</v>
      </c>
      <c r="N246">
        <v>13456.206784620066</v>
      </c>
      <c r="O246">
        <v>26912.413569240132</v>
      </c>
      <c r="R246">
        <f t="shared" si="11"/>
        <v>44</v>
      </c>
      <c r="S246">
        <v>3.5730218381181844E-2</v>
      </c>
      <c r="T246">
        <v>3.5730218381181844E-2</v>
      </c>
      <c r="U246">
        <v>3.5730218381181844E-2</v>
      </c>
      <c r="V246">
        <v>3.5730218381181844E-2</v>
      </c>
      <c r="W246">
        <v>3.5730218381181844E-2</v>
      </c>
    </row>
    <row r="247" spans="2:23" x14ac:dyDescent="0.25">
      <c r="B247">
        <f t="shared" si="9"/>
        <v>45</v>
      </c>
      <c r="C247">
        <v>27727.715614436096</v>
      </c>
      <c r="D247">
        <v>69319.289036090224</v>
      </c>
      <c r="E247">
        <v>138638.57807218045</v>
      </c>
      <c r="F247">
        <v>277277.1561443609</v>
      </c>
      <c r="G247">
        <v>554554.31228872179</v>
      </c>
      <c r="J247">
        <f t="shared" si="10"/>
        <v>45</v>
      </c>
      <c r="K247">
        <v>1386.3860221109135</v>
      </c>
      <c r="L247">
        <v>3465.9650552773528</v>
      </c>
      <c r="M247">
        <v>6931.9301105547056</v>
      </c>
      <c r="N247">
        <v>13863.860221109411</v>
      </c>
      <c r="O247">
        <v>27727.720442218822</v>
      </c>
      <c r="R247">
        <f t="shared" si="11"/>
        <v>45</v>
      </c>
      <c r="S247">
        <v>3.5934730761669087E-2</v>
      </c>
      <c r="T247">
        <v>3.5934730761668865E-2</v>
      </c>
      <c r="U247">
        <v>3.5934730761668865E-2</v>
      </c>
      <c r="V247">
        <v>3.5934730761668865E-2</v>
      </c>
      <c r="W247">
        <v>3.5934730761668865E-2</v>
      </c>
    </row>
    <row r="248" spans="2:23" x14ac:dyDescent="0.25">
      <c r="B248">
        <f t="shared" si="9"/>
        <v>46</v>
      </c>
      <c r="C248">
        <v>28131.450852507805</v>
      </c>
      <c r="D248">
        <v>70328.627131269575</v>
      </c>
      <c r="E248">
        <v>140657.25426253915</v>
      </c>
      <c r="F248">
        <v>281314.5085250783</v>
      </c>
      <c r="G248">
        <v>562629.0170501566</v>
      </c>
      <c r="J248">
        <f t="shared" si="10"/>
        <v>46</v>
      </c>
      <c r="K248">
        <v>1406.5729929507434</v>
      </c>
      <c r="L248">
        <v>3516.4324823769857</v>
      </c>
      <c r="M248">
        <v>7032.8649647539714</v>
      </c>
      <c r="N248">
        <v>14065.729929507943</v>
      </c>
      <c r="O248">
        <v>28131.459859015886</v>
      </c>
      <c r="R248">
        <f t="shared" si="11"/>
        <v>46</v>
      </c>
      <c r="S248">
        <v>3.6030207330054909E-2</v>
      </c>
      <c r="T248">
        <v>3.6030207330055131E-2</v>
      </c>
      <c r="U248">
        <v>3.6030207330055131E-2</v>
      </c>
      <c r="V248">
        <v>3.6030207330055131E-2</v>
      </c>
      <c r="W248">
        <v>3.6030207330055131E-2</v>
      </c>
    </row>
    <row r="249" spans="2:23" x14ac:dyDescent="0.25">
      <c r="B249">
        <f t="shared" si="9"/>
        <v>47</v>
      </c>
      <c r="C249">
        <v>28964.93274073326</v>
      </c>
      <c r="D249">
        <v>72412.331851833107</v>
      </c>
      <c r="E249">
        <v>144824.66370366621</v>
      </c>
      <c r="F249">
        <v>289649.32740733243</v>
      </c>
      <c r="G249">
        <v>579298.65481466486</v>
      </c>
      <c r="J249">
        <f t="shared" si="10"/>
        <v>47</v>
      </c>
      <c r="K249">
        <v>1448.2468694324634</v>
      </c>
      <c r="L249">
        <v>3620.6171735811949</v>
      </c>
      <c r="M249">
        <v>7241.2343471623899</v>
      </c>
      <c r="N249">
        <v>14482.46869432478</v>
      </c>
      <c r="O249">
        <v>28964.93738864956</v>
      </c>
      <c r="R249">
        <f t="shared" si="11"/>
        <v>47</v>
      </c>
      <c r="S249">
        <v>3.6244133599157902E-2</v>
      </c>
      <c r="T249">
        <v>3.624413359915768E-2</v>
      </c>
      <c r="U249">
        <v>3.624413359915768E-2</v>
      </c>
      <c r="V249">
        <v>3.624413359915768E-2</v>
      </c>
      <c r="W249">
        <v>3.624413359915768E-2</v>
      </c>
    </row>
    <row r="250" spans="2:23" x14ac:dyDescent="0.25">
      <c r="B250">
        <f t="shared" si="9"/>
        <v>48</v>
      </c>
      <c r="C250">
        <v>29539.087036734567</v>
      </c>
      <c r="D250">
        <v>73847.717591836452</v>
      </c>
      <c r="E250">
        <v>147695.4351836729</v>
      </c>
      <c r="F250">
        <v>295390.87036734581</v>
      </c>
      <c r="G250">
        <v>590781.74073469162</v>
      </c>
      <c r="J250">
        <f t="shared" si="10"/>
        <v>48</v>
      </c>
      <c r="K250">
        <v>1476.9544026590738</v>
      </c>
      <c r="L250">
        <v>3692.3860066477209</v>
      </c>
      <c r="M250">
        <v>7384.7720132954419</v>
      </c>
      <c r="N250">
        <v>14769.544026590884</v>
      </c>
      <c r="O250">
        <v>29539.088053181767</v>
      </c>
      <c r="R250">
        <f t="shared" si="11"/>
        <v>48</v>
      </c>
      <c r="S250">
        <v>3.6387525675033672E-2</v>
      </c>
      <c r="T250">
        <v>3.6387525675033672E-2</v>
      </c>
      <c r="U250">
        <v>3.6387525675033672E-2</v>
      </c>
      <c r="V250">
        <v>3.6387525675033672E-2</v>
      </c>
      <c r="W250">
        <v>3.6387525675033672E-2</v>
      </c>
    </row>
    <row r="251" spans="2:23" x14ac:dyDescent="0.25">
      <c r="B251">
        <f t="shared" si="9"/>
        <v>49</v>
      </c>
      <c r="C251">
        <v>30253.053384681283</v>
      </c>
      <c r="D251">
        <v>75632.633461703139</v>
      </c>
      <c r="E251">
        <v>151265.26692340628</v>
      </c>
      <c r="F251">
        <v>302530.53384681256</v>
      </c>
      <c r="G251">
        <v>605061.06769362511</v>
      </c>
      <c r="J251">
        <f t="shared" si="10"/>
        <v>49</v>
      </c>
      <c r="K251">
        <v>1512.6527844639349</v>
      </c>
      <c r="L251">
        <v>3781.6319611597864</v>
      </c>
      <c r="M251">
        <v>7563.2639223195729</v>
      </c>
      <c r="N251">
        <v>15126.527844639146</v>
      </c>
      <c r="O251">
        <v>30253.055689278292</v>
      </c>
      <c r="R251">
        <f t="shared" si="11"/>
        <v>49</v>
      </c>
      <c r="S251">
        <v>3.6571617602661144E-2</v>
      </c>
      <c r="T251">
        <v>3.6571617602661144E-2</v>
      </c>
      <c r="U251">
        <v>3.6571617602661144E-2</v>
      </c>
      <c r="V251">
        <v>3.6571617602661144E-2</v>
      </c>
      <c r="W251">
        <v>3.6571617602661144E-2</v>
      </c>
    </row>
    <row r="252" spans="2:23" x14ac:dyDescent="0.25">
      <c r="B252">
        <f t="shared" si="9"/>
        <v>50</v>
      </c>
      <c r="C252">
        <v>31199.326688176017</v>
      </c>
      <c r="D252">
        <v>77998.316720440067</v>
      </c>
      <c r="E252">
        <v>155996.63344088013</v>
      </c>
      <c r="F252">
        <v>311993.26688176027</v>
      </c>
      <c r="G252">
        <v>623986.53376352054</v>
      </c>
      <c r="J252">
        <f t="shared" si="10"/>
        <v>50</v>
      </c>
      <c r="K252">
        <v>1559.9663519007809</v>
      </c>
      <c r="L252">
        <v>3899.9158797517593</v>
      </c>
      <c r="M252">
        <v>7799.8317595035187</v>
      </c>
      <c r="N252">
        <v>15599.663519007037</v>
      </c>
      <c r="O252">
        <v>31199.327038014075</v>
      </c>
      <c r="R252">
        <f t="shared" si="11"/>
        <v>50</v>
      </c>
      <c r="S252">
        <v>3.6825434714317096E-2</v>
      </c>
      <c r="T252">
        <v>3.6825434714317318E-2</v>
      </c>
      <c r="U252">
        <v>3.6825434714317318E-2</v>
      </c>
      <c r="V252">
        <v>3.6825434714317318E-2</v>
      </c>
      <c r="W252">
        <v>3.6825434714317318E-2</v>
      </c>
    </row>
    <row r="253" spans="2:23" x14ac:dyDescent="0.25">
      <c r="B253">
        <f t="shared" si="9"/>
        <v>51</v>
      </c>
      <c r="C253">
        <v>31926.638257977902</v>
      </c>
      <c r="D253">
        <v>79816.59564494474</v>
      </c>
      <c r="E253">
        <v>159633.19128988948</v>
      </c>
      <c r="F253">
        <v>319266.38257977896</v>
      </c>
      <c r="G253">
        <v>638532.76515955792</v>
      </c>
      <c r="J253">
        <f t="shared" si="10"/>
        <v>51</v>
      </c>
      <c r="K253">
        <v>1596.3320172462336</v>
      </c>
      <c r="L253">
        <v>3990.8300431155512</v>
      </c>
      <c r="M253">
        <v>7981.6600862311025</v>
      </c>
      <c r="N253">
        <v>15963.320172462205</v>
      </c>
      <c r="O253">
        <v>31926.64034492441</v>
      </c>
      <c r="R253">
        <f t="shared" si="11"/>
        <v>51</v>
      </c>
      <c r="S253">
        <v>3.7016960663152521E-2</v>
      </c>
      <c r="T253">
        <v>3.7016960663152521E-2</v>
      </c>
      <c r="U253">
        <v>3.7016960663152521E-2</v>
      </c>
      <c r="V253">
        <v>3.7016960663152521E-2</v>
      </c>
      <c r="W253">
        <v>3.7016960663152521E-2</v>
      </c>
    </row>
    <row r="254" spans="2:23" x14ac:dyDescent="0.25">
      <c r="B254">
        <f t="shared" si="9"/>
        <v>52</v>
      </c>
      <c r="C254">
        <v>32908.485833559949</v>
      </c>
      <c r="D254">
        <v>82271.214583899913</v>
      </c>
      <c r="E254">
        <v>164542.42916779983</v>
      </c>
      <c r="F254">
        <v>329084.85833559965</v>
      </c>
      <c r="G254">
        <v>658169.7166711993</v>
      </c>
      <c r="J254">
        <f t="shared" si="10"/>
        <v>52</v>
      </c>
      <c r="K254">
        <v>1645.4245811196161</v>
      </c>
      <c r="L254">
        <v>4113.5614527990983</v>
      </c>
      <c r="M254">
        <v>8227.1229055981967</v>
      </c>
      <c r="N254">
        <v>16454.245811196393</v>
      </c>
      <c r="O254">
        <v>32908.491622392787</v>
      </c>
      <c r="R254">
        <f t="shared" si="11"/>
        <v>52</v>
      </c>
      <c r="S254">
        <v>3.7288098426183192E-2</v>
      </c>
      <c r="T254">
        <v>3.7288098426183192E-2</v>
      </c>
      <c r="U254">
        <v>3.7288098426183192E-2</v>
      </c>
      <c r="V254">
        <v>3.7288098426183192E-2</v>
      </c>
      <c r="W254">
        <v>3.7288098426183192E-2</v>
      </c>
    </row>
    <row r="255" spans="2:23" x14ac:dyDescent="0.25">
      <c r="B255">
        <f t="shared" si="9"/>
        <v>53</v>
      </c>
      <c r="C255">
        <v>33944.037272396316</v>
      </c>
      <c r="D255">
        <v>84860.09318099072</v>
      </c>
      <c r="E255">
        <v>169720.18636198144</v>
      </c>
      <c r="F255">
        <v>339440.37272396288</v>
      </c>
      <c r="G255">
        <v>678880.74544792576</v>
      </c>
      <c r="J255">
        <f t="shared" si="10"/>
        <v>53</v>
      </c>
      <c r="K255">
        <v>1697.2018827399006</v>
      </c>
      <c r="L255">
        <v>4243.0047068496642</v>
      </c>
      <c r="M255">
        <v>8486.0094136993284</v>
      </c>
      <c r="N255">
        <v>16972.018827398657</v>
      </c>
      <c r="O255">
        <v>33944.037654797314</v>
      </c>
      <c r="R255">
        <f t="shared" si="11"/>
        <v>53</v>
      </c>
      <c r="S255">
        <v>3.7580118282560582E-2</v>
      </c>
      <c r="T255">
        <v>3.758011828256036E-2</v>
      </c>
      <c r="U255">
        <v>3.758011828256036E-2</v>
      </c>
      <c r="V255">
        <v>3.758011828256036E-2</v>
      </c>
      <c r="W255">
        <v>3.758011828256036E-2</v>
      </c>
    </row>
    <row r="256" spans="2:23" x14ac:dyDescent="0.25">
      <c r="B256">
        <f t="shared" si="9"/>
        <v>54</v>
      </c>
      <c r="C256">
        <v>35052.304615529785</v>
      </c>
      <c r="D256">
        <v>87630.761538824445</v>
      </c>
      <c r="E256">
        <v>175261.52307764889</v>
      </c>
      <c r="F256">
        <v>350523.04615529778</v>
      </c>
      <c r="G256">
        <v>701046.09231059556</v>
      </c>
      <c r="J256">
        <f t="shared" si="10"/>
        <v>54</v>
      </c>
      <c r="K256">
        <v>1752.6152534025241</v>
      </c>
      <c r="L256">
        <v>4381.5381335061975</v>
      </c>
      <c r="M256">
        <v>8763.076267012395</v>
      </c>
      <c r="N256">
        <v>17526.15253402479</v>
      </c>
      <c r="O256">
        <v>35052.30506804958</v>
      </c>
      <c r="R256">
        <f t="shared" si="11"/>
        <v>54</v>
      </c>
      <c r="S256">
        <v>3.790034717981805E-2</v>
      </c>
      <c r="T256">
        <v>3.7900347179817828E-2</v>
      </c>
      <c r="U256">
        <v>3.7900347179817828E-2</v>
      </c>
      <c r="V256">
        <v>3.7900347179817828E-2</v>
      </c>
      <c r="W256">
        <v>3.7900347179817828E-2</v>
      </c>
    </row>
    <row r="257" spans="1:24" x14ac:dyDescent="0.25">
      <c r="B257">
        <f t="shared" si="9"/>
        <v>55</v>
      </c>
      <c r="C257">
        <v>36346.22480911672</v>
      </c>
      <c r="D257">
        <v>90865.562022791826</v>
      </c>
      <c r="E257">
        <v>181731.12404558365</v>
      </c>
      <c r="F257">
        <v>363462.2480911673</v>
      </c>
      <c r="G257">
        <v>726924.49618233461</v>
      </c>
      <c r="J257">
        <f t="shared" si="10"/>
        <v>55</v>
      </c>
      <c r="K257">
        <v>1817.3112756133269</v>
      </c>
      <c r="L257">
        <v>4543.2781890332844</v>
      </c>
      <c r="M257">
        <v>9086.5563780665689</v>
      </c>
      <c r="N257">
        <v>18173.112756133138</v>
      </c>
      <c r="O257">
        <v>36346.225512266275</v>
      </c>
      <c r="R257">
        <f t="shared" si="11"/>
        <v>55</v>
      </c>
      <c r="S257">
        <v>3.8287937331080046E-2</v>
      </c>
      <c r="T257">
        <v>3.8287937331080046E-2</v>
      </c>
      <c r="U257">
        <v>3.8287937331080046E-2</v>
      </c>
      <c r="V257">
        <v>3.8287937331080046E-2</v>
      </c>
      <c r="W257">
        <v>3.8287937331080046E-2</v>
      </c>
    </row>
    <row r="258" spans="1:24" x14ac:dyDescent="0.25">
      <c r="B258">
        <f t="shared" si="9"/>
        <v>56</v>
      </c>
      <c r="C258">
        <v>37609.477482681934</v>
      </c>
      <c r="D258">
        <v>94023.693706704842</v>
      </c>
      <c r="E258">
        <v>188047.38741340968</v>
      </c>
      <c r="F258">
        <v>376094.77482681937</v>
      </c>
      <c r="G258">
        <v>752189.54965363874</v>
      </c>
      <c r="J258">
        <f t="shared" si="10"/>
        <v>56</v>
      </c>
      <c r="K258">
        <v>1880.4739040185377</v>
      </c>
      <c r="L258">
        <v>4701.1847600463079</v>
      </c>
      <c r="M258">
        <v>9402.3695200926159</v>
      </c>
      <c r="N258">
        <v>18804.739040185232</v>
      </c>
      <c r="O258">
        <v>37609.478080370463</v>
      </c>
      <c r="R258">
        <f t="shared" si="11"/>
        <v>56</v>
      </c>
      <c r="S258">
        <v>3.8673885485388526E-2</v>
      </c>
      <c r="T258">
        <v>3.8673885485388526E-2</v>
      </c>
      <c r="U258">
        <v>3.8673885485388526E-2</v>
      </c>
      <c r="V258">
        <v>3.8673885485388526E-2</v>
      </c>
      <c r="W258">
        <v>3.8673885485388526E-2</v>
      </c>
    </row>
    <row r="259" spans="1:24" x14ac:dyDescent="0.25">
      <c r="B259">
        <f t="shared" si="9"/>
        <v>57</v>
      </c>
      <c r="C259">
        <v>38758.987510905776</v>
      </c>
      <c r="D259">
        <v>96897.468777264396</v>
      </c>
      <c r="E259">
        <v>193794.93755452879</v>
      </c>
      <c r="F259">
        <v>387589.87510905758</v>
      </c>
      <c r="G259">
        <v>775179.75021811516</v>
      </c>
      <c r="J259">
        <f t="shared" si="10"/>
        <v>57</v>
      </c>
      <c r="K259">
        <v>1937.9496966241204</v>
      </c>
      <c r="L259">
        <v>4844.8742415603047</v>
      </c>
      <c r="M259">
        <v>9689.7484831206093</v>
      </c>
      <c r="N259">
        <v>19379.496966241219</v>
      </c>
      <c r="O259">
        <v>38758.993932482437</v>
      </c>
      <c r="R259">
        <f t="shared" si="11"/>
        <v>57</v>
      </c>
      <c r="S259">
        <v>3.9028865706223215E-2</v>
      </c>
      <c r="T259">
        <v>3.9028865705778459E-2</v>
      </c>
      <c r="U259">
        <v>3.9028865705778459E-2</v>
      </c>
      <c r="V259">
        <v>3.9028865705778459E-2</v>
      </c>
      <c r="W259">
        <v>3.9028865705778459E-2</v>
      </c>
    </row>
    <row r="260" spans="1:24" x14ac:dyDescent="0.25">
      <c r="B260">
        <f t="shared" si="9"/>
        <v>58</v>
      </c>
      <c r="C260">
        <v>40259.807381272869</v>
      </c>
      <c r="D260">
        <v>100649.5184531821</v>
      </c>
      <c r="E260">
        <v>201299.0369063642</v>
      </c>
      <c r="F260">
        <v>402598.0738127284</v>
      </c>
      <c r="G260">
        <v>805196.1476254568</v>
      </c>
      <c r="J260">
        <f t="shared" si="10"/>
        <v>58</v>
      </c>
      <c r="K260">
        <v>2012.9904118573759</v>
      </c>
      <c r="L260">
        <v>5032.4760296433669</v>
      </c>
      <c r="M260">
        <v>10064.952059286734</v>
      </c>
      <c r="N260">
        <v>20129.904118573468</v>
      </c>
      <c r="O260">
        <v>40259.808237146935</v>
      </c>
      <c r="R260">
        <f t="shared" si="11"/>
        <v>58</v>
      </c>
      <c r="S260">
        <v>3.9517863985317092E-2</v>
      </c>
      <c r="T260">
        <v>3.951786398531687E-2</v>
      </c>
      <c r="U260">
        <v>3.9517863985136792E-2</v>
      </c>
      <c r="V260">
        <v>3.9517863985136792E-2</v>
      </c>
      <c r="W260">
        <v>3.9517863985136792E-2</v>
      </c>
    </row>
    <row r="261" spans="1:24" x14ac:dyDescent="0.25">
      <c r="B261">
        <f t="shared" si="9"/>
        <v>59</v>
      </c>
      <c r="C261">
        <v>41628.310734355509</v>
      </c>
      <c r="D261">
        <v>104070.77683588873</v>
      </c>
      <c r="E261">
        <v>208141.55367177745</v>
      </c>
      <c r="F261">
        <v>416283.1073435549</v>
      </c>
      <c r="G261">
        <v>832566.21468710981</v>
      </c>
      <c r="J261">
        <f t="shared" si="10"/>
        <v>59</v>
      </c>
      <c r="K261">
        <v>2081.4155665224243</v>
      </c>
      <c r="L261">
        <v>5203.5389163058426</v>
      </c>
      <c r="M261">
        <v>10407.077832611685</v>
      </c>
      <c r="N261">
        <v>20814.15566522337</v>
      </c>
      <c r="O261">
        <v>41628.311330446741</v>
      </c>
      <c r="R261">
        <f t="shared" si="11"/>
        <v>59</v>
      </c>
      <c r="S261">
        <v>3.9971632674453472E-2</v>
      </c>
      <c r="T261">
        <v>3.9971632674453472E-2</v>
      </c>
      <c r="U261">
        <v>3.9971632674453472E-2</v>
      </c>
      <c r="V261">
        <v>3.9971632674373536E-2</v>
      </c>
      <c r="W261">
        <v>3.9971632674373536E-2</v>
      </c>
    </row>
    <row r="262" spans="1:24" x14ac:dyDescent="0.25">
      <c r="B262">
        <f t="shared" si="9"/>
        <v>60</v>
      </c>
      <c r="C262">
        <v>43021.213491772527</v>
      </c>
      <c r="D262">
        <v>107553.03372943126</v>
      </c>
      <c r="E262">
        <v>215106.06745886253</v>
      </c>
      <c r="F262">
        <v>430212.13491772505</v>
      </c>
      <c r="G262">
        <v>860424.2698354501</v>
      </c>
      <c r="J262">
        <f t="shared" si="10"/>
        <v>60</v>
      </c>
      <c r="K262">
        <v>2151.0607034230488</v>
      </c>
      <c r="L262">
        <v>5377.6517585575639</v>
      </c>
      <c r="M262">
        <v>10755.303517115128</v>
      </c>
      <c r="N262">
        <v>21510.607034230256</v>
      </c>
      <c r="O262">
        <v>43021.214068460511</v>
      </c>
      <c r="R262">
        <f t="shared" si="11"/>
        <v>60</v>
      </c>
      <c r="S262">
        <v>4.0446937821716267E-2</v>
      </c>
      <c r="T262">
        <v>4.0446937821715823E-2</v>
      </c>
      <c r="U262">
        <v>4.0446937821715823E-2</v>
      </c>
      <c r="V262">
        <v>4.0446937821715823E-2</v>
      </c>
      <c r="W262">
        <v>4.0446937821681406E-2</v>
      </c>
    </row>
    <row r="263" spans="1:24" x14ac:dyDescent="0.25">
      <c r="B263">
        <f t="shared" si="9"/>
        <v>61</v>
      </c>
      <c r="C263">
        <v>44465.02700521989</v>
      </c>
      <c r="D263">
        <v>111162.56751304971</v>
      </c>
      <c r="E263">
        <v>222325.13502609942</v>
      </c>
      <c r="F263">
        <v>444650.27005219884</v>
      </c>
      <c r="G263">
        <v>889300.54010439769</v>
      </c>
      <c r="J263">
        <f t="shared" si="10"/>
        <v>61</v>
      </c>
      <c r="K263">
        <v>2223.2513801043024</v>
      </c>
      <c r="L263">
        <v>5558.1284502607014</v>
      </c>
      <c r="M263">
        <v>11116.256900521403</v>
      </c>
      <c r="N263">
        <v>22232.513801042805</v>
      </c>
      <c r="O263">
        <v>44465.027602085611</v>
      </c>
      <c r="R263">
        <f t="shared" si="11"/>
        <v>61</v>
      </c>
      <c r="S263">
        <v>4.0955599012042043E-2</v>
      </c>
      <c r="T263">
        <v>4.0955599012042043E-2</v>
      </c>
      <c r="U263">
        <v>4.0955599012042043E-2</v>
      </c>
      <c r="V263">
        <v>4.0955599012042043E-2</v>
      </c>
      <c r="W263">
        <v>4.0955599012042043E-2</v>
      </c>
    </row>
    <row r="264" spans="1:24" x14ac:dyDescent="0.25">
      <c r="B264">
        <f t="shared" si="9"/>
        <v>62</v>
      </c>
      <c r="C264">
        <v>45935.032855605561</v>
      </c>
      <c r="D264">
        <v>114837.58213901389</v>
      </c>
      <c r="E264">
        <v>229675.16427802778</v>
      </c>
      <c r="F264">
        <v>459350.32855605555</v>
      </c>
      <c r="G264">
        <v>918700.6571121111</v>
      </c>
      <c r="J264">
        <f t="shared" si="10"/>
        <v>62</v>
      </c>
      <c r="K264">
        <v>2296.7521015236998</v>
      </c>
      <c r="L264">
        <v>5741.8802538092132</v>
      </c>
      <c r="M264">
        <v>11483.760507618426</v>
      </c>
      <c r="N264">
        <v>22967.521015236853</v>
      </c>
      <c r="O264">
        <v>45935.042030473705</v>
      </c>
      <c r="R264">
        <f t="shared" si="11"/>
        <v>62</v>
      </c>
      <c r="S264">
        <v>4.1489838320783123E-2</v>
      </c>
      <c r="T264">
        <v>4.1489838320783345E-2</v>
      </c>
      <c r="U264">
        <v>4.1489838320783345E-2</v>
      </c>
      <c r="V264">
        <v>4.1489838320783345E-2</v>
      </c>
      <c r="W264">
        <v>4.1489838320783345E-2</v>
      </c>
    </row>
    <row r="265" spans="1:24" x14ac:dyDescent="0.25">
      <c r="B265">
        <f t="shared" si="9"/>
        <v>63</v>
      </c>
      <c r="C265">
        <v>47561.341584703026</v>
      </c>
      <c r="D265">
        <v>118903.35396175749</v>
      </c>
      <c r="E265">
        <v>237806.70792351497</v>
      </c>
      <c r="F265">
        <v>475613.41584702994</v>
      </c>
      <c r="G265">
        <v>951226.83169405989</v>
      </c>
      <c r="J265">
        <f t="shared" si="10"/>
        <v>63</v>
      </c>
      <c r="K265">
        <v>2378.0671168490662</v>
      </c>
      <c r="L265">
        <v>5945.1677921226074</v>
      </c>
      <c r="M265">
        <v>11890.335584245215</v>
      </c>
      <c r="N265">
        <v>23780.671168490429</v>
      </c>
      <c r="O265">
        <v>47561.342336980859</v>
      </c>
      <c r="R265">
        <f t="shared" si="11"/>
        <v>63</v>
      </c>
      <c r="S265">
        <v>4.2106227438248212E-2</v>
      </c>
      <c r="T265">
        <v>4.210622743824799E-2</v>
      </c>
      <c r="U265">
        <v>4.210622743824799E-2</v>
      </c>
      <c r="V265">
        <v>4.210622743824799E-2</v>
      </c>
      <c r="W265">
        <v>4.210622743824799E-2</v>
      </c>
    </row>
    <row r="266" spans="1:24" x14ac:dyDescent="0.25">
      <c r="B266">
        <f t="shared" si="9"/>
        <v>64</v>
      </c>
      <c r="C266">
        <v>49143.55052068238</v>
      </c>
      <c r="D266">
        <v>122858.87630170591</v>
      </c>
      <c r="E266">
        <v>245717.75260341182</v>
      </c>
      <c r="F266">
        <v>491435.50520682364</v>
      </c>
      <c r="G266">
        <v>982871.01041364728</v>
      </c>
      <c r="J266">
        <f t="shared" si="10"/>
        <v>64</v>
      </c>
      <c r="K266">
        <v>2457.178015128964</v>
      </c>
      <c r="L266">
        <v>6142.9450378223264</v>
      </c>
      <c r="M266">
        <v>12285.890075644653</v>
      </c>
      <c r="N266">
        <v>24571.780151289306</v>
      </c>
      <c r="O266">
        <v>49143.560302578611</v>
      </c>
      <c r="R266">
        <f t="shared" si="11"/>
        <v>64</v>
      </c>
      <c r="S266">
        <v>4.2724034069744565E-2</v>
      </c>
      <c r="T266">
        <v>4.2724034069744565E-2</v>
      </c>
      <c r="U266">
        <v>4.2724034069744565E-2</v>
      </c>
      <c r="V266">
        <v>4.2724034069744565E-2</v>
      </c>
      <c r="W266">
        <v>4.2724034069744565E-2</v>
      </c>
    </row>
    <row r="267" spans="1:24" x14ac:dyDescent="0.25">
      <c r="B267">
        <f t="shared" si="9"/>
        <v>65</v>
      </c>
      <c r="C267">
        <v>50866.590651026389</v>
      </c>
      <c r="D267">
        <v>127166.47662756601</v>
      </c>
      <c r="E267">
        <v>254332.95325513202</v>
      </c>
      <c r="F267">
        <v>508665.90651026403</v>
      </c>
      <c r="G267">
        <v>1017331.8130205281</v>
      </c>
      <c r="J267">
        <f t="shared" si="10"/>
        <v>65</v>
      </c>
      <c r="K267">
        <v>2543.3295707028883</v>
      </c>
      <c r="L267">
        <v>6358.3239267572644</v>
      </c>
      <c r="M267">
        <v>12716.647853514529</v>
      </c>
      <c r="N267">
        <v>25433.295707029058</v>
      </c>
      <c r="O267">
        <v>50866.591414058115</v>
      </c>
      <c r="R267">
        <f t="shared" si="11"/>
        <v>65</v>
      </c>
      <c r="S267">
        <v>4.3426130846425881E-2</v>
      </c>
      <c r="T267">
        <v>4.3426130846426103E-2</v>
      </c>
      <c r="U267">
        <v>4.3426130846426103E-2</v>
      </c>
      <c r="V267">
        <v>4.3426130846426103E-2</v>
      </c>
      <c r="W267">
        <v>4.3426130846426103E-2</v>
      </c>
    </row>
    <row r="269" spans="1:24" x14ac:dyDescent="0.25">
      <c r="A269" s="5" t="s">
        <v>183</v>
      </c>
    </row>
    <row r="270" spans="1:24" x14ac:dyDescent="0.25">
      <c r="B270" t="s">
        <v>170</v>
      </c>
      <c r="C270">
        <v>50000</v>
      </c>
      <c r="D270">
        <v>100000</v>
      </c>
      <c r="E270">
        <v>250000</v>
      </c>
      <c r="F270">
        <v>500000</v>
      </c>
      <c r="G270">
        <v>1000000</v>
      </c>
      <c r="H270">
        <v>2000000</v>
      </c>
      <c r="J270" t="s">
        <v>171</v>
      </c>
      <c r="K270">
        <v>50000</v>
      </c>
      <c r="L270">
        <v>100000</v>
      </c>
      <c r="M270">
        <v>250000</v>
      </c>
      <c r="N270">
        <v>500000</v>
      </c>
      <c r="O270">
        <v>1000000</v>
      </c>
      <c r="P270">
        <v>2000000</v>
      </c>
      <c r="R270" t="s">
        <v>167</v>
      </c>
      <c r="S270">
        <v>50000</v>
      </c>
      <c r="T270">
        <v>100000</v>
      </c>
      <c r="U270">
        <v>250000</v>
      </c>
      <c r="V270">
        <v>500000</v>
      </c>
      <c r="W270">
        <v>1000000</v>
      </c>
      <c r="X270">
        <v>2000000</v>
      </c>
    </row>
    <row r="271" spans="1:24" x14ac:dyDescent="0.25">
      <c r="B271">
        <v>26</v>
      </c>
      <c r="C271">
        <v>241.23743541877982</v>
      </c>
      <c r="D271">
        <v>481.77442343135039</v>
      </c>
      <c r="E271">
        <v>1203.3853764384673</v>
      </c>
      <c r="F271">
        <v>2406.0704451383112</v>
      </c>
      <c r="G271">
        <v>4811.4404472207516</v>
      </c>
      <c r="H271">
        <v>9622.1804513856623</v>
      </c>
      <c r="J271">
        <v>26</v>
      </c>
      <c r="K271">
        <v>180.27174408828068</v>
      </c>
      <c r="L271">
        <v>352.54178819861318</v>
      </c>
      <c r="M271">
        <v>869.3517945194144</v>
      </c>
      <c r="N271">
        <v>1730.7034845812705</v>
      </c>
      <c r="O271">
        <v>3453.4053188815669</v>
      </c>
      <c r="P271">
        <v>6898.8089874824655</v>
      </c>
      <c r="R271">
        <v>26</v>
      </c>
      <c r="S271">
        <v>3.7221531672369634E-2</v>
      </c>
      <c r="T271">
        <v>3.7063803086844649E-2</v>
      </c>
      <c r="U271">
        <v>3.6969111855317038E-2</v>
      </c>
      <c r="V271">
        <v>3.6937545875809663E-2</v>
      </c>
      <c r="W271">
        <v>3.6921758173404484E-2</v>
      </c>
      <c r="X271">
        <v>3.6913863906265831E-2</v>
      </c>
    </row>
    <row r="272" spans="1:24" x14ac:dyDescent="0.25">
      <c r="B272">
        <v>27</v>
      </c>
      <c r="C272">
        <v>272.88805570811024</v>
      </c>
      <c r="D272">
        <v>545.07315396665126</v>
      </c>
      <c r="E272">
        <v>1361.6284493306591</v>
      </c>
      <c r="F272">
        <v>2722.5539418231433</v>
      </c>
      <c r="G272">
        <v>5444.4049268952458</v>
      </c>
      <c r="H272">
        <v>10888.106897084086</v>
      </c>
      <c r="J272">
        <v>27</v>
      </c>
      <c r="K272">
        <v>202.93977241217544</v>
      </c>
      <c r="L272">
        <v>397.87612248715959</v>
      </c>
      <c r="M272">
        <v>982.68517941108075</v>
      </c>
      <c r="N272">
        <v>1957.3669434459225</v>
      </c>
      <c r="O272">
        <v>3906.7304725076247</v>
      </c>
      <c r="P272">
        <v>7805.4575311392546</v>
      </c>
      <c r="R272">
        <v>27</v>
      </c>
      <c r="S272">
        <v>3.7234118605924627E-2</v>
      </c>
      <c r="T272">
        <v>3.7093734745070162E-2</v>
      </c>
      <c r="U272">
        <v>3.7009462588338149E-2</v>
      </c>
      <c r="V272">
        <v>3.6981364886328638E-2</v>
      </c>
      <c r="W272">
        <v>3.6967314725091738E-2</v>
      </c>
      <c r="X272">
        <v>3.6960289316829043E-2</v>
      </c>
    </row>
    <row r="273" spans="2:24" x14ac:dyDescent="0.25">
      <c r="B273">
        <v>28</v>
      </c>
      <c r="C273">
        <v>268.51238826419734</v>
      </c>
      <c r="D273">
        <v>536.32218873846921</v>
      </c>
      <c r="E273">
        <v>1339.7515900681171</v>
      </c>
      <c r="F273">
        <v>2678.8005922508664</v>
      </c>
      <c r="G273">
        <v>5356.8985966035953</v>
      </c>
      <c r="H273">
        <v>10713.094605301967</v>
      </c>
      <c r="J273">
        <v>28</v>
      </c>
      <c r="K273">
        <v>199.80582712419937</v>
      </c>
      <c r="L273">
        <v>391.60845999654248</v>
      </c>
      <c r="M273">
        <v>967.01635755229654</v>
      </c>
      <c r="N273">
        <v>1926.0295197655505</v>
      </c>
      <c r="O273">
        <v>3844.0558440465829</v>
      </c>
      <c r="P273">
        <v>7680.1084925280011</v>
      </c>
      <c r="R273">
        <v>28</v>
      </c>
      <c r="S273">
        <v>3.7230942559726588E-2</v>
      </c>
      <c r="T273">
        <v>3.7088423006361948E-2</v>
      </c>
      <c r="U273">
        <v>3.7002868069971884E-2</v>
      </c>
      <c r="V273">
        <v>3.6974342545858629E-2</v>
      </c>
      <c r="W273">
        <v>3.6960078430501309E-2</v>
      </c>
      <c r="X273">
        <v>3.6952946034388479E-2</v>
      </c>
    </row>
    <row r="274" spans="2:24" x14ac:dyDescent="0.25">
      <c r="B274">
        <v>29</v>
      </c>
      <c r="C274">
        <v>330.2029005412208</v>
      </c>
      <c r="D274">
        <v>659.69828979220517</v>
      </c>
      <c r="E274">
        <v>1648.1845643089669</v>
      </c>
      <c r="F274">
        <v>3295.6616170630987</v>
      </c>
      <c r="G274">
        <v>6590.6157225765364</v>
      </c>
      <c r="H274">
        <v>13180.52393360582</v>
      </c>
      <c r="J274">
        <v>29</v>
      </c>
      <c r="K274">
        <v>243.98779378511699</v>
      </c>
      <c r="L274">
        <v>479.96888595033852</v>
      </c>
      <c r="M274">
        <v>1187.9133706612956</v>
      </c>
      <c r="N274">
        <v>2367.8200367083264</v>
      </c>
      <c r="O274">
        <v>4727.6333688609011</v>
      </c>
      <c r="P274">
        <v>9447.2600331933645</v>
      </c>
      <c r="R274">
        <v>29</v>
      </c>
      <c r="S274">
        <v>3.7274099451714893E-2</v>
      </c>
      <c r="T274">
        <v>3.7156643848390791E-2</v>
      </c>
      <c r="U274">
        <v>3.7086148467523339E-2</v>
      </c>
      <c r="V274">
        <v>3.7062642776348298E-2</v>
      </c>
      <c r="W274">
        <v>3.7050889019340172E-2</v>
      </c>
      <c r="X274">
        <v>3.7045011912923087E-2</v>
      </c>
    </row>
    <row r="275" spans="2:24" x14ac:dyDescent="0.25">
      <c r="B275">
        <v>30</v>
      </c>
      <c r="C275">
        <v>284.28203689762529</v>
      </c>
      <c r="D275">
        <v>567.86026926248815</v>
      </c>
      <c r="E275">
        <v>1418.5950250241228</v>
      </c>
      <c r="F275">
        <v>2836.4862478453379</v>
      </c>
      <c r="G275">
        <v>5672.2686935274605</v>
      </c>
      <c r="H275">
        <v>11343.833584913204</v>
      </c>
      <c r="J275">
        <v>30</v>
      </c>
      <c r="K275">
        <v>211.09993930175733</v>
      </c>
      <c r="L275">
        <v>414.19582086664741</v>
      </c>
      <c r="M275">
        <v>1023.4841327556933</v>
      </c>
      <c r="N275">
        <v>2038.9642342709194</v>
      </c>
      <c r="O275">
        <v>4069.9244377528084</v>
      </c>
      <c r="P275">
        <v>8131.8448449610441</v>
      </c>
      <c r="R275">
        <v>30</v>
      </c>
      <c r="S275">
        <v>3.7238381069066406E-2</v>
      </c>
      <c r="T275">
        <v>3.7103333783568893E-2</v>
      </c>
      <c r="U275">
        <v>3.7022271206112789E-2</v>
      </c>
      <c r="V275">
        <v>3.6995242473576662E-2</v>
      </c>
      <c r="W275">
        <v>3.6981726895664924E-2</v>
      </c>
      <c r="X275">
        <v>3.6974968803727748E-2</v>
      </c>
    </row>
    <row r="276" spans="2:24" x14ac:dyDescent="0.25">
      <c r="B276">
        <v>31</v>
      </c>
      <c r="C276">
        <v>432.79698335861093</v>
      </c>
      <c r="D276">
        <v>864.87825906396949</v>
      </c>
      <c r="E276">
        <v>2161.1220862419068</v>
      </c>
      <c r="F276">
        <v>4321.5284648820834</v>
      </c>
      <c r="G276">
        <v>8642.3410554740294</v>
      </c>
      <c r="H276">
        <v>17283.966401009653</v>
      </c>
      <c r="J276">
        <v>31</v>
      </c>
      <c r="K276">
        <v>317.46462579044692</v>
      </c>
      <c r="L276">
        <v>626.91670601207079</v>
      </c>
      <c r="M276">
        <v>1555.2729473694817</v>
      </c>
      <c r="N276">
        <v>3102.5333497469619</v>
      </c>
      <c r="O276">
        <v>6197.0522883789527</v>
      </c>
      <c r="P276">
        <v>12386.092005606188</v>
      </c>
      <c r="R276">
        <v>31</v>
      </c>
      <c r="S276">
        <v>3.7378878519660041E-2</v>
      </c>
      <c r="T276">
        <v>3.7287249146167989E-2</v>
      </c>
      <c r="U276">
        <v>3.7232254036456469E-2</v>
      </c>
      <c r="V276">
        <v>3.7213919415804098E-2</v>
      </c>
      <c r="W276">
        <v>3.7204749422904637E-2</v>
      </c>
      <c r="X276">
        <v>3.7200165342204938E-2</v>
      </c>
    </row>
    <row r="277" spans="2:24" x14ac:dyDescent="0.25">
      <c r="B277">
        <v>32</v>
      </c>
      <c r="C277">
        <v>264.82929030423315</v>
      </c>
      <c r="D277">
        <v>528.95637571058387</v>
      </c>
      <c r="E277">
        <v>1321.3376319296367</v>
      </c>
      <c r="F277">
        <v>2641.9730589613987</v>
      </c>
      <c r="G277">
        <v>5283.243913024925</v>
      </c>
      <c r="H277">
        <v>10565.785621151927</v>
      </c>
      <c r="J277">
        <v>32</v>
      </c>
      <c r="K277">
        <v>197.16807758835057</v>
      </c>
      <c r="L277">
        <v>386.33324308228021</v>
      </c>
      <c r="M277">
        <v>953.82873956408002</v>
      </c>
      <c r="N277">
        <v>1899.654567033831</v>
      </c>
      <c r="O277">
        <v>3791.3062219733474</v>
      </c>
      <c r="P277">
        <v>7574.6095318518201</v>
      </c>
      <c r="R277">
        <v>32</v>
      </c>
      <c r="S277">
        <v>3.7225812559170679E-2</v>
      </c>
      <c r="T277">
        <v>3.7081492968557006E-2</v>
      </c>
      <c r="U277">
        <v>3.6994856892441197E-2</v>
      </c>
      <c r="V277">
        <v>3.6965970801846604E-2</v>
      </c>
      <c r="W277">
        <v>3.6951526368230514E-2</v>
      </c>
      <c r="X277">
        <v>3.6944303804236744E-2</v>
      </c>
    </row>
    <row r="278" spans="2:24" x14ac:dyDescent="0.25">
      <c r="B278">
        <v>33</v>
      </c>
      <c r="C278">
        <v>420.75342208587591</v>
      </c>
      <c r="D278">
        <v>840.79217388735435</v>
      </c>
      <c r="E278">
        <v>2100.908429069907</v>
      </c>
      <c r="F278">
        <v>4201.1021876202149</v>
      </c>
      <c r="G278">
        <v>8401.4897046852748</v>
      </c>
      <c r="H278">
        <v>16802.264738797319</v>
      </c>
      <c r="J278">
        <v>33</v>
      </c>
      <c r="K278">
        <v>308.83910871997432</v>
      </c>
      <c r="L278">
        <v>609.66638505505762</v>
      </c>
      <c r="M278">
        <v>1512.1482115728832</v>
      </c>
      <c r="N278">
        <v>3016.2845881241374</v>
      </c>
      <c r="O278">
        <v>6024.557340828047</v>
      </c>
      <c r="P278">
        <v>12041.102846033289</v>
      </c>
      <c r="R278">
        <v>33</v>
      </c>
      <c r="S278">
        <v>3.7363061978444412E-2</v>
      </c>
      <c r="T278">
        <v>3.7269082371946594E-2</v>
      </c>
      <c r="U278">
        <v>3.7212676168442593E-2</v>
      </c>
      <c r="V278">
        <v>3.7193871023871949E-2</v>
      </c>
      <c r="W278">
        <v>3.7184467874369131E-2</v>
      </c>
      <c r="X278">
        <v>3.7179766155282845E-2</v>
      </c>
    </row>
    <row r="279" spans="2:24" x14ac:dyDescent="0.25">
      <c r="B279">
        <v>34</v>
      </c>
      <c r="C279">
        <v>264.10105518564609</v>
      </c>
      <c r="D279">
        <v>527.50000900660734</v>
      </c>
      <c r="E279">
        <v>1317.6968708275533</v>
      </c>
      <c r="F279">
        <v>2634.6916406658147</v>
      </c>
      <c r="G279">
        <v>5268.6811803973833</v>
      </c>
      <c r="H279">
        <v>10536.660259888302</v>
      </c>
      <c r="J279">
        <v>34</v>
      </c>
      <c r="K279">
        <v>196.64636901992571</v>
      </c>
      <c r="L279">
        <v>385.28992211069453</v>
      </c>
      <c r="M279">
        <v>951.22058546433072</v>
      </c>
      <c r="N279">
        <v>1894.4383592783706</v>
      </c>
      <c r="O279">
        <v>3780.8739075339035</v>
      </c>
      <c r="P279">
        <v>7553.7450043615681</v>
      </c>
      <c r="R279">
        <v>34</v>
      </c>
      <c r="S279">
        <v>3.7223819688889215E-2</v>
      </c>
      <c r="T279">
        <v>3.7079158452185235E-2</v>
      </c>
      <c r="U279">
        <v>3.6992317200605251E-2</v>
      </c>
      <c r="V279">
        <v>3.6963362687522761E-2</v>
      </c>
      <c r="W279">
        <v>3.6948884036983598E-2</v>
      </c>
      <c r="X279">
        <v>3.6941644363110537E-2</v>
      </c>
    </row>
    <row r="280" spans="2:24" x14ac:dyDescent="0.25">
      <c r="B280">
        <v>35</v>
      </c>
      <c r="C280">
        <v>260.59285222414195</v>
      </c>
      <c r="D280">
        <v>520.48390133703731</v>
      </c>
      <c r="E280">
        <v>1300.1570486280659</v>
      </c>
      <c r="F280">
        <v>2599.6122940960386</v>
      </c>
      <c r="G280">
        <v>5198.5227850250785</v>
      </c>
      <c r="H280">
        <v>10396.343766879958</v>
      </c>
      <c r="J280">
        <v>35</v>
      </c>
      <c r="K280">
        <v>194.13395989499077</v>
      </c>
      <c r="L280">
        <v>380.26529149979797</v>
      </c>
      <c r="M280">
        <v>938.65928577078557</v>
      </c>
      <c r="N280">
        <v>1869.3159426943821</v>
      </c>
      <c r="O280">
        <v>3730.6292564628384</v>
      </c>
      <c r="P280">
        <v>7453.2558839632838</v>
      </c>
      <c r="R280">
        <v>35</v>
      </c>
      <c r="S280">
        <v>3.7221375083836827E-2</v>
      </c>
      <c r="T280">
        <v>3.7074894353759769E-2</v>
      </c>
      <c r="U280">
        <v>3.6986960223605481E-2</v>
      </c>
      <c r="V280">
        <v>3.695764121934797E-2</v>
      </c>
      <c r="W280">
        <v>3.6942980285904703E-2</v>
      </c>
      <c r="X280">
        <v>3.69356494612465E-2</v>
      </c>
    </row>
    <row r="281" spans="2:24" x14ac:dyDescent="0.25">
      <c r="B281">
        <v>36</v>
      </c>
      <c r="C281">
        <v>381.47878872910997</v>
      </c>
      <c r="D281">
        <v>762.24615812513059</v>
      </c>
      <c r="E281">
        <v>1904.5482662401544</v>
      </c>
      <c r="F281">
        <v>3808.3851130675216</v>
      </c>
      <c r="G281">
        <v>7616.0588067092294</v>
      </c>
      <c r="H281">
        <v>15231.406193985827</v>
      </c>
      <c r="J281">
        <v>36</v>
      </c>
      <c r="K281">
        <v>280.71103576438054</v>
      </c>
      <c r="L281">
        <v>553.41257331991255</v>
      </c>
      <c r="M281">
        <v>1371.5171851641899</v>
      </c>
      <c r="N281">
        <v>2735.0248712222674</v>
      </c>
      <c r="O281">
        <v>5462.0402431917464</v>
      </c>
      <c r="P281">
        <v>10916.070987053943</v>
      </c>
      <c r="R281">
        <v>36</v>
      </c>
      <c r="S281">
        <v>3.7317276110618858E-2</v>
      </c>
      <c r="T281">
        <v>3.7214548050681806E-2</v>
      </c>
      <c r="U281">
        <v>3.7152889078053697E-2</v>
      </c>
      <c r="V281">
        <v>3.7132332393441603E-2</v>
      </c>
      <c r="W281">
        <v>3.7122053358154883E-2</v>
      </c>
      <c r="X281">
        <v>3.7116913667226914E-2</v>
      </c>
    </row>
    <row r="282" spans="2:24" x14ac:dyDescent="0.25">
      <c r="B282">
        <v>37</v>
      </c>
      <c r="C282">
        <v>383.78307754382826</v>
      </c>
      <c r="D282">
        <v>766.85458252523404</v>
      </c>
      <c r="E282">
        <v>1916.0690975508055</v>
      </c>
      <c r="F282">
        <v>3831.4266226206619</v>
      </c>
      <c r="G282">
        <v>7662.1416727738761</v>
      </c>
      <c r="H282">
        <v>15323.571773083269</v>
      </c>
      <c r="J282">
        <v>37</v>
      </c>
      <c r="K282">
        <v>282.3617284717684</v>
      </c>
      <c r="L282">
        <v>556.71384808223047</v>
      </c>
      <c r="M282">
        <v>1379.7702078293587</v>
      </c>
      <c r="N282">
        <v>2751.53080771448</v>
      </c>
      <c r="O282">
        <v>5495.0520076367393</v>
      </c>
      <c r="P282">
        <v>10982.094407514553</v>
      </c>
      <c r="R282">
        <v>37</v>
      </c>
      <c r="S282">
        <v>3.7318785506003094E-2</v>
      </c>
      <c r="T282">
        <v>3.7216635615414217E-2</v>
      </c>
      <c r="U282">
        <v>3.7155323806987717E-2</v>
      </c>
      <c r="V282">
        <v>3.7134882887808418E-2</v>
      </c>
      <c r="W282">
        <v>3.7124661743568765E-2</v>
      </c>
      <c r="X282">
        <v>3.7119551000222462E-2</v>
      </c>
    </row>
    <row r="283" spans="2:24" x14ac:dyDescent="0.25">
      <c r="B283">
        <v>38</v>
      </c>
      <c r="C283">
        <v>374.25255370670624</v>
      </c>
      <c r="D283">
        <v>747.79432617237001</v>
      </c>
      <c r="E283">
        <v>1868.4196435693582</v>
      </c>
      <c r="F283">
        <v>3736.12850589767</v>
      </c>
      <c r="G283">
        <v>7471.5462305543206</v>
      </c>
      <c r="H283">
        <v>14942.381679867571</v>
      </c>
      <c r="J283">
        <v>38</v>
      </c>
      <c r="K283">
        <v>275.53591971462629</v>
      </c>
      <c r="L283">
        <v>543.06278504400143</v>
      </c>
      <c r="M283">
        <v>1345.6433810320996</v>
      </c>
      <c r="N283">
        <v>2683.2777076788916</v>
      </c>
      <c r="O283">
        <v>5358.5463609728176</v>
      </c>
      <c r="P283">
        <v>10709.083667560073</v>
      </c>
      <c r="R283">
        <v>38</v>
      </c>
      <c r="S283">
        <v>3.730800915332555E-2</v>
      </c>
      <c r="T283">
        <v>3.720348904036519E-2</v>
      </c>
      <c r="U283">
        <v>3.7140754037907175E-2</v>
      </c>
      <c r="V283">
        <v>3.7119838543650641E-2</v>
      </c>
      <c r="W283">
        <v>3.7109380078597765E-2</v>
      </c>
      <c r="X283">
        <v>3.7104150666550151E-2</v>
      </c>
    </row>
    <row r="284" spans="2:24" x14ac:dyDescent="0.25">
      <c r="B284">
        <v>39</v>
      </c>
      <c r="C284">
        <v>372.93089480065049</v>
      </c>
      <c r="D284">
        <v>745.15114454341483</v>
      </c>
      <c r="E284">
        <v>1861.8118937890595</v>
      </c>
      <c r="F284">
        <v>3722.9131425376909</v>
      </c>
      <c r="G284">
        <v>7445.115640037242</v>
      </c>
      <c r="H284">
        <v>14889.520635038629</v>
      </c>
      <c r="J284">
        <v>39</v>
      </c>
      <c r="K284">
        <v>274.58939038048356</v>
      </c>
      <c r="L284">
        <v>541.16982647920122</v>
      </c>
      <c r="M284">
        <v>1340.9111349709056</v>
      </c>
      <c r="N284">
        <v>2673.8133158567944</v>
      </c>
      <c r="O284">
        <v>5339.617677654358</v>
      </c>
      <c r="P284">
        <v>10671.226401275286</v>
      </c>
      <c r="R284">
        <v>39</v>
      </c>
      <c r="S284">
        <v>3.7305759674456151E-2</v>
      </c>
      <c r="T284">
        <v>3.7200912612230574E-2</v>
      </c>
      <c r="U284">
        <v>3.7137981292513E-2</v>
      </c>
      <c r="V284">
        <v>3.7117000334514927E-2</v>
      </c>
      <c r="W284">
        <v>3.710650913296476E-2</v>
      </c>
      <c r="X284">
        <v>3.7101263351520641E-2</v>
      </c>
    </row>
    <row r="285" spans="2:24" x14ac:dyDescent="0.25">
      <c r="B285">
        <v>40</v>
      </c>
      <c r="C285">
        <v>391.67054298827856</v>
      </c>
      <c r="D285">
        <v>782.62897865879427</v>
      </c>
      <c r="E285">
        <v>1955.5042858632028</v>
      </c>
      <c r="F285">
        <v>3910.2964646054502</v>
      </c>
      <c r="G285">
        <v>7819.880822116138</v>
      </c>
      <c r="H285">
        <v>15639.049537150977</v>
      </c>
      <c r="J285">
        <v>40</v>
      </c>
      <c r="K285">
        <v>288.01054286775343</v>
      </c>
      <c r="L285">
        <v>568.01109851023284</v>
      </c>
      <c r="M285">
        <v>1408.0127676070333</v>
      </c>
      <c r="N285">
        <v>2808.01555020253</v>
      </c>
      <c r="O285">
        <v>5608.0211156881705</v>
      </c>
      <c r="P285">
        <v>11208.032246810908</v>
      </c>
      <c r="R285">
        <v>40</v>
      </c>
      <c r="S285">
        <v>3.7324383022978136E-2</v>
      </c>
      <c r="T285">
        <v>3.7224155673072357E-2</v>
      </c>
      <c r="U285">
        <v>3.7163998228778361E-2</v>
      </c>
      <c r="V285">
        <v>3.7143942237933381E-2</v>
      </c>
      <c r="W285">
        <v>3.7133913584147749E-2</v>
      </c>
      <c r="X285">
        <v>3.7128899092632173E-2</v>
      </c>
    </row>
    <row r="286" spans="2:24" x14ac:dyDescent="0.25">
      <c r="B286">
        <v>41</v>
      </c>
      <c r="C286">
        <v>401.60887946831201</v>
      </c>
      <c r="D286">
        <v>802.50488979744568</v>
      </c>
      <c r="E286">
        <v>2005.1929208011857</v>
      </c>
      <c r="F286">
        <v>4009.6729724797869</v>
      </c>
      <c r="G286">
        <v>8018.633075839376</v>
      </c>
      <c r="H286">
        <v>16036.553282559673</v>
      </c>
      <c r="J286">
        <v>41</v>
      </c>
      <c r="K286">
        <v>295.12825820853413</v>
      </c>
      <c r="L286">
        <v>582.24596843684958</v>
      </c>
      <c r="M286">
        <v>1443.5990993053965</v>
      </c>
      <c r="N286">
        <v>2879.1876508170462</v>
      </c>
      <c r="O286">
        <v>5750.3647538671648</v>
      </c>
      <c r="P286">
        <v>11492.718959980004</v>
      </c>
      <c r="R286">
        <v>41</v>
      </c>
      <c r="S286">
        <v>3.7334192734729932E-2</v>
      </c>
      <c r="T286">
        <v>3.7236245572350501E-2</v>
      </c>
      <c r="U286">
        <v>3.7177457201453379E-2</v>
      </c>
      <c r="V286">
        <v>3.715785772870861E-2</v>
      </c>
      <c r="W286">
        <v>3.7148057364048581E-2</v>
      </c>
      <c r="X286">
        <v>3.7143157024613904E-2</v>
      </c>
    </row>
    <row r="287" spans="2:24" x14ac:dyDescent="0.25">
      <c r="B287">
        <v>42</v>
      </c>
      <c r="C287">
        <v>403.95129086230475</v>
      </c>
      <c r="D287">
        <v>807.18955953431373</v>
      </c>
      <c r="E287">
        <v>2016.9043656194594</v>
      </c>
      <c r="F287">
        <v>4033.0957091213977</v>
      </c>
      <c r="G287">
        <v>8065.4783961307121</v>
      </c>
      <c r="H287">
        <v>16130.24377015406</v>
      </c>
      <c r="J287">
        <v>42</v>
      </c>
      <c r="K287">
        <v>296.80599382164655</v>
      </c>
      <c r="L287">
        <v>585.60133944122026</v>
      </c>
      <c r="M287">
        <v>1451.9873770764789</v>
      </c>
      <c r="N287">
        <v>2895.9641067685006</v>
      </c>
      <c r="O287">
        <v>5783.9175662136549</v>
      </c>
      <c r="P287">
        <v>11559.824485156918</v>
      </c>
      <c r="R287">
        <v>42</v>
      </c>
      <c r="S287">
        <v>3.7335831322500068E-2</v>
      </c>
      <c r="T287">
        <v>3.7238414948034038E-2</v>
      </c>
      <c r="U287">
        <v>3.7179945274552928E-2</v>
      </c>
      <c r="V287">
        <v>3.7160452071876238E-2</v>
      </c>
      <c r="W287">
        <v>3.7150704849239213E-2</v>
      </c>
      <c r="X287">
        <v>3.7145831082578296E-2</v>
      </c>
    </row>
    <row r="288" spans="2:24" x14ac:dyDescent="0.25">
      <c r="B288">
        <v>43</v>
      </c>
      <c r="C288">
        <v>399.74867432518818</v>
      </c>
      <c r="D288">
        <v>798.78469257436041</v>
      </c>
      <c r="E288">
        <v>1995.8927473089393</v>
      </c>
      <c r="F288">
        <v>3991.0728385287216</v>
      </c>
      <c r="G288">
        <v>7981.4330209665995</v>
      </c>
      <c r="H288">
        <v>15962.15338584155</v>
      </c>
      <c r="J288">
        <v>43</v>
      </c>
      <c r="K288">
        <v>293.79597042897694</v>
      </c>
      <c r="L288">
        <v>579.58154210814428</v>
      </c>
      <c r="M288">
        <v>1436.9382570002126</v>
      </c>
      <c r="N288">
        <v>2865.8661151029155</v>
      </c>
      <c r="O288">
        <v>5723.7218312893674</v>
      </c>
      <c r="P288">
        <v>11439.43326365322</v>
      </c>
      <c r="R288">
        <v>43</v>
      </c>
      <c r="S288">
        <v>3.7330312977256641E-2</v>
      </c>
      <c r="T288">
        <v>3.7231975111743809E-2</v>
      </c>
      <c r="U288">
        <v>3.717295214995131E-2</v>
      </c>
      <c r="V288">
        <v>3.7153274452015106E-2</v>
      </c>
      <c r="W288">
        <v>3.714343496945971E-2</v>
      </c>
      <c r="X288">
        <v>3.7138515069752742E-2</v>
      </c>
    </row>
    <row r="289" spans="1:24" x14ac:dyDescent="0.25">
      <c r="B289">
        <v>44</v>
      </c>
      <c r="C289">
        <v>440.72260567082543</v>
      </c>
      <c r="D289">
        <v>880.72930444697738</v>
      </c>
      <c r="E289">
        <v>2200.7494344271713</v>
      </c>
      <c r="F289">
        <v>4400.7829844234921</v>
      </c>
      <c r="G289">
        <v>8800.8500844277405</v>
      </c>
      <c r="H289">
        <v>17600.984284442162</v>
      </c>
      <c r="J289">
        <v>44</v>
      </c>
      <c r="K289">
        <v>323.14124507998531</v>
      </c>
      <c r="L289">
        <v>638.26953637886254</v>
      </c>
      <c r="M289">
        <v>1583.6547869303722</v>
      </c>
      <c r="N289">
        <v>3159.2968715111783</v>
      </c>
      <c r="O289">
        <v>6310.5810408027173</v>
      </c>
      <c r="P289">
        <v>12613.149379452079</v>
      </c>
      <c r="R289">
        <v>44</v>
      </c>
      <c r="S289">
        <v>3.7375751942226643E-2</v>
      </c>
      <c r="T289">
        <v>3.7285765129537296E-2</v>
      </c>
      <c r="U289">
        <v>3.7231757871362126E-2</v>
      </c>
      <c r="V289">
        <v>3.7213752639615461E-2</v>
      </c>
      <c r="W289">
        <v>3.7204749496177358E-2</v>
      </c>
      <c r="X289">
        <v>3.7200247792542829E-2</v>
      </c>
    </row>
    <row r="290" spans="1:24" x14ac:dyDescent="0.25">
      <c r="B290">
        <v>45</v>
      </c>
      <c r="C290">
        <v>459.04358270867783</v>
      </c>
      <c r="D290">
        <v>917.36985680419446</v>
      </c>
      <c r="E290">
        <v>2292.3486791364853</v>
      </c>
      <c r="F290">
        <v>4583.9800497062715</v>
      </c>
      <c r="G290">
        <v>9167.2427908519785</v>
      </c>
      <c r="H290">
        <v>18333.768273146885</v>
      </c>
      <c r="J290">
        <v>45</v>
      </c>
      <c r="K290">
        <v>336.26245516211929</v>
      </c>
      <c r="L290">
        <v>664.5111869098364</v>
      </c>
      <c r="M290">
        <v>1649.2573826640037</v>
      </c>
      <c r="N290">
        <v>3290.5010424326756</v>
      </c>
      <c r="O290">
        <v>6572.9883620385663</v>
      </c>
      <c r="P290">
        <v>13137.963001289259</v>
      </c>
      <c r="R290">
        <v>45</v>
      </c>
      <c r="S290">
        <v>3.7396593751984897E-2</v>
      </c>
      <c r="T290">
        <v>3.7309867209414538E-2</v>
      </c>
      <c r="U290">
        <v>3.7257815657947724E-2</v>
      </c>
      <c r="V290">
        <v>3.7240462534054553E-2</v>
      </c>
      <c r="W290">
        <v>3.723178548311834E-2</v>
      </c>
      <c r="X290">
        <v>3.7227446835382816E-2</v>
      </c>
    </row>
    <row r="291" spans="1:24" x14ac:dyDescent="0.25">
      <c r="B291">
        <v>46</v>
      </c>
      <c r="C291">
        <v>492.04846901952163</v>
      </c>
      <c r="D291">
        <v>983.37703633795911</v>
      </c>
      <c r="E291">
        <v>2457.362735458647</v>
      </c>
      <c r="F291">
        <v>4914.0055673328707</v>
      </c>
      <c r="G291">
        <v>9827.2912310838092</v>
      </c>
      <c r="H291">
        <v>19653.862558586861</v>
      </c>
      <c r="J291">
        <v>46</v>
      </c>
      <c r="K291">
        <v>359.90017248084132</v>
      </c>
      <c r="L291">
        <v>711.78478017224734</v>
      </c>
      <c r="M291">
        <v>1767.4385716850484</v>
      </c>
      <c r="N291">
        <v>3526.8615576111115</v>
      </c>
      <c r="O291">
        <v>7045.70752949093</v>
      </c>
      <c r="P291">
        <v>14083.399473263678</v>
      </c>
      <c r="R291">
        <v>46</v>
      </c>
      <c r="S291">
        <v>3.7436285709576689E-2</v>
      </c>
      <c r="T291">
        <v>3.7354804581966494E-2</v>
      </c>
      <c r="U291">
        <v>3.7305902038804017E-2</v>
      </c>
      <c r="V291">
        <v>3.7289598899506782E-2</v>
      </c>
      <c r="W291">
        <v>3.7281446900000015E-2</v>
      </c>
      <c r="X291">
        <v>3.7277370792763387E-2</v>
      </c>
    </row>
    <row r="292" spans="1:24" x14ac:dyDescent="0.25">
      <c r="B292">
        <v>47</v>
      </c>
      <c r="C292">
        <v>508.25039212711295</v>
      </c>
      <c r="D292">
        <v>1015.779627853175</v>
      </c>
      <c r="E292">
        <v>2538.3673350621093</v>
      </c>
      <c r="F292">
        <v>5076.0135137542939</v>
      </c>
      <c r="G292">
        <v>10151.305871142989</v>
      </c>
      <c r="H292">
        <v>20301.890585921796</v>
      </c>
      <c r="J292">
        <v>47</v>
      </c>
      <c r="K292">
        <v>371.50386496331339</v>
      </c>
      <c r="L292">
        <v>734.99124910199134</v>
      </c>
      <c r="M292">
        <v>1825.4534018598206</v>
      </c>
      <c r="N292">
        <v>3642.8903232409939</v>
      </c>
      <c r="O292">
        <v>7277.7641660514055</v>
      </c>
      <c r="P292">
        <v>14547.511851688003</v>
      </c>
      <c r="R292">
        <v>47</v>
      </c>
      <c r="S292">
        <v>3.7455825205074733E-2</v>
      </c>
      <c r="T292">
        <v>3.7376674004757415E-2</v>
      </c>
      <c r="U292">
        <v>3.7329170347862206E-2</v>
      </c>
      <c r="V292">
        <v>3.7313333637619905E-2</v>
      </c>
      <c r="W292">
        <v>3.7305414877715659E-2</v>
      </c>
      <c r="X292">
        <v>3.7301455396546945E-2</v>
      </c>
    </row>
    <row r="293" spans="1:24" x14ac:dyDescent="0.25">
      <c r="B293">
        <v>48</v>
      </c>
      <c r="C293">
        <v>544.26256869313636</v>
      </c>
      <c r="D293">
        <v>1087.8011457685604</v>
      </c>
      <c r="E293">
        <v>2718.4168769973062</v>
      </c>
      <c r="F293">
        <v>5436.1097623794203</v>
      </c>
      <c r="G293">
        <v>10871.495533143991</v>
      </c>
      <c r="H293">
        <v>21742.267074673309</v>
      </c>
      <c r="J293">
        <v>48</v>
      </c>
      <c r="K293">
        <v>397.29538620436779</v>
      </c>
      <c r="L293">
        <v>786.57225711937463</v>
      </c>
      <c r="M293">
        <v>1954.4028698918009</v>
      </c>
      <c r="N293">
        <v>3900.7872245221588</v>
      </c>
      <c r="O293">
        <v>7793.5559337866434</v>
      </c>
      <c r="P293">
        <v>15579.093352317665</v>
      </c>
      <c r="R293">
        <v>48</v>
      </c>
      <c r="S293">
        <v>3.7501644586599436E-2</v>
      </c>
      <c r="T293">
        <v>3.7427161009468746E-2</v>
      </c>
      <c r="U293">
        <v>3.7382459457554473E-2</v>
      </c>
      <c r="V293">
        <v>3.7367557037791821E-2</v>
      </c>
      <c r="W293">
        <v>3.7360105471057059E-2</v>
      </c>
      <c r="X293">
        <v>3.7356379598462608E-2</v>
      </c>
    </row>
    <row r="294" spans="1:24" x14ac:dyDescent="0.25">
      <c r="B294">
        <v>49</v>
      </c>
      <c r="C294">
        <v>569.46536440417958</v>
      </c>
      <c r="D294">
        <v>1138.2047664200129</v>
      </c>
      <c r="E294">
        <v>2844.4229724891711</v>
      </c>
      <c r="F294">
        <v>5688.1199826118454</v>
      </c>
      <c r="G294">
        <v>11375.51400286032</v>
      </c>
      <c r="H294">
        <v>22750.302043358304</v>
      </c>
      <c r="J294">
        <v>49</v>
      </c>
      <c r="K294">
        <v>415.34542114678152</v>
      </c>
      <c r="L294">
        <v>822.67091907229769</v>
      </c>
      <c r="M294">
        <v>2044.6474130881179</v>
      </c>
      <c r="N294">
        <v>4081.2749031963322</v>
      </c>
      <c r="O294">
        <v>8154.5298834473069</v>
      </c>
      <c r="P294">
        <v>16301.039843960723</v>
      </c>
      <c r="R294">
        <v>49</v>
      </c>
      <c r="S294">
        <v>3.7534239532692748E-2</v>
      </c>
      <c r="T294">
        <v>3.7462672793900031E-2</v>
      </c>
      <c r="U294">
        <v>3.741972225438972E-2</v>
      </c>
      <c r="V294">
        <v>3.7405403657175595E-2</v>
      </c>
      <c r="W294">
        <v>3.7398244030187877E-2</v>
      </c>
      <c r="X294">
        <v>3.7394664134583921E-2</v>
      </c>
    </row>
    <row r="295" spans="1:24" x14ac:dyDescent="0.25">
      <c r="B295">
        <v>50</v>
      </c>
      <c r="C295">
        <v>602.20094003878353</v>
      </c>
      <c r="D295">
        <v>1203.6733433743261</v>
      </c>
      <c r="E295">
        <v>3008.0905533998339</v>
      </c>
      <c r="F295">
        <v>6015.4525701156081</v>
      </c>
      <c r="G295">
        <v>12030.176603549522</v>
      </c>
      <c r="H295">
        <v>24059.6246704189</v>
      </c>
      <c r="J295">
        <v>50</v>
      </c>
      <c r="K295">
        <v>438.7902854940703</v>
      </c>
      <c r="L295">
        <v>869.55880276407333</v>
      </c>
      <c r="M295">
        <v>2161.8643547819738</v>
      </c>
      <c r="N295">
        <v>4315.7069415511069</v>
      </c>
      <c r="O295">
        <v>8623.3921151154209</v>
      </c>
      <c r="P295">
        <v>17238.762462261016</v>
      </c>
      <c r="R295">
        <v>50</v>
      </c>
      <c r="S295">
        <v>3.7577791173261987E-2</v>
      </c>
      <c r="T295">
        <v>3.7509643666734815E-2</v>
      </c>
      <c r="U295">
        <v>3.7468745684226423E-2</v>
      </c>
      <c r="V295">
        <v>3.7455111442478595E-2</v>
      </c>
      <c r="W295">
        <v>3.7448294025074658E-2</v>
      </c>
      <c r="X295">
        <v>3.7444885242231329E-2</v>
      </c>
    </row>
    <row r="296" spans="1:24" x14ac:dyDescent="0.25">
      <c r="B296">
        <v>51</v>
      </c>
      <c r="C296">
        <v>647.98142060860312</v>
      </c>
      <c r="D296">
        <v>1295.2306820915617</v>
      </c>
      <c r="E296">
        <v>3236.9784665591437</v>
      </c>
      <c r="F296">
        <v>6473.2247740115963</v>
      </c>
      <c r="G296">
        <v>12945.717388919098</v>
      </c>
      <c r="H296">
        <v>25890.702618735111</v>
      </c>
      <c r="J296">
        <v>51</v>
      </c>
      <c r="K296">
        <v>471.57780532995821</v>
      </c>
      <c r="L296">
        <v>935.13124804604195</v>
      </c>
      <c r="M296">
        <v>2325.7915763993151</v>
      </c>
      <c r="N296">
        <v>4643.5587903924898</v>
      </c>
      <c r="O296">
        <v>9279.0932184072735</v>
      </c>
      <c r="P296">
        <v>18550.162074447959</v>
      </c>
      <c r="R296">
        <v>51</v>
      </c>
      <c r="S296">
        <v>3.7640644102680199E-2</v>
      </c>
      <c r="T296">
        <v>3.7576691642431825E-2</v>
      </c>
      <c r="U296">
        <v>3.7538311866490925E-2</v>
      </c>
      <c r="V296">
        <v>3.7525517223604865E-2</v>
      </c>
      <c r="W296">
        <v>3.7519119642529963E-2</v>
      </c>
      <c r="X296">
        <v>3.7515920787074553E-2</v>
      </c>
    </row>
    <row r="297" spans="1:24" x14ac:dyDescent="0.25">
      <c r="B297">
        <v>52</v>
      </c>
      <c r="C297">
        <v>684.05619011837916</v>
      </c>
      <c r="D297">
        <v>1367.3773746117033</v>
      </c>
      <c r="E297">
        <v>3417.3409281036006</v>
      </c>
      <c r="F297">
        <v>6833.9468505942605</v>
      </c>
      <c r="G297">
        <v>13667.158695577044</v>
      </c>
      <c r="H297">
        <v>27333.582385543585</v>
      </c>
      <c r="J297">
        <v>52</v>
      </c>
      <c r="K297">
        <v>497.41418872072336</v>
      </c>
      <c r="L297">
        <v>986.80197551086349</v>
      </c>
      <c r="M297">
        <v>2454.9653360115044</v>
      </c>
      <c r="N297">
        <v>4901.9042702246807</v>
      </c>
      <c r="O297">
        <v>9795.7821386670985</v>
      </c>
      <c r="P297">
        <v>19583.537875562557</v>
      </c>
      <c r="R297">
        <v>52</v>
      </c>
      <c r="S297">
        <v>3.7691019005051674E-2</v>
      </c>
      <c r="T297">
        <v>3.7629975777292657E-2</v>
      </c>
      <c r="U297">
        <v>3.7593342312534528E-2</v>
      </c>
      <c r="V297">
        <v>3.7581129902117816E-2</v>
      </c>
      <c r="W297">
        <v>3.7575023461426493E-2</v>
      </c>
      <c r="X297">
        <v>3.7571970182203707E-2</v>
      </c>
    </row>
    <row r="298" spans="1:24" x14ac:dyDescent="0.25">
      <c r="B298">
        <v>53</v>
      </c>
      <c r="C298">
        <v>735.55406326824652</v>
      </c>
      <c r="D298">
        <v>1470.3690288280511</v>
      </c>
      <c r="E298">
        <v>3674.8139255233177</v>
      </c>
      <c r="F298">
        <v>7348.888753354302</v>
      </c>
      <c r="G298">
        <v>14697.038409018296</v>
      </c>
      <c r="H298">
        <v>29393.337720347328</v>
      </c>
      <c r="J298">
        <v>53</v>
      </c>
      <c r="K298">
        <v>534.29645409800287</v>
      </c>
      <c r="L298">
        <v>1060.5635761311423</v>
      </c>
      <c r="M298">
        <v>2639.3649424027826</v>
      </c>
      <c r="N298">
        <v>5270.7005529156741</v>
      </c>
      <c r="O298">
        <v>10533.371773963503</v>
      </c>
      <c r="P298">
        <v>21058.714216070366</v>
      </c>
      <c r="R298">
        <v>53</v>
      </c>
      <c r="S298">
        <v>3.7764878984025474E-2</v>
      </c>
      <c r="T298">
        <v>3.7707486544811708E-2</v>
      </c>
      <c r="U298">
        <v>3.7673044469709982E-2</v>
      </c>
      <c r="V298">
        <v>3.7661562675411764E-2</v>
      </c>
      <c r="W298">
        <v>3.7655821571462189E-2</v>
      </c>
      <c r="X298">
        <v>3.7652950967781207E-2</v>
      </c>
    </row>
    <row r="299" spans="1:24" x14ac:dyDescent="0.25">
      <c r="B299">
        <v>54</v>
      </c>
      <c r="C299">
        <v>792.55098883102528</v>
      </c>
      <c r="D299">
        <v>1584.3583347497558</v>
      </c>
      <c r="E299">
        <v>3959.7803725227959</v>
      </c>
      <c r="F299">
        <v>7918.8171021503567</v>
      </c>
      <c r="G299">
        <v>15836.890561407588</v>
      </c>
      <c r="H299">
        <v>31673.03747992342</v>
      </c>
      <c r="J299">
        <v>54</v>
      </c>
      <c r="K299">
        <v>575.11708508022639</v>
      </c>
      <c r="L299">
        <v>1142.2015831942226</v>
      </c>
      <c r="M299">
        <v>2843.4550777182012</v>
      </c>
      <c r="N299">
        <v>5678.8775686544832</v>
      </c>
      <c r="O299">
        <v>11349.722550549719</v>
      </c>
      <c r="P299">
        <v>22691.41251435515</v>
      </c>
      <c r="R299">
        <v>54</v>
      </c>
      <c r="S299">
        <v>3.7848529246163443E-2</v>
      </c>
      <c r="T299">
        <v>3.7794618060101648E-2</v>
      </c>
      <c r="U299">
        <v>3.776226555633877E-2</v>
      </c>
      <c r="V299">
        <v>3.7751480422514971E-2</v>
      </c>
      <c r="W299">
        <v>3.7746087674443762E-2</v>
      </c>
      <c r="X299">
        <v>3.7743391255114611E-2</v>
      </c>
    </row>
    <row r="300" spans="1:24" x14ac:dyDescent="0.25">
      <c r="B300">
        <v>55</v>
      </c>
      <c r="C300">
        <v>856.73452836572187</v>
      </c>
      <c r="D300">
        <v>1712.7202734722725</v>
      </c>
      <c r="E300">
        <v>4280.6775088102577</v>
      </c>
      <c r="F300">
        <v>8560.606234379813</v>
      </c>
      <c r="G300">
        <v>17120.463685521419</v>
      </c>
      <c r="H300">
        <v>34240.17858780596</v>
      </c>
      <c r="J300">
        <v>55</v>
      </c>
      <c r="K300">
        <v>621.08469956893714</v>
      </c>
      <c r="L300">
        <v>1234.133131181472</v>
      </c>
      <c r="M300">
        <v>3073.2784262158311</v>
      </c>
      <c r="N300">
        <v>6138.5205846734752</v>
      </c>
      <c r="O300">
        <v>12269.004901615554</v>
      </c>
      <c r="P300">
        <v>24529.973535513913</v>
      </c>
      <c r="R300">
        <v>55</v>
      </c>
      <c r="S300">
        <v>3.794486191598434E-2</v>
      </c>
      <c r="T300">
        <v>3.7894309073243315E-2</v>
      </c>
      <c r="U300">
        <v>3.7863972315705485E-2</v>
      </c>
      <c r="V300">
        <v>3.7853859220762454E-2</v>
      </c>
      <c r="W300">
        <v>3.7848802515294322E-2</v>
      </c>
      <c r="X300">
        <v>3.7846274123057189E-2</v>
      </c>
    </row>
    <row r="302" spans="1:24" x14ac:dyDescent="0.25">
      <c r="A302" s="5" t="s">
        <v>188</v>
      </c>
    </row>
    <row r="303" spans="1:24" x14ac:dyDescent="0.25">
      <c r="B303" t="s">
        <v>170</v>
      </c>
      <c r="C303">
        <v>100000</v>
      </c>
      <c r="D303">
        <v>250000</v>
      </c>
      <c r="E303">
        <v>500000</v>
      </c>
      <c r="F303">
        <v>1000000</v>
      </c>
      <c r="G303">
        <v>2000000</v>
      </c>
      <c r="J303" t="s">
        <v>145</v>
      </c>
      <c r="K303">
        <v>100000</v>
      </c>
      <c r="L303">
        <v>250000</v>
      </c>
      <c r="M303">
        <v>500000</v>
      </c>
      <c r="N303">
        <v>1000000</v>
      </c>
      <c r="O303">
        <v>2000000</v>
      </c>
      <c r="R303" t="s">
        <v>167</v>
      </c>
      <c r="S303">
        <v>100000</v>
      </c>
      <c r="T303">
        <v>250000</v>
      </c>
      <c r="U303">
        <v>500000</v>
      </c>
      <c r="V303">
        <v>1000000</v>
      </c>
      <c r="W303">
        <v>2000000</v>
      </c>
    </row>
    <row r="304" spans="1:24" x14ac:dyDescent="0.25">
      <c r="B304">
        <v>35</v>
      </c>
      <c r="C304">
        <v>21823.701012094738</v>
      </c>
      <c r="D304">
        <v>54559.252189278246</v>
      </c>
      <c r="E304">
        <v>109118.49903468209</v>
      </c>
      <c r="F304">
        <v>218236.99806936417</v>
      </c>
      <c r="G304">
        <v>436473.99613872834</v>
      </c>
      <c r="J304">
        <v>35</v>
      </c>
      <c r="K304">
        <v>1091.1857980242276</v>
      </c>
      <c r="L304">
        <v>2727.9639930746926</v>
      </c>
      <c r="M304">
        <v>5455.9201184797857</v>
      </c>
      <c r="N304">
        <v>10911.840236959571</v>
      </c>
      <c r="O304">
        <v>21823.680473919143</v>
      </c>
      <c r="R304">
        <v>35</v>
      </c>
      <c r="S304">
        <v>3.4521222089583414E-2</v>
      </c>
      <c r="T304">
        <v>3.4521221257530543E-2</v>
      </c>
      <c r="U304">
        <v>3.452121473523917E-2</v>
      </c>
      <c r="V304">
        <v>3.452121473523917E-2</v>
      </c>
      <c r="W304">
        <v>3.452121473523917E-2</v>
      </c>
    </row>
    <row r="305" spans="2:23" x14ac:dyDescent="0.25">
      <c r="B305">
        <f t="shared" ref="B305:B334" si="12">B304+1</f>
        <v>36</v>
      </c>
      <c r="C305">
        <v>25679.104105875973</v>
      </c>
      <c r="D305">
        <v>64197.760264690041</v>
      </c>
      <c r="E305">
        <v>128395.52052938023</v>
      </c>
      <c r="F305">
        <v>256791.04105876046</v>
      </c>
      <c r="G305">
        <v>513582.08211752091</v>
      </c>
      <c r="J305">
        <f t="shared" ref="J305:J334" si="13">J304+1</f>
        <v>36</v>
      </c>
      <c r="K305">
        <v>1283.9540670951901</v>
      </c>
      <c r="L305">
        <v>3209.8851677380298</v>
      </c>
      <c r="M305">
        <v>6419.7703354763798</v>
      </c>
      <c r="N305">
        <v>12839.54067095276</v>
      </c>
      <c r="O305">
        <v>25679.081341905519</v>
      </c>
      <c r="R305">
        <f t="shared" ref="R305:R334" si="14">R304+1</f>
        <v>36</v>
      </c>
      <c r="S305">
        <v>3.5469270706826039E-2</v>
      </c>
      <c r="T305">
        <v>3.5469270706826483E-2</v>
      </c>
      <c r="U305">
        <v>3.5469270706826705E-2</v>
      </c>
      <c r="V305">
        <v>3.5469270706826705E-2</v>
      </c>
      <c r="W305">
        <v>3.5469270706826705E-2</v>
      </c>
    </row>
    <row r="306" spans="2:23" x14ac:dyDescent="0.25">
      <c r="B306">
        <f t="shared" si="12"/>
        <v>37</v>
      </c>
      <c r="C306">
        <v>25773.747402705299</v>
      </c>
      <c r="D306">
        <v>64434.368506763232</v>
      </c>
      <c r="E306">
        <v>128868.73701352646</v>
      </c>
      <c r="F306">
        <v>257737.47402705293</v>
      </c>
      <c r="G306">
        <v>515474.94805410586</v>
      </c>
      <c r="J306">
        <f t="shared" si="13"/>
        <v>37</v>
      </c>
      <c r="K306">
        <v>1288.6877015978098</v>
      </c>
      <c r="L306">
        <v>3221.7192539944663</v>
      </c>
      <c r="M306">
        <v>6443.4385079889325</v>
      </c>
      <c r="N306">
        <v>12886.877015977865</v>
      </c>
      <c r="O306">
        <v>25773.75403195573</v>
      </c>
      <c r="R306">
        <f t="shared" si="14"/>
        <v>37</v>
      </c>
      <c r="S306">
        <v>3.5487670604538391E-2</v>
      </c>
      <c r="T306">
        <v>3.5487670604538835E-2</v>
      </c>
      <c r="U306">
        <v>3.5487670604538835E-2</v>
      </c>
      <c r="V306">
        <v>3.5487670604538835E-2</v>
      </c>
      <c r="W306">
        <v>3.5487670604538835E-2</v>
      </c>
    </row>
    <row r="307" spans="2:23" x14ac:dyDescent="0.25">
      <c r="B307">
        <f t="shared" si="12"/>
        <v>38</v>
      </c>
      <c r="C307">
        <v>25530.765291897642</v>
      </c>
      <c r="D307">
        <v>63826.913229744088</v>
      </c>
      <c r="E307">
        <v>127653.82645948818</v>
      </c>
      <c r="F307">
        <v>255307.65291897635</v>
      </c>
      <c r="G307">
        <v>510615.30583795271</v>
      </c>
      <c r="J307">
        <f t="shared" si="13"/>
        <v>38</v>
      </c>
      <c r="K307">
        <v>1276.5381702406812</v>
      </c>
      <c r="L307">
        <v>3191.3454256015975</v>
      </c>
      <c r="M307">
        <v>6382.6908512031951</v>
      </c>
      <c r="N307">
        <v>12765.38170240639</v>
      </c>
      <c r="O307">
        <v>25530.76340481278</v>
      </c>
      <c r="R307">
        <f t="shared" si="14"/>
        <v>38</v>
      </c>
      <c r="S307">
        <v>3.5420676784797545E-2</v>
      </c>
      <c r="T307">
        <v>3.5420676784797545E-2</v>
      </c>
      <c r="U307">
        <v>3.5420676784797545E-2</v>
      </c>
      <c r="V307">
        <v>3.5420676784797545E-2</v>
      </c>
      <c r="W307">
        <v>3.5420676784797545E-2</v>
      </c>
    </row>
    <row r="308" spans="2:23" x14ac:dyDescent="0.25">
      <c r="B308">
        <f t="shared" si="12"/>
        <v>39</v>
      </c>
      <c r="C308">
        <v>25523.444373776187</v>
      </c>
      <c r="D308">
        <v>63808.610934440512</v>
      </c>
      <c r="E308">
        <v>127617.22186888102</v>
      </c>
      <c r="F308">
        <v>255234.44373776205</v>
      </c>
      <c r="G308">
        <v>510468.8874755241</v>
      </c>
      <c r="J308">
        <f t="shared" si="13"/>
        <v>39</v>
      </c>
      <c r="K308">
        <v>1276.1719366536636</v>
      </c>
      <c r="L308">
        <v>3190.4298416342208</v>
      </c>
      <c r="M308">
        <v>6380.8596832684416</v>
      </c>
      <c r="N308">
        <v>12761.719366536883</v>
      </c>
      <c r="O308">
        <v>25523.438733073766</v>
      </c>
      <c r="R308">
        <f t="shared" si="14"/>
        <v>39</v>
      </c>
      <c r="S308">
        <v>3.541146447433019E-2</v>
      </c>
      <c r="T308">
        <v>3.5411464474330412E-2</v>
      </c>
      <c r="U308">
        <v>3.5411464474330412E-2</v>
      </c>
      <c r="V308">
        <v>3.5411464474330412E-2</v>
      </c>
      <c r="W308">
        <v>3.5411464474330412E-2</v>
      </c>
    </row>
    <row r="309" spans="2:23" x14ac:dyDescent="0.25">
      <c r="B309">
        <f t="shared" si="12"/>
        <v>40</v>
      </c>
      <c r="C309">
        <v>26086.114006806627</v>
      </c>
      <c r="D309">
        <v>65215.285017016628</v>
      </c>
      <c r="E309">
        <v>130430.57003403326</v>
      </c>
      <c r="F309">
        <v>260861.14006806651</v>
      </c>
      <c r="G309">
        <v>521722.28013613302</v>
      </c>
      <c r="J309">
        <f t="shared" si="13"/>
        <v>40</v>
      </c>
      <c r="K309">
        <v>1304.3057715956165</v>
      </c>
      <c r="L309">
        <v>3260.7644289890741</v>
      </c>
      <c r="M309">
        <v>6521.5288579781482</v>
      </c>
      <c r="N309">
        <v>13043.057715956296</v>
      </c>
      <c r="O309">
        <v>26086.115431912593</v>
      </c>
      <c r="R309">
        <f t="shared" si="14"/>
        <v>40</v>
      </c>
      <c r="S309">
        <v>3.5545955929077167E-2</v>
      </c>
      <c r="T309">
        <v>3.5545955929077167E-2</v>
      </c>
      <c r="U309">
        <v>3.5545955929077167E-2</v>
      </c>
      <c r="V309">
        <v>3.5545955929077167E-2</v>
      </c>
      <c r="W309">
        <v>3.5545955929077167E-2</v>
      </c>
    </row>
    <row r="310" spans="2:23" x14ac:dyDescent="0.25">
      <c r="B310">
        <f t="shared" si="12"/>
        <v>41</v>
      </c>
      <c r="C310">
        <v>26391.744107968461</v>
      </c>
      <c r="D310">
        <v>65979.360269921104</v>
      </c>
      <c r="E310">
        <v>131958.72053984221</v>
      </c>
      <c r="F310">
        <v>263917.44107968442</v>
      </c>
      <c r="G310">
        <v>527834.88215936883</v>
      </c>
      <c r="J310">
        <f t="shared" si="13"/>
        <v>41</v>
      </c>
      <c r="K310">
        <v>1319.5874030792402</v>
      </c>
      <c r="L310">
        <v>3298.9685076980677</v>
      </c>
      <c r="M310">
        <v>6597.9370153961354</v>
      </c>
      <c r="N310">
        <v>13195.874030792271</v>
      </c>
      <c r="O310">
        <v>26391.748061584542</v>
      </c>
      <c r="R310">
        <f t="shared" si="14"/>
        <v>41</v>
      </c>
      <c r="S310">
        <v>3.5616505745446059E-2</v>
      </c>
      <c r="T310">
        <v>3.5616505745445837E-2</v>
      </c>
      <c r="U310">
        <v>3.5616505745445837E-2</v>
      </c>
      <c r="V310">
        <v>3.5616505745445837E-2</v>
      </c>
      <c r="W310">
        <v>3.5616505745445837E-2</v>
      </c>
    </row>
    <row r="311" spans="2:23" x14ac:dyDescent="0.25">
      <c r="B311">
        <f t="shared" si="12"/>
        <v>42</v>
      </c>
      <c r="C311">
        <v>26485.900973478743</v>
      </c>
      <c r="D311">
        <v>66214.752433696893</v>
      </c>
      <c r="E311">
        <v>132429.50486739379</v>
      </c>
      <c r="F311">
        <v>264859.00973478757</v>
      </c>
      <c r="G311">
        <v>529718.01946957514</v>
      </c>
      <c r="J311">
        <f t="shared" si="13"/>
        <v>42</v>
      </c>
      <c r="K311">
        <v>1324.2953568225421</v>
      </c>
      <c r="L311">
        <v>3310.7383920564753</v>
      </c>
      <c r="M311">
        <v>6621.4767841129506</v>
      </c>
      <c r="N311">
        <v>13242.953568225901</v>
      </c>
      <c r="O311">
        <v>26485.907136451802</v>
      </c>
      <c r="R311">
        <f t="shared" si="14"/>
        <v>42</v>
      </c>
      <c r="S311">
        <v>3.5633066878163699E-2</v>
      </c>
      <c r="T311">
        <v>3.5633066878163699E-2</v>
      </c>
      <c r="U311">
        <v>3.5633066878163699E-2</v>
      </c>
      <c r="V311">
        <v>3.5633066878163699E-2</v>
      </c>
      <c r="W311">
        <v>3.5633066878163699E-2</v>
      </c>
    </row>
    <row r="312" spans="2:23" x14ac:dyDescent="0.25">
      <c r="B312">
        <f t="shared" si="12"/>
        <v>43</v>
      </c>
      <c r="C312">
        <v>26401.240830254483</v>
      </c>
      <c r="D312">
        <v>66003.102075636139</v>
      </c>
      <c r="E312">
        <v>132006.20415127228</v>
      </c>
      <c r="F312">
        <v>264012.40830254456</v>
      </c>
      <c r="G312">
        <v>528024.81660508912</v>
      </c>
      <c r="J312">
        <f t="shared" si="13"/>
        <v>43</v>
      </c>
      <c r="K312">
        <v>1320.0622616196779</v>
      </c>
      <c r="L312">
        <v>3300.1556540491583</v>
      </c>
      <c r="M312">
        <v>6600.3113080983167</v>
      </c>
      <c r="N312">
        <v>13200.622616196633</v>
      </c>
      <c r="O312">
        <v>26401.245232393267</v>
      </c>
      <c r="R312">
        <f t="shared" si="14"/>
        <v>43</v>
      </c>
      <c r="S312">
        <v>3.560261470921855E-2</v>
      </c>
      <c r="T312">
        <v>3.5602614709218106E-2</v>
      </c>
      <c r="U312">
        <v>3.5602614709218106E-2</v>
      </c>
      <c r="V312">
        <v>3.5602614709218106E-2</v>
      </c>
      <c r="W312">
        <v>3.5602614709218106E-2</v>
      </c>
    </row>
    <row r="313" spans="2:23" x14ac:dyDescent="0.25">
      <c r="B313">
        <f t="shared" si="12"/>
        <v>44</v>
      </c>
      <c r="C313">
        <v>27525.045425365806</v>
      </c>
      <c r="D313">
        <v>68812.613563414488</v>
      </c>
      <c r="E313">
        <v>137625.22712682898</v>
      </c>
      <c r="F313">
        <v>275250.45425365795</v>
      </c>
      <c r="G313">
        <v>550500.90850731591</v>
      </c>
      <c r="J313">
        <f t="shared" si="13"/>
        <v>44</v>
      </c>
      <c r="K313">
        <v>1376.252307142051</v>
      </c>
      <c r="L313">
        <v>3440.6307678551093</v>
      </c>
      <c r="M313">
        <v>6881.2615357102186</v>
      </c>
      <c r="N313">
        <v>13762.523071420437</v>
      </c>
      <c r="O313">
        <v>27525.046142840874</v>
      </c>
      <c r="R313">
        <f t="shared" si="14"/>
        <v>44</v>
      </c>
      <c r="S313">
        <v>3.5886457955971007E-2</v>
      </c>
      <c r="T313">
        <v>3.5886457955971007E-2</v>
      </c>
      <c r="U313">
        <v>3.5886457955971007E-2</v>
      </c>
      <c r="V313">
        <v>3.5886457955971007E-2</v>
      </c>
      <c r="W313">
        <v>3.5886457955971007E-2</v>
      </c>
    </row>
    <row r="314" spans="2:23" x14ac:dyDescent="0.25">
      <c r="B314">
        <f t="shared" si="12"/>
        <v>45</v>
      </c>
      <c r="C314">
        <v>28024.365747264284</v>
      </c>
      <c r="D314">
        <v>70060.914368160782</v>
      </c>
      <c r="E314">
        <v>140121.82873632156</v>
      </c>
      <c r="F314">
        <v>280243.65747264313</v>
      </c>
      <c r="G314">
        <v>560487.31494528626</v>
      </c>
      <c r="J314">
        <f t="shared" si="13"/>
        <v>45</v>
      </c>
      <c r="K314">
        <v>1401.2183208705974</v>
      </c>
      <c r="L314">
        <v>3503.0458021766681</v>
      </c>
      <c r="M314">
        <v>7006.0916043533362</v>
      </c>
      <c r="N314">
        <v>14012.183208706672</v>
      </c>
      <c r="O314">
        <v>28024.366417413345</v>
      </c>
      <c r="R314">
        <f t="shared" si="14"/>
        <v>45</v>
      </c>
      <c r="S314">
        <v>3.6008502296210443E-2</v>
      </c>
      <c r="T314">
        <v>3.6008502296210665E-2</v>
      </c>
      <c r="U314">
        <v>3.6008502296210665E-2</v>
      </c>
      <c r="V314">
        <v>3.6008502296210665E-2</v>
      </c>
      <c r="W314">
        <v>3.6008502296210665E-2</v>
      </c>
    </row>
    <row r="315" spans="2:23" x14ac:dyDescent="0.25">
      <c r="B315">
        <f t="shared" si="12"/>
        <v>46</v>
      </c>
      <c r="C315">
        <v>28869.408458074249</v>
      </c>
      <c r="D315">
        <v>72173.52114518563</v>
      </c>
      <c r="E315">
        <v>144347.04229037126</v>
      </c>
      <c r="F315">
        <v>288694.08458074252</v>
      </c>
      <c r="G315">
        <v>577388.16916148504</v>
      </c>
      <c r="J315">
        <f t="shared" si="13"/>
        <v>46</v>
      </c>
      <c r="K315">
        <v>1443.4706684189732</v>
      </c>
      <c r="L315">
        <v>3608.676671047433</v>
      </c>
      <c r="M315">
        <v>7217.3533420948661</v>
      </c>
      <c r="N315">
        <v>14434.706684189732</v>
      </c>
      <c r="O315">
        <v>28869.413368379464</v>
      </c>
      <c r="R315">
        <f t="shared" si="14"/>
        <v>46</v>
      </c>
      <c r="S315">
        <v>3.6225329850499977E-2</v>
      </c>
      <c r="T315">
        <v>3.6225329850499755E-2</v>
      </c>
      <c r="U315">
        <v>3.6225329850499755E-2</v>
      </c>
      <c r="V315">
        <v>3.6225329850499755E-2</v>
      </c>
      <c r="W315">
        <v>3.6225329850499755E-2</v>
      </c>
    </row>
    <row r="316" spans="2:23" x14ac:dyDescent="0.25">
      <c r="B316">
        <f t="shared" si="12"/>
        <v>47</v>
      </c>
      <c r="C316">
        <v>29288.827048588933</v>
      </c>
      <c r="D316">
        <v>73222.067621472437</v>
      </c>
      <c r="E316">
        <v>146444.13524294487</v>
      </c>
      <c r="F316">
        <v>292888.27048588975</v>
      </c>
      <c r="G316">
        <v>585776.5409717795</v>
      </c>
      <c r="J316">
        <f t="shared" si="13"/>
        <v>47</v>
      </c>
      <c r="K316">
        <v>1464.441813707097</v>
      </c>
      <c r="L316">
        <v>3661.1045342678844</v>
      </c>
      <c r="M316">
        <v>7322.2090685357689</v>
      </c>
      <c r="N316">
        <v>14644.418137071538</v>
      </c>
      <c r="O316">
        <v>29288.836274143076</v>
      </c>
      <c r="R316">
        <f t="shared" si="14"/>
        <v>47</v>
      </c>
      <c r="S316">
        <v>3.6327061818727246E-2</v>
      </c>
      <c r="T316">
        <v>3.6327061818727691E-2</v>
      </c>
      <c r="U316">
        <v>3.6327061818727691E-2</v>
      </c>
      <c r="V316">
        <v>3.6327061818727691E-2</v>
      </c>
      <c r="W316">
        <v>3.6327061818727691E-2</v>
      </c>
    </row>
    <row r="317" spans="2:23" x14ac:dyDescent="0.25">
      <c r="B317">
        <f t="shared" si="12"/>
        <v>48</v>
      </c>
      <c r="C317">
        <v>30152.400982897678</v>
      </c>
      <c r="D317">
        <v>75381.002457244162</v>
      </c>
      <c r="E317">
        <v>150762.00491448832</v>
      </c>
      <c r="F317">
        <v>301524.00982897665</v>
      </c>
      <c r="G317">
        <v>603048.01965795329</v>
      </c>
      <c r="J317">
        <f t="shared" si="13"/>
        <v>48</v>
      </c>
      <c r="K317">
        <v>1507.6202851685011</v>
      </c>
      <c r="L317">
        <v>3769.0507129211328</v>
      </c>
      <c r="M317">
        <v>7538.1014258422656</v>
      </c>
      <c r="N317">
        <v>15076.202851684531</v>
      </c>
      <c r="O317">
        <v>30152.405703369062</v>
      </c>
      <c r="R317">
        <f t="shared" si="14"/>
        <v>48</v>
      </c>
      <c r="S317">
        <v>3.655409187918135E-2</v>
      </c>
      <c r="T317">
        <v>3.655409187918135E-2</v>
      </c>
      <c r="U317">
        <v>3.655409187918135E-2</v>
      </c>
      <c r="V317">
        <v>3.655409187918135E-2</v>
      </c>
      <c r="W317">
        <v>3.655409187918135E-2</v>
      </c>
    </row>
    <row r="318" spans="2:23" x14ac:dyDescent="0.25">
      <c r="B318">
        <f t="shared" si="12"/>
        <v>49</v>
      </c>
      <c r="C318">
        <v>30747.909312983997</v>
      </c>
      <c r="D318">
        <v>76869.77328246001</v>
      </c>
      <c r="E318">
        <v>153739.54656492002</v>
      </c>
      <c r="F318">
        <v>307479.09312984004</v>
      </c>
      <c r="G318">
        <v>614958.18625968008</v>
      </c>
      <c r="J318">
        <f t="shared" si="13"/>
        <v>49</v>
      </c>
      <c r="K318">
        <v>1537.3955172942078</v>
      </c>
      <c r="L318">
        <v>3843.4887932355923</v>
      </c>
      <c r="M318">
        <v>7686.9775864711846</v>
      </c>
      <c r="N318">
        <v>15373.955172942369</v>
      </c>
      <c r="O318">
        <v>30747.910345884738</v>
      </c>
      <c r="R318">
        <f t="shared" si="14"/>
        <v>49</v>
      </c>
      <c r="S318">
        <v>3.6706706171678816E-2</v>
      </c>
      <c r="T318">
        <v>3.6706706171679038E-2</v>
      </c>
      <c r="U318">
        <v>3.6706706171679038E-2</v>
      </c>
      <c r="V318">
        <v>3.6706706171679038E-2</v>
      </c>
      <c r="W318">
        <v>3.6706706171679038E-2</v>
      </c>
    </row>
    <row r="319" spans="2:23" x14ac:dyDescent="0.25">
      <c r="B319">
        <f t="shared" si="12"/>
        <v>50</v>
      </c>
      <c r="C319">
        <v>31487.784083025213</v>
      </c>
      <c r="D319">
        <v>78719.460207563054</v>
      </c>
      <c r="E319">
        <v>157438.92041512611</v>
      </c>
      <c r="F319">
        <v>314877.84083025221</v>
      </c>
      <c r="G319">
        <v>629755.68166050443</v>
      </c>
      <c r="J319">
        <f t="shared" si="13"/>
        <v>50</v>
      </c>
      <c r="K319">
        <v>1574.3893209900998</v>
      </c>
      <c r="L319">
        <v>3935.9733024752932</v>
      </c>
      <c r="M319">
        <v>7871.9466049505863</v>
      </c>
      <c r="N319">
        <v>15743.893209901173</v>
      </c>
      <c r="O319">
        <v>31487.786419802345</v>
      </c>
      <c r="R319">
        <f t="shared" si="14"/>
        <v>50</v>
      </c>
      <c r="S319">
        <v>3.6902493396638425E-2</v>
      </c>
      <c r="T319">
        <v>3.6902493396638203E-2</v>
      </c>
      <c r="U319">
        <v>3.6902493396638203E-2</v>
      </c>
      <c r="V319">
        <v>3.6902493396638203E-2</v>
      </c>
      <c r="W319">
        <v>3.6902493396638203E-2</v>
      </c>
    </row>
    <row r="320" spans="2:23" x14ac:dyDescent="0.25">
      <c r="B320">
        <f t="shared" si="12"/>
        <v>51</v>
      </c>
      <c r="C320">
        <v>32467.35852981039</v>
      </c>
      <c r="D320">
        <v>81168.396324526038</v>
      </c>
      <c r="E320">
        <v>162336.79264905208</v>
      </c>
      <c r="F320">
        <v>324673.58529810415</v>
      </c>
      <c r="G320">
        <v>649347.17059620831</v>
      </c>
      <c r="J320">
        <f t="shared" si="13"/>
        <v>51</v>
      </c>
      <c r="K320">
        <v>1623.3679441391359</v>
      </c>
      <c r="L320">
        <v>4058.4198603479308</v>
      </c>
      <c r="M320">
        <v>8116.8397206958616</v>
      </c>
      <c r="N320">
        <v>16233.679441391723</v>
      </c>
      <c r="O320">
        <v>32467.358882783446</v>
      </c>
      <c r="R320">
        <f t="shared" si="14"/>
        <v>51</v>
      </c>
      <c r="S320">
        <v>3.7172216082855591E-2</v>
      </c>
      <c r="T320">
        <v>3.7172216082855813E-2</v>
      </c>
      <c r="U320">
        <v>3.7172216082855813E-2</v>
      </c>
      <c r="V320">
        <v>3.7172216082855813E-2</v>
      </c>
      <c r="W320">
        <v>3.7172216082855813E-2</v>
      </c>
    </row>
    <row r="321" spans="1:23" x14ac:dyDescent="0.25">
      <c r="B321">
        <f t="shared" si="12"/>
        <v>52</v>
      </c>
      <c r="C321">
        <v>33220.801109274616</v>
      </c>
      <c r="D321">
        <v>83052.00277318657</v>
      </c>
      <c r="E321">
        <v>166104.00554637314</v>
      </c>
      <c r="F321">
        <v>332208.01109274628</v>
      </c>
      <c r="G321">
        <v>664416.02218549256</v>
      </c>
      <c r="J321">
        <f t="shared" si="13"/>
        <v>52</v>
      </c>
      <c r="K321">
        <v>1661.0401611429916</v>
      </c>
      <c r="L321">
        <v>4152.6004028576281</v>
      </c>
      <c r="M321">
        <v>8305.2008057152561</v>
      </c>
      <c r="N321">
        <v>16610.401611430512</v>
      </c>
      <c r="O321">
        <v>33220.803222861025</v>
      </c>
      <c r="R321">
        <f t="shared" si="14"/>
        <v>52</v>
      </c>
      <c r="S321">
        <v>3.7376251519292136E-2</v>
      </c>
      <c r="T321">
        <v>3.7376251519292358E-2</v>
      </c>
      <c r="U321">
        <v>3.7376251519292358E-2</v>
      </c>
      <c r="V321">
        <v>3.7376251519292358E-2</v>
      </c>
      <c r="W321">
        <v>3.7376251519292358E-2</v>
      </c>
    </row>
    <row r="322" spans="1:23" x14ac:dyDescent="0.25">
      <c r="B322">
        <f t="shared" si="12"/>
        <v>53</v>
      </c>
      <c r="C322">
        <v>34236.645775673947</v>
      </c>
      <c r="D322">
        <v>85591.614439184879</v>
      </c>
      <c r="E322">
        <v>171183.22887836976</v>
      </c>
      <c r="F322">
        <v>342366.45775673952</v>
      </c>
      <c r="G322">
        <v>684732.91551347903</v>
      </c>
      <c r="J322">
        <f t="shared" si="13"/>
        <v>53</v>
      </c>
      <c r="K322">
        <v>1711.8325817795339</v>
      </c>
      <c r="L322">
        <v>4279.5814544488821</v>
      </c>
      <c r="M322">
        <v>8559.1629088977643</v>
      </c>
      <c r="N322">
        <v>17118.325817795529</v>
      </c>
      <c r="O322">
        <v>34236.651635591057</v>
      </c>
      <c r="R322">
        <f t="shared" si="14"/>
        <v>53</v>
      </c>
      <c r="S322">
        <v>3.7664743893384145E-2</v>
      </c>
      <c r="T322">
        <v>3.7664743893384367E-2</v>
      </c>
      <c r="U322">
        <v>3.7664743893384367E-2</v>
      </c>
      <c r="V322">
        <v>3.7664743893384367E-2</v>
      </c>
      <c r="W322">
        <v>3.7664743893384367E-2</v>
      </c>
    </row>
    <row r="323" spans="1:23" x14ac:dyDescent="0.25">
      <c r="B323">
        <f t="shared" si="12"/>
        <v>54</v>
      </c>
      <c r="C323">
        <v>35307.573867814775</v>
      </c>
      <c r="D323">
        <v>88268.934669536931</v>
      </c>
      <c r="E323">
        <v>176537.86933907386</v>
      </c>
      <c r="F323">
        <v>353075.73867814773</v>
      </c>
      <c r="G323">
        <v>706151.47735629545</v>
      </c>
      <c r="J323">
        <f t="shared" si="13"/>
        <v>54</v>
      </c>
      <c r="K323">
        <v>1765.3790153310183</v>
      </c>
      <c r="L323">
        <v>4413.4475383275567</v>
      </c>
      <c r="M323">
        <v>8826.8950766551134</v>
      </c>
      <c r="N323">
        <v>17653.790153310227</v>
      </c>
      <c r="O323">
        <v>35307.580306620453</v>
      </c>
      <c r="R323">
        <f t="shared" si="14"/>
        <v>54</v>
      </c>
      <c r="S323">
        <v>3.7975617158964026E-2</v>
      </c>
      <c r="T323">
        <v>3.7975617158964026E-2</v>
      </c>
      <c r="U323">
        <v>3.7975617158964026E-2</v>
      </c>
      <c r="V323">
        <v>3.7975617158964026E-2</v>
      </c>
      <c r="W323">
        <v>3.7975617158964026E-2</v>
      </c>
    </row>
    <row r="324" spans="1:23" x14ac:dyDescent="0.25">
      <c r="B324">
        <f t="shared" si="12"/>
        <v>55</v>
      </c>
      <c r="C324">
        <v>36453.080898331064</v>
      </c>
      <c r="D324">
        <v>91132.702245827619</v>
      </c>
      <c r="E324">
        <v>182265.40449165524</v>
      </c>
      <c r="F324">
        <v>364530.80898331048</v>
      </c>
      <c r="G324">
        <v>729061.61796662095</v>
      </c>
      <c r="J324">
        <f t="shared" si="13"/>
        <v>55</v>
      </c>
      <c r="K324">
        <v>1822.6540676622608</v>
      </c>
      <c r="L324">
        <v>4556.6351691555756</v>
      </c>
      <c r="M324">
        <v>9113.2703383111511</v>
      </c>
      <c r="N324">
        <v>18226.540676622302</v>
      </c>
      <c r="O324">
        <v>36453.081353244605</v>
      </c>
      <c r="R324">
        <f t="shared" si="14"/>
        <v>55</v>
      </c>
      <c r="S324">
        <v>3.8316657509641416E-2</v>
      </c>
      <c r="T324">
        <v>3.8316657509640972E-2</v>
      </c>
      <c r="U324">
        <v>3.8316657509640972E-2</v>
      </c>
      <c r="V324">
        <v>3.8316657509640972E-2</v>
      </c>
      <c r="W324">
        <v>3.8316657509640972E-2</v>
      </c>
    </row>
    <row r="325" spans="1:23" x14ac:dyDescent="0.25">
      <c r="B325">
        <f t="shared" si="12"/>
        <v>56</v>
      </c>
      <c r="C325">
        <v>37789.256907186558</v>
      </c>
      <c r="D325">
        <v>94473.142267966425</v>
      </c>
      <c r="E325">
        <v>188946.28453593285</v>
      </c>
      <c r="F325">
        <v>377892.5690718657</v>
      </c>
      <c r="G325">
        <v>755785.1381437314</v>
      </c>
      <c r="J325">
        <f t="shared" si="13"/>
        <v>56</v>
      </c>
      <c r="K325">
        <v>1889.4628808292546</v>
      </c>
      <c r="L325">
        <v>4723.6572020731546</v>
      </c>
      <c r="M325">
        <v>9447.3144041463092</v>
      </c>
      <c r="N325">
        <v>18894.628808292618</v>
      </c>
      <c r="O325">
        <v>37789.257616585237</v>
      </c>
      <c r="R325">
        <f t="shared" si="14"/>
        <v>56</v>
      </c>
      <c r="S325">
        <v>3.8729387751908817E-2</v>
      </c>
      <c r="T325">
        <v>3.8729387751908817E-2</v>
      </c>
      <c r="U325">
        <v>3.8729387751908817E-2</v>
      </c>
      <c r="V325">
        <v>3.8729387751908817E-2</v>
      </c>
      <c r="W325">
        <v>3.8729387751908817E-2</v>
      </c>
    </row>
    <row r="326" spans="1:23" x14ac:dyDescent="0.25">
      <c r="B326">
        <f t="shared" si="12"/>
        <v>57</v>
      </c>
      <c r="C326">
        <v>39093.295492842284</v>
      </c>
      <c r="D326">
        <v>97733.23873210563</v>
      </c>
      <c r="E326">
        <v>195466.47746421126</v>
      </c>
      <c r="F326">
        <v>390932.95492842252</v>
      </c>
      <c r="G326">
        <v>781865.90985684504</v>
      </c>
      <c r="J326">
        <f t="shared" si="13"/>
        <v>57</v>
      </c>
      <c r="K326">
        <v>1954.6648046512273</v>
      </c>
      <c r="L326">
        <v>4886.6620116280392</v>
      </c>
      <c r="M326">
        <v>9773.3240232560784</v>
      </c>
      <c r="N326">
        <v>19546.648046512157</v>
      </c>
      <c r="O326">
        <v>39093.296093024313</v>
      </c>
      <c r="R326">
        <f t="shared" si="14"/>
        <v>57</v>
      </c>
      <c r="S326">
        <v>3.9140768552952787E-2</v>
      </c>
      <c r="T326">
        <v>3.9140768552596183E-2</v>
      </c>
      <c r="U326">
        <v>3.9140768552596183E-2</v>
      </c>
      <c r="V326">
        <v>3.9140768552596183E-2</v>
      </c>
      <c r="W326">
        <v>3.9140768552596183E-2</v>
      </c>
    </row>
    <row r="327" spans="1:23" x14ac:dyDescent="0.25">
      <c r="B327">
        <f t="shared" si="12"/>
        <v>58</v>
      </c>
      <c r="C327">
        <v>40279.908093683545</v>
      </c>
      <c r="D327">
        <v>100699.77023420886</v>
      </c>
      <c r="E327">
        <v>201399.54046841772</v>
      </c>
      <c r="F327">
        <v>402799.08093683544</v>
      </c>
      <c r="G327">
        <v>805598.16187367088</v>
      </c>
      <c r="J327">
        <f t="shared" si="13"/>
        <v>58</v>
      </c>
      <c r="K327">
        <v>2013.9957277320063</v>
      </c>
      <c r="L327">
        <v>5034.9893193299795</v>
      </c>
      <c r="M327">
        <v>10069.978638659959</v>
      </c>
      <c r="N327">
        <v>20139.957277319918</v>
      </c>
      <c r="O327">
        <v>40279.914554639836</v>
      </c>
      <c r="R327">
        <f t="shared" si="14"/>
        <v>58</v>
      </c>
      <c r="S327">
        <v>3.9519707973929341E-2</v>
      </c>
      <c r="T327">
        <v>3.9519707973929341E-2</v>
      </c>
      <c r="U327">
        <v>3.9519707973749929E-2</v>
      </c>
      <c r="V327">
        <v>3.9519707973749929E-2</v>
      </c>
      <c r="W327">
        <v>3.9519707973749929E-2</v>
      </c>
    </row>
    <row r="328" spans="1:23" x14ac:dyDescent="0.25">
      <c r="B328">
        <f t="shared" si="12"/>
        <v>59</v>
      </c>
      <c r="C328">
        <v>41826.719534622927</v>
      </c>
      <c r="D328">
        <v>104566.79883655731</v>
      </c>
      <c r="E328">
        <v>209133.59767311462</v>
      </c>
      <c r="F328">
        <v>418267.19534622924</v>
      </c>
      <c r="G328">
        <v>836534.39069245849</v>
      </c>
      <c r="J328">
        <f t="shared" si="13"/>
        <v>59</v>
      </c>
      <c r="K328">
        <v>2091.3360199091985</v>
      </c>
      <c r="L328">
        <v>5228.3400497730472</v>
      </c>
      <c r="M328">
        <v>10456.680099546094</v>
      </c>
      <c r="N328">
        <v>20913.360199092189</v>
      </c>
      <c r="O328">
        <v>41826.720398184378</v>
      </c>
      <c r="R328">
        <f t="shared" si="14"/>
        <v>59</v>
      </c>
      <c r="S328">
        <v>4.0041050487741092E-2</v>
      </c>
      <c r="T328">
        <v>4.0041050487741092E-2</v>
      </c>
      <c r="U328">
        <v>4.0041050487741092E-2</v>
      </c>
      <c r="V328">
        <v>4.004105048767137E-2</v>
      </c>
      <c r="W328">
        <v>4.004105048767137E-2</v>
      </c>
    </row>
    <row r="329" spans="1:23" x14ac:dyDescent="0.25">
      <c r="B329">
        <f t="shared" si="12"/>
        <v>60</v>
      </c>
      <c r="C329">
        <v>43236.930429050575</v>
      </c>
      <c r="D329">
        <v>108092.32607262654</v>
      </c>
      <c r="E329">
        <v>216184.65214525309</v>
      </c>
      <c r="F329">
        <v>432369.30429050617</v>
      </c>
      <c r="G329">
        <v>864738.60858101235</v>
      </c>
      <c r="J329">
        <f t="shared" si="13"/>
        <v>60</v>
      </c>
      <c r="K329">
        <v>2161.8465511993054</v>
      </c>
      <c r="L329">
        <v>5404.616377998289</v>
      </c>
      <c r="M329">
        <v>10809.232755996578</v>
      </c>
      <c r="N329">
        <v>21618.465511993156</v>
      </c>
      <c r="O329">
        <v>43236.931023986312</v>
      </c>
      <c r="R329">
        <f t="shared" si="14"/>
        <v>60</v>
      </c>
      <c r="S329">
        <v>4.0525513427499549E-2</v>
      </c>
      <c r="T329">
        <v>4.0525513427499771E-2</v>
      </c>
      <c r="U329">
        <v>4.0525513427499771E-2</v>
      </c>
      <c r="V329">
        <v>4.0525513427499771E-2</v>
      </c>
      <c r="W329">
        <v>4.0525513427470017E-2</v>
      </c>
    </row>
    <row r="330" spans="1:23" x14ac:dyDescent="0.25">
      <c r="B330">
        <f t="shared" si="12"/>
        <v>61</v>
      </c>
      <c r="C330">
        <v>44671.420156714725</v>
      </c>
      <c r="D330">
        <v>111678.55039178673</v>
      </c>
      <c r="E330">
        <v>223357.10078357346</v>
      </c>
      <c r="F330">
        <v>446714.20156714693</v>
      </c>
      <c r="G330">
        <v>893428.40313429385</v>
      </c>
      <c r="J330">
        <f t="shared" si="13"/>
        <v>61</v>
      </c>
      <c r="K330">
        <v>2233.5710365411578</v>
      </c>
      <c r="L330">
        <v>5583.9275913528109</v>
      </c>
      <c r="M330">
        <v>11167.855182705622</v>
      </c>
      <c r="N330">
        <v>22335.710365411243</v>
      </c>
      <c r="O330">
        <v>44671.420730822487</v>
      </c>
      <c r="R330">
        <f t="shared" si="14"/>
        <v>61</v>
      </c>
      <c r="S330">
        <v>4.1033227797403038E-2</v>
      </c>
      <c r="T330">
        <v>4.1033227797402594E-2</v>
      </c>
      <c r="U330">
        <v>4.1033227797402594E-2</v>
      </c>
      <c r="V330">
        <v>4.1033227797402594E-2</v>
      </c>
      <c r="W330">
        <v>4.1033227797402594E-2</v>
      </c>
    </row>
    <row r="331" spans="1:23" x14ac:dyDescent="0.25">
      <c r="B331">
        <f t="shared" si="12"/>
        <v>62</v>
      </c>
      <c r="C331">
        <v>46157.262812372763</v>
      </c>
      <c r="D331">
        <v>115393.15703093192</v>
      </c>
      <c r="E331">
        <v>230786.31406186384</v>
      </c>
      <c r="F331">
        <v>461572.62812372769</v>
      </c>
      <c r="G331">
        <v>923145.25624745537</v>
      </c>
      <c r="J331">
        <f t="shared" si="13"/>
        <v>62</v>
      </c>
      <c r="K331">
        <v>2307.8636087119812</v>
      </c>
      <c r="L331">
        <v>5769.6590217799821</v>
      </c>
      <c r="M331">
        <v>11539.318043559964</v>
      </c>
      <c r="N331">
        <v>23078.636087119929</v>
      </c>
      <c r="O331">
        <v>46157.272174239857</v>
      </c>
      <c r="R331">
        <f t="shared" si="14"/>
        <v>62</v>
      </c>
      <c r="S331">
        <v>4.1576732524601479E-2</v>
      </c>
      <c r="T331">
        <v>4.1576732524601701E-2</v>
      </c>
      <c r="U331">
        <v>4.1576732524601701E-2</v>
      </c>
      <c r="V331">
        <v>4.1576732524601701E-2</v>
      </c>
      <c r="W331">
        <v>4.1576732524601701E-2</v>
      </c>
    </row>
    <row r="332" spans="1:23" x14ac:dyDescent="0.25">
      <c r="B332">
        <f t="shared" si="12"/>
        <v>63</v>
      </c>
      <c r="C332">
        <v>47669.064324490442</v>
      </c>
      <c r="D332">
        <v>119172.66081122609</v>
      </c>
      <c r="E332">
        <v>238345.32162245217</v>
      </c>
      <c r="F332">
        <v>476690.64324490435</v>
      </c>
      <c r="G332">
        <v>953381.2864898087</v>
      </c>
      <c r="J332">
        <f t="shared" si="13"/>
        <v>63</v>
      </c>
      <c r="K332">
        <v>2383.4536748309765</v>
      </c>
      <c r="L332">
        <v>5958.634187077434</v>
      </c>
      <c r="M332">
        <v>11917.268374154868</v>
      </c>
      <c r="N332">
        <v>23834.536748309736</v>
      </c>
      <c r="O332">
        <v>47669.073496619472</v>
      </c>
      <c r="R332">
        <f t="shared" si="14"/>
        <v>63</v>
      </c>
      <c r="S332">
        <v>4.2147793067195405E-2</v>
      </c>
      <c r="T332">
        <v>4.2147793067195405E-2</v>
      </c>
      <c r="U332">
        <v>4.2147793067195405E-2</v>
      </c>
      <c r="V332">
        <v>4.2147793067195405E-2</v>
      </c>
      <c r="W332">
        <v>4.2147793067195405E-2</v>
      </c>
    </row>
    <row r="333" spans="1:23" x14ac:dyDescent="0.25">
      <c r="B333">
        <f t="shared" si="12"/>
        <v>64</v>
      </c>
      <c r="C333">
        <v>49339.563564203178</v>
      </c>
      <c r="D333">
        <v>123348.90891050787</v>
      </c>
      <c r="E333">
        <v>246697.81782101575</v>
      </c>
      <c r="F333">
        <v>493395.6356420315</v>
      </c>
      <c r="G333">
        <v>986791.271284063</v>
      </c>
      <c r="J333">
        <f t="shared" si="13"/>
        <v>64</v>
      </c>
      <c r="K333">
        <v>2466.9782155141438</v>
      </c>
      <c r="L333">
        <v>6167.4455387853377</v>
      </c>
      <c r="M333">
        <v>12334.891077570675</v>
      </c>
      <c r="N333">
        <v>24669.782155141351</v>
      </c>
      <c r="O333">
        <v>49339.564310282702</v>
      </c>
      <c r="R333">
        <f t="shared" si="14"/>
        <v>64</v>
      </c>
      <c r="S333">
        <v>4.2806319437314722E-2</v>
      </c>
      <c r="T333">
        <v>4.28063194373145E-2</v>
      </c>
      <c r="U333">
        <v>4.28063194373145E-2</v>
      </c>
      <c r="V333">
        <v>4.28063194373145E-2</v>
      </c>
      <c r="W333">
        <v>4.28063194373145E-2</v>
      </c>
    </row>
    <row r="334" spans="1:23" x14ac:dyDescent="0.25">
      <c r="B334">
        <f t="shared" si="12"/>
        <v>65</v>
      </c>
      <c r="C334">
        <v>50963.990501885783</v>
      </c>
      <c r="D334">
        <v>127409.97625471439</v>
      </c>
      <c r="E334">
        <v>254819.95250942878</v>
      </c>
      <c r="F334">
        <v>509639.90501885756</v>
      </c>
      <c r="G334">
        <v>1019279.8100377151</v>
      </c>
      <c r="J334">
        <f t="shared" si="13"/>
        <v>65</v>
      </c>
      <c r="K334">
        <v>2548.200012259731</v>
      </c>
      <c r="L334">
        <v>6370.5000306493312</v>
      </c>
      <c r="M334">
        <v>12741.000061298662</v>
      </c>
      <c r="N334">
        <v>25482.000122597325</v>
      </c>
      <c r="O334">
        <v>50964.000245194649</v>
      </c>
      <c r="R334">
        <f t="shared" si="14"/>
        <v>65</v>
      </c>
      <c r="S334">
        <v>4.3466846328169551E-2</v>
      </c>
      <c r="T334">
        <v>4.3466846328169328E-2</v>
      </c>
      <c r="U334">
        <v>4.3466846328169328E-2</v>
      </c>
      <c r="V334">
        <v>4.3466846328169328E-2</v>
      </c>
      <c r="W334">
        <v>4.3466846328169328E-2</v>
      </c>
    </row>
    <row r="336" spans="1:23" x14ac:dyDescent="0.25">
      <c r="A336" s="5" t="s">
        <v>183</v>
      </c>
    </row>
    <row r="337" spans="2:24" x14ac:dyDescent="0.25">
      <c r="B337" t="s">
        <v>170</v>
      </c>
      <c r="C337">
        <v>50000</v>
      </c>
      <c r="D337">
        <v>100000</v>
      </c>
      <c r="E337">
        <v>250000</v>
      </c>
      <c r="F337">
        <v>500000</v>
      </c>
      <c r="G337">
        <v>1000000</v>
      </c>
      <c r="H337">
        <v>2000000</v>
      </c>
      <c r="J337" t="s">
        <v>171</v>
      </c>
      <c r="K337">
        <v>50000</v>
      </c>
      <c r="L337">
        <v>100000</v>
      </c>
      <c r="M337">
        <v>250000</v>
      </c>
      <c r="N337">
        <v>500000</v>
      </c>
      <c r="O337">
        <v>1000000</v>
      </c>
      <c r="P337">
        <v>2000000</v>
      </c>
      <c r="R337" t="s">
        <v>167</v>
      </c>
      <c r="S337">
        <v>50000</v>
      </c>
      <c r="T337">
        <v>100000</v>
      </c>
      <c r="U337">
        <v>250000</v>
      </c>
      <c r="V337">
        <v>500000</v>
      </c>
      <c r="W337">
        <v>1000000</v>
      </c>
      <c r="X337">
        <v>2000000</v>
      </c>
    </row>
    <row r="338" spans="2:24" x14ac:dyDescent="0.25">
      <c r="B338">
        <v>26</v>
      </c>
      <c r="C338">
        <v>253.90467053841718</v>
      </c>
      <c r="D338">
        <v>507.10790311744603</v>
      </c>
      <c r="E338">
        <v>1266.7175256782011</v>
      </c>
      <c r="F338">
        <v>2532.7337637497999</v>
      </c>
      <c r="G338">
        <v>5064.766089540266</v>
      </c>
      <c r="H338">
        <v>10128.830741121188</v>
      </c>
      <c r="J338">
        <v>26</v>
      </c>
      <c r="K338">
        <v>189.34397464667745</v>
      </c>
      <c r="L338">
        <v>370.68558647224927</v>
      </c>
      <c r="M338">
        <v>914.70956429894795</v>
      </c>
      <c r="N338">
        <v>1821.4184810782281</v>
      </c>
      <c r="O338">
        <v>3634.8345993359835</v>
      </c>
      <c r="P338">
        <v>7261.6668358513998</v>
      </c>
      <c r="R338">
        <v>26</v>
      </c>
      <c r="S338">
        <v>3.7225024584728761E-2</v>
      </c>
      <c r="T338">
        <v>3.7074768531014879E-2</v>
      </c>
      <c r="U338">
        <v>3.6984560352293583E-2</v>
      </c>
      <c r="V338">
        <v>3.6954491524468613E-2</v>
      </c>
      <c r="W338">
        <v>3.693945238063967E-2</v>
      </c>
      <c r="X338">
        <v>3.6931932431899295E-2</v>
      </c>
    </row>
    <row r="339" spans="2:24" x14ac:dyDescent="0.25">
      <c r="B339">
        <v>27</v>
      </c>
      <c r="C339">
        <v>263.31299018488477</v>
      </c>
      <c r="D339">
        <v>525.92381035532776</v>
      </c>
      <c r="E339">
        <v>1313.756270937725</v>
      </c>
      <c r="F339">
        <v>2626.8103719338878</v>
      </c>
      <c r="G339">
        <v>5252.9185739365403</v>
      </c>
      <c r="H339">
        <v>10505.134977946665</v>
      </c>
      <c r="J339">
        <v>27</v>
      </c>
      <c r="K339">
        <v>196.08214394149172</v>
      </c>
      <c r="L339">
        <v>384.161405880036</v>
      </c>
      <c r="M339">
        <v>948.39919250565254</v>
      </c>
      <c r="N339">
        <v>1888.7955038389919</v>
      </c>
      <c r="O339">
        <v>3769.5881266233773</v>
      </c>
      <c r="P339">
        <v>7531.1733722470526</v>
      </c>
      <c r="R339">
        <v>27</v>
      </c>
      <c r="S339">
        <v>3.7228348105801778E-2</v>
      </c>
      <c r="T339">
        <v>3.70831795344162E-2</v>
      </c>
      <c r="U339">
        <v>3.6996033550642737E-2</v>
      </c>
      <c r="V339">
        <v>3.6966977404165435E-2</v>
      </c>
      <c r="W339">
        <v>3.6952447926355214E-2</v>
      </c>
      <c r="X339">
        <v>3.6945182836195967E-2</v>
      </c>
    </row>
    <row r="340" spans="2:24" x14ac:dyDescent="0.25">
      <c r="B340">
        <v>28</v>
      </c>
      <c r="C340">
        <v>297.94990332120426</v>
      </c>
      <c r="D340">
        <v>595.1948860041939</v>
      </c>
      <c r="E340">
        <v>1486.9298346110738</v>
      </c>
      <c r="F340">
        <v>2973.1547491621996</v>
      </c>
      <c r="G340">
        <v>5945.6045783457603</v>
      </c>
      <c r="H340">
        <v>11890.504236755723</v>
      </c>
      <c r="J340">
        <v>28</v>
      </c>
      <c r="K340">
        <v>220.88882806735364</v>
      </c>
      <c r="L340">
        <v>433.7728288492508</v>
      </c>
      <c r="M340">
        <v>1072.4248375303796</v>
      </c>
      <c r="N340">
        <v>2136.8448543418926</v>
      </c>
      <c r="O340">
        <v>4265.6848888882523</v>
      </c>
      <c r="P340">
        <v>8523.3649584674567</v>
      </c>
      <c r="R340">
        <v>28</v>
      </c>
      <c r="S340">
        <v>3.724841662669065E-2</v>
      </c>
      <c r="T340">
        <v>3.7119163865367177E-2</v>
      </c>
      <c r="U340">
        <v>3.7041576850821656E-2</v>
      </c>
      <c r="V340">
        <v>3.7015708612152753E-2</v>
      </c>
      <c r="W340">
        <v>3.7002773385772514E-2</v>
      </c>
      <c r="X340">
        <v>3.699630549576538E-2</v>
      </c>
    </row>
    <row r="341" spans="2:24" x14ac:dyDescent="0.25">
      <c r="B341">
        <v>29</v>
      </c>
      <c r="C341">
        <v>293.26279207051471</v>
      </c>
      <c r="D341">
        <v>585.82105987660429</v>
      </c>
      <c r="E341">
        <v>1463.4958632144458</v>
      </c>
      <c r="F341">
        <v>2926.2872020821792</v>
      </c>
      <c r="G341">
        <v>5851.8698798066398</v>
      </c>
      <c r="H341">
        <v>11703.035235250039</v>
      </c>
      <c r="J341">
        <v>29</v>
      </c>
      <c r="K341">
        <v>217.53181632748829</v>
      </c>
      <c r="L341">
        <v>427.05905198630171</v>
      </c>
      <c r="M341">
        <v>1055.6407580489467</v>
      </c>
      <c r="N341">
        <v>2103.2769344943008</v>
      </c>
      <c r="O341">
        <v>4198.5492872599425</v>
      </c>
      <c r="P341">
        <v>8389.0939927285071</v>
      </c>
      <c r="R341">
        <v>29</v>
      </c>
      <c r="S341">
        <v>3.7244290073886743E-2</v>
      </c>
      <c r="T341">
        <v>3.7113120883915718E-2</v>
      </c>
      <c r="U341">
        <v>3.7034382884704398E-2</v>
      </c>
      <c r="V341">
        <v>3.7008130795361582E-2</v>
      </c>
      <c r="W341">
        <v>3.6995003608070842E-2</v>
      </c>
      <c r="X341">
        <v>3.698843972869148E-2</v>
      </c>
    </row>
    <row r="342" spans="2:24" x14ac:dyDescent="0.25">
      <c r="B342">
        <v>30</v>
      </c>
      <c r="C342">
        <v>360.7387543373776</v>
      </c>
      <c r="D342">
        <v>720.76764778365964</v>
      </c>
      <c r="E342">
        <v>1800.8542570254078</v>
      </c>
      <c r="F342">
        <v>3600.998605774138</v>
      </c>
      <c r="G342">
        <v>7201.2873032760181</v>
      </c>
      <c r="H342">
        <v>14401.864698281584</v>
      </c>
      <c r="J342">
        <v>30</v>
      </c>
      <c r="K342">
        <v>265.85724829401715</v>
      </c>
      <c r="L342">
        <v>523.70661011137418</v>
      </c>
      <c r="M342">
        <v>1297.2538935225166</v>
      </c>
      <c r="N342">
        <v>2586.4993660152468</v>
      </c>
      <c r="O342">
        <v>5164.9903110505547</v>
      </c>
      <c r="P342">
        <v>10321.972201141529</v>
      </c>
      <c r="R342">
        <v>30</v>
      </c>
      <c r="S342">
        <v>3.7300745167355043E-2</v>
      </c>
      <c r="T342">
        <v>3.7192543030368785E-2</v>
      </c>
      <c r="U342">
        <v>3.7127592798393394E-2</v>
      </c>
      <c r="V342">
        <v>3.7105938613982925E-2</v>
      </c>
      <c r="W342">
        <v>3.7095110751244054E-2</v>
      </c>
      <c r="X342">
        <v>3.7089696627194302E-2</v>
      </c>
    </row>
    <row r="343" spans="2:24" x14ac:dyDescent="0.25">
      <c r="B343">
        <v>31</v>
      </c>
      <c r="C343">
        <v>310.6748214041238</v>
      </c>
      <c r="D343">
        <v>620.6437750083644</v>
      </c>
      <c r="E343">
        <v>1550.5506992577068</v>
      </c>
      <c r="F343">
        <v>3100.3955330310091</v>
      </c>
      <c r="G343">
        <v>6200.0852006141677</v>
      </c>
      <c r="H343">
        <v>12399.464535800187</v>
      </c>
      <c r="J343">
        <v>31</v>
      </c>
      <c r="K343">
        <v>230.00218645802534</v>
      </c>
      <c r="L343">
        <v>451.99883748800585</v>
      </c>
      <c r="M343">
        <v>1117.9895100386129</v>
      </c>
      <c r="N343">
        <v>2227.9735109099638</v>
      </c>
      <c r="O343">
        <v>4447.9415130672569</v>
      </c>
      <c r="P343">
        <v>8887.8775176052877</v>
      </c>
      <c r="R343">
        <v>31</v>
      </c>
      <c r="S343">
        <v>3.725537567063264E-2</v>
      </c>
      <c r="T343">
        <v>3.713111464298513E-2</v>
      </c>
      <c r="U343">
        <v>3.7056529827246942E-2</v>
      </c>
      <c r="V343">
        <v>3.7031661362046497E-2</v>
      </c>
      <c r="W343">
        <v>3.7019226107130709E-2</v>
      </c>
      <c r="X343">
        <v>3.7013008224039412E-2</v>
      </c>
    </row>
    <row r="344" spans="2:24" x14ac:dyDescent="0.25">
      <c r="B344">
        <v>32</v>
      </c>
      <c r="C344">
        <v>473.06217489341543</v>
      </c>
      <c r="D344">
        <v>945.4054652861962</v>
      </c>
      <c r="E344">
        <v>2362.4353365145566</v>
      </c>
      <c r="F344">
        <v>4724.1516976346329</v>
      </c>
      <c r="G344">
        <v>9447.5845084719695</v>
      </c>
      <c r="H344">
        <v>18894.450130147718</v>
      </c>
      <c r="J344">
        <v>32</v>
      </c>
      <c r="K344">
        <v>346.30213456188449</v>
      </c>
      <c r="L344">
        <v>684.58944832327143</v>
      </c>
      <c r="M344">
        <v>1699.4513901650789</v>
      </c>
      <c r="N344">
        <v>3390.8869461570066</v>
      </c>
      <c r="O344">
        <v>6773.7590459081257</v>
      </c>
      <c r="P344">
        <v>13539.503245422238</v>
      </c>
      <c r="R344">
        <v>32</v>
      </c>
      <c r="S344">
        <v>3.742548535140644E-2</v>
      </c>
      <c r="T344">
        <v>3.7340935085697025E-2</v>
      </c>
      <c r="U344">
        <v>3.72901901126097E-2</v>
      </c>
      <c r="V344">
        <v>3.7273270510134404E-2</v>
      </c>
      <c r="W344">
        <v>3.7264811287698762E-2</v>
      </c>
      <c r="X344">
        <v>3.726058156055756E-2</v>
      </c>
    </row>
    <row r="345" spans="2:24" x14ac:dyDescent="0.25">
      <c r="B345">
        <v>33</v>
      </c>
      <c r="C345">
        <v>289.59594926976808</v>
      </c>
      <c r="D345">
        <v>578.48776364539026</v>
      </c>
      <c r="E345">
        <v>1445.1632067722601</v>
      </c>
      <c r="F345">
        <v>2889.6222786503736</v>
      </c>
      <c r="G345">
        <v>5778.5404224066033</v>
      </c>
      <c r="H345">
        <v>11556.376709919048</v>
      </c>
      <c r="J345">
        <v>33</v>
      </c>
      <c r="K345">
        <v>214.90570996610359</v>
      </c>
      <c r="L345">
        <v>421.80712559385847</v>
      </c>
      <c r="M345">
        <v>1042.5113724771691</v>
      </c>
      <c r="N345">
        <v>2077.0184506159785</v>
      </c>
      <c r="O345">
        <v>4146.0326068936265</v>
      </c>
      <c r="P345">
        <v>8284.0609194488206</v>
      </c>
      <c r="R345">
        <v>33</v>
      </c>
      <c r="S345">
        <v>3.7238470750659447E-2</v>
      </c>
      <c r="T345">
        <v>3.7105809158399561E-2</v>
      </c>
      <c r="U345">
        <v>3.702617486587334E-2</v>
      </c>
      <c r="V345">
        <v>3.699962386986555E-2</v>
      </c>
      <c r="W345">
        <v>3.6986347202550895E-2</v>
      </c>
      <c r="X345">
        <v>3.6979708576483805E-2</v>
      </c>
    </row>
    <row r="346" spans="2:24" x14ac:dyDescent="0.25">
      <c r="B346">
        <v>34</v>
      </c>
      <c r="C346">
        <v>460.18419395141302</v>
      </c>
      <c r="D346">
        <v>919.65061490790401</v>
      </c>
      <c r="E346">
        <v>2298.0498775670089</v>
      </c>
      <c r="F346">
        <v>4595.3819819172713</v>
      </c>
      <c r="G346">
        <v>9190.0461905848933</v>
      </c>
      <c r="H346">
        <v>18379.374607903217</v>
      </c>
      <c r="J346">
        <v>34</v>
      </c>
      <c r="K346">
        <v>337.07900713862546</v>
      </c>
      <c r="L346">
        <v>666.14395947695084</v>
      </c>
      <c r="M346">
        <v>1653.3388141431387</v>
      </c>
      <c r="N346">
        <v>3298.6635710092523</v>
      </c>
      <c r="O346">
        <v>6589.3130843741819</v>
      </c>
      <c r="P346">
        <v>13170.612110915012</v>
      </c>
      <c r="R346">
        <v>34</v>
      </c>
      <c r="S346">
        <v>3.7407712263516579E-2</v>
      </c>
      <c r="T346">
        <v>3.7321063309593283E-2</v>
      </c>
      <c r="U346">
        <v>3.7269058338774919E-2</v>
      </c>
      <c r="V346">
        <v>3.7251720746054096E-2</v>
      </c>
      <c r="W346">
        <v>3.7243051461479437E-2</v>
      </c>
      <c r="X346">
        <v>3.7238716697113095E-2</v>
      </c>
    </row>
    <row r="347" spans="2:24" x14ac:dyDescent="0.25">
      <c r="B347">
        <v>35</v>
      </c>
      <c r="C347">
        <v>288.97702339456265</v>
      </c>
      <c r="D347">
        <v>577.25001067806568</v>
      </c>
      <c r="E347">
        <v>1442.0689728524796</v>
      </c>
      <c r="F347">
        <v>2883.4339099321578</v>
      </c>
      <c r="G347">
        <v>5766.1637841403735</v>
      </c>
      <c r="H347">
        <v>11531.623532581798</v>
      </c>
      <c r="J347">
        <v>35</v>
      </c>
      <c r="K347">
        <v>214.46227359205068</v>
      </c>
      <c r="L347">
        <v>420.92034547646836</v>
      </c>
      <c r="M347">
        <v>1040.2945648122077</v>
      </c>
      <c r="N347">
        <v>2072.5849317624379</v>
      </c>
      <c r="O347">
        <v>4137.1656662184105</v>
      </c>
      <c r="P347">
        <v>8266.3271354144672</v>
      </c>
      <c r="R347">
        <v>35</v>
      </c>
      <c r="S347">
        <v>3.723638457045686E-2</v>
      </c>
      <c r="T347">
        <v>3.710348814649489E-2</v>
      </c>
      <c r="U347">
        <v>3.7023712841277812E-2</v>
      </c>
      <c r="V347">
        <v>3.6997114822591826E-2</v>
      </c>
      <c r="W347">
        <v>3.6983814640531687E-2</v>
      </c>
      <c r="X347">
        <v>3.6977164256244865E-2</v>
      </c>
    </row>
    <row r="348" spans="2:24" x14ac:dyDescent="0.25">
      <c r="B348">
        <v>36</v>
      </c>
      <c r="C348">
        <v>285.22626316030465</v>
      </c>
      <c r="D348">
        <v>569.74880963183102</v>
      </c>
      <c r="E348">
        <v>1423.3164490059726</v>
      </c>
      <c r="F348">
        <v>2845.9291812819106</v>
      </c>
      <c r="G348">
        <v>5691.154645827909</v>
      </c>
      <c r="H348">
        <v>11381.605574917392</v>
      </c>
      <c r="J348">
        <v>36</v>
      </c>
      <c r="K348">
        <v>211.77616103360515</v>
      </c>
      <c r="L348">
        <v>415.54832358450039</v>
      </c>
      <c r="M348">
        <v>1026.864810777246</v>
      </c>
      <c r="N348">
        <v>2045.725622602542</v>
      </c>
      <c r="O348">
        <v>4083.4472461863043</v>
      </c>
      <c r="P348">
        <v>8158.8904933251615</v>
      </c>
      <c r="R348">
        <v>36</v>
      </c>
      <c r="S348">
        <v>3.7233144015617059E-2</v>
      </c>
      <c r="T348">
        <v>3.7098625213924263E-2</v>
      </c>
      <c r="U348">
        <v>3.7017875514422149E-2</v>
      </c>
      <c r="V348">
        <v>3.6990952535447486E-2</v>
      </c>
      <c r="W348">
        <v>3.6977489842732414E-2</v>
      </c>
      <c r="X348">
        <v>3.6970758195486342E-2</v>
      </c>
    </row>
    <row r="349" spans="2:24" x14ac:dyDescent="0.25">
      <c r="B349">
        <v>37</v>
      </c>
      <c r="C349">
        <v>417.62848737995427</v>
      </c>
      <c r="D349">
        <v>834.54272660529</v>
      </c>
      <c r="E349">
        <v>2085.2854442090443</v>
      </c>
      <c r="F349">
        <v>4169.8566401855069</v>
      </c>
      <c r="G349">
        <v>8338.9990321259611</v>
      </c>
      <c r="H349">
        <v>16677.283816000385</v>
      </c>
      <c r="J349">
        <v>37</v>
      </c>
      <c r="K349">
        <v>306.60106552599245</v>
      </c>
      <c r="L349">
        <v>605.19060672934575</v>
      </c>
      <c r="M349">
        <v>1500.9592295289731</v>
      </c>
      <c r="N349">
        <v>2993.9069338608315</v>
      </c>
      <c r="O349">
        <v>5979.8023423846025</v>
      </c>
      <c r="P349">
        <v>11951.593159359501</v>
      </c>
      <c r="R349">
        <v>37</v>
      </c>
      <c r="S349">
        <v>3.7354803617385191E-2</v>
      </c>
      <c r="T349">
        <v>3.7260246947010911E-2</v>
      </c>
      <c r="U349">
        <v>3.7203494273336357E-2</v>
      </c>
      <c r="V349">
        <v>3.7184573600208104E-2</v>
      </c>
      <c r="W349">
        <v>3.7175112679222133E-2</v>
      </c>
      <c r="X349">
        <v>3.71703820725926E-2</v>
      </c>
    </row>
    <row r="350" spans="2:24" x14ac:dyDescent="0.25">
      <c r="B350">
        <v>38</v>
      </c>
      <c r="C350">
        <v>420.27801851967399</v>
      </c>
      <c r="D350">
        <v>839.84161103209783</v>
      </c>
      <c r="E350">
        <v>2098.5323886535271</v>
      </c>
      <c r="F350">
        <v>4196.3503513865662</v>
      </c>
      <c r="G350">
        <v>8391.9862768655858</v>
      </c>
      <c r="H350">
        <v>16783.258127825822</v>
      </c>
      <c r="J350">
        <v>38</v>
      </c>
      <c r="K350">
        <v>308.49907612026709</v>
      </c>
      <c r="L350">
        <v>608.98650163298407</v>
      </c>
      <c r="M350">
        <v>1510.4487791148968</v>
      </c>
      <c r="N350">
        <v>3012.8859085952063</v>
      </c>
      <c r="O350">
        <v>6017.760167700937</v>
      </c>
      <c r="P350">
        <v>12027.508685937035</v>
      </c>
      <c r="R350">
        <v>38</v>
      </c>
      <c r="S350">
        <v>3.735687846005864E-2</v>
      </c>
      <c r="T350">
        <v>3.7262875689635599E-2</v>
      </c>
      <c r="U350">
        <v>3.7206455587424525E-2</v>
      </c>
      <c r="V350">
        <v>3.7187645810310421E-2</v>
      </c>
      <c r="W350">
        <v>3.7178240344658997E-2</v>
      </c>
      <c r="X350">
        <v>3.7173537467503071E-2</v>
      </c>
    </row>
    <row r="351" spans="2:24" x14ac:dyDescent="0.25">
      <c r="B351">
        <v>39</v>
      </c>
      <c r="C351">
        <v>409.97035645732791</v>
      </c>
      <c r="D351">
        <v>819.2271432839691</v>
      </c>
      <c r="E351">
        <v>2046.9975037638949</v>
      </c>
      <c r="F351">
        <v>4093.2814378971138</v>
      </c>
      <c r="G351">
        <v>8185.8493061635118</v>
      </c>
      <c r="H351">
        <v>16370.98504269634</v>
      </c>
      <c r="J351">
        <v>39</v>
      </c>
      <c r="K351">
        <v>301.11665127044125</v>
      </c>
      <c r="L351">
        <v>594.22225113896275</v>
      </c>
      <c r="M351">
        <v>1473.5390507445518</v>
      </c>
      <c r="N351">
        <v>2939.0670500873021</v>
      </c>
      <c r="O351">
        <v>5870.123048772366</v>
      </c>
      <c r="P351">
        <v>11732.235046142858</v>
      </c>
      <c r="R351">
        <v>39</v>
      </c>
      <c r="S351">
        <v>3.7344341551742488E-2</v>
      </c>
      <c r="T351">
        <v>3.7248204323213407E-2</v>
      </c>
      <c r="U351">
        <v>3.7190502668278835E-2</v>
      </c>
      <c r="V351">
        <v>3.7171265560321132E-2</v>
      </c>
      <c r="W351">
        <v>3.716164640171904E-2</v>
      </c>
      <c r="X351">
        <v>3.7156836671232041E-2</v>
      </c>
    </row>
    <row r="352" spans="2:24" x14ac:dyDescent="0.25">
      <c r="B352">
        <v>40</v>
      </c>
      <c r="C352">
        <v>408.6475991866098</v>
      </c>
      <c r="D352">
        <v>816.58176782372504</v>
      </c>
      <c r="E352">
        <v>2040.3842737472826</v>
      </c>
      <c r="F352">
        <v>4080.0551169571522</v>
      </c>
      <c r="G352">
        <v>8159.3968033792698</v>
      </c>
      <c r="H352">
        <v>16318.080176222684</v>
      </c>
      <c r="J352">
        <v>40</v>
      </c>
      <c r="K352">
        <v>300.16933065204012</v>
      </c>
      <c r="L352">
        <v>592.32771148642314</v>
      </c>
      <c r="M352">
        <v>1468.8028541266867</v>
      </c>
      <c r="N352">
        <v>2929.5947585713729</v>
      </c>
      <c r="O352">
        <v>5851.1785674874845</v>
      </c>
      <c r="P352">
        <v>11694.346185310365</v>
      </c>
      <c r="R352">
        <v>40</v>
      </c>
      <c r="S352">
        <v>3.7341939280850056E-2</v>
      </c>
      <c r="T352">
        <v>3.7245531171013591E-2</v>
      </c>
      <c r="U352">
        <v>3.7187666874617387E-2</v>
      </c>
      <c r="V352">
        <v>3.716837553402641E-2</v>
      </c>
      <c r="W352">
        <v>3.7158729255590606E-2</v>
      </c>
      <c r="X352">
        <v>3.7153905964293354E-2</v>
      </c>
    </row>
    <row r="353" spans="2:24" x14ac:dyDescent="0.25">
      <c r="B353">
        <v>41</v>
      </c>
      <c r="C353">
        <v>429.30327866291685</v>
      </c>
      <c r="D353">
        <v>857.89149821761418</v>
      </c>
      <c r="E353">
        <v>2143.6561785116737</v>
      </c>
      <c r="F353">
        <v>4286.5973123443409</v>
      </c>
      <c r="G353">
        <v>8572.4795800132633</v>
      </c>
      <c r="H353">
        <v>17144.244115352874</v>
      </c>
      <c r="J353">
        <v>41</v>
      </c>
      <c r="K353">
        <v>314.96277912326786</v>
      </c>
      <c r="L353">
        <v>621.9132912219211</v>
      </c>
      <c r="M353">
        <v>1542.7650698825601</v>
      </c>
      <c r="N353">
        <v>3077.51803442042</v>
      </c>
      <c r="O353">
        <v>6147.0239635363541</v>
      </c>
      <c r="P353">
        <v>12286.035821787984</v>
      </c>
      <c r="R353">
        <v>41</v>
      </c>
      <c r="S353">
        <v>3.7364371135073293E-2</v>
      </c>
      <c r="T353">
        <v>3.7272197157654396E-2</v>
      </c>
      <c r="U353">
        <v>3.721687617050673E-2</v>
      </c>
      <c r="V353">
        <v>3.7198432886133892E-2</v>
      </c>
      <c r="W353">
        <v>3.7189210689549945E-2</v>
      </c>
      <c r="X353">
        <v>3.7184599452632083E-2</v>
      </c>
    </row>
    <row r="354" spans="2:24" x14ac:dyDescent="0.25">
      <c r="B354">
        <v>42</v>
      </c>
      <c r="C354">
        <v>440.32489990566506</v>
      </c>
      <c r="D354">
        <v>879.93391086011059</v>
      </c>
      <c r="E354">
        <v>2198.7609437391461</v>
      </c>
      <c r="F354">
        <v>4396.8059985429973</v>
      </c>
      <c r="G354">
        <v>8792.8961081528523</v>
      </c>
      <c r="H354">
        <v>17585.076327373874</v>
      </c>
      <c r="J354">
        <v>42</v>
      </c>
      <c r="K354">
        <v>322.85628511578579</v>
      </c>
      <c r="L354">
        <v>637.69985957955032</v>
      </c>
      <c r="M354">
        <v>1582.2305831465601</v>
      </c>
      <c r="N354">
        <v>3156.4484558193071</v>
      </c>
      <c r="O354">
        <v>6304.8842011889501</v>
      </c>
      <c r="P354">
        <v>12601.755691942904</v>
      </c>
      <c r="R354">
        <v>42</v>
      </c>
      <c r="S354">
        <v>3.7376241356891216E-2</v>
      </c>
      <c r="T354">
        <v>3.7286171946584457E-2</v>
      </c>
      <c r="U354">
        <v>3.7232113407120737E-2</v>
      </c>
      <c r="V354">
        <v>3.7214091075689737E-2</v>
      </c>
      <c r="W354">
        <v>3.7205079381292139E-2</v>
      </c>
      <c r="X354">
        <v>3.7200573401899417E-2</v>
      </c>
    </row>
    <row r="355" spans="2:24" x14ac:dyDescent="0.25">
      <c r="B355">
        <v>43</v>
      </c>
      <c r="C355">
        <v>443.02635506458921</v>
      </c>
      <c r="D355">
        <v>885.33664261944159</v>
      </c>
      <c r="E355">
        <v>2212.2675053584162</v>
      </c>
      <c r="F355">
        <v>4423.8189432817298</v>
      </c>
      <c r="G355">
        <v>8846.9218191358741</v>
      </c>
      <c r="H355">
        <v>17693.127570852255</v>
      </c>
      <c r="J355">
        <v>43</v>
      </c>
      <c r="K355">
        <v>324.7911990872135</v>
      </c>
      <c r="L355">
        <v>641.56957068257361</v>
      </c>
      <c r="M355">
        <v>1591.90468630139</v>
      </c>
      <c r="N355">
        <v>3175.7965459460611</v>
      </c>
      <c r="O355">
        <v>6343.580265319586</v>
      </c>
      <c r="P355">
        <v>12679.147704157192</v>
      </c>
      <c r="R355">
        <v>43</v>
      </c>
      <c r="S355">
        <v>3.7378462460187611E-2</v>
      </c>
      <c r="T355">
        <v>3.7288901514428652E-2</v>
      </c>
      <c r="U355">
        <v>3.7235148251553163E-2</v>
      </c>
      <c r="V355">
        <v>3.721722771200886E-2</v>
      </c>
      <c r="W355">
        <v>3.7208266919726229E-2</v>
      </c>
      <c r="X355">
        <v>3.7203786392959959E-2</v>
      </c>
    </row>
    <row r="356" spans="2:24" x14ac:dyDescent="0.25">
      <c r="B356">
        <v>44</v>
      </c>
      <c r="C356">
        <v>438.55280725683622</v>
      </c>
      <c r="D356">
        <v>876.38993781550948</v>
      </c>
      <c r="E356">
        <v>2189.9013294809374</v>
      </c>
      <c r="F356">
        <v>4379.0869822529994</v>
      </c>
      <c r="G356">
        <v>8757.458287795469</v>
      </c>
      <c r="H356">
        <v>17514.200898879815</v>
      </c>
      <c r="J356">
        <v>44</v>
      </c>
      <c r="K356">
        <v>321.58710090015757</v>
      </c>
      <c r="L356">
        <v>635.16163988054723</v>
      </c>
      <c r="M356">
        <v>1575.885256703139</v>
      </c>
      <c r="N356">
        <v>3143.7579513665696</v>
      </c>
      <c r="O356">
        <v>6279.503340674928</v>
      </c>
      <c r="P356">
        <v>12550.994119284966</v>
      </c>
      <c r="R356">
        <v>44</v>
      </c>
      <c r="S356">
        <v>3.7372247340262676E-2</v>
      </c>
      <c r="T356">
        <v>3.7281872713344377E-2</v>
      </c>
      <c r="U356">
        <v>3.7227630922078925E-2</v>
      </c>
      <c r="V356">
        <v>3.7209547486370509E-2</v>
      </c>
      <c r="W356">
        <v>3.7200505236011594E-2</v>
      </c>
      <c r="X356">
        <v>3.7195983977682534E-2</v>
      </c>
    </row>
    <row r="357" spans="2:24" x14ac:dyDescent="0.25">
      <c r="B357">
        <v>45</v>
      </c>
      <c r="C357">
        <v>483.62308572707474</v>
      </c>
      <c r="D357">
        <v>966.52694070879738</v>
      </c>
      <c r="E357">
        <v>2415.2385057349074</v>
      </c>
      <c r="F357">
        <v>4829.7577808072756</v>
      </c>
      <c r="G357">
        <v>9658.7963309632141</v>
      </c>
      <c r="H357">
        <v>19316.873431280586</v>
      </c>
      <c r="J357">
        <v>45</v>
      </c>
      <c r="K357">
        <v>353.86602666019826</v>
      </c>
      <c r="L357">
        <v>699.71695405196442</v>
      </c>
      <c r="M357">
        <v>1737.2697371292852</v>
      </c>
      <c r="N357">
        <v>3466.524375912988</v>
      </c>
      <c r="O357">
        <v>6925.0336536052491</v>
      </c>
      <c r="P357">
        <v>13842.052209050977</v>
      </c>
      <c r="R357">
        <v>45</v>
      </c>
      <c r="S357">
        <v>3.7425744865002608E-2</v>
      </c>
      <c r="T357">
        <v>3.7342995804591661E-2</v>
      </c>
      <c r="U357">
        <v>3.7293332187842365E-2</v>
      </c>
      <c r="V357">
        <v>3.7276775283446639E-2</v>
      </c>
      <c r="W357">
        <v>3.7268496387528716E-2</v>
      </c>
      <c r="X357">
        <v>3.7264356828619283E-2</v>
      </c>
    </row>
    <row r="358" spans="2:24" x14ac:dyDescent="0.25">
      <c r="B358">
        <v>46</v>
      </c>
      <c r="C358">
        <v>503.86582176257627</v>
      </c>
      <c r="D358">
        <v>1007.0108372877796</v>
      </c>
      <c r="E358">
        <v>2516.445883905124</v>
      </c>
      <c r="F358">
        <v>5032.170961615172</v>
      </c>
      <c r="G358">
        <v>10063.621117040924</v>
      </c>
      <c r="H358">
        <v>20126.521427895095</v>
      </c>
      <c r="J358">
        <v>46</v>
      </c>
      <c r="K358">
        <v>368.36369777769869</v>
      </c>
      <c r="L358">
        <v>728.71116716727192</v>
      </c>
      <c r="M358">
        <v>1809.7535758001359</v>
      </c>
      <c r="N358">
        <v>3611.4909236825406</v>
      </c>
      <c r="O358">
        <v>7214.9656195101998</v>
      </c>
      <c r="P358">
        <v>14421.915011195291</v>
      </c>
      <c r="R358">
        <v>46</v>
      </c>
      <c r="S358">
        <v>3.7450231369763998E-2</v>
      </c>
      <c r="T358">
        <v>3.7370467435032362E-2</v>
      </c>
      <c r="U358">
        <v>3.732259592959708E-2</v>
      </c>
      <c r="V358">
        <v>3.7306636568485985E-2</v>
      </c>
      <c r="W358">
        <v>3.7298656476637992E-2</v>
      </c>
      <c r="X358">
        <v>3.7294666327872594E-2</v>
      </c>
    </row>
    <row r="359" spans="2:24" x14ac:dyDescent="0.25">
      <c r="B359">
        <v>47</v>
      </c>
      <c r="C359">
        <v>540.22741653126229</v>
      </c>
      <c r="D359">
        <v>1079.7311640477931</v>
      </c>
      <c r="E359">
        <v>2698.2424126113024</v>
      </c>
      <c r="F359">
        <v>5395.7611563743458</v>
      </c>
      <c r="G359">
        <v>10790.798643902737</v>
      </c>
      <c r="H359">
        <v>21580.873618960602</v>
      </c>
      <c r="J359">
        <v>47</v>
      </c>
      <c r="K359">
        <v>394.4054509431835</v>
      </c>
      <c r="L359">
        <v>780.79261767312892</v>
      </c>
      <c r="M359">
        <v>1939.9541844974228</v>
      </c>
      <c r="N359">
        <v>3871.8900866261392</v>
      </c>
      <c r="O359">
        <v>7735.761890909067</v>
      </c>
      <c r="P359">
        <v>15463.505499486957</v>
      </c>
      <c r="R359">
        <v>47</v>
      </c>
      <c r="S359">
        <v>3.7496319732498895E-2</v>
      </c>
      <c r="T359">
        <v>3.7421345450890708E-2</v>
      </c>
      <c r="U359">
        <v>3.7376349568806422E-2</v>
      </c>
      <c r="V359">
        <v>3.7361348933185212E-2</v>
      </c>
      <c r="W359">
        <v>3.735384825363619E-2</v>
      </c>
      <c r="X359">
        <v>3.7350097823412698E-2</v>
      </c>
    </row>
    <row r="360" spans="2:24" x14ac:dyDescent="0.25">
      <c r="B360">
        <v>48</v>
      </c>
      <c r="C360">
        <v>558.16826745607659</v>
      </c>
      <c r="D360">
        <v>1115.6114762219129</v>
      </c>
      <c r="E360">
        <v>2787.9411025482314</v>
      </c>
      <c r="F360">
        <v>5575.1571464354165</v>
      </c>
      <c r="G360">
        <v>11149.589234213501</v>
      </c>
      <c r="H360">
        <v>22298.453409771872</v>
      </c>
      <c r="J360">
        <v>48</v>
      </c>
      <c r="K360">
        <v>407.25455092137781</v>
      </c>
      <c r="L360">
        <v>806.48982634463391</v>
      </c>
      <c r="M360">
        <v>2004.1956529330346</v>
      </c>
      <c r="N360">
        <v>4000.3720306908508</v>
      </c>
      <c r="O360">
        <v>7992.7247862475633</v>
      </c>
      <c r="P360">
        <v>15977.430297385319</v>
      </c>
      <c r="R360">
        <v>48</v>
      </c>
      <c r="S360">
        <v>3.7519077310998128E-2</v>
      </c>
      <c r="T360">
        <v>3.7446240546502141E-2</v>
      </c>
      <c r="U360">
        <v>3.7402527600415958E-2</v>
      </c>
      <c r="V360">
        <v>3.7387954802412526E-2</v>
      </c>
      <c r="W360">
        <v>3.7380668062782174E-2</v>
      </c>
      <c r="X360">
        <v>3.7377024607798681E-2</v>
      </c>
    </row>
    <row r="361" spans="2:24" x14ac:dyDescent="0.25">
      <c r="B361">
        <v>49</v>
      </c>
      <c r="C361">
        <v>597.85776074027603</v>
      </c>
      <c r="D361">
        <v>1194.9873328022024</v>
      </c>
      <c r="E361">
        <v>2986.3760485705589</v>
      </c>
      <c r="F361">
        <v>5972.0239081853051</v>
      </c>
      <c r="G361">
        <v>11943.319627415107</v>
      </c>
      <c r="H361">
        <v>23885.911065874872</v>
      </c>
      <c r="J361">
        <v>49</v>
      </c>
      <c r="K361">
        <v>435.67972315656607</v>
      </c>
      <c r="L361">
        <v>863.33792802032622</v>
      </c>
      <c r="M361">
        <v>2146.3125380134079</v>
      </c>
      <c r="N361">
        <v>4284.6035546775238</v>
      </c>
      <c r="O361">
        <v>8561.1855880092189</v>
      </c>
      <c r="P361">
        <v>17114.349654674297</v>
      </c>
      <c r="R361">
        <v>49</v>
      </c>
      <c r="S361">
        <v>3.7571813456625858E-2</v>
      </c>
      <c r="T361">
        <v>3.7503235320569317E-2</v>
      </c>
      <c r="U361">
        <v>3.7462078818434108E-2</v>
      </c>
      <c r="V361">
        <v>3.7448358382432767E-2</v>
      </c>
      <c r="W361">
        <v>3.7441497863955009E-2</v>
      </c>
      <c r="X361">
        <v>3.7438067529586228E-2</v>
      </c>
    </row>
    <row r="362" spans="2:24" x14ac:dyDescent="0.25">
      <c r="B362">
        <v>50</v>
      </c>
      <c r="C362">
        <v>625.69942089936865</v>
      </c>
      <c r="D362">
        <v>1250.668470909055</v>
      </c>
      <c r="E362">
        <v>3125.5756209564652</v>
      </c>
      <c r="F362">
        <v>6250.4208710417051</v>
      </c>
      <c r="G362">
        <v>12500.111371214727</v>
      </c>
      <c r="H362">
        <v>24999.492371562021</v>
      </c>
      <c r="J362">
        <v>50</v>
      </c>
      <c r="K362">
        <v>455.61968990386686</v>
      </c>
      <c r="L362">
        <v>903.21629903134271</v>
      </c>
      <c r="M362">
        <v>2246.0061266153643</v>
      </c>
      <c r="N362">
        <v>4483.9891726571223</v>
      </c>
      <c r="O362">
        <v>8959.9552647685341</v>
      </c>
      <c r="P362">
        <v>17911.887449005037</v>
      </c>
      <c r="R362">
        <v>50</v>
      </c>
      <c r="S362">
        <v>3.7609305353118794E-2</v>
      </c>
      <c r="T362">
        <v>3.7543393150332616E-2</v>
      </c>
      <c r="U362">
        <v>3.7503836987376138E-2</v>
      </c>
      <c r="V362">
        <v>3.7490650125139746E-2</v>
      </c>
      <c r="W362">
        <v>3.7484056417441902E-2</v>
      </c>
      <c r="X362">
        <v>3.7480759494437965E-2</v>
      </c>
    </row>
    <row r="363" spans="2:24" x14ac:dyDescent="0.25">
      <c r="B363">
        <v>51</v>
      </c>
      <c r="C363">
        <v>661.82144055785022</v>
      </c>
      <c r="D363">
        <v>1322.9096628626712</v>
      </c>
      <c r="E363">
        <v>3306.1743297951339</v>
      </c>
      <c r="F363">
        <v>6611.6154413555341</v>
      </c>
      <c r="G363">
        <v>13222.497664478728</v>
      </c>
      <c r="H363">
        <v>26444.262110726075</v>
      </c>
      <c r="J363">
        <v>51</v>
      </c>
      <c r="K363">
        <v>481.48989234376495</v>
      </c>
      <c r="L363">
        <v>954.95466369517453</v>
      </c>
      <c r="M363">
        <v>2375.3489779464217</v>
      </c>
      <c r="N363">
        <v>4742.6728351006896</v>
      </c>
      <c r="O363">
        <v>9477.3205494355643</v>
      </c>
      <c r="P363">
        <v>18946.615978115646</v>
      </c>
      <c r="R363">
        <v>51</v>
      </c>
      <c r="S363">
        <v>3.7659161667561447E-2</v>
      </c>
      <c r="T363">
        <v>3.7596369035862054E-2</v>
      </c>
      <c r="U363">
        <v>3.7558685468715769E-2</v>
      </c>
      <c r="V363">
        <v>3.7546122947425653E-2</v>
      </c>
      <c r="W363">
        <v>3.7539841436901922E-2</v>
      </c>
      <c r="X363">
        <v>3.7536700619161145E-2</v>
      </c>
    </row>
    <row r="364" spans="2:24" x14ac:dyDescent="0.25">
      <c r="B364">
        <v>52</v>
      </c>
      <c r="C364">
        <v>712.27641014742483</v>
      </c>
      <c r="D364">
        <v>1423.8155989592033</v>
      </c>
      <c r="E364">
        <v>3558.4331654118637</v>
      </c>
      <c r="F364">
        <v>7116.1291095057004</v>
      </c>
      <c r="G364">
        <v>14231.520997695698</v>
      </c>
      <c r="H364">
        <v>28462.3047740765</v>
      </c>
      <c r="J364">
        <v>52</v>
      </c>
      <c r="K364">
        <v>517.62523344986857</v>
      </c>
      <c r="L364">
        <v>1027.222478817197</v>
      </c>
      <c r="M364">
        <v>2556.0142151078398</v>
      </c>
      <c r="N364">
        <v>5104.0004423250211</v>
      </c>
      <c r="O364">
        <v>10199.97289678466</v>
      </c>
      <c r="P364">
        <v>20391.917805712787</v>
      </c>
      <c r="R364">
        <v>52</v>
      </c>
      <c r="S364">
        <v>3.7730758134952636E-2</v>
      </c>
      <c r="T364">
        <v>3.7671785689484816E-2</v>
      </c>
      <c r="U364">
        <v>3.7636395220903784E-2</v>
      </c>
      <c r="V364">
        <v>3.76245972304321E-2</v>
      </c>
      <c r="W364">
        <v>3.7618698016200991E-2</v>
      </c>
      <c r="X364">
        <v>3.7615748354328238E-2</v>
      </c>
    </row>
    <row r="365" spans="2:24" x14ac:dyDescent="0.25">
      <c r="B365">
        <v>53</v>
      </c>
      <c r="C365">
        <v>752.0922211811062</v>
      </c>
      <c r="D365">
        <v>1503.4440693868985</v>
      </c>
      <c r="E365">
        <v>3757.4996140156641</v>
      </c>
      <c r="F365">
        <v>7514.2588550675646</v>
      </c>
      <c r="G365">
        <v>15027.777337172998</v>
      </c>
      <c r="H365">
        <v>30054.814301384362</v>
      </c>
      <c r="J365">
        <v>53</v>
      </c>
      <c r="K365">
        <v>546.1409133974721</v>
      </c>
      <c r="L365">
        <v>1084.2515809063589</v>
      </c>
      <c r="M365">
        <v>2698.5835835565304</v>
      </c>
      <c r="N365">
        <v>5389.1369213497237</v>
      </c>
      <c r="O365">
        <v>10770.243596953922</v>
      </c>
      <c r="P365">
        <v>21532.456948167586</v>
      </c>
      <c r="R365">
        <v>53</v>
      </c>
      <c r="S365">
        <v>3.7788106300061131E-2</v>
      </c>
      <c r="T365">
        <v>3.7731785334621515E-2</v>
      </c>
      <c r="U365">
        <v>3.7697986400982542E-2</v>
      </c>
      <c r="V365">
        <v>3.7686719030076032E-2</v>
      </c>
      <c r="W365">
        <v>3.7681085145871762E-2</v>
      </c>
      <c r="X365">
        <v>3.7678268154075045E-2</v>
      </c>
    </row>
    <row r="366" spans="2:24" x14ac:dyDescent="0.25">
      <c r="B366">
        <v>54</v>
      </c>
      <c r="C366">
        <v>808.85145580604546</v>
      </c>
      <c r="D366">
        <v>1616.9580125388904</v>
      </c>
      <c r="E366">
        <v>4041.2776827521798</v>
      </c>
      <c r="F366">
        <v>8081.8104664460179</v>
      </c>
      <c r="G366">
        <v>16162.876033835646</v>
      </c>
      <c r="H366">
        <v>32325.007168615717</v>
      </c>
      <c r="J366">
        <v>54</v>
      </c>
      <c r="K366">
        <v>586.79131294998115</v>
      </c>
      <c r="L366">
        <v>1165.5491389822382</v>
      </c>
      <c r="M366">
        <v>2901.822617238111</v>
      </c>
      <c r="N366">
        <v>5795.61174771878</v>
      </c>
      <c r="O366">
        <v>11583.190008701029</v>
      </c>
      <c r="P366">
        <v>23158.346530674433</v>
      </c>
      <c r="R366">
        <v>54</v>
      </c>
      <c r="S366">
        <v>3.7871864667767596E-2</v>
      </c>
      <c r="T366">
        <v>3.7818864075708669E-2</v>
      </c>
      <c r="U366">
        <v>3.778705813333727E-2</v>
      </c>
      <c r="V366">
        <v>3.7776455220836391E-2</v>
      </c>
      <c r="W366">
        <v>3.7771153589841289E-2</v>
      </c>
      <c r="X366">
        <v>3.7768502730652465E-2</v>
      </c>
    </row>
    <row r="367" spans="2:24" x14ac:dyDescent="0.25">
      <c r="B367">
        <v>55</v>
      </c>
      <c r="C367">
        <v>871.65862222113492</v>
      </c>
      <c r="D367">
        <v>1742.5673164466784</v>
      </c>
      <c r="E367">
        <v>4355.2933991388736</v>
      </c>
      <c r="F367">
        <v>8709.8368702978496</v>
      </c>
      <c r="G367">
        <v>17418.923812617832</v>
      </c>
      <c r="H367">
        <v>34837.097697258854</v>
      </c>
      <c r="J367">
        <v>55</v>
      </c>
      <c r="K367">
        <v>631.77318055844626</v>
      </c>
      <c r="L367">
        <v>1255.5092728562122</v>
      </c>
      <c r="M367">
        <v>3126.7175499163059</v>
      </c>
      <c r="N367">
        <v>6245.3980117401079</v>
      </c>
      <c r="O367">
        <v>12482.758935409569</v>
      </c>
      <c r="P367">
        <v>24957.480782759783</v>
      </c>
      <c r="R367">
        <v>55</v>
      </c>
      <c r="S367">
        <v>3.7966532253350227E-2</v>
      </c>
      <c r="T367">
        <v>3.7916694959138519E-2</v>
      </c>
      <c r="U367">
        <v>3.7886787681440381E-2</v>
      </c>
      <c r="V367">
        <v>3.7876817771584026E-2</v>
      </c>
      <c r="W367">
        <v>3.7871832663373795E-2</v>
      </c>
      <c r="X367">
        <v>3.7869340070944224E-2</v>
      </c>
    </row>
    <row r="369" spans="1:23" x14ac:dyDescent="0.25">
      <c r="A369" s="5" t="s">
        <v>188</v>
      </c>
    </row>
    <row r="370" spans="1:23" x14ac:dyDescent="0.25">
      <c r="B370" t="s">
        <v>170</v>
      </c>
      <c r="C370">
        <v>100000</v>
      </c>
      <c r="D370">
        <v>250000</v>
      </c>
      <c r="E370">
        <v>500000</v>
      </c>
      <c r="F370">
        <v>1000000</v>
      </c>
      <c r="G370">
        <v>2000000</v>
      </c>
      <c r="J370" t="s">
        <v>145</v>
      </c>
      <c r="K370">
        <v>100000</v>
      </c>
      <c r="L370">
        <v>250000</v>
      </c>
      <c r="M370">
        <v>500000</v>
      </c>
      <c r="N370">
        <v>1000000</v>
      </c>
      <c r="O370">
        <v>2000000</v>
      </c>
      <c r="R370" t="s">
        <v>167</v>
      </c>
      <c r="S370">
        <v>100000</v>
      </c>
      <c r="T370">
        <v>250000</v>
      </c>
      <c r="U370">
        <v>500000</v>
      </c>
      <c r="V370">
        <v>1000000</v>
      </c>
      <c r="W370">
        <v>2000000</v>
      </c>
    </row>
    <row r="371" spans="1:23" x14ac:dyDescent="0.25">
      <c r="B371">
        <v>35</v>
      </c>
      <c r="C371">
        <v>22820.442345969048</v>
      </c>
      <c r="D371">
        <v>57051.104110166365</v>
      </c>
      <c r="E371">
        <v>114102.21172984138</v>
      </c>
      <c r="F371">
        <v>228204.42345968276</v>
      </c>
      <c r="G371">
        <v>456408.84691936552</v>
      </c>
      <c r="J371">
        <v>35</v>
      </c>
      <c r="K371">
        <v>1141.0221172972088</v>
      </c>
      <c r="L371">
        <v>2852.5527282650874</v>
      </c>
      <c r="M371">
        <v>5705.1105864802666</v>
      </c>
      <c r="N371">
        <v>11410.221172960533</v>
      </c>
      <c r="O371">
        <v>22820.442345921067</v>
      </c>
      <c r="R371">
        <v>35</v>
      </c>
      <c r="S371">
        <v>3.4770123260851271E-2</v>
      </c>
      <c r="T371">
        <v>3.477011897061999E-2</v>
      </c>
      <c r="U371">
        <v>3.4770123260846386E-2</v>
      </c>
      <c r="V371">
        <v>3.4770123260916552E-2</v>
      </c>
      <c r="W371">
        <v>3.4770123260916552E-2</v>
      </c>
    </row>
    <row r="372" spans="1:23" x14ac:dyDescent="0.25">
      <c r="B372">
        <f t="shared" ref="B372:B401" si="15">B371+1</f>
        <v>36</v>
      </c>
      <c r="C372">
        <v>22743.750626146859</v>
      </c>
      <c r="D372">
        <v>56859.376565357023</v>
      </c>
      <c r="E372">
        <v>113718.75313073423</v>
      </c>
      <c r="F372">
        <v>227437.50626146846</v>
      </c>
      <c r="G372">
        <v>454875.01252293692</v>
      </c>
      <c r="J372">
        <f t="shared" ref="J372:J401" si="16">J371+1</f>
        <v>36</v>
      </c>
      <c r="K372">
        <v>1137.1877572645972</v>
      </c>
      <c r="L372">
        <v>2842.9693931466609</v>
      </c>
      <c r="M372">
        <v>5685.9387863227748</v>
      </c>
      <c r="N372">
        <v>11371.87757264555</v>
      </c>
      <c r="O372">
        <v>22743.755145291099</v>
      </c>
      <c r="R372">
        <f t="shared" ref="R372:R401" si="17">R371+1</f>
        <v>36</v>
      </c>
      <c r="S372">
        <v>3.4729167209500478E-2</v>
      </c>
      <c r="T372">
        <v>3.4729167209475831E-2</v>
      </c>
      <c r="U372">
        <v>3.4729167209596845E-2</v>
      </c>
      <c r="V372">
        <v>3.4729167209596845E-2</v>
      </c>
      <c r="W372">
        <v>3.4729167209596845E-2</v>
      </c>
    </row>
    <row r="373" spans="1:23" x14ac:dyDescent="0.25">
      <c r="B373">
        <f t="shared" si="15"/>
        <v>37</v>
      </c>
      <c r="C373">
        <v>26736.750119355889</v>
      </c>
      <c r="D373">
        <v>66841.875298389728</v>
      </c>
      <c r="E373">
        <v>133683.75059677943</v>
      </c>
      <c r="F373">
        <v>267367.50119355886</v>
      </c>
      <c r="G373">
        <v>534735.00238711771</v>
      </c>
      <c r="J373">
        <f t="shared" si="16"/>
        <v>37</v>
      </c>
      <c r="K373">
        <v>1336.8363197690123</v>
      </c>
      <c r="L373">
        <v>3342.090799422469</v>
      </c>
      <c r="M373">
        <v>6684.181598844938</v>
      </c>
      <c r="N373">
        <v>13368.363197689876</v>
      </c>
      <c r="O373">
        <v>26736.726395379752</v>
      </c>
      <c r="R373">
        <f t="shared" si="17"/>
        <v>37</v>
      </c>
      <c r="S373">
        <v>3.5728451412235573E-2</v>
      </c>
      <c r="T373">
        <v>3.5728451412235795E-2</v>
      </c>
      <c r="U373">
        <v>3.5728451412235573E-2</v>
      </c>
      <c r="V373">
        <v>3.5728451412235573E-2</v>
      </c>
      <c r="W373">
        <v>3.5728451412235573E-2</v>
      </c>
    </row>
    <row r="374" spans="1:23" x14ac:dyDescent="0.25">
      <c r="B374">
        <f t="shared" si="15"/>
        <v>38</v>
      </c>
      <c r="C374">
        <v>26836.237185315171</v>
      </c>
      <c r="D374">
        <v>67090.592963287912</v>
      </c>
      <c r="E374">
        <v>134181.18592657585</v>
      </c>
      <c r="F374">
        <v>268362.37185315171</v>
      </c>
      <c r="G374">
        <v>536724.74370630342</v>
      </c>
      <c r="J374">
        <f t="shared" si="16"/>
        <v>38</v>
      </c>
      <c r="K374">
        <v>1341.8122112777419</v>
      </c>
      <c r="L374">
        <v>3354.5305281943729</v>
      </c>
      <c r="M374">
        <v>6709.0610563887749</v>
      </c>
      <c r="N374">
        <v>13418.12211277755</v>
      </c>
      <c r="O374">
        <v>26836.2442255551</v>
      </c>
      <c r="R374">
        <f t="shared" si="17"/>
        <v>38</v>
      </c>
      <c r="S374">
        <v>3.5748456994012967E-2</v>
      </c>
      <c r="T374">
        <v>3.5748456994012967E-2</v>
      </c>
      <c r="U374">
        <v>3.5748456994012967E-2</v>
      </c>
      <c r="V374">
        <v>3.5748456994012967E-2</v>
      </c>
      <c r="W374">
        <v>3.5748456994012967E-2</v>
      </c>
    </row>
    <row r="375" spans="1:23" x14ac:dyDescent="0.25">
      <c r="B375">
        <f t="shared" si="15"/>
        <v>39</v>
      </c>
      <c r="C375">
        <v>26586.39623151542</v>
      </c>
      <c r="D375">
        <v>66465.990578788565</v>
      </c>
      <c r="E375">
        <v>132931.98115757713</v>
      </c>
      <c r="F375">
        <v>265863.96231515426</v>
      </c>
      <c r="G375">
        <v>531727.92463030852</v>
      </c>
      <c r="J375">
        <f t="shared" si="16"/>
        <v>39</v>
      </c>
      <c r="K375">
        <v>1329.3197186795296</v>
      </c>
      <c r="L375">
        <v>3323.299296698824</v>
      </c>
      <c r="M375">
        <v>6646.5985933976481</v>
      </c>
      <c r="N375">
        <v>13293.197186795296</v>
      </c>
      <c r="O375">
        <v>26586.394373590592</v>
      </c>
      <c r="R375">
        <f t="shared" si="17"/>
        <v>39</v>
      </c>
      <c r="S375">
        <v>3.5678361362651012E-2</v>
      </c>
      <c r="T375">
        <v>3.5678361362651234E-2</v>
      </c>
      <c r="U375">
        <v>3.5678361362651234E-2</v>
      </c>
      <c r="V375">
        <v>3.5678361362651234E-2</v>
      </c>
      <c r="W375">
        <v>3.5678361362651234E-2</v>
      </c>
    </row>
    <row r="376" spans="1:23" x14ac:dyDescent="0.25">
      <c r="B376">
        <f t="shared" si="15"/>
        <v>40</v>
      </c>
      <c r="C376">
        <v>26580.425713064848</v>
      </c>
      <c r="D376">
        <v>66451.064282662148</v>
      </c>
      <c r="E376">
        <v>132902.1285653243</v>
      </c>
      <c r="F376">
        <v>265804.25713064859</v>
      </c>
      <c r="G376">
        <v>531608.51426129718</v>
      </c>
      <c r="J376">
        <f t="shared" si="16"/>
        <v>40</v>
      </c>
      <c r="K376">
        <v>1329.0211066865086</v>
      </c>
      <c r="L376">
        <v>3322.5527667162969</v>
      </c>
      <c r="M376">
        <v>6645.1055334325938</v>
      </c>
      <c r="N376">
        <v>13290.211066865188</v>
      </c>
      <c r="O376">
        <v>26580.422133730375</v>
      </c>
      <c r="R376">
        <f t="shared" si="17"/>
        <v>40</v>
      </c>
      <c r="S376">
        <v>3.5669257189014481E-2</v>
      </c>
      <c r="T376">
        <v>3.5669257189014703E-2</v>
      </c>
      <c r="U376">
        <v>3.5669257189014703E-2</v>
      </c>
      <c r="V376">
        <v>3.5669257189014703E-2</v>
      </c>
      <c r="W376">
        <v>3.5669257189014703E-2</v>
      </c>
    </row>
    <row r="377" spans="1:23" x14ac:dyDescent="0.25">
      <c r="B377">
        <f t="shared" si="15"/>
        <v>41</v>
      </c>
      <c r="C377">
        <v>27164.297834291705</v>
      </c>
      <c r="D377">
        <v>67910.744585729219</v>
      </c>
      <c r="E377">
        <v>135821.48917145844</v>
      </c>
      <c r="F377">
        <v>271642.97834291687</v>
      </c>
      <c r="G377">
        <v>543285.95668583375</v>
      </c>
      <c r="J377">
        <f t="shared" si="16"/>
        <v>41</v>
      </c>
      <c r="K377">
        <v>1358.2149642634249</v>
      </c>
      <c r="L377">
        <v>3395.5374106585368</v>
      </c>
      <c r="M377">
        <v>6791.0748213170737</v>
      </c>
      <c r="N377">
        <v>13582.149642634147</v>
      </c>
      <c r="O377">
        <v>27164.299285268295</v>
      </c>
      <c r="R377">
        <f t="shared" si="17"/>
        <v>41</v>
      </c>
      <c r="S377">
        <v>3.5811846057883345E-2</v>
      </c>
      <c r="T377">
        <v>3.5811846057883345E-2</v>
      </c>
      <c r="U377">
        <v>3.5811846057883345E-2</v>
      </c>
      <c r="V377">
        <v>3.5811846057883345E-2</v>
      </c>
      <c r="W377">
        <v>3.5811846057883345E-2</v>
      </c>
    </row>
    <row r="378" spans="1:23" x14ac:dyDescent="0.25">
      <c r="B378">
        <f t="shared" si="15"/>
        <v>42</v>
      </c>
      <c r="C378">
        <v>27482.166018682994</v>
      </c>
      <c r="D378">
        <v>68705.415046707494</v>
      </c>
      <c r="E378">
        <v>137410.83009341499</v>
      </c>
      <c r="F378">
        <v>274821.66018682998</v>
      </c>
      <c r="G378">
        <v>549643.32037365995</v>
      </c>
      <c r="J378">
        <f t="shared" si="16"/>
        <v>42</v>
      </c>
      <c r="K378">
        <v>1374.1085042093109</v>
      </c>
      <c r="L378">
        <v>3435.2712605232518</v>
      </c>
      <c r="M378">
        <v>6870.5425210465037</v>
      </c>
      <c r="N378">
        <v>13741.085042093007</v>
      </c>
      <c r="O378">
        <v>27482.170084186015</v>
      </c>
      <c r="R378">
        <f t="shared" si="17"/>
        <v>42</v>
      </c>
      <c r="S378">
        <v>3.5886977167211009E-2</v>
      </c>
      <c r="T378">
        <v>3.5886977167211009E-2</v>
      </c>
      <c r="U378">
        <v>3.5886977167211009E-2</v>
      </c>
      <c r="V378">
        <v>3.5886977167211009E-2</v>
      </c>
      <c r="W378">
        <v>3.5886977167211009E-2</v>
      </c>
    </row>
    <row r="379" spans="1:23" x14ac:dyDescent="0.25">
      <c r="B379">
        <f t="shared" si="15"/>
        <v>43</v>
      </c>
      <c r="C379">
        <v>27581.249447298203</v>
      </c>
      <c r="D379">
        <v>68953.123618245576</v>
      </c>
      <c r="E379">
        <v>137906.24723649115</v>
      </c>
      <c r="F379">
        <v>275812.4944729823</v>
      </c>
      <c r="G379">
        <v>551624.98894596461</v>
      </c>
      <c r="J379">
        <f t="shared" si="16"/>
        <v>43</v>
      </c>
      <c r="K379">
        <v>1379.0628005267354</v>
      </c>
      <c r="L379">
        <v>3447.6570013169694</v>
      </c>
      <c r="M379">
        <v>6895.3140026339388</v>
      </c>
      <c r="N379">
        <v>13790.628005267878</v>
      </c>
      <c r="O379">
        <v>27581.256010535755</v>
      </c>
      <c r="R379">
        <f t="shared" si="17"/>
        <v>43</v>
      </c>
      <c r="S379">
        <v>3.5905115445666658E-2</v>
      </c>
      <c r="T379">
        <v>3.5905115445666658E-2</v>
      </c>
      <c r="U379">
        <v>3.5905115445666658E-2</v>
      </c>
      <c r="V379">
        <v>3.5905115445666658E-2</v>
      </c>
      <c r="W379">
        <v>3.5905115445666658E-2</v>
      </c>
    </row>
    <row r="380" spans="1:23" x14ac:dyDescent="0.25">
      <c r="B380">
        <f t="shared" si="15"/>
        <v>44</v>
      </c>
      <c r="C380">
        <v>27495.354383880713</v>
      </c>
      <c r="D380">
        <v>68738.385959701773</v>
      </c>
      <c r="E380">
        <v>137476.77191940355</v>
      </c>
      <c r="F380">
        <v>274953.54383880709</v>
      </c>
      <c r="G380">
        <v>549907.08767761418</v>
      </c>
      <c r="J380">
        <f t="shared" si="16"/>
        <v>44</v>
      </c>
      <c r="K380">
        <v>1374.7679297569848</v>
      </c>
      <c r="L380">
        <v>3436.919824392462</v>
      </c>
      <c r="M380">
        <v>6873.8396487849241</v>
      </c>
      <c r="N380">
        <v>13747.679297569848</v>
      </c>
      <c r="O380">
        <v>27495.358595139696</v>
      </c>
      <c r="R380">
        <f t="shared" si="17"/>
        <v>44</v>
      </c>
      <c r="S380">
        <v>3.587362015485196E-2</v>
      </c>
      <c r="T380">
        <v>3.587362015485196E-2</v>
      </c>
      <c r="U380">
        <v>3.587362015485196E-2</v>
      </c>
      <c r="V380">
        <v>3.587362015485196E-2</v>
      </c>
      <c r="W380">
        <v>3.587362015485196E-2</v>
      </c>
    </row>
    <row r="381" spans="1:23" x14ac:dyDescent="0.25">
      <c r="B381">
        <f t="shared" si="15"/>
        <v>45</v>
      </c>
      <c r="C381">
        <v>28659.628649258735</v>
      </c>
      <c r="D381">
        <v>71649.071623146752</v>
      </c>
      <c r="E381">
        <v>143298.1432462935</v>
      </c>
      <c r="F381">
        <v>286596.28649258701</v>
      </c>
      <c r="G381">
        <v>573192.57298517402</v>
      </c>
      <c r="J381">
        <f t="shared" si="16"/>
        <v>45</v>
      </c>
      <c r="K381">
        <v>1432.9814695112582</v>
      </c>
      <c r="L381">
        <v>3582.4536737780872</v>
      </c>
      <c r="M381">
        <v>7164.9073475561745</v>
      </c>
      <c r="N381">
        <v>14329.814695112349</v>
      </c>
      <c r="O381">
        <v>28659.629390224698</v>
      </c>
      <c r="R381">
        <f t="shared" si="17"/>
        <v>45</v>
      </c>
      <c r="S381">
        <v>3.6174200460036721E-2</v>
      </c>
      <c r="T381">
        <v>3.6174200460036499E-2</v>
      </c>
      <c r="U381">
        <v>3.6174200460036499E-2</v>
      </c>
      <c r="V381">
        <v>3.6174200460036499E-2</v>
      </c>
      <c r="W381">
        <v>3.6174200460036499E-2</v>
      </c>
    </row>
    <row r="382" spans="1:23" x14ac:dyDescent="0.25">
      <c r="B382">
        <f t="shared" si="15"/>
        <v>46</v>
      </c>
      <c r="C382">
        <v>29177.843121870988</v>
      </c>
      <c r="D382">
        <v>72944.607804677435</v>
      </c>
      <c r="E382">
        <v>145889.21560935487</v>
      </c>
      <c r="F382">
        <v>291778.43121870974</v>
      </c>
      <c r="G382">
        <v>583556.86243741948</v>
      </c>
      <c r="J382">
        <f t="shared" si="16"/>
        <v>46</v>
      </c>
      <c r="K382">
        <v>1458.892190208433</v>
      </c>
      <c r="L382">
        <v>3647.2304755209625</v>
      </c>
      <c r="M382">
        <v>7294.460951041925</v>
      </c>
      <c r="N382">
        <v>14588.92190208385</v>
      </c>
      <c r="O382">
        <v>29177.8438041677</v>
      </c>
      <c r="R382">
        <f t="shared" si="17"/>
        <v>46</v>
      </c>
      <c r="S382">
        <v>3.6303961962913078E-2</v>
      </c>
      <c r="T382">
        <v>3.6303961962912856E-2</v>
      </c>
      <c r="U382">
        <v>3.6303961962912856E-2</v>
      </c>
      <c r="V382">
        <v>3.6303961962912856E-2</v>
      </c>
      <c r="W382">
        <v>3.6303961962912856E-2</v>
      </c>
    </row>
    <row r="383" spans="1:23" x14ac:dyDescent="0.25">
      <c r="B383">
        <f t="shared" si="15"/>
        <v>47</v>
      </c>
      <c r="C383">
        <v>30053.387575717898</v>
      </c>
      <c r="D383">
        <v>75133.468939294791</v>
      </c>
      <c r="E383">
        <v>150266.93787858958</v>
      </c>
      <c r="F383">
        <v>300533.87575717916</v>
      </c>
      <c r="G383">
        <v>601067.75151435833</v>
      </c>
      <c r="J383">
        <f t="shared" si="16"/>
        <v>47</v>
      </c>
      <c r="K383">
        <v>1502.6696282045523</v>
      </c>
      <c r="L383">
        <v>3756.6740705114353</v>
      </c>
      <c r="M383">
        <v>7513.3481410228705</v>
      </c>
      <c r="N383">
        <v>15026.696282045741</v>
      </c>
      <c r="O383">
        <v>30053.392564091482</v>
      </c>
      <c r="R383">
        <f t="shared" si="17"/>
        <v>47</v>
      </c>
      <c r="S383">
        <v>3.6534036800852432E-2</v>
      </c>
      <c r="T383">
        <v>3.6534036800852432E-2</v>
      </c>
      <c r="U383">
        <v>3.6534036800852432E-2</v>
      </c>
      <c r="V383">
        <v>3.6534036800852432E-2</v>
      </c>
      <c r="W383">
        <v>3.6534036800852432E-2</v>
      </c>
    </row>
    <row r="384" spans="1:23" x14ac:dyDescent="0.25">
      <c r="B384">
        <f t="shared" si="15"/>
        <v>48</v>
      </c>
      <c r="C384">
        <v>30488.949541522092</v>
      </c>
      <c r="D384">
        <v>76222.373853805228</v>
      </c>
      <c r="E384">
        <v>152444.74770761046</v>
      </c>
      <c r="F384">
        <v>304889.49541522091</v>
      </c>
      <c r="G384">
        <v>609778.99083044182</v>
      </c>
      <c r="J384">
        <f t="shared" si="16"/>
        <v>48</v>
      </c>
      <c r="K384">
        <v>1524.4479490887825</v>
      </c>
      <c r="L384">
        <v>3811.1198727219744</v>
      </c>
      <c r="M384">
        <v>7622.2397454439488</v>
      </c>
      <c r="N384">
        <v>15244.479490887898</v>
      </c>
      <c r="O384">
        <v>30488.958981775795</v>
      </c>
      <c r="R384">
        <f t="shared" si="17"/>
        <v>48</v>
      </c>
      <c r="S384">
        <v>3.6642527288935911E-2</v>
      </c>
      <c r="T384">
        <v>3.6642527288935911E-2</v>
      </c>
      <c r="U384">
        <v>3.6642527288935911E-2</v>
      </c>
      <c r="V384">
        <v>3.6642527288935911E-2</v>
      </c>
      <c r="W384">
        <v>3.6642527288935911E-2</v>
      </c>
    </row>
    <row r="385" spans="2:23" x14ac:dyDescent="0.25">
      <c r="B385">
        <f t="shared" si="15"/>
        <v>49</v>
      </c>
      <c r="C385">
        <v>31383.345146972526</v>
      </c>
      <c r="D385">
        <v>78458.362867431308</v>
      </c>
      <c r="E385">
        <v>156916.72573486262</v>
      </c>
      <c r="F385">
        <v>313833.45146972523</v>
      </c>
      <c r="G385">
        <v>627666.90293945046</v>
      </c>
      <c r="J385">
        <f t="shared" si="16"/>
        <v>49</v>
      </c>
      <c r="K385">
        <v>1569.1674967520303</v>
      </c>
      <c r="L385">
        <v>3922.9187418800138</v>
      </c>
      <c r="M385">
        <v>7845.8374837600277</v>
      </c>
      <c r="N385">
        <v>15691.674967520055</v>
      </c>
      <c r="O385">
        <v>31383.349935040111</v>
      </c>
      <c r="R385">
        <f t="shared" si="17"/>
        <v>49</v>
      </c>
      <c r="S385">
        <v>3.6883662342192647E-2</v>
      </c>
      <c r="T385">
        <v>3.6883662342192425E-2</v>
      </c>
      <c r="U385">
        <v>3.6883662342192425E-2</v>
      </c>
      <c r="V385">
        <v>3.6883662342192425E-2</v>
      </c>
      <c r="W385">
        <v>3.6883662342192425E-2</v>
      </c>
    </row>
    <row r="386" spans="2:23" x14ac:dyDescent="0.25">
      <c r="B386">
        <f t="shared" si="15"/>
        <v>50</v>
      </c>
      <c r="C386">
        <v>32000.761501904686</v>
      </c>
      <c r="D386">
        <v>80001.90375476169</v>
      </c>
      <c r="E386">
        <v>160003.80750952338</v>
      </c>
      <c r="F386">
        <v>320007.61501904676</v>
      </c>
      <c r="G386">
        <v>640015.23003809352</v>
      </c>
      <c r="J386">
        <f t="shared" si="16"/>
        <v>50</v>
      </c>
      <c r="K386">
        <v>1600.0381275059626</v>
      </c>
      <c r="L386">
        <v>4000.0953187649284</v>
      </c>
      <c r="M386">
        <v>8000.1906375298568</v>
      </c>
      <c r="N386">
        <v>16000.381275059714</v>
      </c>
      <c r="O386">
        <v>32000.762550119427</v>
      </c>
      <c r="R386">
        <f t="shared" si="17"/>
        <v>50</v>
      </c>
      <c r="S386">
        <v>3.7046229775809181E-2</v>
      </c>
      <c r="T386">
        <v>3.7046229775809181E-2</v>
      </c>
      <c r="U386">
        <v>3.7046229775809181E-2</v>
      </c>
      <c r="V386">
        <v>3.7046229775809181E-2</v>
      </c>
      <c r="W386">
        <v>3.7046229775809181E-2</v>
      </c>
    </row>
    <row r="387" spans="2:23" x14ac:dyDescent="0.25">
      <c r="B387">
        <f t="shared" si="15"/>
        <v>51</v>
      </c>
      <c r="C387">
        <v>32767.165092197836</v>
      </c>
      <c r="D387">
        <v>81917.912730494631</v>
      </c>
      <c r="E387">
        <v>163835.82546098926</v>
      </c>
      <c r="F387">
        <v>327671.65092197852</v>
      </c>
      <c r="G387">
        <v>655343.30184395704</v>
      </c>
      <c r="J387">
        <f t="shared" si="16"/>
        <v>51</v>
      </c>
      <c r="K387">
        <v>1638.3583729137099</v>
      </c>
      <c r="L387">
        <v>4095.895932284373</v>
      </c>
      <c r="M387">
        <v>8191.791864568746</v>
      </c>
      <c r="N387">
        <v>16383.583729137492</v>
      </c>
      <c r="O387">
        <v>32767.167458274984</v>
      </c>
      <c r="R387">
        <f t="shared" si="17"/>
        <v>51</v>
      </c>
      <c r="S387">
        <v>3.725462867048579E-2</v>
      </c>
      <c r="T387">
        <v>3.725462867048579E-2</v>
      </c>
      <c r="U387">
        <v>3.725462867048579E-2</v>
      </c>
      <c r="V387">
        <v>3.725462867048579E-2</v>
      </c>
      <c r="W387">
        <v>3.725462867048579E-2</v>
      </c>
    </row>
    <row r="388" spans="2:23" x14ac:dyDescent="0.25">
      <c r="B388">
        <f t="shared" si="15"/>
        <v>52</v>
      </c>
      <c r="C388">
        <v>33780.750592670629</v>
      </c>
      <c r="D388">
        <v>84451.876481676547</v>
      </c>
      <c r="E388">
        <v>168903.75296335309</v>
      </c>
      <c r="F388">
        <v>337807.50592670619</v>
      </c>
      <c r="G388">
        <v>675615.01185341238</v>
      </c>
      <c r="J388">
        <f t="shared" si="16"/>
        <v>52</v>
      </c>
      <c r="K388">
        <v>1689.0378303836915</v>
      </c>
      <c r="L388">
        <v>4222.5945759591996</v>
      </c>
      <c r="M388">
        <v>8445.1891519183991</v>
      </c>
      <c r="N388">
        <v>16890.378303836798</v>
      </c>
      <c r="O388">
        <v>33780.756607673597</v>
      </c>
      <c r="R388">
        <f t="shared" si="17"/>
        <v>52</v>
      </c>
      <c r="S388">
        <v>3.7541485329258384E-2</v>
      </c>
      <c r="T388">
        <v>3.7541485329258162E-2</v>
      </c>
      <c r="U388">
        <v>3.7541485329258162E-2</v>
      </c>
      <c r="V388">
        <v>3.7541485329258162E-2</v>
      </c>
      <c r="W388">
        <v>3.7541485329258162E-2</v>
      </c>
    </row>
    <row r="389" spans="2:23" x14ac:dyDescent="0.25">
      <c r="B389">
        <f t="shared" si="15"/>
        <v>53</v>
      </c>
      <c r="C389">
        <v>34560.912877383736</v>
      </c>
      <c r="D389">
        <v>86402.282193459367</v>
      </c>
      <c r="E389">
        <v>172804.56438691873</v>
      </c>
      <c r="F389">
        <v>345609.12877383747</v>
      </c>
      <c r="G389">
        <v>691218.25754767493</v>
      </c>
      <c r="J389">
        <f t="shared" si="16"/>
        <v>53</v>
      </c>
      <c r="K389">
        <v>1728.0457507356841</v>
      </c>
      <c r="L389">
        <v>4320.1143768392212</v>
      </c>
      <c r="M389">
        <v>8640.2287536784424</v>
      </c>
      <c r="N389">
        <v>17280.457507356885</v>
      </c>
      <c r="O389">
        <v>34560.91501471377</v>
      </c>
      <c r="R389">
        <f t="shared" si="17"/>
        <v>53</v>
      </c>
      <c r="S389">
        <v>3.7759025719768191E-2</v>
      </c>
      <c r="T389">
        <v>3.7759025719768191E-2</v>
      </c>
      <c r="U389">
        <v>3.7759025719768191E-2</v>
      </c>
      <c r="V389">
        <v>3.7759025719768191E-2</v>
      </c>
      <c r="W389">
        <v>3.7759025719768191E-2</v>
      </c>
    </row>
    <row r="390" spans="2:23" x14ac:dyDescent="0.25">
      <c r="B390">
        <f t="shared" si="15"/>
        <v>54</v>
      </c>
      <c r="C390">
        <v>35611.410757534402</v>
      </c>
      <c r="D390">
        <v>89028.526893836024</v>
      </c>
      <c r="E390">
        <v>178057.05378767205</v>
      </c>
      <c r="F390">
        <v>356114.1075753441</v>
      </c>
      <c r="G390">
        <v>712228.21515068819</v>
      </c>
      <c r="J390">
        <f t="shared" si="16"/>
        <v>54</v>
      </c>
      <c r="K390">
        <v>1780.5708340124183</v>
      </c>
      <c r="L390">
        <v>4451.427085031115</v>
      </c>
      <c r="M390">
        <v>8902.85417006223</v>
      </c>
      <c r="N390">
        <v>17805.70834012446</v>
      </c>
      <c r="O390">
        <v>35611.41668024892</v>
      </c>
      <c r="R390">
        <f t="shared" si="17"/>
        <v>54</v>
      </c>
      <c r="S390">
        <v>3.8066224456968945E-2</v>
      </c>
      <c r="T390">
        <v>3.8066224456968945E-2</v>
      </c>
      <c r="U390">
        <v>3.8066224456968945E-2</v>
      </c>
      <c r="V390">
        <v>3.8066224456968945E-2</v>
      </c>
      <c r="W390">
        <v>3.8066224456968945E-2</v>
      </c>
    </row>
    <row r="391" spans="2:23" x14ac:dyDescent="0.25">
      <c r="B391">
        <f t="shared" si="15"/>
        <v>55</v>
      </c>
      <c r="C391">
        <v>36718.344842514809</v>
      </c>
      <c r="D391">
        <v>91795.862106287139</v>
      </c>
      <c r="E391">
        <v>183591.72421257428</v>
      </c>
      <c r="F391">
        <v>367183.44842514856</v>
      </c>
      <c r="G391">
        <v>734366.89685029711</v>
      </c>
      <c r="J391">
        <f t="shared" si="16"/>
        <v>55</v>
      </c>
      <c r="K391">
        <v>1835.9175672952188</v>
      </c>
      <c r="L391">
        <v>4589.7939182381524</v>
      </c>
      <c r="M391">
        <v>9179.5878364763048</v>
      </c>
      <c r="N391">
        <v>18359.17567295261</v>
      </c>
      <c r="O391">
        <v>36718.351345905219</v>
      </c>
      <c r="R391">
        <f t="shared" si="17"/>
        <v>55</v>
      </c>
      <c r="S391">
        <v>3.8397420066852428E-2</v>
      </c>
      <c r="T391">
        <v>3.839742006685265E-2</v>
      </c>
      <c r="U391">
        <v>3.839742006685265E-2</v>
      </c>
      <c r="V391">
        <v>3.839742006685265E-2</v>
      </c>
      <c r="W391">
        <v>3.839742006685265E-2</v>
      </c>
    </row>
    <row r="392" spans="2:23" x14ac:dyDescent="0.25">
      <c r="B392">
        <f t="shared" si="15"/>
        <v>56</v>
      </c>
      <c r="C392">
        <v>37901.687243214081</v>
      </c>
      <c r="D392">
        <v>94754.218108035187</v>
      </c>
      <c r="E392">
        <v>189508.43621607037</v>
      </c>
      <c r="F392">
        <v>379016.87243214075</v>
      </c>
      <c r="G392">
        <v>758033.7448642815</v>
      </c>
      <c r="J392">
        <f t="shared" si="16"/>
        <v>56</v>
      </c>
      <c r="K392">
        <v>1895.0843849805387</v>
      </c>
      <c r="L392">
        <v>4737.7109624513541</v>
      </c>
      <c r="M392">
        <v>9475.4219249027083</v>
      </c>
      <c r="N392">
        <v>18950.843849805417</v>
      </c>
      <c r="O392">
        <v>37901.687699610833</v>
      </c>
      <c r="R392">
        <f t="shared" si="17"/>
        <v>56</v>
      </c>
      <c r="S392">
        <v>3.8760894086507847E-2</v>
      </c>
      <c r="T392">
        <v>3.8760894086508069E-2</v>
      </c>
      <c r="U392">
        <v>3.8760894086508069E-2</v>
      </c>
      <c r="V392">
        <v>3.8760894086508069E-2</v>
      </c>
      <c r="W392">
        <v>3.8760894086508069E-2</v>
      </c>
    </row>
    <row r="393" spans="2:23" x14ac:dyDescent="0.25">
      <c r="B393">
        <f t="shared" si="15"/>
        <v>57</v>
      </c>
      <c r="C393">
        <v>39280.669156305506</v>
      </c>
      <c r="D393">
        <v>98201.672890763759</v>
      </c>
      <c r="E393">
        <v>196403.34578152752</v>
      </c>
      <c r="F393">
        <v>392806.69156305504</v>
      </c>
      <c r="G393">
        <v>785613.38312611007</v>
      </c>
      <c r="J393">
        <f t="shared" si="16"/>
        <v>57</v>
      </c>
      <c r="K393">
        <v>1964.033493523908</v>
      </c>
      <c r="L393">
        <v>4910.0837338097335</v>
      </c>
      <c r="M393">
        <v>9820.1674676194671</v>
      </c>
      <c r="N393">
        <v>19640.334935238934</v>
      </c>
      <c r="O393">
        <v>39280.669870477868</v>
      </c>
      <c r="R393">
        <f t="shared" si="17"/>
        <v>57</v>
      </c>
      <c r="S393">
        <v>3.9200697305885601E-2</v>
      </c>
      <c r="T393">
        <v>3.9200697305568522E-2</v>
      </c>
      <c r="U393">
        <v>3.9200697305568522E-2</v>
      </c>
      <c r="V393">
        <v>3.9200697305568522E-2</v>
      </c>
      <c r="W393">
        <v>3.9200697305568522E-2</v>
      </c>
    </row>
    <row r="394" spans="2:23" x14ac:dyDescent="0.25">
      <c r="B394">
        <f t="shared" si="15"/>
        <v>58</v>
      </c>
      <c r="C394">
        <v>40625.965257728269</v>
      </c>
      <c r="D394">
        <v>101564.91314432064</v>
      </c>
      <c r="E394">
        <v>203129.82628864128</v>
      </c>
      <c r="F394">
        <v>406259.65257728257</v>
      </c>
      <c r="G394">
        <v>812519.30515456514</v>
      </c>
      <c r="J394">
        <f t="shared" si="16"/>
        <v>58</v>
      </c>
      <c r="K394">
        <v>2031.2982929530481</v>
      </c>
      <c r="L394">
        <v>5078.2457323825947</v>
      </c>
      <c r="M394">
        <v>10156.491464765189</v>
      </c>
      <c r="N394">
        <v>20312.982929530379</v>
      </c>
      <c r="O394">
        <v>40625.965859060758</v>
      </c>
      <c r="R394">
        <f t="shared" si="17"/>
        <v>58</v>
      </c>
      <c r="S394">
        <v>3.9639475168982363E-2</v>
      </c>
      <c r="T394">
        <v>3.9639475168982363E-2</v>
      </c>
      <c r="U394">
        <v>3.9639475168840033E-2</v>
      </c>
      <c r="V394">
        <v>3.9639475168840033E-2</v>
      </c>
      <c r="W394">
        <v>3.9639475168840033E-2</v>
      </c>
    </row>
    <row r="395" spans="2:23" x14ac:dyDescent="0.25">
      <c r="B395">
        <f t="shared" si="15"/>
        <v>59</v>
      </c>
      <c r="C395">
        <v>41850.097491218025</v>
      </c>
      <c r="D395">
        <v>104625.24372804497</v>
      </c>
      <c r="E395">
        <v>209250.48745608993</v>
      </c>
      <c r="F395">
        <v>418500.97491217987</v>
      </c>
      <c r="G395">
        <v>837001.94982435973</v>
      </c>
      <c r="J395">
        <f t="shared" si="16"/>
        <v>59</v>
      </c>
      <c r="K395">
        <v>2092.5051989487547</v>
      </c>
      <c r="L395">
        <v>5231.262997371814</v>
      </c>
      <c r="M395">
        <v>10462.525994743628</v>
      </c>
      <c r="N395">
        <v>20925.051989487256</v>
      </c>
      <c r="O395">
        <v>41850.103978974512</v>
      </c>
      <c r="R395">
        <f t="shared" si="17"/>
        <v>59</v>
      </c>
      <c r="S395">
        <v>4.0044251650388718E-2</v>
      </c>
      <c r="T395">
        <v>4.0044251650388496E-2</v>
      </c>
      <c r="U395">
        <v>4.0044251650388496E-2</v>
      </c>
      <c r="V395">
        <v>4.0044251650318774E-2</v>
      </c>
      <c r="W395">
        <v>4.0044251650318774E-2</v>
      </c>
    </row>
    <row r="396" spans="2:23" x14ac:dyDescent="0.25">
      <c r="B396">
        <f t="shared" si="15"/>
        <v>60</v>
      </c>
      <c r="C396">
        <v>43443.163139836906</v>
      </c>
      <c r="D396">
        <v>108607.90784959221</v>
      </c>
      <c r="E396">
        <v>217215.81569918443</v>
      </c>
      <c r="F396">
        <v>434431.63139836886</v>
      </c>
      <c r="G396">
        <v>868863.26279673772</v>
      </c>
      <c r="J396">
        <f t="shared" si="16"/>
        <v>60</v>
      </c>
      <c r="K396">
        <v>2172.1582004423544</v>
      </c>
      <c r="L396">
        <v>5430.3955011057842</v>
      </c>
      <c r="M396">
        <v>10860.791002211568</v>
      </c>
      <c r="N396">
        <v>21721.582004423137</v>
      </c>
      <c r="O396">
        <v>43443.164008846274</v>
      </c>
      <c r="R396">
        <f t="shared" si="17"/>
        <v>60</v>
      </c>
      <c r="S396">
        <v>4.0600377066301041E-2</v>
      </c>
      <c r="T396">
        <v>4.0600377066300819E-2</v>
      </c>
      <c r="U396">
        <v>4.0600377066300819E-2</v>
      </c>
      <c r="V396">
        <v>4.0600377066300819E-2</v>
      </c>
      <c r="W396">
        <v>4.060037706627484E-2</v>
      </c>
    </row>
    <row r="397" spans="2:23" x14ac:dyDescent="0.25">
      <c r="B397">
        <f t="shared" si="15"/>
        <v>61</v>
      </c>
      <c r="C397">
        <v>44895.287188712049</v>
      </c>
      <c r="D397">
        <v>112238.21797178008</v>
      </c>
      <c r="E397">
        <v>224476.43594356015</v>
      </c>
      <c r="F397">
        <v>448952.8718871203</v>
      </c>
      <c r="G397">
        <v>897905.7437742406</v>
      </c>
      <c r="J397">
        <f t="shared" si="16"/>
        <v>61</v>
      </c>
      <c r="K397">
        <v>2244.7643890455074</v>
      </c>
      <c r="L397">
        <v>5611.9109726136958</v>
      </c>
      <c r="M397">
        <v>11223.821945227392</v>
      </c>
      <c r="N397">
        <v>22447.643890454783</v>
      </c>
      <c r="O397">
        <v>44895.287780909566</v>
      </c>
      <c r="R397">
        <f t="shared" si="17"/>
        <v>61</v>
      </c>
      <c r="S397">
        <v>4.11178718605274E-2</v>
      </c>
      <c r="T397">
        <v>4.11178718605274E-2</v>
      </c>
      <c r="U397">
        <v>4.11178718605274E-2</v>
      </c>
      <c r="V397">
        <v>4.11178718605274E-2</v>
      </c>
      <c r="W397">
        <v>4.11178718605274E-2</v>
      </c>
    </row>
    <row r="398" spans="2:23" x14ac:dyDescent="0.25">
      <c r="B398">
        <f t="shared" si="15"/>
        <v>62</v>
      </c>
      <c r="C398">
        <v>46371.471801019063</v>
      </c>
      <c r="D398">
        <v>115928.67950254763</v>
      </c>
      <c r="E398">
        <v>231857.35900509526</v>
      </c>
      <c r="F398">
        <v>463714.71801019053</v>
      </c>
      <c r="G398">
        <v>927429.43602038105</v>
      </c>
      <c r="J398">
        <f t="shared" si="16"/>
        <v>62</v>
      </c>
      <c r="K398">
        <v>2318.5740448897632</v>
      </c>
      <c r="L398">
        <v>5796.4351122244843</v>
      </c>
      <c r="M398">
        <v>11592.870224448969</v>
      </c>
      <c r="N398">
        <v>23185.740448897937</v>
      </c>
      <c r="O398">
        <v>46371.480897795875</v>
      </c>
      <c r="R398">
        <f t="shared" si="17"/>
        <v>62</v>
      </c>
      <c r="S398">
        <v>4.1660447829598546E-2</v>
      </c>
      <c r="T398">
        <v>4.1660447829598768E-2</v>
      </c>
      <c r="U398">
        <v>4.1660447829598768E-2</v>
      </c>
      <c r="V398">
        <v>4.1660447829598768E-2</v>
      </c>
      <c r="W398">
        <v>4.1660447829598768E-2</v>
      </c>
    </row>
    <row r="399" spans="2:23" x14ac:dyDescent="0.25">
      <c r="B399">
        <f t="shared" si="15"/>
        <v>63</v>
      </c>
      <c r="C399">
        <v>47899.331344671955</v>
      </c>
      <c r="D399">
        <v>119748.3283616799</v>
      </c>
      <c r="E399">
        <v>239496.6567233598</v>
      </c>
      <c r="F399">
        <v>478993.31344671961</v>
      </c>
      <c r="G399">
        <v>957986.62689343921</v>
      </c>
      <c r="J399">
        <f t="shared" si="16"/>
        <v>63</v>
      </c>
      <c r="K399">
        <v>2394.9670351317909</v>
      </c>
      <c r="L399">
        <v>5987.4175878295791</v>
      </c>
      <c r="M399">
        <v>11974.835175659158</v>
      </c>
      <c r="N399">
        <v>23949.670351318317</v>
      </c>
      <c r="O399">
        <v>47899.340702636633</v>
      </c>
      <c r="R399">
        <f t="shared" si="17"/>
        <v>63</v>
      </c>
      <c r="S399">
        <v>4.2241391170300568E-2</v>
      </c>
      <c r="T399">
        <v>4.2241391170300568E-2</v>
      </c>
      <c r="U399">
        <v>4.2241391170300568E-2</v>
      </c>
      <c r="V399">
        <v>4.2241391170300568E-2</v>
      </c>
      <c r="W399">
        <v>4.2241391170300568E-2</v>
      </c>
    </row>
    <row r="400" spans="2:23" x14ac:dyDescent="0.25">
      <c r="B400">
        <f t="shared" si="15"/>
        <v>64</v>
      </c>
      <c r="C400">
        <v>49452.808300463214</v>
      </c>
      <c r="D400">
        <v>123632.02075115805</v>
      </c>
      <c r="E400">
        <v>247264.0415023161</v>
      </c>
      <c r="F400">
        <v>494528.08300463221</v>
      </c>
      <c r="G400">
        <v>989056.16600926442</v>
      </c>
      <c r="J400">
        <f t="shared" si="16"/>
        <v>64</v>
      </c>
      <c r="K400">
        <v>2472.640872308104</v>
      </c>
      <c r="L400">
        <v>6181.6021807703364</v>
      </c>
      <c r="M400">
        <v>12363.204361540673</v>
      </c>
      <c r="N400">
        <v>24726.408723081346</v>
      </c>
      <c r="O400">
        <v>49452.817446162691</v>
      </c>
      <c r="R400">
        <f t="shared" si="17"/>
        <v>64</v>
      </c>
      <c r="S400">
        <v>4.2851990241890681E-2</v>
      </c>
      <c r="T400">
        <v>4.2851990241890459E-2</v>
      </c>
      <c r="U400">
        <v>4.2851990241890459E-2</v>
      </c>
      <c r="V400">
        <v>4.2851990241890459E-2</v>
      </c>
      <c r="W400">
        <v>4.2851990241890459E-2</v>
      </c>
    </row>
    <row r="401" spans="1:24" x14ac:dyDescent="0.25">
      <c r="B401">
        <f t="shared" si="15"/>
        <v>65</v>
      </c>
      <c r="C401">
        <v>51167.135338772692</v>
      </c>
      <c r="D401">
        <v>127917.83834693184</v>
      </c>
      <c r="E401">
        <v>255835.67669386367</v>
      </c>
      <c r="F401">
        <v>511671.35338772734</v>
      </c>
      <c r="G401">
        <v>1023342.7067754547</v>
      </c>
      <c r="J401">
        <f t="shared" si="16"/>
        <v>65</v>
      </c>
      <c r="K401">
        <v>2558.356803808987</v>
      </c>
      <c r="L401">
        <v>6395.8920095226786</v>
      </c>
      <c r="M401">
        <v>12791.784019045357</v>
      </c>
      <c r="N401">
        <v>25583.568038090714</v>
      </c>
      <c r="O401">
        <v>51167.136076181429</v>
      </c>
      <c r="R401">
        <f t="shared" si="17"/>
        <v>65</v>
      </c>
      <c r="S401">
        <v>4.3555646528980141E-2</v>
      </c>
      <c r="T401">
        <v>4.3555646528980363E-2</v>
      </c>
      <c r="U401">
        <v>4.3555646528980363E-2</v>
      </c>
      <c r="V401">
        <v>4.3555646528980363E-2</v>
      </c>
      <c r="W401">
        <v>4.3555646528980363E-2</v>
      </c>
    </row>
    <row r="403" spans="1:24" x14ac:dyDescent="0.25">
      <c r="A403" s="5" t="s">
        <v>183</v>
      </c>
    </row>
    <row r="404" spans="1:24" x14ac:dyDescent="0.25">
      <c r="B404" t="s">
        <v>170</v>
      </c>
      <c r="C404">
        <v>50000</v>
      </c>
      <c r="D404">
        <v>100000</v>
      </c>
      <c r="E404">
        <v>250000</v>
      </c>
      <c r="F404">
        <v>500000</v>
      </c>
      <c r="G404">
        <v>1000000</v>
      </c>
      <c r="H404">
        <v>2000000</v>
      </c>
      <c r="J404" t="s">
        <v>171</v>
      </c>
      <c r="K404">
        <v>50000</v>
      </c>
      <c r="L404">
        <v>100000</v>
      </c>
      <c r="M404">
        <v>250000</v>
      </c>
      <c r="N404">
        <v>500000</v>
      </c>
      <c r="O404">
        <v>1000000</v>
      </c>
      <c r="P404">
        <v>2000000</v>
      </c>
      <c r="R404" t="s">
        <v>167</v>
      </c>
      <c r="S404">
        <v>50000</v>
      </c>
      <c r="T404">
        <v>100000</v>
      </c>
      <c r="U404">
        <v>250000</v>
      </c>
      <c r="V404">
        <v>500000</v>
      </c>
      <c r="W404">
        <v>1000000</v>
      </c>
      <c r="X404">
        <v>2000000</v>
      </c>
    </row>
    <row r="405" spans="1:24" x14ac:dyDescent="0.25">
      <c r="B405">
        <v>26</v>
      </c>
      <c r="C405">
        <v>253.05519733299218</v>
      </c>
      <c r="D405">
        <v>505.40902670379279</v>
      </c>
      <c r="E405">
        <v>1262.4705445490815</v>
      </c>
      <c r="F405">
        <v>2524.2397450394542</v>
      </c>
      <c r="G405">
        <v>5047.7781430550212</v>
      </c>
      <c r="H405">
        <v>10094.85493910315</v>
      </c>
      <c r="J405">
        <v>26</v>
      </c>
      <c r="K405">
        <v>188.73555360587579</v>
      </c>
      <c r="L405">
        <v>369.46859239821242</v>
      </c>
      <c r="M405">
        <v>911.66804802349543</v>
      </c>
      <c r="N405">
        <v>1815.3338539689903</v>
      </c>
      <c r="O405">
        <v>3622.6654320277012</v>
      </c>
      <c r="P405">
        <v>7237.3285883390199</v>
      </c>
      <c r="R405">
        <v>26</v>
      </c>
      <c r="S405">
        <v>3.7223879176419672E-2</v>
      </c>
      <c r="T405">
        <v>3.7073159553427049E-2</v>
      </c>
      <c r="U405">
        <v>3.6982681932881345E-2</v>
      </c>
      <c r="V405">
        <v>3.695251482142714E-2</v>
      </c>
      <c r="W405">
        <v>3.6937429685661938E-2</v>
      </c>
      <c r="X405">
        <v>3.6929886738773066E-2</v>
      </c>
    </row>
    <row r="406" spans="1:24" x14ac:dyDescent="0.25">
      <c r="B406">
        <v>27</v>
      </c>
      <c r="C406">
        <v>277.22432674748552</v>
      </c>
      <c r="D406">
        <v>553.74539184129617</v>
      </c>
      <c r="E406">
        <v>1383.3085872290508</v>
      </c>
      <c r="F406">
        <v>2765.9139129131772</v>
      </c>
      <c r="G406">
        <v>5531.1245642963686</v>
      </c>
      <c r="H406">
        <v>11061.545867069679</v>
      </c>
      <c r="J406">
        <v>27</v>
      </c>
      <c r="K406">
        <v>206.0453306566128</v>
      </c>
      <c r="L406">
        <v>404.08700158882311</v>
      </c>
      <c r="M406">
        <v>998.21201559549263</v>
      </c>
      <c r="N406">
        <v>1988.4203727042441</v>
      </c>
      <c r="O406">
        <v>3968.8370870917497</v>
      </c>
      <c r="P406">
        <v>7929.6705159456324</v>
      </c>
      <c r="R406">
        <v>27</v>
      </c>
      <c r="S406">
        <v>3.7234931004924254E-2</v>
      </c>
      <c r="T406">
        <v>3.70966433261668E-2</v>
      </c>
      <c r="U406">
        <v>3.7013630100740214E-2</v>
      </c>
      <c r="V406">
        <v>3.6985952245819576E-2</v>
      </c>
      <c r="W406">
        <v>3.6972112046209205E-2</v>
      </c>
      <c r="X406">
        <v>3.6965191628268501E-2</v>
      </c>
    </row>
    <row r="407" spans="1:24" x14ac:dyDescent="0.25">
      <c r="B407">
        <v>28</v>
      </c>
      <c r="C407">
        <v>287.58454047152253</v>
      </c>
      <c r="D407">
        <v>574.46501253811721</v>
      </c>
      <c r="E407">
        <v>1435.1064288045141</v>
      </c>
      <c r="F407">
        <v>2869.5087892724428</v>
      </c>
      <c r="G407">
        <v>5738.3135102177075</v>
      </c>
      <c r="H407">
        <v>11475.922952113417</v>
      </c>
      <c r="J407">
        <v>28</v>
      </c>
      <c r="K407">
        <v>213.46518758317234</v>
      </c>
      <c r="L407">
        <v>418.92613368639832</v>
      </c>
      <c r="M407">
        <v>1035.3089727533697</v>
      </c>
      <c r="N407">
        <v>2062.6137048037417</v>
      </c>
      <c r="O407">
        <v>4117.2231690114422</v>
      </c>
      <c r="P407">
        <v>8226.442097485764</v>
      </c>
      <c r="R407">
        <v>28</v>
      </c>
      <c r="S407">
        <v>3.7240497125632821E-2</v>
      </c>
      <c r="T407">
        <v>3.7106904320275191E-2</v>
      </c>
      <c r="U407">
        <v>3.7026710775279525E-2</v>
      </c>
      <c r="V407">
        <v>3.6999973274222109E-2</v>
      </c>
      <c r="W407">
        <v>3.6986603337955115E-2</v>
      </c>
      <c r="X407">
        <v>3.6979918073308138E-2</v>
      </c>
    </row>
    <row r="408" spans="1:24" x14ac:dyDescent="0.25">
      <c r="B408">
        <v>29</v>
      </c>
      <c r="C408">
        <v>325.50963623606236</v>
      </c>
      <c r="D408">
        <v>650.31219345939689</v>
      </c>
      <c r="E408">
        <v>1624.7198656574446</v>
      </c>
      <c r="F408">
        <v>3248.7326528475191</v>
      </c>
      <c r="G408">
        <v>6496.7582273044454</v>
      </c>
      <c r="H408">
        <v>12992.809376255855</v>
      </c>
      <c r="J408">
        <v>29</v>
      </c>
      <c r="K408">
        <v>240.62684550557606</v>
      </c>
      <c r="L408">
        <v>473.2473189494176</v>
      </c>
      <c r="M408">
        <v>1171.1087452600768</v>
      </c>
      <c r="N408">
        <v>2334.2111246335844</v>
      </c>
      <c r="O408">
        <v>4660.4158842499601</v>
      </c>
      <c r="P408">
        <v>9312.8254039080639</v>
      </c>
      <c r="R408">
        <v>29</v>
      </c>
      <c r="S408">
        <v>3.7268334883735044E-2</v>
      </c>
      <c r="T408">
        <v>3.7149337292361695E-2</v>
      </c>
      <c r="U408">
        <v>3.7077908870700949E-2</v>
      </c>
      <c r="V408">
        <v>3.7054094413164318E-2</v>
      </c>
      <c r="W408">
        <v>3.704218624943012E-2</v>
      </c>
      <c r="X408">
        <v>3.7036231933756047E-2</v>
      </c>
    </row>
    <row r="409" spans="1:24" x14ac:dyDescent="0.25">
      <c r="B409">
        <v>30</v>
      </c>
      <c r="C409">
        <v>320.48797086617759</v>
      </c>
      <c r="D409">
        <v>640.26928789996089</v>
      </c>
      <c r="E409">
        <v>1599.613238932252</v>
      </c>
      <c r="F409">
        <v>3198.5198239614624</v>
      </c>
      <c r="G409">
        <v>6396.3329940104586</v>
      </c>
      <c r="H409">
        <v>12791.959334104416</v>
      </c>
      <c r="J409">
        <v>30</v>
      </c>
      <c r="K409">
        <v>237.03021459957199</v>
      </c>
      <c r="L409">
        <v>466.05432381448099</v>
      </c>
      <c r="M409">
        <v>1153.1266506767934</v>
      </c>
      <c r="N409">
        <v>2298.247195168522</v>
      </c>
      <c r="O409">
        <v>4588.4882840452046</v>
      </c>
      <c r="P409">
        <v>9168.9704617528769</v>
      </c>
      <c r="R409">
        <v>30</v>
      </c>
      <c r="S409">
        <v>3.7263256646903331E-2</v>
      </c>
      <c r="T409">
        <v>3.7142541251376171E-2</v>
      </c>
      <c r="U409">
        <v>3.7070081216473039E-2</v>
      </c>
      <c r="V409">
        <v>3.7045922731797631E-2</v>
      </c>
      <c r="W409">
        <v>3.7033842525130201E-2</v>
      </c>
      <c r="X409">
        <v>3.7027802180658487E-2</v>
      </c>
    </row>
    <row r="410" spans="1:24" x14ac:dyDescent="0.25">
      <c r="B410">
        <v>31</v>
      </c>
      <c r="C410">
        <v>394.32965215127189</v>
      </c>
      <c r="D410">
        <v>787.94681119493498</v>
      </c>
      <c r="E410">
        <v>1968.7982099698415</v>
      </c>
      <c r="F410">
        <v>3936.8838746052479</v>
      </c>
      <c r="G410">
        <v>7873.0552038794649</v>
      </c>
      <c r="H410">
        <v>15745.397862429454</v>
      </c>
      <c r="J410">
        <v>31</v>
      </c>
      <c r="K410">
        <v>289.91469226334721</v>
      </c>
      <c r="L410">
        <v>571.81966205373283</v>
      </c>
      <c r="M410">
        <v>1417.5336905595577</v>
      </c>
      <c r="N410">
        <v>2827.0570715213325</v>
      </c>
      <c r="O410">
        <v>5646.1038334831392</v>
      </c>
      <c r="P410">
        <v>11284.197357424273</v>
      </c>
      <c r="R410">
        <v>31</v>
      </c>
      <c r="S410">
        <v>3.7333670960790544E-2</v>
      </c>
      <c r="T410">
        <v>3.7233980038178238E-2</v>
      </c>
      <c r="U410">
        <v>3.7174140291316604E-2</v>
      </c>
      <c r="V410">
        <v>3.7154190237443929E-2</v>
      </c>
      <c r="W410">
        <v>3.7144214559226674E-2</v>
      </c>
      <c r="X410">
        <v>3.7139226557262539E-2</v>
      </c>
    </row>
    <row r="411" spans="1:24" x14ac:dyDescent="0.25">
      <c r="B411">
        <v>32</v>
      </c>
      <c r="C411">
        <v>339.72106524379728</v>
      </c>
      <c r="D411">
        <v>678.73399226151957</v>
      </c>
      <c r="E411">
        <v>1695.7728418272491</v>
      </c>
      <c r="F411">
        <v>3390.8375477252348</v>
      </c>
      <c r="G411">
        <v>6780.966959554682</v>
      </c>
      <c r="H411">
        <v>13561.225783231799</v>
      </c>
      <c r="J411">
        <v>32</v>
      </c>
      <c r="K411">
        <v>250.80481453553921</v>
      </c>
      <c r="L411">
        <v>493.60246758663106</v>
      </c>
      <c r="M411">
        <v>1221.9962014349076</v>
      </c>
      <c r="N411">
        <v>2435.9852673561982</v>
      </c>
      <c r="O411">
        <v>4863.9633995773038</v>
      </c>
      <c r="P411">
        <v>9719.9196642255993</v>
      </c>
      <c r="R411">
        <v>32</v>
      </c>
      <c r="S411">
        <v>3.7278206827378702E-2</v>
      </c>
      <c r="T411">
        <v>3.7163872783972929E-2</v>
      </c>
      <c r="U411">
        <v>3.7095249226455573E-2</v>
      </c>
      <c r="V411">
        <v>3.7072368707414372E-2</v>
      </c>
      <c r="W411">
        <v>3.7060927585630621E-2</v>
      </c>
      <c r="X411">
        <v>3.7055206809132768E-2</v>
      </c>
    </row>
    <row r="412" spans="1:24" x14ac:dyDescent="0.25">
      <c r="B412">
        <v>33</v>
      </c>
      <c r="C412">
        <v>517.3608794100785</v>
      </c>
      <c r="D412">
        <v>1033.9993756471624</v>
      </c>
      <c r="E412">
        <v>2583.9148643987569</v>
      </c>
      <c r="F412">
        <v>5167.1072452917761</v>
      </c>
      <c r="G412">
        <v>10333.492105108566</v>
      </c>
      <c r="H412">
        <v>20666.261824743156</v>
      </c>
      <c r="J412">
        <v>33</v>
      </c>
      <c r="K412">
        <v>378.02840280573218</v>
      </c>
      <c r="L412">
        <v>748.03947901783067</v>
      </c>
      <c r="M412">
        <v>1858.0727081018631</v>
      </c>
      <c r="N412">
        <v>3708.1269760731011</v>
      </c>
      <c r="O412">
        <v>7408.2366000040493</v>
      </c>
      <c r="P412">
        <v>14808.455847877223</v>
      </c>
      <c r="R412">
        <v>33</v>
      </c>
      <c r="S412">
        <v>3.7479782890551094E-2</v>
      </c>
      <c r="T412">
        <v>3.7401741512175013E-2</v>
      </c>
      <c r="U412">
        <v>3.7354904134086597E-2</v>
      </c>
      <c r="V412">
        <v>3.7339287411455313E-2</v>
      </c>
      <c r="W412">
        <v>3.7331479716816496E-2</v>
      </c>
      <c r="X412">
        <v>3.7327575771294086E-2</v>
      </c>
    </row>
    <row r="413" spans="1:24" x14ac:dyDescent="0.25">
      <c r="B413">
        <v>34</v>
      </c>
      <c r="C413">
        <v>316.86955993086536</v>
      </c>
      <c r="D413">
        <v>633.03286013509455</v>
      </c>
      <c r="E413">
        <v>1581.5227607477784</v>
      </c>
      <c r="F413">
        <v>3162.3392617689246</v>
      </c>
      <c r="G413">
        <v>6323.9722638112044</v>
      </c>
      <c r="H413">
        <v>12647.238267895831</v>
      </c>
      <c r="J413">
        <v>34</v>
      </c>
      <c r="K413">
        <v>234.43879596667739</v>
      </c>
      <c r="L413">
        <v>460.87177581132892</v>
      </c>
      <c r="M413">
        <v>1140.1707153452517</v>
      </c>
      <c r="N413">
        <v>2272.3356145685248</v>
      </c>
      <c r="O413">
        <v>4536.6654130149254</v>
      </c>
      <c r="P413">
        <v>9065.325009908498</v>
      </c>
      <c r="R413">
        <v>34</v>
      </c>
      <c r="S413">
        <v>3.725686403579842E-2</v>
      </c>
      <c r="T413">
        <v>3.7134925191091517E-2</v>
      </c>
      <c r="U413">
        <v>3.7061730444310603E-2</v>
      </c>
      <c r="V413">
        <v>3.7037326948457183E-2</v>
      </c>
      <c r="W413">
        <v>3.7025124216080618E-2</v>
      </c>
      <c r="X413">
        <v>3.7019022603717255E-2</v>
      </c>
    </row>
    <row r="414" spans="1:24" x14ac:dyDescent="0.25">
      <c r="B414">
        <v>35</v>
      </c>
      <c r="C414">
        <v>503.59064146558939</v>
      </c>
      <c r="D414">
        <v>1006.4600911171088</v>
      </c>
      <c r="E414">
        <v>2515.068439873397</v>
      </c>
      <c r="F414">
        <v>5029.415687724766</v>
      </c>
      <c r="G414">
        <v>10058.110183397077</v>
      </c>
      <c r="H414">
        <v>20115.499174726054</v>
      </c>
      <c r="J414">
        <v>35</v>
      </c>
      <c r="K414">
        <v>368.16624196308749</v>
      </c>
      <c r="L414">
        <v>728.31598033887167</v>
      </c>
      <c r="M414">
        <v>1808.7651932623085</v>
      </c>
      <c r="N414">
        <v>3609.5138806257528</v>
      </c>
      <c r="O414">
        <v>7211.0112550143676</v>
      </c>
      <c r="P414">
        <v>14414.006003617687</v>
      </c>
      <c r="R414">
        <v>35</v>
      </c>
      <c r="S414">
        <v>3.7459979271389887E-2</v>
      </c>
      <c r="T414">
        <v>3.7380066296657244E-2</v>
      </c>
      <c r="U414">
        <v>3.7332105315857733E-2</v>
      </c>
      <c r="V414">
        <v>3.7316116120827081E-2</v>
      </c>
      <c r="W414">
        <v>3.7308121110344095E-2</v>
      </c>
      <c r="X414">
        <v>3.7304123501840758E-2</v>
      </c>
    </row>
    <row r="415" spans="1:24" x14ac:dyDescent="0.25">
      <c r="B415">
        <v>36</v>
      </c>
      <c r="C415">
        <v>316.38628124615582</v>
      </c>
      <c r="D415">
        <v>632.06639510217497</v>
      </c>
      <c r="E415">
        <v>1579.1067369618047</v>
      </c>
      <c r="F415">
        <v>3157.5073068367597</v>
      </c>
      <c r="G415">
        <v>6314.308446629937</v>
      </c>
      <c r="H415">
        <v>12627.91072623861</v>
      </c>
      <c r="J415">
        <v>36</v>
      </c>
      <c r="K415">
        <v>234.09249308932613</v>
      </c>
      <c r="L415">
        <v>460.17925786747401</v>
      </c>
      <c r="M415">
        <v>1138.439555507437</v>
      </c>
      <c r="N415">
        <v>2268.8733861420187</v>
      </c>
      <c r="O415">
        <v>4529.741047901698</v>
      </c>
      <c r="P415">
        <v>9051.4763716740126</v>
      </c>
      <c r="R415">
        <v>36</v>
      </c>
      <c r="S415">
        <v>3.7254752508945277E-2</v>
      </c>
      <c r="T415">
        <v>3.7132669798010554E-2</v>
      </c>
      <c r="U415">
        <v>3.7059388672829874E-2</v>
      </c>
      <c r="V415">
        <v>3.7034956374781824E-2</v>
      </c>
      <c r="W415">
        <v>3.7022739239586766E-2</v>
      </c>
      <c r="X415">
        <v>3.7016630425388941E-2</v>
      </c>
    </row>
    <row r="416" spans="1:24" x14ac:dyDescent="0.25">
      <c r="B416">
        <v>37</v>
      </c>
      <c r="C416">
        <v>312.37614584382925</v>
      </c>
      <c r="D416">
        <v>624.04646646581955</v>
      </c>
      <c r="E416">
        <v>1559.0574282977543</v>
      </c>
      <c r="F416">
        <v>3117.4090313388765</v>
      </c>
      <c r="G416">
        <v>6234.1122374161441</v>
      </c>
      <c r="H416">
        <v>12467.518649569149</v>
      </c>
      <c r="J416">
        <v>37</v>
      </c>
      <c r="K416">
        <v>231.22063403033144</v>
      </c>
      <c r="L416">
        <v>454.43575975077147</v>
      </c>
      <c r="M416">
        <v>1124.0811365260524</v>
      </c>
      <c r="N416">
        <v>2240.1567643475864</v>
      </c>
      <c r="O416">
        <v>4472.308019934193</v>
      </c>
      <c r="P416">
        <v>8936.6105310901185</v>
      </c>
      <c r="R416">
        <v>37</v>
      </c>
      <c r="S416">
        <v>3.7250723323032364E-2</v>
      </c>
      <c r="T416">
        <v>3.7127195838113636E-2</v>
      </c>
      <c r="U416">
        <v>3.705304705795287E-2</v>
      </c>
      <c r="V416">
        <v>3.7028325409122376E-2</v>
      </c>
      <c r="W416">
        <v>3.7015963573626465E-2</v>
      </c>
      <c r="X416">
        <v>3.7009782403050639E-2</v>
      </c>
    </row>
    <row r="417" spans="2:24" x14ac:dyDescent="0.25">
      <c r="B417">
        <v>38</v>
      </c>
      <c r="C417">
        <v>457.46245186788104</v>
      </c>
      <c r="D417">
        <v>914.20753630869899</v>
      </c>
      <c r="E417">
        <v>2284.4427895606914</v>
      </c>
      <c r="F417">
        <v>4568.1682116189086</v>
      </c>
      <c r="G417">
        <v>9135.6190557235732</v>
      </c>
      <c r="H417">
        <v>18270.520743927038</v>
      </c>
      <c r="J417">
        <v>38</v>
      </c>
      <c r="K417">
        <v>335.12972719201662</v>
      </c>
      <c r="L417">
        <v>662.24569592676562</v>
      </c>
      <c r="M417">
        <v>1643.5936013438841</v>
      </c>
      <c r="N417">
        <v>3279.1734433880774</v>
      </c>
      <c r="O417">
        <v>6550.3331273449585</v>
      </c>
      <c r="P417">
        <v>13092.652495193237</v>
      </c>
      <c r="R417">
        <v>38</v>
      </c>
      <c r="S417">
        <v>3.7399546163616737E-2</v>
      </c>
      <c r="T417">
        <v>3.7312491739161846E-2</v>
      </c>
      <c r="U417">
        <v>3.7260243336219245E-2</v>
      </c>
      <c r="V417">
        <v>3.7242824574611033E-2</v>
      </c>
      <c r="W417">
        <v>3.7234114700944732E-2</v>
      </c>
      <c r="X417">
        <v>3.7229759640873716E-2</v>
      </c>
    </row>
    <row r="418" spans="2:24" x14ac:dyDescent="0.25">
      <c r="B418">
        <v>39</v>
      </c>
      <c r="C418">
        <v>460.50292507424871</v>
      </c>
      <c r="D418">
        <v>920.2882767888326</v>
      </c>
      <c r="E418">
        <v>2299.6443320221902</v>
      </c>
      <c r="F418">
        <v>4598.5710907746361</v>
      </c>
      <c r="G418">
        <v>9196.4246082917562</v>
      </c>
      <c r="H418">
        <v>18392.13164333735</v>
      </c>
      <c r="J418">
        <v>39</v>
      </c>
      <c r="K418">
        <v>337.30779563912256</v>
      </c>
      <c r="L418">
        <v>666.60168856876044</v>
      </c>
      <c r="M418">
        <v>1654.4833683584038</v>
      </c>
      <c r="N418">
        <v>3300.9528350115506</v>
      </c>
      <c r="O418">
        <v>6593.8917684544431</v>
      </c>
      <c r="P418">
        <v>13179.769635466975</v>
      </c>
      <c r="R418">
        <v>39</v>
      </c>
      <c r="S418">
        <v>3.7402262652746154E-2</v>
      </c>
      <c r="T418">
        <v>3.7315737232229029E-2</v>
      </c>
      <c r="U418">
        <v>3.726380643522087E-2</v>
      </c>
      <c r="V418">
        <v>3.724649357636034E-2</v>
      </c>
      <c r="W418">
        <v>3.7237836660490853E-2</v>
      </c>
      <c r="X418">
        <v>3.7233508080955824E-2</v>
      </c>
    </row>
    <row r="419" spans="2:24" x14ac:dyDescent="0.25">
      <c r="B419">
        <v>40</v>
      </c>
      <c r="C419">
        <v>449.35111252414021</v>
      </c>
      <c r="D419">
        <v>897.98557904825532</v>
      </c>
      <c r="E419">
        <v>2243.8889786205914</v>
      </c>
      <c r="F419">
        <v>4487.0613112411575</v>
      </c>
      <c r="G419">
        <v>8973.4059764822723</v>
      </c>
      <c r="H419">
        <v>17946.09530696454</v>
      </c>
      <c r="J419">
        <v>40</v>
      </c>
      <c r="K419">
        <v>329.32075319808882</v>
      </c>
      <c r="L419">
        <v>650.62825172946577</v>
      </c>
      <c r="M419">
        <v>1614.5507473234939</v>
      </c>
      <c r="N419">
        <v>3221.0882399802795</v>
      </c>
      <c r="O419">
        <v>6434.1632252936251</v>
      </c>
      <c r="P419">
        <v>12860.313195920782</v>
      </c>
      <c r="R419">
        <v>40</v>
      </c>
      <c r="S419">
        <v>3.7387881799700873E-2</v>
      </c>
      <c r="T419">
        <v>3.7299436027864896E-2</v>
      </c>
      <c r="U419">
        <v>3.724635229387907E-2</v>
      </c>
      <c r="V419">
        <v>3.7228655001483979E-2</v>
      </c>
      <c r="W419">
        <v>3.7219805846093523E-2</v>
      </c>
      <c r="X419">
        <v>3.7215381141076476E-2</v>
      </c>
    </row>
    <row r="420" spans="2:24" x14ac:dyDescent="0.25">
      <c r="B420">
        <v>41</v>
      </c>
      <c r="C420">
        <v>448.03810839651192</v>
      </c>
      <c r="D420">
        <v>895.35971222170417</v>
      </c>
      <c r="E420">
        <v>2237.3245237057731</v>
      </c>
      <c r="F420">
        <v>4473.9325428486727</v>
      </c>
      <c r="G420">
        <v>8947.148581135405</v>
      </c>
      <c r="H420">
        <v>17893.580657711424</v>
      </c>
      <c r="J420">
        <v>41</v>
      </c>
      <c r="K420">
        <v>328.38041321412493</v>
      </c>
      <c r="L420">
        <v>648.74767452792003</v>
      </c>
      <c r="M420">
        <v>1609.8494585642875</v>
      </c>
      <c r="N420">
        <v>3211.6857653226907</v>
      </c>
      <c r="O420">
        <v>6415.3583788499673</v>
      </c>
      <c r="P420">
        <v>12822.703605933028</v>
      </c>
      <c r="R420">
        <v>41</v>
      </c>
      <c r="S420">
        <v>3.7385353694851409E-2</v>
      </c>
      <c r="T420">
        <v>3.729668591161639E-2</v>
      </c>
      <c r="U420">
        <v>3.7243468885719055E-2</v>
      </c>
      <c r="V420">
        <v>3.7225727148486376E-2</v>
      </c>
      <c r="W420">
        <v>3.7216855768011259E-2</v>
      </c>
      <c r="X420">
        <v>3.7212419949798514E-2</v>
      </c>
    </row>
    <row r="421" spans="2:24" x14ac:dyDescent="0.25">
      <c r="B421">
        <v>42</v>
      </c>
      <c r="C421">
        <v>470.81454730921274</v>
      </c>
      <c r="D421">
        <v>940.91080870014002</v>
      </c>
      <c r="E421">
        <v>2351.1995929012824</v>
      </c>
      <c r="F421">
        <v>4701.6808999131908</v>
      </c>
      <c r="G421">
        <v>9402.6435139407895</v>
      </c>
      <c r="H421">
        <v>18804.568741998064</v>
      </c>
      <c r="J421">
        <v>42</v>
      </c>
      <c r="K421">
        <v>344.69266266107752</v>
      </c>
      <c r="L421">
        <v>681.3708989102106</v>
      </c>
      <c r="M421">
        <v>1691.4056079740476</v>
      </c>
      <c r="N421">
        <v>3374.7967898587376</v>
      </c>
      <c r="O421">
        <v>6741.5791536703473</v>
      </c>
      <c r="P421">
        <v>13475.143881316646</v>
      </c>
      <c r="R421">
        <v>42</v>
      </c>
      <c r="S421">
        <v>3.7411893280429709E-2</v>
      </c>
      <c r="T421">
        <v>3.7327106578291636E-2</v>
      </c>
      <c r="U421">
        <v>3.72762196446903E-2</v>
      </c>
      <c r="V421">
        <v>3.7259254845847023E-2</v>
      </c>
      <c r="W421">
        <v>3.7250771979779218E-2</v>
      </c>
      <c r="X421">
        <v>3.724653043006465E-2</v>
      </c>
    </row>
    <row r="422" spans="2:24" x14ac:dyDescent="0.25">
      <c r="B422">
        <v>43</v>
      </c>
      <c r="C422">
        <v>483.04065556962342</v>
      </c>
      <c r="D422">
        <v>965.36208731971942</v>
      </c>
      <c r="E422">
        <v>2412.3263825850449</v>
      </c>
      <c r="F422">
        <v>4823.9335413658182</v>
      </c>
      <c r="G422">
        <v>9647.1478589294838</v>
      </c>
      <c r="H422">
        <v>19293.576494057677</v>
      </c>
      <c r="J422">
        <v>43</v>
      </c>
      <c r="K422">
        <v>353.44888247951894</v>
      </c>
      <c r="L422">
        <v>698.88266599436793</v>
      </c>
      <c r="M422">
        <v>1735.1840167064875</v>
      </c>
      <c r="N422">
        <v>3462.3529346183132</v>
      </c>
      <c r="O422">
        <v>6916.690770465575</v>
      </c>
      <c r="P422">
        <v>13825.366442169703</v>
      </c>
      <c r="R422">
        <v>43</v>
      </c>
      <c r="S422">
        <v>3.7426014192580181E-2</v>
      </c>
      <c r="T422">
        <v>3.7343164512488647E-2</v>
      </c>
      <c r="U422">
        <v>3.7293440486254381E-2</v>
      </c>
      <c r="V422">
        <v>3.7276863439037911E-2</v>
      </c>
      <c r="W422">
        <v>3.72685744705199E-2</v>
      </c>
      <c r="X422">
        <v>3.7264429875012883E-2</v>
      </c>
    </row>
    <row r="423" spans="2:24" x14ac:dyDescent="0.25">
      <c r="B423">
        <v>44</v>
      </c>
      <c r="C423">
        <v>486.14943498885367</v>
      </c>
      <c r="D423">
        <v>971.57943844055194</v>
      </c>
      <c r="E423">
        <v>2427.8694488739034</v>
      </c>
      <c r="F423">
        <v>4855.0194662870717</v>
      </c>
      <c r="G423">
        <v>9709.31950112913</v>
      </c>
      <c r="H423">
        <v>19417.919570804275</v>
      </c>
      <c r="J423">
        <v>44</v>
      </c>
      <c r="K423">
        <v>355.67556055161731</v>
      </c>
      <c r="L423">
        <v>703.33588620549926</v>
      </c>
      <c r="M423">
        <v>1746.3168640389995</v>
      </c>
      <c r="N423">
        <v>3484.6184940316889</v>
      </c>
      <c r="O423">
        <v>6961.2217541921709</v>
      </c>
      <c r="P423">
        <v>13914.428274413251</v>
      </c>
      <c r="R423">
        <v>44</v>
      </c>
      <c r="S423">
        <v>3.7428898864634741E-2</v>
      </c>
      <c r="T423">
        <v>3.7346534670926523E-2</v>
      </c>
      <c r="U423">
        <v>3.7297102110187552E-2</v>
      </c>
      <c r="V423">
        <v>3.7280622247071848E-2</v>
      </c>
      <c r="W423">
        <v>3.7272381876107152E-2</v>
      </c>
      <c r="X423">
        <v>3.7268261580657436E-2</v>
      </c>
    </row>
    <row r="424" spans="2:24" x14ac:dyDescent="0.25">
      <c r="B424">
        <v>45</v>
      </c>
      <c r="C424">
        <v>481.38938630003264</v>
      </c>
      <c r="D424">
        <v>962.05975824944733</v>
      </c>
      <c r="E424">
        <v>2404.0708740890082</v>
      </c>
      <c r="F424">
        <v>4807.4227338187748</v>
      </c>
      <c r="G424">
        <v>9614.1264532768946</v>
      </c>
      <c r="H424">
        <v>19227.533892192834</v>
      </c>
      <c r="J424">
        <v>45</v>
      </c>
      <c r="K424">
        <v>352.26622883138498</v>
      </c>
      <c r="L424">
        <v>696.5175055080108</v>
      </c>
      <c r="M424">
        <v>1729.2713354410917</v>
      </c>
      <c r="N424">
        <v>3450.5277186312887</v>
      </c>
      <c r="O424">
        <v>6893.0404849959305</v>
      </c>
      <c r="P424">
        <v>13778.066017721896</v>
      </c>
      <c r="R424">
        <v>45</v>
      </c>
      <c r="S424">
        <v>3.7421973573893208E-2</v>
      </c>
      <c r="T424">
        <v>3.7338892148462088E-2</v>
      </c>
      <c r="U424">
        <v>3.7289028989434536E-2</v>
      </c>
      <c r="V424">
        <v>3.7272405550333065E-2</v>
      </c>
      <c r="W424">
        <v>3.7264093383186037E-2</v>
      </c>
      <c r="X424">
        <v>3.7259937187696268E-2</v>
      </c>
    </row>
    <row r="425" spans="2:24" x14ac:dyDescent="0.25">
      <c r="B425">
        <v>46</v>
      </c>
      <c r="C425">
        <v>530.98457621768489</v>
      </c>
      <c r="D425">
        <v>1061.2462226804416</v>
      </c>
      <c r="E425">
        <v>2652.0311621478168</v>
      </c>
      <c r="F425">
        <v>5303.3393946214974</v>
      </c>
      <c r="G425">
        <v>10605.95585957947</v>
      </c>
      <c r="H425">
        <v>21211.188789501219</v>
      </c>
      <c r="J425">
        <v>46</v>
      </c>
      <c r="K425">
        <v>387.78585712567656</v>
      </c>
      <c r="L425">
        <v>767.55396632305201</v>
      </c>
      <c r="M425">
        <v>1906.8582947924951</v>
      </c>
      <c r="N425">
        <v>3805.6988425526943</v>
      </c>
      <c r="O425">
        <v>7603.3799381908175</v>
      </c>
      <c r="P425">
        <v>15198.742129531398</v>
      </c>
      <c r="R425">
        <v>46</v>
      </c>
      <c r="S425">
        <v>3.7484194114834279E-2</v>
      </c>
      <c r="T425">
        <v>3.7408067613154516E-2</v>
      </c>
      <c r="U425">
        <v>3.7362379780956356E-2</v>
      </c>
      <c r="V425">
        <v>3.7347148513434902E-2</v>
      </c>
      <c r="W425">
        <v>3.7339532506375006E-2</v>
      </c>
      <c r="X425">
        <v>3.7335724409507609E-2</v>
      </c>
    </row>
    <row r="426" spans="2:24" x14ac:dyDescent="0.25">
      <c r="B426">
        <v>47</v>
      </c>
      <c r="C426">
        <v>553.35732905657767</v>
      </c>
      <c r="D426">
        <v>1105.9899841775295</v>
      </c>
      <c r="E426">
        <v>2763.8879495783754</v>
      </c>
      <c r="F426">
        <v>5527.0512252593971</v>
      </c>
      <c r="G426">
        <v>11053.377776626166</v>
      </c>
      <c r="H426">
        <v>22106.030879362846</v>
      </c>
      <c r="J426">
        <v>47</v>
      </c>
      <c r="K426">
        <v>403.8090237973629</v>
      </c>
      <c r="L426">
        <v>799.59904917435415</v>
      </c>
      <c r="M426">
        <v>1986.9691257257182</v>
      </c>
      <c r="N426">
        <v>3965.91925345458</v>
      </c>
      <c r="O426">
        <v>7923.8195089645887</v>
      </c>
      <c r="P426">
        <v>15839.620020019502</v>
      </c>
      <c r="R426">
        <v>47</v>
      </c>
      <c r="S426">
        <v>3.7512661438710682E-2</v>
      </c>
      <c r="T426">
        <v>3.7439267984521019E-2</v>
      </c>
      <c r="U426">
        <v>3.7395220851177191E-2</v>
      </c>
      <c r="V426">
        <v>3.7380536628478955E-2</v>
      </c>
      <c r="W426">
        <v>3.737319417106999E-2</v>
      </c>
      <c r="X426">
        <v>3.7369522855841497E-2</v>
      </c>
    </row>
    <row r="427" spans="2:24" x14ac:dyDescent="0.25">
      <c r="B427">
        <v>48</v>
      </c>
      <c r="C427">
        <v>593.42976200956855</v>
      </c>
      <c r="D427">
        <v>1186.131689708147</v>
      </c>
      <c r="E427">
        <v>2964.2374795554438</v>
      </c>
      <c r="F427">
        <v>5927.7471249695964</v>
      </c>
      <c r="G427">
        <v>11854.766415800033</v>
      </c>
      <c r="H427">
        <v>23708.804997461921</v>
      </c>
      <c r="J427">
        <v>48</v>
      </c>
      <c r="K427">
        <v>432.50843659225484</v>
      </c>
      <c r="L427">
        <v>856.99560583556013</v>
      </c>
      <c r="M427">
        <v>2130.4571879726282</v>
      </c>
      <c r="N427">
        <v>4252.8931104665098</v>
      </c>
      <c r="O427">
        <v>8497.764955477789</v>
      </c>
      <c r="P427">
        <v>16987.508645511523</v>
      </c>
      <c r="R427">
        <v>48</v>
      </c>
      <c r="S427">
        <v>3.7565737033018687E-2</v>
      </c>
      <c r="T427">
        <v>3.7496713284610239E-2</v>
      </c>
      <c r="U427">
        <v>3.7455289556292071E-2</v>
      </c>
      <c r="V427">
        <v>3.7441479940912181E-2</v>
      </c>
      <c r="W427">
        <v>3.7434574828672185E-2</v>
      </c>
      <c r="X427">
        <v>3.7431122196403432E-2</v>
      </c>
    </row>
    <row r="428" spans="2:24" x14ac:dyDescent="0.25">
      <c r="B428">
        <v>49</v>
      </c>
      <c r="C428">
        <v>613.30035270347526</v>
      </c>
      <c r="D428">
        <v>1225.8713283817669</v>
      </c>
      <c r="E428">
        <v>3063.5842554435981</v>
      </c>
      <c r="F428">
        <v>6126.4391338893111</v>
      </c>
      <c r="G428">
        <v>12252.148890784285</v>
      </c>
      <c r="H428">
        <v>24503.568404575923</v>
      </c>
      <c r="J428">
        <v>49</v>
      </c>
      <c r="K428">
        <v>446.73960219535002</v>
      </c>
      <c r="L428">
        <v>885.45683624320736</v>
      </c>
      <c r="M428">
        <v>2201.6085386832638</v>
      </c>
      <c r="N428">
        <v>4395.1947095192882</v>
      </c>
      <c r="O428">
        <v>8782.3670512303652</v>
      </c>
      <c r="P428">
        <v>17556.711734671146</v>
      </c>
      <c r="R428">
        <v>49</v>
      </c>
      <c r="S428">
        <v>3.759204140548178E-2</v>
      </c>
      <c r="T428">
        <v>3.752497647345443E-2</v>
      </c>
      <c r="U428">
        <v>3.7484728346887985E-2</v>
      </c>
      <c r="V428">
        <v>3.7471310775718081E-2</v>
      </c>
      <c r="W428">
        <v>3.7464601703346645E-2</v>
      </c>
      <c r="X428">
        <v>3.7461247095454064E-2</v>
      </c>
    </row>
    <row r="429" spans="2:24" x14ac:dyDescent="0.25">
      <c r="B429">
        <v>50</v>
      </c>
      <c r="C429">
        <v>657.05420161143979</v>
      </c>
      <c r="D429">
        <v>1313.375567889485</v>
      </c>
      <c r="E429">
        <v>3282.3396662482041</v>
      </c>
      <c r="F429">
        <v>6563.9464968468328</v>
      </c>
      <c r="G429">
        <v>13127.160158044397</v>
      </c>
      <c r="H429">
        <v>26253.587480439637</v>
      </c>
      <c r="J429">
        <v>50</v>
      </c>
      <c r="K429">
        <v>478.0756195271988</v>
      </c>
      <c r="L429">
        <v>948.12639325678356</v>
      </c>
      <c r="M429">
        <v>2358.2787092395229</v>
      </c>
      <c r="N429">
        <v>4708.5325692191254</v>
      </c>
      <c r="O429">
        <v>9409.0402891816921</v>
      </c>
      <c r="P429">
        <v>18810.055729108106</v>
      </c>
      <c r="R429">
        <v>50</v>
      </c>
      <c r="S429">
        <v>3.7652377340466892E-2</v>
      </c>
      <c r="T429">
        <v>3.7589194069062914E-2</v>
      </c>
      <c r="U429">
        <v>3.7551275996469125E-2</v>
      </c>
      <c r="V429">
        <v>3.753863528914847E-2</v>
      </c>
      <c r="W429">
        <v>3.7532314682317436E-2</v>
      </c>
      <c r="X429">
        <v>3.7529154315600666E-2</v>
      </c>
    </row>
    <row r="430" spans="2:24" x14ac:dyDescent="0.25">
      <c r="B430">
        <v>51</v>
      </c>
      <c r="C430">
        <v>687.81710924598895</v>
      </c>
      <c r="D430">
        <v>1374.898965372066</v>
      </c>
      <c r="E430">
        <v>3436.1445337656078</v>
      </c>
      <c r="F430">
        <v>6871.5538144267775</v>
      </c>
      <c r="G430">
        <v>13742.372375751134</v>
      </c>
      <c r="H430">
        <v>27484.009498400752</v>
      </c>
      <c r="J430">
        <v>51</v>
      </c>
      <c r="K430">
        <v>500.10775659341016</v>
      </c>
      <c r="L430">
        <v>992.1889355680687</v>
      </c>
      <c r="M430">
        <v>2468.4324726591949</v>
      </c>
      <c r="N430">
        <v>4928.8383678685641</v>
      </c>
      <c r="O430">
        <v>9849.6501583093195</v>
      </c>
      <c r="P430">
        <v>19691.273739200609</v>
      </c>
      <c r="R430">
        <v>51</v>
      </c>
      <c r="S430">
        <v>3.7695279617092847E-2</v>
      </c>
      <c r="T430">
        <v>3.7634530428231949E-2</v>
      </c>
      <c r="U430">
        <v>3.759807346215549E-2</v>
      </c>
      <c r="V430">
        <v>3.7585919897201947E-2</v>
      </c>
      <c r="W430">
        <v>3.7579842881600989E-2</v>
      </c>
      <c r="X430">
        <v>3.7576804315511803E-2</v>
      </c>
    </row>
    <row r="431" spans="2:24" x14ac:dyDescent="0.25">
      <c r="B431">
        <v>52</v>
      </c>
      <c r="C431">
        <v>727.68321880962151</v>
      </c>
      <c r="D431">
        <v>1454.6280327537374</v>
      </c>
      <c r="E431">
        <v>3635.4624746031859</v>
      </c>
      <c r="F431">
        <v>7270.1865443581646</v>
      </c>
      <c r="G431">
        <v>14539.634683870465</v>
      </c>
      <c r="H431">
        <v>29078.53096289637</v>
      </c>
      <c r="J431">
        <v>52</v>
      </c>
      <c r="K431">
        <v>528.65943997232625</v>
      </c>
      <c r="L431">
        <v>1049.2900444549687</v>
      </c>
      <c r="M431">
        <v>2611.1818580888284</v>
      </c>
      <c r="N431">
        <v>5214.3348808760493</v>
      </c>
      <c r="O431">
        <v>10420.640926476044</v>
      </c>
      <c r="P431">
        <v>20833.253017690091</v>
      </c>
      <c r="R431">
        <v>52</v>
      </c>
      <c r="S431">
        <v>3.7752109069873585E-2</v>
      </c>
      <c r="T431">
        <v>3.7694202996183757E-2</v>
      </c>
      <c r="U431">
        <v>3.7659452614153821E-2</v>
      </c>
      <c r="V431">
        <v>3.7647868029819342E-2</v>
      </c>
      <c r="W431">
        <v>3.7642075526902241E-2</v>
      </c>
      <c r="X431">
        <v>3.7639179222750618E-2</v>
      </c>
    </row>
    <row r="432" spans="2:24" x14ac:dyDescent="0.25">
      <c r="B432">
        <v>53</v>
      </c>
      <c r="C432">
        <v>783.29861190176882</v>
      </c>
      <c r="D432">
        <v>1565.8543917814384</v>
      </c>
      <c r="E432">
        <v>3913.5217314364595</v>
      </c>
      <c r="F432">
        <v>7826.3006308671202</v>
      </c>
      <c r="G432">
        <v>15651.858429730519</v>
      </c>
      <c r="H432">
        <v>31302.974027458342</v>
      </c>
      <c r="J432">
        <v>53</v>
      </c>
      <c r="K432">
        <v>568.4906236020488</v>
      </c>
      <c r="L432">
        <v>1128.9492408326587</v>
      </c>
      <c r="M432">
        <v>2810.3250926976107</v>
      </c>
      <c r="N432">
        <v>5612.6181792000571</v>
      </c>
      <c r="O432">
        <v>11217.20435222736</v>
      </c>
      <c r="P432">
        <v>22426.376698293083</v>
      </c>
      <c r="R432">
        <v>53</v>
      </c>
      <c r="S432">
        <v>3.7833391408720995E-2</v>
      </c>
      <c r="T432">
        <v>3.7778960245219873E-2</v>
      </c>
      <c r="U432">
        <v>3.7746295635102456E-2</v>
      </c>
      <c r="V432">
        <v>3.7735406445829067E-2</v>
      </c>
      <c r="W432">
        <v>3.7729961666282508E-2</v>
      </c>
      <c r="X432">
        <v>3.7727239230276544E-2</v>
      </c>
    </row>
    <row r="433" spans="1:24" x14ac:dyDescent="0.25">
      <c r="B433">
        <v>54</v>
      </c>
      <c r="C433">
        <v>827.24721851708068</v>
      </c>
      <c r="D433">
        <v>1653.7481128698241</v>
      </c>
      <c r="E433">
        <v>4133.250795938925</v>
      </c>
      <c r="F433">
        <v>8265.7552677245239</v>
      </c>
      <c r="G433">
        <v>16530.764211297217</v>
      </c>
      <c r="H433">
        <v>33060.782098442942</v>
      </c>
      <c r="J433">
        <v>54</v>
      </c>
      <c r="K433">
        <v>599.96617048050211</v>
      </c>
      <c r="L433">
        <v>1191.8978329665224</v>
      </c>
      <c r="M433">
        <v>2967.6928205416043</v>
      </c>
      <c r="N433">
        <v>5927.3511332072812</v>
      </c>
      <c r="O433">
        <v>11846.667758554657</v>
      </c>
      <c r="P433">
        <v>23685.301009253191</v>
      </c>
      <c r="R433">
        <v>54</v>
      </c>
      <c r="S433">
        <v>3.7898497813876553E-2</v>
      </c>
      <c r="T433">
        <v>3.7846480281338968E-2</v>
      </c>
      <c r="U433">
        <v>3.7815264391940495E-2</v>
      </c>
      <c r="V433">
        <v>3.7804858200004121E-2</v>
      </c>
      <c r="W433">
        <v>3.7799654936089722E-2</v>
      </c>
      <c r="X433">
        <v>3.7797053262140112E-2</v>
      </c>
    </row>
    <row r="434" spans="1:24" x14ac:dyDescent="0.25">
      <c r="B434">
        <v>55</v>
      </c>
      <c r="C434">
        <v>889.80857928103535</v>
      </c>
      <c r="D434">
        <v>1778.8658291529016</v>
      </c>
      <c r="E434">
        <v>4446.0375715653608</v>
      </c>
      <c r="F434">
        <v>8891.3238089241131</v>
      </c>
      <c r="G434">
        <v>17781.896283643324</v>
      </c>
      <c r="H434">
        <v>35563.041233082884</v>
      </c>
      <c r="J434">
        <v>55</v>
      </c>
      <c r="K434">
        <v>644.771970353293</v>
      </c>
      <c r="L434">
        <v>1281.5058964917625</v>
      </c>
      <c r="M434">
        <v>3191.7075978448556</v>
      </c>
      <c r="N434">
        <v>6375.3771001497953</v>
      </c>
      <c r="O434">
        <v>12742.716104777908</v>
      </c>
      <c r="P434">
        <v>25477.394114046649</v>
      </c>
      <c r="R434">
        <v>55</v>
      </c>
      <c r="S434">
        <v>3.7993281370479748E-2</v>
      </c>
      <c r="T434">
        <v>3.7944280137705899E-2</v>
      </c>
      <c r="U434">
        <v>3.7914874481993266E-2</v>
      </c>
      <c r="V434">
        <v>3.7905071808383317E-2</v>
      </c>
      <c r="W434">
        <v>3.7900170323720284E-2</v>
      </c>
      <c r="X434">
        <v>3.7897719544421227E-2</v>
      </c>
    </row>
    <row r="436" spans="1:24" x14ac:dyDescent="0.25">
      <c r="A436" s="5" t="s">
        <v>188</v>
      </c>
    </row>
    <row r="437" spans="1:24" x14ac:dyDescent="0.25">
      <c r="B437" t="s">
        <v>170</v>
      </c>
      <c r="C437">
        <v>100000</v>
      </c>
      <c r="D437">
        <v>250000</v>
      </c>
      <c r="E437">
        <v>500000</v>
      </c>
      <c r="F437">
        <v>1000000</v>
      </c>
      <c r="G437">
        <v>2000000</v>
      </c>
      <c r="J437" t="s">
        <v>145</v>
      </c>
      <c r="K437">
        <v>100000</v>
      </c>
      <c r="L437">
        <v>250000</v>
      </c>
      <c r="M437">
        <v>500000</v>
      </c>
      <c r="N437">
        <v>1000000</v>
      </c>
      <c r="O437">
        <v>2000000</v>
      </c>
      <c r="R437" t="s">
        <v>167</v>
      </c>
      <c r="S437">
        <v>100000</v>
      </c>
      <c r="T437">
        <v>250000</v>
      </c>
      <c r="U437">
        <v>500000</v>
      </c>
      <c r="V437">
        <v>1000000</v>
      </c>
      <c r="W437">
        <v>2000000</v>
      </c>
    </row>
    <row r="438" spans="1:24" x14ac:dyDescent="0.25">
      <c r="B438">
        <v>35</v>
      </c>
      <c r="C438">
        <v>28886.954658472816</v>
      </c>
      <c r="D438">
        <v>72217.387769984824</v>
      </c>
      <c r="E438">
        <v>144434.77698320083</v>
      </c>
      <c r="F438">
        <v>288869.55396640167</v>
      </c>
      <c r="G438">
        <v>577739.10793280334</v>
      </c>
      <c r="J438">
        <v>35</v>
      </c>
      <c r="K438">
        <v>1444.3478963423913</v>
      </c>
      <c r="L438">
        <v>3610.8713144422363</v>
      </c>
      <c r="M438">
        <v>7221.7446497449419</v>
      </c>
      <c r="N438">
        <v>14443.489299489884</v>
      </c>
      <c r="O438">
        <v>28886.978598979767</v>
      </c>
      <c r="R438">
        <v>35</v>
      </c>
      <c r="S438">
        <v>3.6305447016748982E-2</v>
      </c>
      <c r="T438">
        <v>3.6305449767355835E-2</v>
      </c>
      <c r="U438">
        <v>3.6305451533574118E-2</v>
      </c>
      <c r="V438">
        <v>3.6305451533574118E-2</v>
      </c>
      <c r="W438">
        <v>3.6305451533574118E-2</v>
      </c>
    </row>
    <row r="439" spans="1:24" x14ac:dyDescent="0.25">
      <c r="B439">
        <f t="shared" ref="B439:B468" si="18">B438+1</f>
        <v>36</v>
      </c>
      <c r="C439">
        <v>23777.18871208635</v>
      </c>
      <c r="D439">
        <v>59442.971780215608</v>
      </c>
      <c r="E439">
        <v>118885.94356043197</v>
      </c>
      <c r="F439">
        <v>237771.88712086395</v>
      </c>
      <c r="G439">
        <v>475543.77424172789</v>
      </c>
      <c r="J439">
        <f t="shared" ref="J439:J468" si="19">J438+1</f>
        <v>36</v>
      </c>
      <c r="K439">
        <v>1188.8583912185932</v>
      </c>
      <c r="L439">
        <v>2972.1459780461009</v>
      </c>
      <c r="M439">
        <v>5944.2919560933951</v>
      </c>
      <c r="N439">
        <v>11888.58391218679</v>
      </c>
      <c r="O439">
        <v>23777.167824373581</v>
      </c>
      <c r="R439">
        <f t="shared" ref="R439:R468" si="20">R438+1</f>
        <v>36</v>
      </c>
      <c r="S439">
        <v>3.4991370136113531E-2</v>
      </c>
      <c r="T439">
        <v>3.4991370136112865E-2</v>
      </c>
      <c r="U439">
        <v>3.4991370136113975E-2</v>
      </c>
      <c r="V439">
        <v>3.4991370136113975E-2</v>
      </c>
      <c r="W439">
        <v>3.4991370136141509E-2</v>
      </c>
    </row>
    <row r="440" spans="1:24" x14ac:dyDescent="0.25">
      <c r="B440">
        <f t="shared" si="18"/>
        <v>37</v>
      </c>
      <c r="C440">
        <v>23699.717343624547</v>
      </c>
      <c r="D440">
        <v>59249.293359061347</v>
      </c>
      <c r="E440">
        <v>118498.58671812269</v>
      </c>
      <c r="F440">
        <v>236997.17343624539</v>
      </c>
      <c r="G440">
        <v>473994.34687249077</v>
      </c>
      <c r="J440">
        <f t="shared" si="19"/>
        <v>37</v>
      </c>
      <c r="K440">
        <v>1184.9860805261414</v>
      </c>
      <c r="L440">
        <v>2962.4652013152518</v>
      </c>
      <c r="M440">
        <v>5924.9304026305035</v>
      </c>
      <c r="N440">
        <v>11849.860805261007</v>
      </c>
      <c r="O440">
        <v>23699.721610522014</v>
      </c>
      <c r="R440">
        <f t="shared" si="20"/>
        <v>37</v>
      </c>
      <c r="S440">
        <v>3.4949081548742766E-2</v>
      </c>
      <c r="T440">
        <v>3.4949081548742766E-2</v>
      </c>
      <c r="U440">
        <v>3.4949081548742766E-2</v>
      </c>
      <c r="V440">
        <v>3.4949081548742766E-2</v>
      </c>
      <c r="W440">
        <v>3.4949081548780514E-2</v>
      </c>
    </row>
    <row r="441" spans="1:24" x14ac:dyDescent="0.25">
      <c r="B441">
        <f t="shared" si="18"/>
        <v>38</v>
      </c>
      <c r="C441">
        <v>27833.917225766036</v>
      </c>
      <c r="D441">
        <v>69584.79306441512</v>
      </c>
      <c r="E441">
        <v>139169.58612883024</v>
      </c>
      <c r="F441">
        <v>278339.17225766048</v>
      </c>
      <c r="G441">
        <v>556678.34451532096</v>
      </c>
      <c r="J441">
        <f t="shared" si="19"/>
        <v>38</v>
      </c>
      <c r="K441">
        <v>1391.6946250058245</v>
      </c>
      <c r="L441">
        <v>3479.2365625145321</v>
      </c>
      <c r="M441">
        <v>6958.4731250290642</v>
      </c>
      <c r="N441">
        <v>13916.946250058128</v>
      </c>
      <c r="O441">
        <v>27833.892500116257</v>
      </c>
      <c r="R441">
        <f t="shared" si="20"/>
        <v>38</v>
      </c>
      <c r="S441">
        <v>3.6003183504895508E-2</v>
      </c>
      <c r="T441">
        <v>3.600318350489573E-2</v>
      </c>
      <c r="U441">
        <v>3.600318350489573E-2</v>
      </c>
      <c r="V441">
        <v>3.600318350489573E-2</v>
      </c>
      <c r="W441">
        <v>3.600318350489573E-2</v>
      </c>
    </row>
    <row r="442" spans="1:24" x14ac:dyDescent="0.25">
      <c r="B442">
        <f t="shared" si="18"/>
        <v>39</v>
      </c>
      <c r="C442">
        <v>27938.460173845488</v>
      </c>
      <c r="D442">
        <v>69846.150434613679</v>
      </c>
      <c r="E442">
        <v>139692.30086922736</v>
      </c>
      <c r="F442">
        <v>279384.60173845472</v>
      </c>
      <c r="G442">
        <v>558769.20347690943</v>
      </c>
      <c r="J442">
        <f t="shared" si="19"/>
        <v>39</v>
      </c>
      <c r="K442">
        <v>1396.9233821763919</v>
      </c>
      <c r="L442">
        <v>3492.3084554408415</v>
      </c>
      <c r="M442">
        <v>6984.616910881683</v>
      </c>
      <c r="N442">
        <v>13969.233821763366</v>
      </c>
      <c r="O442">
        <v>27938.467643526732</v>
      </c>
      <c r="R442">
        <f t="shared" si="20"/>
        <v>39</v>
      </c>
      <c r="S442">
        <v>3.6024940220801271E-2</v>
      </c>
      <c r="T442">
        <v>3.6024940220801049E-2</v>
      </c>
      <c r="U442">
        <v>3.6024940220801049E-2</v>
      </c>
      <c r="V442">
        <v>3.6024940220801049E-2</v>
      </c>
      <c r="W442">
        <v>3.6024940220801049E-2</v>
      </c>
    </row>
    <row r="443" spans="1:24" x14ac:dyDescent="0.25">
      <c r="B443">
        <f t="shared" si="18"/>
        <v>40</v>
      </c>
      <c r="C443">
        <v>27681.69869190907</v>
      </c>
      <c r="D443">
        <v>69204.246729772727</v>
      </c>
      <c r="E443">
        <v>138408.49345954545</v>
      </c>
      <c r="F443">
        <v>276816.98691909091</v>
      </c>
      <c r="G443">
        <v>553633.97383818182</v>
      </c>
      <c r="J443">
        <f t="shared" si="19"/>
        <v>40</v>
      </c>
      <c r="K443">
        <v>1384.0848432995117</v>
      </c>
      <c r="L443">
        <v>3460.2121082488738</v>
      </c>
      <c r="M443">
        <v>6920.4242164977477</v>
      </c>
      <c r="N443">
        <v>13840.848432995495</v>
      </c>
      <c r="O443">
        <v>27681.696865990991</v>
      </c>
      <c r="R443">
        <f t="shared" si="20"/>
        <v>40</v>
      </c>
      <c r="S443">
        <v>3.5951554324190171E-2</v>
      </c>
      <c r="T443">
        <v>3.5951554324190171E-2</v>
      </c>
      <c r="U443">
        <v>3.5951554324190171E-2</v>
      </c>
      <c r="V443">
        <v>3.5951554324190171E-2</v>
      </c>
      <c r="W443">
        <v>3.5951554324190171E-2</v>
      </c>
    </row>
    <row r="444" spans="1:24" x14ac:dyDescent="0.25">
      <c r="B444">
        <f t="shared" si="18"/>
        <v>41</v>
      </c>
      <c r="C444">
        <v>27677.214439190222</v>
      </c>
      <c r="D444">
        <v>69193.036097975491</v>
      </c>
      <c r="E444">
        <v>138386.07219595098</v>
      </c>
      <c r="F444">
        <v>276772.14439190197</v>
      </c>
      <c r="G444">
        <v>553544.28878380393</v>
      </c>
      <c r="J444">
        <f t="shared" si="19"/>
        <v>41</v>
      </c>
      <c r="K444">
        <v>1383.8606256226412</v>
      </c>
      <c r="L444">
        <v>3459.6515640565049</v>
      </c>
      <c r="M444">
        <v>6919.3031281130097</v>
      </c>
      <c r="N444">
        <v>13838.606256226019</v>
      </c>
      <c r="O444">
        <v>27677.212512452039</v>
      </c>
      <c r="R444">
        <f t="shared" si="20"/>
        <v>41</v>
      </c>
      <c r="S444">
        <v>3.5942600360006738E-2</v>
      </c>
      <c r="T444">
        <v>3.5942600360006516E-2</v>
      </c>
      <c r="U444">
        <v>3.5942600360006516E-2</v>
      </c>
      <c r="V444">
        <v>3.5942600360006516E-2</v>
      </c>
      <c r="W444">
        <v>3.5942600360006516E-2</v>
      </c>
    </row>
    <row r="445" spans="1:24" x14ac:dyDescent="0.25">
      <c r="B445">
        <f t="shared" si="18"/>
        <v>42</v>
      </c>
      <c r="C445">
        <v>28282.893873532426</v>
      </c>
      <c r="D445">
        <v>70707.234683831062</v>
      </c>
      <c r="E445">
        <v>141414.46936766212</v>
      </c>
      <c r="F445">
        <v>282828.93873532425</v>
      </c>
      <c r="G445">
        <v>565657.8774706485</v>
      </c>
      <c r="J445">
        <f t="shared" si="19"/>
        <v>42</v>
      </c>
      <c r="K445">
        <v>1414.1447674621304</v>
      </c>
      <c r="L445">
        <v>3535.361918655326</v>
      </c>
      <c r="M445">
        <v>7070.723837310652</v>
      </c>
      <c r="N445">
        <v>14141.447674621304</v>
      </c>
      <c r="O445">
        <v>28282.895349242608</v>
      </c>
      <c r="R445">
        <f t="shared" si="20"/>
        <v>42</v>
      </c>
      <c r="S445">
        <v>3.6093900773961352E-2</v>
      </c>
      <c r="T445">
        <v>3.6093900773961574E-2</v>
      </c>
      <c r="U445">
        <v>3.6093900773961574E-2</v>
      </c>
      <c r="V445">
        <v>3.6093900773961574E-2</v>
      </c>
      <c r="W445">
        <v>3.6093900773961574E-2</v>
      </c>
    </row>
    <row r="446" spans="1:24" x14ac:dyDescent="0.25">
      <c r="B446">
        <f t="shared" si="18"/>
        <v>43</v>
      </c>
      <c r="C446">
        <v>28613.389096133655</v>
      </c>
      <c r="D446">
        <v>71533.472740334153</v>
      </c>
      <c r="E446">
        <v>143066.94548066831</v>
      </c>
      <c r="F446">
        <v>286133.89096133661</v>
      </c>
      <c r="G446">
        <v>572267.78192267322</v>
      </c>
      <c r="J446">
        <f t="shared" si="19"/>
        <v>43</v>
      </c>
      <c r="K446">
        <v>1430.6696636359993</v>
      </c>
      <c r="L446">
        <v>3576.6741590900492</v>
      </c>
      <c r="M446">
        <v>7153.3483181800984</v>
      </c>
      <c r="N446">
        <v>14306.696636360197</v>
      </c>
      <c r="O446">
        <v>28613.393272720394</v>
      </c>
      <c r="R446">
        <f t="shared" si="20"/>
        <v>43</v>
      </c>
      <c r="S446">
        <v>3.6173977645424626E-2</v>
      </c>
      <c r="T446">
        <v>3.6173977645424626E-2</v>
      </c>
      <c r="U446">
        <v>3.6173977645424626E-2</v>
      </c>
      <c r="V446">
        <v>3.6173977645424626E-2</v>
      </c>
      <c r="W446">
        <v>3.6173977645424626E-2</v>
      </c>
    </row>
    <row r="447" spans="1:24" x14ac:dyDescent="0.25">
      <c r="B447">
        <f t="shared" si="18"/>
        <v>44</v>
      </c>
      <c r="C447">
        <v>28717.620683661884</v>
      </c>
      <c r="D447">
        <v>71794.051709154752</v>
      </c>
      <c r="E447">
        <v>143588.1034183095</v>
      </c>
      <c r="F447">
        <v>287176.20683661901</v>
      </c>
      <c r="G447">
        <v>574352.41367323801</v>
      </c>
      <c r="J447">
        <f t="shared" si="19"/>
        <v>44</v>
      </c>
      <c r="K447">
        <v>1435.8813833243912</v>
      </c>
      <c r="L447">
        <v>3589.7034583110362</v>
      </c>
      <c r="M447">
        <v>7179.4069166220725</v>
      </c>
      <c r="N447">
        <v>14358.813833244145</v>
      </c>
      <c r="O447">
        <v>28717.62766648829</v>
      </c>
      <c r="R447">
        <f t="shared" si="20"/>
        <v>44</v>
      </c>
      <c r="S447">
        <v>3.6193843188770947E-2</v>
      </c>
      <c r="T447">
        <v>3.6193843188771169E-2</v>
      </c>
      <c r="U447">
        <v>3.6193843188771169E-2</v>
      </c>
      <c r="V447">
        <v>3.6193843188771169E-2</v>
      </c>
      <c r="W447">
        <v>3.6193843188771169E-2</v>
      </c>
    </row>
    <row r="448" spans="1:24" x14ac:dyDescent="0.25">
      <c r="B448">
        <f t="shared" si="18"/>
        <v>45</v>
      </c>
      <c r="C448">
        <v>28630.575715009705</v>
      </c>
      <c r="D448">
        <v>71576.439287524277</v>
      </c>
      <c r="E448">
        <v>143152.87857504855</v>
      </c>
      <c r="F448">
        <v>286305.75715009711</v>
      </c>
      <c r="G448">
        <v>572611.51430019422</v>
      </c>
      <c r="J448">
        <f t="shared" si="19"/>
        <v>45</v>
      </c>
      <c r="K448">
        <v>1431.5289864821389</v>
      </c>
      <c r="L448">
        <v>3578.8224662054126</v>
      </c>
      <c r="M448">
        <v>7157.6449324108253</v>
      </c>
      <c r="N448">
        <v>14315.289864821651</v>
      </c>
      <c r="O448">
        <v>28630.579729643301</v>
      </c>
      <c r="R448">
        <f t="shared" si="20"/>
        <v>45</v>
      </c>
      <c r="S448">
        <v>3.616126857169033E-2</v>
      </c>
      <c r="T448">
        <v>3.616126857169033E-2</v>
      </c>
      <c r="U448">
        <v>3.616126857169033E-2</v>
      </c>
      <c r="V448">
        <v>3.616126857169033E-2</v>
      </c>
      <c r="W448">
        <v>3.616126857169033E-2</v>
      </c>
    </row>
    <row r="449" spans="2:23" x14ac:dyDescent="0.25">
      <c r="B449">
        <f t="shared" si="18"/>
        <v>46</v>
      </c>
      <c r="C449">
        <v>29836.329531382373</v>
      </c>
      <c r="D449">
        <v>74590.823828455992</v>
      </c>
      <c r="E449">
        <v>149181.64765691198</v>
      </c>
      <c r="F449">
        <v>298363.29531382397</v>
      </c>
      <c r="G449">
        <v>596726.59062764794</v>
      </c>
      <c r="J449">
        <f t="shared" si="19"/>
        <v>46</v>
      </c>
      <c r="K449">
        <v>1491.8165147757318</v>
      </c>
      <c r="L449">
        <v>3729.541286939464</v>
      </c>
      <c r="M449">
        <v>7459.0825738789281</v>
      </c>
      <c r="N449">
        <v>14918.165147757856</v>
      </c>
      <c r="O449">
        <v>29836.330295515712</v>
      </c>
      <c r="R449">
        <f t="shared" si="20"/>
        <v>46</v>
      </c>
      <c r="S449">
        <v>3.647983394783183E-2</v>
      </c>
      <c r="T449">
        <v>3.6479833947832052E-2</v>
      </c>
      <c r="U449">
        <v>3.6479833947832052E-2</v>
      </c>
      <c r="V449">
        <v>3.6479833947832052E-2</v>
      </c>
      <c r="W449">
        <v>3.6479833947832052E-2</v>
      </c>
    </row>
    <row r="450" spans="2:23" x14ac:dyDescent="0.25">
      <c r="B450">
        <f t="shared" si="18"/>
        <v>47</v>
      </c>
      <c r="C450">
        <v>30373.960843642108</v>
      </c>
      <c r="D450">
        <v>75934.902109105256</v>
      </c>
      <c r="E450">
        <v>151869.80421821051</v>
      </c>
      <c r="F450">
        <v>303739.60843642103</v>
      </c>
      <c r="G450">
        <v>607479.21687284205</v>
      </c>
      <c r="J450">
        <f t="shared" si="19"/>
        <v>47</v>
      </c>
      <c r="K450">
        <v>1518.6980768718204</v>
      </c>
      <c r="L450">
        <v>3796.7451921795582</v>
      </c>
      <c r="M450">
        <v>7593.4903843591164</v>
      </c>
      <c r="N450">
        <v>15186.980768718233</v>
      </c>
      <c r="O450">
        <v>30373.961537436466</v>
      </c>
      <c r="R450">
        <f t="shared" si="20"/>
        <v>47</v>
      </c>
      <c r="S450">
        <v>3.6617917162267144E-2</v>
      </c>
      <c r="T450">
        <v>3.6617917162266922E-2</v>
      </c>
      <c r="U450">
        <v>3.6617917162266922E-2</v>
      </c>
      <c r="V450">
        <v>3.6617917162266922E-2</v>
      </c>
      <c r="W450">
        <v>3.6617917162266922E-2</v>
      </c>
    </row>
    <row r="451" spans="2:23" x14ac:dyDescent="0.25">
      <c r="B451">
        <f t="shared" si="18"/>
        <v>48</v>
      </c>
      <c r="C451">
        <v>31280.746891156236</v>
      </c>
      <c r="D451">
        <v>78201.867227890558</v>
      </c>
      <c r="E451">
        <v>156403.73445578112</v>
      </c>
      <c r="F451">
        <v>312807.46891156223</v>
      </c>
      <c r="G451">
        <v>625614.93782312446</v>
      </c>
      <c r="J451">
        <f t="shared" si="19"/>
        <v>48</v>
      </c>
      <c r="K451">
        <v>1564.0375976208816</v>
      </c>
      <c r="L451">
        <v>3910.0939940522076</v>
      </c>
      <c r="M451">
        <v>7820.1879881044151</v>
      </c>
      <c r="N451">
        <v>15640.37597620883</v>
      </c>
      <c r="O451">
        <v>31280.751952417661</v>
      </c>
      <c r="R451">
        <f t="shared" si="20"/>
        <v>48</v>
      </c>
      <c r="S451">
        <v>3.6862249305945172E-2</v>
      </c>
      <c r="T451">
        <v>3.6862249305945172E-2</v>
      </c>
      <c r="U451">
        <v>3.6862249305945172E-2</v>
      </c>
      <c r="V451">
        <v>3.6862249305945172E-2</v>
      </c>
      <c r="W451">
        <v>3.6862249305945172E-2</v>
      </c>
    </row>
    <row r="452" spans="2:23" x14ac:dyDescent="0.25">
      <c r="B452">
        <f t="shared" si="18"/>
        <v>49</v>
      </c>
      <c r="C452">
        <v>31732.906102991157</v>
      </c>
      <c r="D452">
        <v>79332.265257477949</v>
      </c>
      <c r="E452">
        <v>158664.5305149559</v>
      </c>
      <c r="F452">
        <v>317329.0610299118</v>
      </c>
      <c r="G452">
        <v>634658.1220598236</v>
      </c>
      <c r="J452">
        <f t="shared" si="19"/>
        <v>49</v>
      </c>
      <c r="K452">
        <v>1586.6457876056083</v>
      </c>
      <c r="L452">
        <v>3966.6144690140354</v>
      </c>
      <c r="M452">
        <v>7933.2289380280708</v>
      </c>
      <c r="N452">
        <v>15866.457876056142</v>
      </c>
      <c r="O452">
        <v>31732.915752112283</v>
      </c>
      <c r="R452">
        <f t="shared" si="20"/>
        <v>49</v>
      </c>
      <c r="S452">
        <v>3.6978045739462617E-2</v>
      </c>
      <c r="T452">
        <v>3.6978045739462617E-2</v>
      </c>
      <c r="U452">
        <v>3.6978045739462617E-2</v>
      </c>
      <c r="V452">
        <v>3.6978045739462617E-2</v>
      </c>
      <c r="W452">
        <v>3.6978045739462617E-2</v>
      </c>
    </row>
    <row r="453" spans="2:23" x14ac:dyDescent="0.25">
      <c r="B453">
        <f t="shared" si="18"/>
        <v>50</v>
      </c>
      <c r="C453">
        <v>32658.825017172578</v>
      </c>
      <c r="D453">
        <v>81647.062542931497</v>
      </c>
      <c r="E453">
        <v>163294.12508586299</v>
      </c>
      <c r="F453">
        <v>326588.25017172599</v>
      </c>
      <c r="G453">
        <v>653176.50034345197</v>
      </c>
      <c r="J453">
        <f t="shared" si="19"/>
        <v>50</v>
      </c>
      <c r="K453">
        <v>1632.9414933559747</v>
      </c>
      <c r="L453">
        <v>4082.353733390104</v>
      </c>
      <c r="M453">
        <v>8164.7074667802081</v>
      </c>
      <c r="N453">
        <v>16329.414933560416</v>
      </c>
      <c r="O453">
        <v>32658.829867120832</v>
      </c>
      <c r="R453">
        <f t="shared" si="20"/>
        <v>50</v>
      </c>
      <c r="S453">
        <v>3.7234370180285525E-2</v>
      </c>
      <c r="T453">
        <v>3.7234370180285747E-2</v>
      </c>
      <c r="U453">
        <v>3.7234370180285747E-2</v>
      </c>
      <c r="V453">
        <v>3.7234370180285747E-2</v>
      </c>
      <c r="W453">
        <v>3.7234370180285747E-2</v>
      </c>
    </row>
    <row r="454" spans="2:23" x14ac:dyDescent="0.25">
      <c r="B454">
        <f t="shared" si="18"/>
        <v>51</v>
      </c>
      <c r="C454">
        <v>33298.686821770883</v>
      </c>
      <c r="D454">
        <v>83246.717054427281</v>
      </c>
      <c r="E454">
        <v>166493.43410885456</v>
      </c>
      <c r="F454">
        <v>332986.86821770913</v>
      </c>
      <c r="G454">
        <v>665973.73643541825</v>
      </c>
      <c r="J454">
        <f t="shared" si="19"/>
        <v>51</v>
      </c>
      <c r="K454">
        <v>1664.93439419887</v>
      </c>
      <c r="L454">
        <v>4162.3359854972368</v>
      </c>
      <c r="M454">
        <v>8324.6719709944737</v>
      </c>
      <c r="N454">
        <v>16649.343941988947</v>
      </c>
      <c r="O454">
        <v>33298.687883977895</v>
      </c>
      <c r="R454">
        <f t="shared" si="20"/>
        <v>51</v>
      </c>
      <c r="S454">
        <v>3.740768432507724E-2</v>
      </c>
      <c r="T454">
        <v>3.7407684325077462E-2</v>
      </c>
      <c r="U454">
        <v>3.7407684325077462E-2</v>
      </c>
      <c r="V454">
        <v>3.7407684325077462E-2</v>
      </c>
      <c r="W454">
        <v>3.7407684325077462E-2</v>
      </c>
    </row>
    <row r="455" spans="2:23" x14ac:dyDescent="0.25">
      <c r="B455">
        <f t="shared" si="18"/>
        <v>52</v>
      </c>
      <c r="C455">
        <v>34092.213609387712</v>
      </c>
      <c r="D455">
        <v>85230.534023469241</v>
      </c>
      <c r="E455">
        <v>170461.06804693848</v>
      </c>
      <c r="F455">
        <v>340922.13609387696</v>
      </c>
      <c r="G455">
        <v>681844.27218775393</v>
      </c>
      <c r="J455">
        <f t="shared" si="19"/>
        <v>52</v>
      </c>
      <c r="K455">
        <v>1704.6108000754684</v>
      </c>
      <c r="L455">
        <v>4261.5270001886529</v>
      </c>
      <c r="M455">
        <v>8523.0540003773058</v>
      </c>
      <c r="N455">
        <v>17046.108000754612</v>
      </c>
      <c r="O455">
        <v>34092.216001509223</v>
      </c>
      <c r="R455">
        <f t="shared" si="20"/>
        <v>52</v>
      </c>
      <c r="S455">
        <v>3.7629688230351066E-2</v>
      </c>
      <c r="T455">
        <v>3.7629688230351066E-2</v>
      </c>
      <c r="U455">
        <v>3.7629688230351066E-2</v>
      </c>
      <c r="V455">
        <v>3.7629688230351066E-2</v>
      </c>
      <c r="W455">
        <v>3.7629688230351066E-2</v>
      </c>
    </row>
    <row r="456" spans="2:23" x14ac:dyDescent="0.25">
      <c r="B456">
        <f t="shared" si="18"/>
        <v>53</v>
      </c>
      <c r="C456">
        <v>35140.475960274278</v>
      </c>
      <c r="D456">
        <v>87851.189900685698</v>
      </c>
      <c r="E456">
        <v>175702.3798013714</v>
      </c>
      <c r="F456">
        <v>351404.75960274279</v>
      </c>
      <c r="G456">
        <v>702809.51920548559</v>
      </c>
      <c r="J456">
        <f t="shared" si="19"/>
        <v>53</v>
      </c>
      <c r="K456">
        <v>1757.0241021313341</v>
      </c>
      <c r="L456">
        <v>4392.5602553284552</v>
      </c>
      <c r="M456">
        <v>8785.1205106569105</v>
      </c>
      <c r="N456">
        <v>17570.241021313821</v>
      </c>
      <c r="O456">
        <v>35140.482042627642</v>
      </c>
      <c r="R456">
        <f t="shared" si="20"/>
        <v>53</v>
      </c>
      <c r="S456">
        <v>3.7935004582266174E-2</v>
      </c>
      <c r="T456">
        <v>3.7935004582266174E-2</v>
      </c>
      <c r="U456">
        <v>3.7935004582266174E-2</v>
      </c>
      <c r="V456">
        <v>3.7935004582266174E-2</v>
      </c>
      <c r="W456">
        <v>3.7935004582266174E-2</v>
      </c>
    </row>
    <row r="457" spans="2:23" x14ac:dyDescent="0.25">
      <c r="B457">
        <f t="shared" si="18"/>
        <v>54</v>
      </c>
      <c r="C457">
        <v>35947.916128482109</v>
      </c>
      <c r="D457">
        <v>89869.790321205262</v>
      </c>
      <c r="E457">
        <v>179739.58064241052</v>
      </c>
      <c r="F457">
        <v>359479.16128482105</v>
      </c>
      <c r="G457">
        <v>718958.3225696421</v>
      </c>
      <c r="J457">
        <f t="shared" si="19"/>
        <v>54</v>
      </c>
      <c r="K457">
        <v>1797.3959143167231</v>
      </c>
      <c r="L457">
        <v>4493.4897857917385</v>
      </c>
      <c r="M457">
        <v>8986.9795715834771</v>
      </c>
      <c r="N457">
        <v>17973.959143166954</v>
      </c>
      <c r="O457">
        <v>35947.918286333908</v>
      </c>
      <c r="R457">
        <f t="shared" si="20"/>
        <v>54</v>
      </c>
      <c r="S457">
        <v>3.8167131565105539E-2</v>
      </c>
      <c r="T457">
        <v>3.8167131565105317E-2</v>
      </c>
      <c r="U457">
        <v>3.8167131565105317E-2</v>
      </c>
      <c r="V457">
        <v>3.8167131565105317E-2</v>
      </c>
      <c r="W457">
        <v>3.8167131565105317E-2</v>
      </c>
    </row>
    <row r="458" spans="2:23" x14ac:dyDescent="0.25">
      <c r="B458">
        <f t="shared" si="18"/>
        <v>55</v>
      </c>
      <c r="C458">
        <v>37033.670154561849</v>
      </c>
      <c r="D458">
        <v>92584.175386404633</v>
      </c>
      <c r="E458">
        <v>185168.35077280927</v>
      </c>
      <c r="F458">
        <v>370336.70154561853</v>
      </c>
      <c r="G458">
        <v>740673.40309123707</v>
      </c>
      <c r="J458">
        <f t="shared" si="19"/>
        <v>55</v>
      </c>
      <c r="K458">
        <v>1851.6838065391566</v>
      </c>
      <c r="L458">
        <v>4629.2095163477934</v>
      </c>
      <c r="M458">
        <v>9258.4190326955868</v>
      </c>
      <c r="N458">
        <v>18516.838065391174</v>
      </c>
      <c r="O458">
        <v>37033.676130782347</v>
      </c>
      <c r="R458">
        <f t="shared" si="20"/>
        <v>55</v>
      </c>
      <c r="S458">
        <v>3.849449690112583E-2</v>
      </c>
      <c r="T458">
        <v>3.849449690112583E-2</v>
      </c>
      <c r="U458">
        <v>3.849449690112583E-2</v>
      </c>
      <c r="V458">
        <v>3.849449690112583E-2</v>
      </c>
      <c r="W458">
        <v>3.849449690112583E-2</v>
      </c>
    </row>
    <row r="459" spans="2:23" x14ac:dyDescent="0.25">
      <c r="B459">
        <f t="shared" si="18"/>
        <v>56</v>
      </c>
      <c r="C459">
        <v>38177.178121579811</v>
      </c>
      <c r="D459">
        <v>95442.945303949455</v>
      </c>
      <c r="E459">
        <v>190885.89060789891</v>
      </c>
      <c r="F459">
        <v>381771.78121579782</v>
      </c>
      <c r="G459">
        <v>763543.56243159564</v>
      </c>
      <c r="J459">
        <f t="shared" si="19"/>
        <v>56</v>
      </c>
      <c r="K459">
        <v>1908.8592339368843</v>
      </c>
      <c r="L459">
        <v>4772.1480848420615</v>
      </c>
      <c r="M459">
        <v>9544.296169684123</v>
      </c>
      <c r="N459">
        <v>19088.592339368246</v>
      </c>
      <c r="O459">
        <v>38177.184678736492</v>
      </c>
      <c r="R459">
        <f t="shared" si="20"/>
        <v>56</v>
      </c>
      <c r="S459">
        <v>3.8847601325155079E-2</v>
      </c>
      <c r="T459">
        <v>3.8847601325155079E-2</v>
      </c>
      <c r="U459">
        <v>3.8847601325155079E-2</v>
      </c>
      <c r="V459">
        <v>3.8847601325155079E-2</v>
      </c>
      <c r="W459">
        <v>3.8847601325155079E-2</v>
      </c>
    </row>
    <row r="460" spans="2:23" x14ac:dyDescent="0.25">
      <c r="B460">
        <f t="shared" si="18"/>
        <v>57</v>
      </c>
      <c r="C460">
        <v>39398.878827063309</v>
      </c>
      <c r="D460">
        <v>98497.197067658271</v>
      </c>
      <c r="E460">
        <v>196994.39413531654</v>
      </c>
      <c r="F460">
        <v>393988.78827063309</v>
      </c>
      <c r="G460">
        <v>787977.57654126617</v>
      </c>
      <c r="J460">
        <f t="shared" si="19"/>
        <v>57</v>
      </c>
      <c r="K460">
        <v>1969.9443155234694</v>
      </c>
      <c r="L460">
        <v>4924.8607888087136</v>
      </c>
      <c r="M460">
        <v>9849.7215776174271</v>
      </c>
      <c r="N460">
        <v>19699.443155234854</v>
      </c>
      <c r="O460">
        <v>39398.886310469708</v>
      </c>
      <c r="R460">
        <f t="shared" si="20"/>
        <v>57</v>
      </c>
      <c r="S460">
        <v>3.9235256717431222E-2</v>
      </c>
      <c r="T460">
        <v>3.923525671713457E-2</v>
      </c>
      <c r="U460">
        <v>3.923525671713457E-2</v>
      </c>
      <c r="V460">
        <v>3.923525671713457E-2</v>
      </c>
      <c r="W460">
        <v>3.923525671713457E-2</v>
      </c>
    </row>
    <row r="461" spans="2:23" x14ac:dyDescent="0.25">
      <c r="B461">
        <f t="shared" si="18"/>
        <v>58</v>
      </c>
      <c r="C461">
        <v>40821.119096312963</v>
      </c>
      <c r="D461">
        <v>102052.79774078235</v>
      </c>
      <c r="E461">
        <v>204105.5954815647</v>
      </c>
      <c r="F461">
        <v>408211.1909631294</v>
      </c>
      <c r="G461">
        <v>816422.38192625879</v>
      </c>
      <c r="J461">
        <f t="shared" si="19"/>
        <v>58</v>
      </c>
      <c r="K461">
        <v>2041.0559906819253</v>
      </c>
      <c r="L461">
        <v>5102.639976704726</v>
      </c>
      <c r="M461">
        <v>10205.279953409452</v>
      </c>
      <c r="N461">
        <v>20410.559906818904</v>
      </c>
      <c r="O461">
        <v>40821.119813637808</v>
      </c>
      <c r="R461">
        <f t="shared" si="20"/>
        <v>58</v>
      </c>
      <c r="S461">
        <v>3.9704206358363026E-2</v>
      </c>
      <c r="T461">
        <v>3.9704206358363248E-2</v>
      </c>
      <c r="U461">
        <v>3.9704206358237126E-2</v>
      </c>
      <c r="V461">
        <v>3.9704206358237126E-2</v>
      </c>
      <c r="W461">
        <v>3.9704206358237126E-2</v>
      </c>
    </row>
    <row r="462" spans="2:23" x14ac:dyDescent="0.25">
      <c r="B462">
        <f t="shared" si="18"/>
        <v>59</v>
      </c>
      <c r="C462">
        <v>42208.044190368317</v>
      </c>
      <c r="D462">
        <v>105520.11047592075</v>
      </c>
      <c r="E462">
        <v>211040.2209518415</v>
      </c>
      <c r="F462">
        <v>422080.44190368301</v>
      </c>
      <c r="G462">
        <v>844160.88380736602</v>
      </c>
      <c r="J462">
        <f t="shared" si="19"/>
        <v>59</v>
      </c>
      <c r="K462">
        <v>2110.4022395693755</v>
      </c>
      <c r="L462">
        <v>5276.0055989232496</v>
      </c>
      <c r="M462">
        <v>10552.011197846499</v>
      </c>
      <c r="N462">
        <v>21104.022395692999</v>
      </c>
      <c r="O462">
        <v>42208.044791385997</v>
      </c>
      <c r="R462">
        <f t="shared" si="20"/>
        <v>59</v>
      </c>
      <c r="S462">
        <v>4.0172487388582478E-2</v>
      </c>
      <c r="T462">
        <v>4.0172487388582256E-2</v>
      </c>
      <c r="U462">
        <v>4.0172487388582256E-2</v>
      </c>
      <c r="V462">
        <v>4.0172487388527856E-2</v>
      </c>
      <c r="W462">
        <v>4.0172487388527856E-2</v>
      </c>
    </row>
    <row r="463" spans="2:23" x14ac:dyDescent="0.25">
      <c r="B463">
        <f t="shared" si="18"/>
        <v>60</v>
      </c>
      <c r="C463">
        <v>43470.022196366044</v>
      </c>
      <c r="D463">
        <v>108675.05549091508</v>
      </c>
      <c r="E463">
        <v>217350.11098183016</v>
      </c>
      <c r="F463">
        <v>434700.22196366033</v>
      </c>
      <c r="G463">
        <v>869400.44392732065</v>
      </c>
      <c r="J463">
        <f t="shared" si="19"/>
        <v>60</v>
      </c>
      <c r="K463">
        <v>2173.5014348679615</v>
      </c>
      <c r="L463">
        <v>5433.7535871698929</v>
      </c>
      <c r="M463">
        <v>10867.507174339786</v>
      </c>
      <c r="N463">
        <v>21735.014348679571</v>
      </c>
      <c r="O463">
        <v>43470.028697359143</v>
      </c>
      <c r="R463">
        <f t="shared" si="20"/>
        <v>60</v>
      </c>
      <c r="S463">
        <v>4.0605114571513612E-2</v>
      </c>
      <c r="T463">
        <v>4.0605114571513612E-2</v>
      </c>
      <c r="U463">
        <v>4.0605114571513612E-2</v>
      </c>
      <c r="V463">
        <v>4.0605114571513612E-2</v>
      </c>
      <c r="W463">
        <v>4.0605114571513612E-2</v>
      </c>
    </row>
    <row r="464" spans="2:23" x14ac:dyDescent="0.25">
      <c r="B464">
        <f t="shared" si="18"/>
        <v>61</v>
      </c>
      <c r="C464">
        <v>45109.461848044986</v>
      </c>
      <c r="D464">
        <v>112773.6546201124</v>
      </c>
      <c r="E464">
        <v>225547.3092402248</v>
      </c>
      <c r="F464">
        <v>451094.6184804496</v>
      </c>
      <c r="G464">
        <v>902189.2369608992</v>
      </c>
      <c r="J464">
        <f t="shared" si="19"/>
        <v>61</v>
      </c>
      <c r="K464">
        <v>2255.4731360022051</v>
      </c>
      <c r="L464">
        <v>5638.6828400054364</v>
      </c>
      <c r="M464">
        <v>11277.365680010873</v>
      </c>
      <c r="N464">
        <v>22554.731360021746</v>
      </c>
      <c r="O464">
        <v>45109.462720043492</v>
      </c>
      <c r="R464">
        <f t="shared" si="20"/>
        <v>61</v>
      </c>
      <c r="S464">
        <v>4.1198617761524448E-2</v>
      </c>
      <c r="T464">
        <v>4.1198617761524226E-2</v>
      </c>
      <c r="U464">
        <v>4.1198617761524226E-2</v>
      </c>
      <c r="V464">
        <v>4.1198617761524226E-2</v>
      </c>
      <c r="W464">
        <v>4.1198617761524226E-2</v>
      </c>
    </row>
    <row r="465" spans="1:24" x14ac:dyDescent="0.25">
      <c r="B465">
        <f t="shared" si="18"/>
        <v>62</v>
      </c>
      <c r="C465">
        <v>46603.575015401082</v>
      </c>
      <c r="D465">
        <v>116508.93753850275</v>
      </c>
      <c r="E465">
        <v>233017.8750770055</v>
      </c>
      <c r="F465">
        <v>466035.75015401101</v>
      </c>
      <c r="G465">
        <v>932071.50030802202</v>
      </c>
      <c r="J465">
        <f t="shared" si="19"/>
        <v>62</v>
      </c>
      <c r="K465">
        <v>2330.1792166017185</v>
      </c>
      <c r="L465">
        <v>5825.4480415043654</v>
      </c>
      <c r="M465">
        <v>11650.896083008731</v>
      </c>
      <c r="N465">
        <v>23301.792166017462</v>
      </c>
      <c r="O465">
        <v>46603.584332034923</v>
      </c>
      <c r="R465">
        <f t="shared" si="20"/>
        <v>62</v>
      </c>
      <c r="S465">
        <v>4.1751632004302541E-2</v>
      </c>
      <c r="T465">
        <v>4.1751632004302763E-2</v>
      </c>
      <c r="U465">
        <v>4.1751632004302763E-2</v>
      </c>
      <c r="V465">
        <v>4.1751632004302763E-2</v>
      </c>
      <c r="W465">
        <v>4.1751632004302763E-2</v>
      </c>
    </row>
    <row r="466" spans="1:24" x14ac:dyDescent="0.25">
      <c r="B466">
        <f t="shared" si="18"/>
        <v>63</v>
      </c>
      <c r="C466">
        <v>48121.423330740654</v>
      </c>
      <c r="D466">
        <v>120303.55832685161</v>
      </c>
      <c r="E466">
        <v>240607.11665370321</v>
      </c>
      <c r="F466">
        <v>481214.23330740642</v>
      </c>
      <c r="G466">
        <v>962428.46661481285</v>
      </c>
      <c r="J466">
        <f t="shared" si="19"/>
        <v>63</v>
      </c>
      <c r="K466">
        <v>2406.0716208132217</v>
      </c>
      <c r="L466">
        <v>6015.1790520330251</v>
      </c>
      <c r="M466">
        <v>12030.35810406605</v>
      </c>
      <c r="N466">
        <v>24060.7162081321</v>
      </c>
      <c r="O466">
        <v>48121.432416264201</v>
      </c>
      <c r="R466">
        <f t="shared" si="20"/>
        <v>63</v>
      </c>
      <c r="S466">
        <v>4.2331661146355115E-2</v>
      </c>
      <c r="T466">
        <v>4.2331661146354893E-2</v>
      </c>
      <c r="U466">
        <v>4.2331661146354893E-2</v>
      </c>
      <c r="V466">
        <v>4.2331661146354893E-2</v>
      </c>
      <c r="W466">
        <v>4.2331661146354893E-2</v>
      </c>
    </row>
    <row r="467" spans="1:24" x14ac:dyDescent="0.25">
      <c r="B467">
        <f t="shared" si="18"/>
        <v>64</v>
      </c>
      <c r="C467">
        <v>49691.138770675323</v>
      </c>
      <c r="D467">
        <v>124227.8469266883</v>
      </c>
      <c r="E467">
        <v>248455.69385337661</v>
      </c>
      <c r="F467">
        <v>496911.38770675322</v>
      </c>
      <c r="G467">
        <v>993822.77541350643</v>
      </c>
      <c r="J467">
        <f t="shared" si="19"/>
        <v>64</v>
      </c>
      <c r="K467">
        <v>2484.5574050036157</v>
      </c>
      <c r="L467">
        <v>6211.3935125090065</v>
      </c>
      <c r="M467">
        <v>12422.787025018013</v>
      </c>
      <c r="N467">
        <v>24845.574050036026</v>
      </c>
      <c r="O467">
        <v>49691.148100072052</v>
      </c>
      <c r="R467">
        <f t="shared" si="20"/>
        <v>64</v>
      </c>
      <c r="S467">
        <v>4.2952787503624856E-2</v>
      </c>
      <c r="T467">
        <v>4.2952787503625078E-2</v>
      </c>
      <c r="U467">
        <v>4.2952787503625078E-2</v>
      </c>
      <c r="V467">
        <v>4.2952787503625078E-2</v>
      </c>
      <c r="W467">
        <v>4.2952787503625078E-2</v>
      </c>
    </row>
    <row r="468" spans="1:24" x14ac:dyDescent="0.25">
      <c r="B468">
        <f t="shared" si="18"/>
        <v>65</v>
      </c>
      <c r="C468">
        <v>51286.014140755891</v>
      </c>
      <c r="D468">
        <v>128215.03535188969</v>
      </c>
      <c r="E468">
        <v>256430.07070377938</v>
      </c>
      <c r="F468">
        <v>512860.14140755875</v>
      </c>
      <c r="G468">
        <v>1025720.2828151175</v>
      </c>
      <c r="J468">
        <f t="shared" si="19"/>
        <v>65</v>
      </c>
      <c r="K468">
        <v>2564.3011617505981</v>
      </c>
      <c r="L468">
        <v>6410.752904376568</v>
      </c>
      <c r="M468">
        <v>12821.505808753136</v>
      </c>
      <c r="N468">
        <v>25643.011617506272</v>
      </c>
      <c r="O468">
        <v>51286.023235012544</v>
      </c>
      <c r="R468">
        <f t="shared" si="20"/>
        <v>65</v>
      </c>
      <c r="S468">
        <v>4.3605776658397266E-2</v>
      </c>
      <c r="T468">
        <v>4.3605776658397044E-2</v>
      </c>
      <c r="U468">
        <v>4.3605776658397044E-2</v>
      </c>
      <c r="V468">
        <v>4.3605776658397044E-2</v>
      </c>
      <c r="W468">
        <v>4.3605776658397044E-2</v>
      </c>
    </row>
    <row r="470" spans="1:24" x14ac:dyDescent="0.25">
      <c r="A470" s="5" t="s">
        <v>183</v>
      </c>
    </row>
    <row r="471" spans="1:24" x14ac:dyDescent="0.25">
      <c r="B471" t="s">
        <v>170</v>
      </c>
      <c r="C471">
        <v>50000</v>
      </c>
      <c r="D471">
        <v>100000</v>
      </c>
      <c r="E471">
        <v>250000</v>
      </c>
      <c r="F471">
        <v>500000</v>
      </c>
      <c r="G471">
        <v>1000000</v>
      </c>
      <c r="H471">
        <v>2000000</v>
      </c>
      <c r="J471" t="s">
        <v>171</v>
      </c>
      <c r="K471">
        <v>50000</v>
      </c>
      <c r="L471">
        <v>100000</v>
      </c>
      <c r="M471">
        <v>250000</v>
      </c>
      <c r="N471">
        <v>500000</v>
      </c>
      <c r="O471">
        <v>1000000</v>
      </c>
      <c r="P471">
        <v>2000000</v>
      </c>
      <c r="R471" t="s">
        <v>167</v>
      </c>
      <c r="S471">
        <v>50000</v>
      </c>
      <c r="T471">
        <v>100000</v>
      </c>
      <c r="U471">
        <v>250000</v>
      </c>
      <c r="V471">
        <v>500000</v>
      </c>
      <c r="W471">
        <v>1000000</v>
      </c>
      <c r="X471">
        <v>2000000</v>
      </c>
    </row>
    <row r="472" spans="1:24" x14ac:dyDescent="0.25">
      <c r="B472">
        <v>26</v>
      </c>
      <c r="C472">
        <v>260.95756142454707</v>
      </c>
      <c r="D472">
        <v>521.21314196398976</v>
      </c>
      <c r="E472">
        <v>1301.9799211546508</v>
      </c>
      <c r="F472">
        <v>2603.2578741080642</v>
      </c>
      <c r="G472">
        <v>5205.8137893453422</v>
      </c>
      <c r="H472">
        <v>10410.925619830228</v>
      </c>
      <c r="J472">
        <v>26</v>
      </c>
      <c r="K472">
        <v>194.39513388521073</v>
      </c>
      <c r="L472">
        <v>380.78729690498039</v>
      </c>
      <c r="M472">
        <v>939.96421430968803</v>
      </c>
      <c r="N472">
        <v>1871.9256023570488</v>
      </c>
      <c r="O472">
        <v>3735.8484848240623</v>
      </c>
      <c r="P472">
        <v>7463.6942498759163</v>
      </c>
      <c r="R472">
        <v>26</v>
      </c>
      <c r="S472">
        <v>3.7226425702759469E-2</v>
      </c>
      <c r="T472">
        <v>3.7080034332189982E-2</v>
      </c>
      <c r="U472">
        <v>3.6992157025592887E-2</v>
      </c>
      <c r="V472">
        <v>3.6962856458924165E-2</v>
      </c>
      <c r="W472">
        <v>3.6948204941342988E-2</v>
      </c>
      <c r="X472">
        <v>3.6940878825308721E-2</v>
      </c>
    </row>
    <row r="473" spans="1:24" x14ac:dyDescent="0.25">
      <c r="B473">
        <v>27</v>
      </c>
      <c r="C473">
        <v>276.38179712749928</v>
      </c>
      <c r="D473">
        <v>552.0604222011475</v>
      </c>
      <c r="E473">
        <v>1379.0962974711094</v>
      </c>
      <c r="F473">
        <v>2757.4894229390297</v>
      </c>
      <c r="G473">
        <v>5514.2756738818689</v>
      </c>
      <c r="H473">
        <v>11027.848175771251</v>
      </c>
      <c r="J473">
        <v>27</v>
      </c>
      <c r="K473">
        <v>205.44187880332493</v>
      </c>
      <c r="L473">
        <v>402.88015584546702</v>
      </c>
      <c r="M473">
        <v>995.19498752981235</v>
      </c>
      <c r="N473">
        <v>1982.3863738750952</v>
      </c>
      <c r="O473">
        <v>3956.7691466453252</v>
      </c>
      <c r="P473">
        <v>7905.5346922278695</v>
      </c>
      <c r="R473">
        <v>27</v>
      </c>
      <c r="S473">
        <v>3.7233614378234359E-2</v>
      </c>
      <c r="T473">
        <v>3.7094946516170069E-2</v>
      </c>
      <c r="U473">
        <v>3.7011704946704693E-2</v>
      </c>
      <c r="V473">
        <v>3.6983950937977239E-2</v>
      </c>
      <c r="W473">
        <v>3.6970072654109787E-2</v>
      </c>
      <c r="X473">
        <v>3.6963133192208231E-2</v>
      </c>
    </row>
    <row r="474" spans="1:24" x14ac:dyDescent="0.25">
      <c r="B474">
        <v>28</v>
      </c>
      <c r="C474">
        <v>302.8698285627683</v>
      </c>
      <c r="D474">
        <v>605.03438961043412</v>
      </c>
      <c r="E474">
        <v>1511.5280728405708</v>
      </c>
      <c r="F474">
        <v>3022.3508782548961</v>
      </c>
      <c r="G474">
        <v>6043.9964890955571</v>
      </c>
      <c r="H474">
        <v>12087.287710782288</v>
      </c>
      <c r="J474">
        <v>28</v>
      </c>
      <c r="K474">
        <v>224.412384085138</v>
      </c>
      <c r="L474">
        <v>440.81967124088806</v>
      </c>
      <c r="M474">
        <v>1090.0415336972073</v>
      </c>
      <c r="N474">
        <v>2172.0779714735836</v>
      </c>
      <c r="O474">
        <v>4336.150847162673</v>
      </c>
      <c r="P474">
        <v>8664.2965986022609</v>
      </c>
      <c r="R474">
        <v>28</v>
      </c>
      <c r="S474">
        <v>3.7250299367724171E-2</v>
      </c>
      <c r="T474">
        <v>3.7123038766072591E-2</v>
      </c>
      <c r="U474">
        <v>3.7046648113984837E-2</v>
      </c>
      <c r="V474">
        <v>3.7021178840270341E-2</v>
      </c>
      <c r="W474">
        <v>3.7008443129614044E-2</v>
      </c>
      <c r="X474">
        <v>3.700207500575825E-2</v>
      </c>
    </row>
    <row r="475" spans="1:24" x14ac:dyDescent="0.25">
      <c r="B475">
        <v>29</v>
      </c>
      <c r="C475">
        <v>314.28345255692795</v>
      </c>
      <c r="D475">
        <v>627.86074906590102</v>
      </c>
      <c r="E475">
        <v>1568.5926386552107</v>
      </c>
      <c r="F475">
        <v>3136.4791213263643</v>
      </c>
      <c r="G475">
        <v>6272.2520866776104</v>
      </c>
      <c r="H475">
        <v>12543.798017384159</v>
      </c>
      <c r="J475">
        <v>29</v>
      </c>
      <c r="K475">
        <v>232.58668368667077</v>
      </c>
      <c r="L475">
        <v>457.1676308651513</v>
      </c>
      <c r="M475">
        <v>1130.9104731079278</v>
      </c>
      <c r="N475">
        <v>2253.8152104320907</v>
      </c>
      <c r="O475">
        <v>4499.6246851817268</v>
      </c>
      <c r="P475">
        <v>8991.2436347270268</v>
      </c>
      <c r="R475">
        <v>29</v>
      </c>
      <c r="S475">
        <v>3.725822134605794E-2</v>
      </c>
      <c r="T475">
        <v>3.713529012014094E-2</v>
      </c>
      <c r="U475">
        <v>3.7061499430189437E-2</v>
      </c>
      <c r="V475">
        <v>3.7036897200752872E-2</v>
      </c>
      <c r="W475">
        <v>3.7024595085479506E-2</v>
      </c>
      <c r="X475">
        <v>3.7018443777635746E-2</v>
      </c>
    </row>
    <row r="476" spans="1:24" x14ac:dyDescent="0.25">
      <c r="B476">
        <v>30</v>
      </c>
      <c r="C476">
        <v>355.8302949495864</v>
      </c>
      <c r="D476">
        <v>710.95113634730728</v>
      </c>
      <c r="E476">
        <v>1776.3136610388417</v>
      </c>
      <c r="F476">
        <v>3551.9178690391095</v>
      </c>
      <c r="G476">
        <v>7103.1262851112515</v>
      </c>
      <c r="H476">
        <v>14205.543117291601</v>
      </c>
      <c r="J476">
        <v>30</v>
      </c>
      <c r="K476">
        <v>262.34221181979137</v>
      </c>
      <c r="L476">
        <v>516.67635194420836</v>
      </c>
      <c r="M476">
        <v>1279.6787779429142</v>
      </c>
      <c r="N476">
        <v>2551.3494899843208</v>
      </c>
      <c r="O476">
        <v>5094.6909148753621</v>
      </c>
      <c r="P476">
        <v>10181.373765064636</v>
      </c>
      <c r="R476">
        <v>30</v>
      </c>
      <c r="S476">
        <v>3.729418593678635E-2</v>
      </c>
      <c r="T476">
        <v>3.7184629284805482E-2</v>
      </c>
      <c r="U476">
        <v>3.7118870073481913E-2</v>
      </c>
      <c r="V476">
        <v>3.7096946128490238E-2</v>
      </c>
      <c r="W476">
        <v>3.7085983366605291E-2</v>
      </c>
      <c r="X476">
        <v>3.7080501788271825E-2</v>
      </c>
    </row>
    <row r="477" spans="1:24" x14ac:dyDescent="0.25">
      <c r="B477">
        <v>31</v>
      </c>
      <c r="C477">
        <v>350.44932564993803</v>
      </c>
      <c r="D477">
        <v>700.18965400062677</v>
      </c>
      <c r="E477">
        <v>1749.4106389934755</v>
      </c>
      <c r="F477">
        <v>3498.1122806274557</v>
      </c>
      <c r="G477">
        <v>6995.5155638871984</v>
      </c>
      <c r="H477">
        <v>13990.32213040243</v>
      </c>
      <c r="J477">
        <v>31</v>
      </c>
      <c r="K477">
        <v>258.48823472097456</v>
      </c>
      <c r="L477">
        <v>508.96868614015057</v>
      </c>
      <c r="M477">
        <v>1260.410039728853</v>
      </c>
      <c r="N477">
        <v>2512.8122954754654</v>
      </c>
      <c r="O477">
        <v>5017.6168068758852</v>
      </c>
      <c r="P477">
        <v>10027.225829628675</v>
      </c>
      <c r="R477">
        <v>31</v>
      </c>
      <c r="S477">
        <v>3.7288147306609343E-2</v>
      </c>
      <c r="T477">
        <v>3.717705260913684E-2</v>
      </c>
      <c r="U477">
        <v>3.7110369803078802E-2</v>
      </c>
      <c r="V477">
        <v>3.7088137864552007E-2</v>
      </c>
      <c r="W477">
        <v>3.7077021081697747E-2</v>
      </c>
      <c r="X477">
        <v>3.7071462486823581E-2</v>
      </c>
    </row>
    <row r="478" spans="1:24" x14ac:dyDescent="0.25">
      <c r="B478">
        <v>32</v>
      </c>
      <c r="C478">
        <v>431.29700279578566</v>
      </c>
      <c r="D478">
        <v>861.87855676206186</v>
      </c>
      <c r="E478">
        <v>2153.6232186906736</v>
      </c>
      <c r="F478">
        <v>4306.5309885801644</v>
      </c>
      <c r="G478">
        <v>8612.3465283619735</v>
      </c>
      <c r="H478">
        <v>17223.977607927292</v>
      </c>
      <c r="J478">
        <v>32</v>
      </c>
      <c r="K478">
        <v>316.39061791545464</v>
      </c>
      <c r="L478">
        <v>624.76884651606997</v>
      </c>
      <c r="M478">
        <v>1549.9035326514495</v>
      </c>
      <c r="N478">
        <v>3091.7946763053042</v>
      </c>
      <c r="O478">
        <v>6175.5769636446348</v>
      </c>
      <c r="P478">
        <v>12343.141538342403</v>
      </c>
      <c r="R478">
        <v>32</v>
      </c>
      <c r="S478">
        <v>3.7373331695911949E-2</v>
      </c>
      <c r="T478">
        <v>3.7281461604327548E-2</v>
      </c>
      <c r="U478">
        <v>3.7226321962649855E-2</v>
      </c>
      <c r="V478">
        <v>3.7207939148026226E-2</v>
      </c>
      <c r="W478">
        <v>3.7198747190300141E-2</v>
      </c>
      <c r="X478">
        <v>3.7194151073808968E-2</v>
      </c>
    </row>
    <row r="479" spans="1:24" x14ac:dyDescent="0.25">
      <c r="B479">
        <v>33</v>
      </c>
      <c r="C479">
        <v>371.70203806753369</v>
      </c>
      <c r="D479">
        <v>742.69343785510716</v>
      </c>
      <c r="E479">
        <v>1855.6677111162401</v>
      </c>
      <c r="F479">
        <v>3710.6247862260475</v>
      </c>
      <c r="G479">
        <v>7420.53893647735</v>
      </c>
      <c r="H479">
        <v>14840.367236995666</v>
      </c>
      <c r="J479">
        <v>33</v>
      </c>
      <c r="K479">
        <v>273.70926603301996</v>
      </c>
      <c r="L479">
        <v>539.40958006807523</v>
      </c>
      <c r="M479">
        <v>1336.5113550144415</v>
      </c>
      <c r="N479">
        <v>2665.0137836537542</v>
      </c>
      <c r="O479">
        <v>5322.0186412895127</v>
      </c>
      <c r="P479">
        <v>10636.028356738156</v>
      </c>
      <c r="R479">
        <v>33</v>
      </c>
      <c r="S479">
        <v>3.7307220949574393E-2</v>
      </c>
      <c r="T479">
        <v>3.7202016009178607E-2</v>
      </c>
      <c r="U479">
        <v>3.7138874181831705E-2</v>
      </c>
      <c r="V479">
        <v>3.7117821636412307E-2</v>
      </c>
      <c r="W479">
        <v>3.7107294636642862E-2</v>
      </c>
      <c r="X479">
        <v>3.7102030954951681E-2</v>
      </c>
    </row>
    <row r="480" spans="1:24" x14ac:dyDescent="0.25">
      <c r="B480">
        <v>34</v>
      </c>
      <c r="C480">
        <v>566.11406143996328</v>
      </c>
      <c r="D480">
        <v>1131.5018838895055</v>
      </c>
      <c r="E480">
        <v>2827.6652972174734</v>
      </c>
      <c r="F480">
        <v>5654.6043531404621</v>
      </c>
      <c r="G480">
        <v>11308.482464988158</v>
      </c>
      <c r="H480">
        <v>22616.238688684567</v>
      </c>
      <c r="J480">
        <v>34</v>
      </c>
      <c r="K480">
        <v>412.9449207354528</v>
      </c>
      <c r="L480">
        <v>817.86975322456601</v>
      </c>
      <c r="M480">
        <v>2032.6436541245894</v>
      </c>
      <c r="N480">
        <v>4057.2671945583206</v>
      </c>
      <c r="O480">
        <v>8106.5142754447152</v>
      </c>
      <c r="P480">
        <v>16205.008437228884</v>
      </c>
      <c r="R480">
        <v>34</v>
      </c>
      <c r="S480">
        <v>3.7542460849113501E-2</v>
      </c>
      <c r="T480">
        <v>3.7470398733913557E-2</v>
      </c>
      <c r="U480">
        <v>3.7427148682211309E-2</v>
      </c>
      <c r="V480">
        <v>3.7412730893054302E-2</v>
      </c>
      <c r="W480">
        <v>3.7405521665675678E-2</v>
      </c>
      <c r="X480">
        <v>3.7401916968774707E-2</v>
      </c>
    </row>
    <row r="481" spans="2:24" x14ac:dyDescent="0.25">
      <c r="B481">
        <v>35</v>
      </c>
      <c r="C481">
        <v>346.91778092678987</v>
      </c>
      <c r="D481">
        <v>693.12696123681133</v>
      </c>
      <c r="E481">
        <v>1731.7545021668777</v>
      </c>
      <c r="F481">
        <v>3462.8004037169908</v>
      </c>
      <c r="G481">
        <v>6924.8922068172233</v>
      </c>
      <c r="H481">
        <v>13849.075813017635</v>
      </c>
      <c r="J481">
        <v>35</v>
      </c>
      <c r="K481">
        <v>255.95903001896158</v>
      </c>
      <c r="L481">
        <v>503.9105673938875</v>
      </c>
      <c r="M481">
        <v>1247.7651795186976</v>
      </c>
      <c r="N481">
        <v>2487.5228663933885</v>
      </c>
      <c r="O481">
        <v>4967.0382401428651</v>
      </c>
      <c r="P481">
        <v>9926.0689876411634</v>
      </c>
      <c r="R481">
        <v>35</v>
      </c>
      <c r="S481">
        <v>3.7281298299578047E-2</v>
      </c>
      <c r="T481">
        <v>3.7169214460926137E-2</v>
      </c>
      <c r="U481">
        <v>3.7101937692331388E-2</v>
      </c>
      <c r="V481">
        <v>3.7079507686542446E-2</v>
      </c>
      <c r="W481">
        <v>3.7068291855096858E-2</v>
      </c>
      <c r="X481">
        <v>3.7062683732186574E-2</v>
      </c>
    </row>
    <row r="482" spans="2:24" x14ac:dyDescent="0.25">
      <c r="B482">
        <v>36</v>
      </c>
      <c r="C482">
        <v>551.39039448409153</v>
      </c>
      <c r="D482">
        <v>1102.055827368464</v>
      </c>
      <c r="E482">
        <v>2754.0521258358799</v>
      </c>
      <c r="F482">
        <v>5507.3792898780994</v>
      </c>
      <c r="G482">
        <v>11014.033617934483</v>
      </c>
      <c r="H482">
        <v>22027.342274032937</v>
      </c>
      <c r="J482">
        <v>36</v>
      </c>
      <c r="K482">
        <v>402.39991521589218</v>
      </c>
      <c r="L482">
        <v>796.78062672691703</v>
      </c>
      <c r="M482">
        <v>1979.9227592058669</v>
      </c>
      <c r="N482">
        <v>3951.8263125615704</v>
      </c>
      <c r="O482">
        <v>7895.633418962665</v>
      </c>
      <c r="P482">
        <v>15783.247631606471</v>
      </c>
      <c r="R482">
        <v>36</v>
      </c>
      <c r="S482">
        <v>3.7520536399976212E-2</v>
      </c>
      <c r="T482">
        <v>3.7446807511622104E-2</v>
      </c>
      <c r="U482">
        <v>3.7402559012800429E-2</v>
      </c>
      <c r="V482">
        <v>3.7387807650586025E-2</v>
      </c>
      <c r="W482">
        <v>3.7380431620083643E-2</v>
      </c>
      <c r="X482">
        <v>3.7376743517469002E-2</v>
      </c>
    </row>
    <row r="483" spans="2:24" x14ac:dyDescent="0.25">
      <c r="B483">
        <v>37</v>
      </c>
      <c r="C483">
        <v>346.60071683104042</v>
      </c>
      <c r="D483">
        <v>692.49291693737109</v>
      </c>
      <c r="E483">
        <v>1730.169517517347</v>
      </c>
      <c r="F483">
        <v>3459.6305185806468</v>
      </c>
      <c r="G483">
        <v>6918.5525207452065</v>
      </c>
      <c r="H483">
        <v>13836.39652509404</v>
      </c>
      <c r="J483">
        <v>37</v>
      </c>
      <c r="K483">
        <v>255.73175079894281</v>
      </c>
      <c r="L483">
        <v>503.45609044107368</v>
      </c>
      <c r="M483">
        <v>1246.6291123170122</v>
      </c>
      <c r="N483">
        <v>2485.2508165361651</v>
      </c>
      <c r="O483">
        <v>4962.4942254034104</v>
      </c>
      <c r="P483">
        <v>9916.9810433607781</v>
      </c>
      <c r="R483">
        <v>37</v>
      </c>
      <c r="S483">
        <v>3.7279232348052194E-2</v>
      </c>
      <c r="T483">
        <v>3.7167081558150405E-2</v>
      </c>
      <c r="U483">
        <v>3.7099764600180052E-2</v>
      </c>
      <c r="V483">
        <v>3.7077321195126522E-2</v>
      </c>
      <c r="W483">
        <v>3.706609866354893E-2</v>
      </c>
      <c r="X483">
        <v>3.7060487190454294E-2</v>
      </c>
    </row>
    <row r="484" spans="2:24" x14ac:dyDescent="0.25">
      <c r="B484">
        <v>38</v>
      </c>
      <c r="C484">
        <v>342.31337828406555</v>
      </c>
      <c r="D484">
        <v>683.91860645360885</v>
      </c>
      <c r="E484">
        <v>1708.7342909336489</v>
      </c>
      <c r="F484">
        <v>3416.7604317235923</v>
      </c>
      <c r="G484">
        <v>6832.812713299234</v>
      </c>
      <c r="H484">
        <v>13664.917276448901</v>
      </c>
      <c r="J484">
        <v>38</v>
      </c>
      <c r="K484">
        <v>252.66137899913383</v>
      </c>
      <c r="L484">
        <v>497.31558489626968</v>
      </c>
      <c r="M484">
        <v>1231.278202264406</v>
      </c>
      <c r="N484">
        <v>2454.549231096833</v>
      </c>
      <c r="O484">
        <v>4901.0912887136947</v>
      </c>
      <c r="P484">
        <v>9794.1754039290827</v>
      </c>
      <c r="R484">
        <v>38</v>
      </c>
      <c r="S484">
        <v>3.7274415576258546E-2</v>
      </c>
      <c r="T484">
        <v>3.716097986575817E-2</v>
      </c>
      <c r="U484">
        <v>3.709289131047111E-2</v>
      </c>
      <c r="V484">
        <v>3.7070190598299968E-2</v>
      </c>
      <c r="W484">
        <v>3.7058839392858367E-2</v>
      </c>
      <c r="X484">
        <v>3.7053163577752235E-2</v>
      </c>
    </row>
    <row r="485" spans="2:24" x14ac:dyDescent="0.25">
      <c r="B485">
        <v>39</v>
      </c>
      <c r="C485">
        <v>501.37259421465666</v>
      </c>
      <c r="D485">
        <v>1002.024379062044</v>
      </c>
      <c r="E485">
        <v>2503.9797335363769</v>
      </c>
      <c r="F485">
        <v>5007.2386576334166</v>
      </c>
      <c r="G485">
        <v>10013.756505816633</v>
      </c>
      <c r="H485">
        <v>20026.792202177425</v>
      </c>
      <c r="J485">
        <v>39</v>
      </c>
      <c r="K485">
        <v>366.57770393402825</v>
      </c>
      <c r="L485">
        <v>725.13918418664252</v>
      </c>
      <c r="M485">
        <v>1800.8236241901614</v>
      </c>
      <c r="N485">
        <v>3593.6310238974111</v>
      </c>
      <c r="O485">
        <v>7179.2458231911442</v>
      </c>
      <c r="P485">
        <v>14350.475421715877</v>
      </c>
      <c r="R485">
        <v>39</v>
      </c>
      <c r="S485">
        <v>3.7452100370705343E-2</v>
      </c>
      <c r="T485">
        <v>3.7371927996802556E-2</v>
      </c>
      <c r="U485">
        <v>3.7323811288287656E-2</v>
      </c>
      <c r="V485">
        <v>3.7307770169417331E-2</v>
      </c>
      <c r="W485">
        <v>3.7299749194288356E-2</v>
      </c>
      <c r="X485">
        <v>3.7295738602781681E-2</v>
      </c>
    </row>
    <row r="486" spans="2:24" x14ac:dyDescent="0.25">
      <c r="B486">
        <v>40</v>
      </c>
      <c r="C486">
        <v>504.85541923646565</v>
      </c>
      <c r="D486">
        <v>1008.9897911592498</v>
      </c>
      <c r="E486">
        <v>2521.3929070175113</v>
      </c>
      <c r="F486">
        <v>5042.0647668159781</v>
      </c>
      <c r="G486">
        <v>10083.408486421557</v>
      </c>
      <c r="H486">
        <v>20166.09592565065</v>
      </c>
      <c r="J486">
        <v>40</v>
      </c>
      <c r="K486">
        <v>369.07266128651099</v>
      </c>
      <c r="L486">
        <v>730.12893399497079</v>
      </c>
      <c r="M486">
        <v>1813.2977531199249</v>
      </c>
      <c r="N486">
        <v>3618.5791187139403</v>
      </c>
      <c r="O486">
        <v>7229.1418499980791</v>
      </c>
      <c r="P486">
        <v>14450.267312765849</v>
      </c>
      <c r="R486">
        <v>40</v>
      </c>
      <c r="S486">
        <v>3.745554528522077E-2</v>
      </c>
      <c r="T486">
        <v>3.7375876658777063E-2</v>
      </c>
      <c r="U486">
        <v>3.7328062377033344E-2</v>
      </c>
      <c r="V486">
        <v>3.7312122097038936E-2</v>
      </c>
      <c r="W486">
        <v>3.7304151546928122E-2</v>
      </c>
      <c r="X486">
        <v>3.7300166169402349E-2</v>
      </c>
    </row>
    <row r="487" spans="2:24" x14ac:dyDescent="0.25">
      <c r="B487">
        <v>41</v>
      </c>
      <c r="C487">
        <v>492.78674891045813</v>
      </c>
      <c r="D487">
        <v>984.85345536932596</v>
      </c>
      <c r="E487">
        <v>2461.0535747459317</v>
      </c>
      <c r="F487">
        <v>4921.3871070402729</v>
      </c>
      <c r="G487">
        <v>9842.0541716289863</v>
      </c>
      <c r="H487">
        <v>19683.388300806389</v>
      </c>
      <c r="J487">
        <v>41</v>
      </c>
      <c r="K487">
        <v>360.42891968055574</v>
      </c>
      <c r="L487">
        <v>712.84215218986719</v>
      </c>
      <c r="M487">
        <v>1770.0818497178261</v>
      </c>
      <c r="N487">
        <v>3532.1480122644134</v>
      </c>
      <c r="O487">
        <v>7056.2803373579081</v>
      </c>
      <c r="P487">
        <v>14104.544987544708</v>
      </c>
      <c r="R487">
        <v>41</v>
      </c>
      <c r="S487">
        <v>3.7439218996834223E-2</v>
      </c>
      <c r="T487">
        <v>3.7357824323851707E-2</v>
      </c>
      <c r="U487">
        <v>3.7308973814079716E-2</v>
      </c>
      <c r="V487">
        <v>3.7292688024491705E-2</v>
      </c>
      <c r="W487">
        <v>3.7284544700822986E-2</v>
      </c>
      <c r="X487">
        <v>3.7280472931751518E-2</v>
      </c>
    </row>
    <row r="488" spans="2:24" x14ac:dyDescent="0.25">
      <c r="B488">
        <v>42</v>
      </c>
      <c r="C488">
        <v>491.49653937034498</v>
      </c>
      <c r="D488">
        <v>982.27317936796305</v>
      </c>
      <c r="E488">
        <v>2454.6030993663362</v>
      </c>
      <c r="F488">
        <v>4908.4862993656761</v>
      </c>
      <c r="G488">
        <v>9816.2526993647298</v>
      </c>
      <c r="H488">
        <v>19631.785499363552</v>
      </c>
      <c r="J488">
        <v>42</v>
      </c>
      <c r="K488">
        <v>359.50490075174548</v>
      </c>
      <c r="L488">
        <v>710.99421787304709</v>
      </c>
      <c r="M488">
        <v>1765.4621692984001</v>
      </c>
      <c r="N488">
        <v>3522.9087550301774</v>
      </c>
      <c r="O488">
        <v>7037.8019264978357</v>
      </c>
      <c r="P488">
        <v>14067.588269441185</v>
      </c>
      <c r="R488">
        <v>42</v>
      </c>
      <c r="S488">
        <v>3.7436593685399977E-2</v>
      </c>
      <c r="T488">
        <v>3.7355019444818227E-2</v>
      </c>
      <c r="U488">
        <v>3.7306061131033408E-2</v>
      </c>
      <c r="V488">
        <v>3.7289739396189514E-2</v>
      </c>
      <c r="W488">
        <v>3.7281578097902779E-2</v>
      </c>
      <c r="X488">
        <v>3.7277497341027477E-2</v>
      </c>
    </row>
    <row r="489" spans="2:24" x14ac:dyDescent="0.25">
      <c r="B489">
        <v>43</v>
      </c>
      <c r="C489">
        <v>516.62040193599125</v>
      </c>
      <c r="D489">
        <v>1032.5189372212119</v>
      </c>
      <c r="E489">
        <v>2580.2145431069625</v>
      </c>
      <c r="F489">
        <v>5159.7072195937671</v>
      </c>
      <c r="G489">
        <v>10318.692572571366</v>
      </c>
      <c r="H489">
        <v>20636.66327852858</v>
      </c>
      <c r="J489">
        <v>43</v>
      </c>
      <c r="K489">
        <v>377.49836209199657</v>
      </c>
      <c r="L489">
        <v>746.97973384216129</v>
      </c>
      <c r="M489">
        <v>1855.4238494268247</v>
      </c>
      <c r="N489">
        <v>3702.830708851805</v>
      </c>
      <c r="O489">
        <v>7397.6444277460396</v>
      </c>
      <c r="P489">
        <v>14787.271865556919</v>
      </c>
      <c r="R489">
        <v>43</v>
      </c>
      <c r="S489">
        <v>3.7467596336992148E-2</v>
      </c>
      <c r="T489">
        <v>3.7389574927928937E-2</v>
      </c>
      <c r="U489">
        <v>3.7342749526647401E-2</v>
      </c>
      <c r="V489">
        <v>3.732713896516926E-2</v>
      </c>
      <c r="W489">
        <v>3.7319333291569112E-2</v>
      </c>
      <c r="X489">
        <v>3.7315430356537505E-2</v>
      </c>
    </row>
    <row r="490" spans="2:24" x14ac:dyDescent="0.25">
      <c r="B490">
        <v>44</v>
      </c>
      <c r="C490">
        <v>530.18561796054371</v>
      </c>
      <c r="D490">
        <v>1059.6483267174672</v>
      </c>
      <c r="E490">
        <v>2648.0364530025649</v>
      </c>
      <c r="F490">
        <v>5295.3499968161595</v>
      </c>
      <c r="G490">
        <v>10589.977084445134</v>
      </c>
      <c r="H490">
        <v>21179.231259704145</v>
      </c>
      <c r="J490">
        <v>44</v>
      </c>
      <c r="K490">
        <v>387.21363350268621</v>
      </c>
      <c r="L490">
        <v>766.40952869089415</v>
      </c>
      <c r="M490">
        <v>1903.997214414434</v>
      </c>
      <c r="N490">
        <v>3799.9766906768637</v>
      </c>
      <c r="O490">
        <v>7591.9356432215718</v>
      </c>
      <c r="P490">
        <v>15175.853548322746</v>
      </c>
      <c r="R490">
        <v>44</v>
      </c>
      <c r="S490">
        <v>3.7484183645576374E-2</v>
      </c>
      <c r="T490">
        <v>3.7407944858556919E-2</v>
      </c>
      <c r="U490">
        <v>3.7362189616832797E-2</v>
      </c>
      <c r="V490">
        <v>3.734693587304605E-2</v>
      </c>
      <c r="W490">
        <v>3.7339308626645584E-2</v>
      </c>
      <c r="X490">
        <v>3.7335494909804812E-2</v>
      </c>
    </row>
    <row r="491" spans="2:24" x14ac:dyDescent="0.25">
      <c r="B491">
        <v>45</v>
      </c>
      <c r="C491">
        <v>533.75608233410753</v>
      </c>
      <c r="D491">
        <v>1066.7890144224184</v>
      </c>
      <c r="E491">
        <v>2665.8878107689816</v>
      </c>
      <c r="F491">
        <v>5331.0524713734549</v>
      </c>
      <c r="G491">
        <v>10661.381792588709</v>
      </c>
      <c r="H491">
        <v>21322.040435028975</v>
      </c>
      <c r="J491">
        <v>45</v>
      </c>
      <c r="K491">
        <v>389.77101733589006</v>
      </c>
      <c r="L491">
        <v>771.52413847643402</v>
      </c>
      <c r="M491">
        <v>1916.7835028031477</v>
      </c>
      <c r="N491">
        <v>3825.5491103122476</v>
      </c>
      <c r="O491">
        <v>7643.0803254003549</v>
      </c>
      <c r="P491">
        <v>15278.142755684792</v>
      </c>
      <c r="R491">
        <v>45</v>
      </c>
      <c r="S491">
        <v>3.7487824481706289E-2</v>
      </c>
      <c r="T491">
        <v>3.7412047810685412E-2</v>
      </c>
      <c r="U491">
        <v>3.7366569990560761E-2</v>
      </c>
      <c r="V491">
        <v>3.7351408745990522E-2</v>
      </c>
      <c r="W491">
        <v>3.7343827753916647E-2</v>
      </c>
      <c r="X491">
        <v>3.73400371654522E-2</v>
      </c>
    </row>
    <row r="492" spans="2:24" x14ac:dyDescent="0.25">
      <c r="B492">
        <v>46</v>
      </c>
      <c r="C492">
        <v>528.69358457926126</v>
      </c>
      <c r="D492">
        <v>1056.6644642566839</v>
      </c>
      <c r="E492">
        <v>2640.5771032819703</v>
      </c>
      <c r="F492">
        <v>5280.4315016549808</v>
      </c>
      <c r="G492">
        <v>10560.140298400283</v>
      </c>
      <c r="H492">
        <v>21119.557891890334</v>
      </c>
      <c r="J492">
        <v>46</v>
      </c>
      <c r="K492">
        <v>386.14502084304786</v>
      </c>
      <c r="L492">
        <v>764.27244654230526</v>
      </c>
      <c r="M492">
        <v>1898.6547235626276</v>
      </c>
      <c r="N492">
        <v>3789.2918519024824</v>
      </c>
      <c r="O492">
        <v>7570.5661085742031</v>
      </c>
      <c r="P492">
        <v>15133.114621911518</v>
      </c>
      <c r="R492">
        <v>46</v>
      </c>
      <c r="S492">
        <v>3.7480170590318496E-2</v>
      </c>
      <c r="T492">
        <v>3.7403762868665646E-2</v>
      </c>
      <c r="U492">
        <v>3.7357906208175251E-2</v>
      </c>
      <c r="V492">
        <v>3.7342618648447345E-2</v>
      </c>
      <c r="W492">
        <v>3.7334974492262862E-2</v>
      </c>
      <c r="X492">
        <v>3.7331152320074334E-2</v>
      </c>
    </row>
    <row r="493" spans="2:24" x14ac:dyDescent="0.25">
      <c r="B493">
        <v>47</v>
      </c>
      <c r="C493">
        <v>583.28672426509763</v>
      </c>
      <c r="D493">
        <v>1165.8464268790231</v>
      </c>
      <c r="E493">
        <v>2913.5255347974262</v>
      </c>
      <c r="F493">
        <v>5826.3240480217455</v>
      </c>
      <c r="G493">
        <v>11651.921074481021</v>
      </c>
      <c r="H493">
        <v>23303.115127404446</v>
      </c>
      <c r="J493">
        <v>47</v>
      </c>
      <c r="K493">
        <v>425.2441377124469</v>
      </c>
      <c r="L493">
        <v>842.46759742020004</v>
      </c>
      <c r="M493">
        <v>2094.1379773888366</v>
      </c>
      <c r="N493">
        <v>4180.2552776341981</v>
      </c>
      <c r="O493">
        <v>8352.489878242297</v>
      </c>
      <c r="P493">
        <v>16696.959079512191</v>
      </c>
      <c r="R493">
        <v>47</v>
      </c>
      <c r="S493">
        <v>3.7551887372125003E-2</v>
      </c>
      <c r="T493">
        <v>3.7481817310185184E-2</v>
      </c>
      <c r="U493">
        <v>3.7439765230198541E-2</v>
      </c>
      <c r="V493">
        <v>3.7425746195170362E-2</v>
      </c>
      <c r="W493">
        <v>3.7418736363475036E-2</v>
      </c>
      <c r="X493">
        <v>3.7415231369068103E-2</v>
      </c>
    </row>
    <row r="494" spans="2:24" x14ac:dyDescent="0.25">
      <c r="B494">
        <v>48</v>
      </c>
      <c r="C494">
        <v>608.01990411636677</v>
      </c>
      <c r="D494">
        <v>1215.3108543012675</v>
      </c>
      <c r="E494">
        <v>3037.1837048904172</v>
      </c>
      <c r="F494">
        <v>6073.6384558841373</v>
      </c>
      <c r="G494">
        <v>12146.547957876051</v>
      </c>
      <c r="H494">
        <v>24292.366961861451</v>
      </c>
      <c r="J494">
        <v>48</v>
      </c>
      <c r="K494">
        <v>442.95781701896249</v>
      </c>
      <c r="L494">
        <v>877.89357028695485</v>
      </c>
      <c r="M494">
        <v>2182.7008304700357</v>
      </c>
      <c r="N494">
        <v>4357.3795975717367</v>
      </c>
      <c r="O494">
        <v>8706.7371318243968</v>
      </c>
      <c r="P494">
        <v>17405.452200346976</v>
      </c>
      <c r="R494">
        <v>48</v>
      </c>
      <c r="S494">
        <v>3.7584729220846436E-2</v>
      </c>
      <c r="T494">
        <v>3.75171589860821E-2</v>
      </c>
      <c r="U494">
        <v>3.7476607533243556E-2</v>
      </c>
      <c r="V494">
        <v>3.7463088829184699E-2</v>
      </c>
      <c r="W494">
        <v>3.7456329185841852E-2</v>
      </c>
      <c r="X494">
        <v>3.7452949291328919E-2</v>
      </c>
    </row>
    <row r="495" spans="2:24" x14ac:dyDescent="0.25">
      <c r="B495">
        <v>49</v>
      </c>
      <c r="C495">
        <v>652.19374194490388</v>
      </c>
      <c r="D495">
        <v>1303.6550384176494</v>
      </c>
      <c r="E495">
        <v>3258.038927838355</v>
      </c>
      <c r="F495">
        <v>6515.3454102070727</v>
      </c>
      <c r="G495">
        <v>13029.958405729096</v>
      </c>
      <c r="H495">
        <v>26059.184366161531</v>
      </c>
      <c r="J495">
        <v>49</v>
      </c>
      <c r="K495">
        <v>474.59460899732858</v>
      </c>
      <c r="L495">
        <v>941.16464818532768</v>
      </c>
      <c r="M495">
        <v>2340.8747657763597</v>
      </c>
      <c r="N495">
        <v>4673.7249617709895</v>
      </c>
      <c r="O495">
        <v>9339.4256910319673</v>
      </c>
      <c r="P495">
        <v>18670.826814177155</v>
      </c>
      <c r="R495">
        <v>49</v>
      </c>
      <c r="S495">
        <v>3.7645478221479678E-2</v>
      </c>
      <c r="T495">
        <v>3.7581890701057885E-2</v>
      </c>
      <c r="U495">
        <v>3.7543729986582841E-2</v>
      </c>
      <c r="V495">
        <v>3.7531008380460529E-2</v>
      </c>
      <c r="W495">
        <v>3.7524647588174087E-2</v>
      </c>
      <c r="X495">
        <v>3.7521466994952624E-2</v>
      </c>
    </row>
    <row r="496" spans="2:24" x14ac:dyDescent="0.25">
      <c r="B496">
        <v>50</v>
      </c>
      <c r="C496">
        <v>674.20508175569637</v>
      </c>
      <c r="D496">
        <v>1347.6760042730614</v>
      </c>
      <c r="E496">
        <v>3368.0887718503268</v>
      </c>
      <c r="F496">
        <v>6735.4433844877967</v>
      </c>
      <c r="G496">
        <v>13470.152609765886</v>
      </c>
      <c r="H496">
        <v>26939.571060323502</v>
      </c>
      <c r="J496">
        <v>50</v>
      </c>
      <c r="K496">
        <v>490.35896356582089</v>
      </c>
      <c r="L496">
        <v>972.69213410053271</v>
      </c>
      <c r="M496">
        <v>2419.6916459798376</v>
      </c>
      <c r="N496">
        <v>4831.3574992070498</v>
      </c>
      <c r="O496">
        <v>9654.6892056959041</v>
      </c>
      <c r="P496">
        <v>19301.352618689241</v>
      </c>
      <c r="R496">
        <v>50</v>
      </c>
      <c r="S496">
        <v>3.7675710079764224E-2</v>
      </c>
      <c r="T496">
        <v>3.76139156786226E-2</v>
      </c>
      <c r="U496">
        <v>3.7576831313492098E-2</v>
      </c>
      <c r="V496">
        <v>3.7564468570197684E-2</v>
      </c>
      <c r="W496">
        <v>3.7558286956922871E-2</v>
      </c>
      <c r="X496">
        <v>3.7555196089870346E-2</v>
      </c>
    </row>
    <row r="497" spans="1:24" x14ac:dyDescent="0.25">
      <c r="B497">
        <v>51</v>
      </c>
      <c r="C497">
        <v>722.44936993796205</v>
      </c>
      <c r="D497">
        <v>1444.160777041777</v>
      </c>
      <c r="E497">
        <v>3609.2949672370614</v>
      </c>
      <c r="F497">
        <v>7217.8519508965865</v>
      </c>
      <c r="G497">
        <v>14434.965918215888</v>
      </c>
      <c r="H497">
        <v>28869.193852854634</v>
      </c>
      <c r="J497">
        <v>51</v>
      </c>
      <c r="K497">
        <v>524.91087865970349</v>
      </c>
      <c r="L497">
        <v>1041.7934468369804</v>
      </c>
      <c r="M497">
        <v>2592.440812855566</v>
      </c>
      <c r="N497">
        <v>5176.8530895610311</v>
      </c>
      <c r="O497">
        <v>10345.677642974682</v>
      </c>
      <c r="P497">
        <v>20683.326749803615</v>
      </c>
      <c r="R497">
        <v>51</v>
      </c>
      <c r="S497">
        <v>3.7744435457840897E-2</v>
      </c>
      <c r="T497">
        <v>3.7686177006933219E-2</v>
      </c>
      <c r="U497">
        <v>3.7651214128385568E-2</v>
      </c>
      <c r="V497">
        <v>3.7639558697253106E-2</v>
      </c>
      <c r="W497">
        <v>3.763373076819243E-2</v>
      </c>
      <c r="X497">
        <v>3.7630816750282126E-2</v>
      </c>
    </row>
    <row r="498" spans="1:24" x14ac:dyDescent="0.25">
      <c r="B498">
        <v>52</v>
      </c>
      <c r="C498">
        <v>756.44456150330211</v>
      </c>
      <c r="D498">
        <v>1512.1484590313028</v>
      </c>
      <c r="E498">
        <v>3779.2601516280588</v>
      </c>
      <c r="F498">
        <v>7557.7796392936316</v>
      </c>
      <c r="G498">
        <v>15114.818614626165</v>
      </c>
      <c r="H498">
        <v>30228.896565292631</v>
      </c>
      <c r="J498">
        <v>52</v>
      </c>
      <c r="K498">
        <v>549.25805070821298</v>
      </c>
      <c r="L498">
        <v>1090.485648356007</v>
      </c>
      <c r="M498">
        <v>2714.168441437665</v>
      </c>
      <c r="N498">
        <v>5420.3064299538382</v>
      </c>
      <c r="O498">
        <v>10832.582407001377</v>
      </c>
      <c r="P498">
        <v>21657.134361111384</v>
      </c>
      <c r="R498">
        <v>52</v>
      </c>
      <c r="S498">
        <v>3.7793343875252017E-2</v>
      </c>
      <c r="T498">
        <v>3.773730369207362E-2</v>
      </c>
      <c r="U498">
        <v>3.7703673293883799E-2</v>
      </c>
      <c r="V498">
        <v>3.7692462112484115E-2</v>
      </c>
      <c r="W498">
        <v>3.768685632509805E-2</v>
      </c>
      <c r="X498">
        <v>3.7684053382230687E-2</v>
      </c>
    </row>
    <row r="499" spans="1:24" x14ac:dyDescent="0.25">
      <c r="B499">
        <v>53</v>
      </c>
      <c r="C499">
        <v>800.44782916526799</v>
      </c>
      <c r="D499">
        <v>1600.1515030321912</v>
      </c>
      <c r="E499">
        <v>3999.2625246491598</v>
      </c>
      <c r="F499">
        <v>7997.780894016325</v>
      </c>
      <c r="G499">
        <v>15994.817632752789</v>
      </c>
      <c r="H499">
        <v>31988.891110226778</v>
      </c>
      <c r="J499">
        <v>53</v>
      </c>
      <c r="K499">
        <v>580.77272698185152</v>
      </c>
      <c r="L499">
        <v>1153.512500163517</v>
      </c>
      <c r="M499">
        <v>2871.7318198833818</v>
      </c>
      <c r="N499">
        <v>5735.4306861430814</v>
      </c>
      <c r="O499">
        <v>11462.828418685473</v>
      </c>
      <c r="P499">
        <v>22917.623883781838</v>
      </c>
      <c r="R499">
        <v>53</v>
      </c>
      <c r="S499">
        <v>3.7857919695117204E-2</v>
      </c>
      <c r="T499">
        <v>3.7804467631906702E-2</v>
      </c>
      <c r="U499">
        <v>3.7772390704589487E-2</v>
      </c>
      <c r="V499">
        <v>3.776169744671698E-2</v>
      </c>
      <c r="W499">
        <v>3.7756350639837066E-2</v>
      </c>
      <c r="X499">
        <v>3.7753677191906254E-2</v>
      </c>
    </row>
    <row r="500" spans="1:24" x14ac:dyDescent="0.25">
      <c r="B500">
        <v>54</v>
      </c>
      <c r="C500">
        <v>861.75620226405931</v>
      </c>
      <c r="D500">
        <v>1722.7633492589302</v>
      </c>
      <c r="E500">
        <v>4305.784790258379</v>
      </c>
      <c r="F500">
        <v>8610.820525262523</v>
      </c>
      <c r="G500">
        <v>17220.891995272759</v>
      </c>
      <c r="H500">
        <v>34441.034935294243</v>
      </c>
      <c r="J500">
        <v>54</v>
      </c>
      <c r="K500">
        <v>624.68116460824967</v>
      </c>
      <c r="L500">
        <v>1241.3258658387567</v>
      </c>
      <c r="M500">
        <v>3091.259969689454</v>
      </c>
      <c r="N500">
        <v>6174.483476161593</v>
      </c>
      <c r="O500">
        <v>12340.930489126797</v>
      </c>
      <c r="P500">
        <v>24673.824515067972</v>
      </c>
      <c r="R500">
        <v>54</v>
      </c>
      <c r="S500">
        <v>3.7949977318798789E-2</v>
      </c>
      <c r="T500">
        <v>3.7899682176894434E-2</v>
      </c>
      <c r="U500">
        <v>3.7869500093196562E-2</v>
      </c>
      <c r="V500">
        <v>3.785943856509677E-2</v>
      </c>
      <c r="W500">
        <v>3.7854407644718258E-2</v>
      </c>
      <c r="X500">
        <v>3.7851892145442934E-2</v>
      </c>
    </row>
    <row r="501" spans="1:24" x14ac:dyDescent="0.25">
      <c r="B501">
        <v>55</v>
      </c>
      <c r="C501">
        <v>910.26658721162426</v>
      </c>
      <c r="D501">
        <v>1819.7802467537467</v>
      </c>
      <c r="E501">
        <v>4548.3212253903612</v>
      </c>
      <c r="F501">
        <v>9095.8895231215374</v>
      </c>
      <c r="G501">
        <v>18191.026118585367</v>
      </c>
      <c r="H501">
        <v>36381.29930951383</v>
      </c>
      <c r="J501">
        <v>55</v>
      </c>
      <c r="K501">
        <v>659.42381159518118</v>
      </c>
      <c r="L501">
        <v>1310.8083858977989</v>
      </c>
      <c r="M501">
        <v>3264.9621089150969</v>
      </c>
      <c r="N501">
        <v>6521.8849806478102</v>
      </c>
      <c r="O501">
        <v>13035.730724128924</v>
      </c>
      <c r="P501">
        <v>26063.42221109994</v>
      </c>
      <c r="R501">
        <v>55</v>
      </c>
      <c r="S501">
        <v>3.8023749374022975E-2</v>
      </c>
      <c r="T501">
        <v>3.7975648388064664E-2</v>
      </c>
      <c r="U501">
        <v>3.7946783252130745E-2</v>
      </c>
      <c r="V501">
        <v>3.7937160782376411E-2</v>
      </c>
      <c r="W501">
        <v>3.7932349405381371E-2</v>
      </c>
      <c r="X501">
        <v>3.7929943681350942E-2</v>
      </c>
    </row>
    <row r="503" spans="1:24" x14ac:dyDescent="0.25">
      <c r="A503" s="5" t="s">
        <v>188</v>
      </c>
    </row>
    <row r="504" spans="1:24" x14ac:dyDescent="0.25">
      <c r="B504" t="s">
        <v>170</v>
      </c>
      <c r="C504">
        <v>100000</v>
      </c>
      <c r="D504">
        <v>250000</v>
      </c>
      <c r="E504">
        <v>500000</v>
      </c>
      <c r="F504">
        <v>1000000</v>
      </c>
      <c r="G504">
        <v>2000000</v>
      </c>
      <c r="J504" t="s">
        <v>145</v>
      </c>
      <c r="K504">
        <v>100000</v>
      </c>
      <c r="L504">
        <v>250000</v>
      </c>
      <c r="M504">
        <v>500000</v>
      </c>
      <c r="N504">
        <v>1000000</v>
      </c>
      <c r="O504">
        <v>2000000</v>
      </c>
      <c r="R504" t="s">
        <v>167</v>
      </c>
      <c r="S504">
        <v>100000</v>
      </c>
      <c r="T504">
        <v>250000</v>
      </c>
      <c r="U504">
        <v>500000</v>
      </c>
      <c r="V504">
        <v>1000000</v>
      </c>
      <c r="W504">
        <v>2000000</v>
      </c>
    </row>
    <row r="505" spans="1:24" x14ac:dyDescent="0.25">
      <c r="B505">
        <v>35</v>
      </c>
      <c r="C505">
        <v>24722.985845052757</v>
      </c>
      <c r="D505">
        <v>61807.462846773618</v>
      </c>
      <c r="E505">
        <v>123614.93206257481</v>
      </c>
      <c r="F505">
        <v>247229.86412514962</v>
      </c>
      <c r="G505">
        <v>494459.72825029923</v>
      </c>
      <c r="J505">
        <v>35</v>
      </c>
      <c r="K505">
        <v>1236.1492922501493</v>
      </c>
      <c r="L505">
        <v>3090.3706850358285</v>
      </c>
      <c r="M505">
        <v>6180.7505514033546</v>
      </c>
      <c r="N505">
        <v>12361.501102806709</v>
      </c>
      <c r="O505">
        <v>24723.002205613418</v>
      </c>
      <c r="R505">
        <v>35</v>
      </c>
      <c r="S505">
        <v>3.522661339379618E-2</v>
      </c>
      <c r="T505">
        <v>3.5226609086566496E-2</v>
      </c>
      <c r="U505">
        <v>3.5226616854139081E-2</v>
      </c>
      <c r="V505">
        <v>3.5226616854139081E-2</v>
      </c>
      <c r="W505">
        <v>3.5226616854139081E-2</v>
      </c>
    </row>
    <row r="506" spans="1:24" x14ac:dyDescent="0.25">
      <c r="B506">
        <f t="shared" ref="B506:B535" si="21">B505+1</f>
        <v>36</v>
      </c>
      <c r="C506">
        <v>30054.20979386022</v>
      </c>
      <c r="D506">
        <v>75135.524484651178</v>
      </c>
      <c r="E506">
        <v>150271.04896929898</v>
      </c>
      <c r="F506">
        <v>300542.09793859796</v>
      </c>
      <c r="G506">
        <v>601084.19587719592</v>
      </c>
      <c r="J506">
        <f t="shared" ref="J506:J535" si="22">J505+1</f>
        <v>36</v>
      </c>
      <c r="K506">
        <v>1502.7092145365605</v>
      </c>
      <c r="L506">
        <v>3756.7730363422452</v>
      </c>
      <c r="M506">
        <v>7513.5460726798919</v>
      </c>
      <c r="N506">
        <v>15027.092145359784</v>
      </c>
      <c r="O506">
        <v>30054.184290719568</v>
      </c>
      <c r="R506">
        <f t="shared" ref="R506:R535" si="23">R505+1</f>
        <v>36</v>
      </c>
      <c r="S506">
        <v>3.6611752600727021E-2</v>
      </c>
      <c r="T506">
        <v>3.6611752600728575E-2</v>
      </c>
      <c r="U506">
        <v>3.6611752600724357E-2</v>
      </c>
      <c r="V506">
        <v>3.6611752600724357E-2</v>
      </c>
      <c r="W506">
        <v>3.6611752600724357E-2</v>
      </c>
    </row>
    <row r="507" spans="1:24" x14ac:dyDescent="0.25">
      <c r="B507">
        <f t="shared" si="21"/>
        <v>37</v>
      </c>
      <c r="C507">
        <v>24770.895849840566</v>
      </c>
      <c r="D507">
        <v>61927.239624601381</v>
      </c>
      <c r="E507">
        <v>123854.47924920272</v>
      </c>
      <c r="F507">
        <v>247708.95849840544</v>
      </c>
      <c r="G507">
        <v>495417.91699681088</v>
      </c>
      <c r="J507">
        <f t="shared" si="22"/>
        <v>37</v>
      </c>
      <c r="K507">
        <v>1238.543695719789</v>
      </c>
      <c r="L507">
        <v>3096.3592392992869</v>
      </c>
      <c r="M507">
        <v>6192.7184785985737</v>
      </c>
      <c r="N507">
        <v>12385.436957197147</v>
      </c>
      <c r="O507">
        <v>24770.873914394295</v>
      </c>
      <c r="R507">
        <f t="shared" si="23"/>
        <v>37</v>
      </c>
      <c r="S507">
        <v>3.5225502506008199E-2</v>
      </c>
      <c r="T507">
        <v>3.5225502506007977E-2</v>
      </c>
      <c r="U507">
        <v>3.5225502506007977E-2</v>
      </c>
      <c r="V507">
        <v>3.5225502506007977E-2</v>
      </c>
      <c r="W507">
        <v>3.5225502506007977E-2</v>
      </c>
    </row>
    <row r="508" spans="1:24" x14ac:dyDescent="0.25">
      <c r="B508">
        <f t="shared" si="21"/>
        <v>38</v>
      </c>
      <c r="C508">
        <v>24692.763763867526</v>
      </c>
      <c r="D508">
        <v>61731.909409668871</v>
      </c>
      <c r="E508">
        <v>123463.81881933776</v>
      </c>
      <c r="F508">
        <v>246927.63763867551</v>
      </c>
      <c r="G508">
        <v>493855.27527735103</v>
      </c>
      <c r="J508">
        <f t="shared" si="22"/>
        <v>38</v>
      </c>
      <c r="K508">
        <v>1234.6383886701951</v>
      </c>
      <c r="L508">
        <v>3086.5959716755897</v>
      </c>
      <c r="M508">
        <v>6173.1919433511794</v>
      </c>
      <c r="N508">
        <v>12346.383886702359</v>
      </c>
      <c r="O508">
        <v>24692.767773404717</v>
      </c>
      <c r="R508">
        <f t="shared" si="23"/>
        <v>38</v>
      </c>
      <c r="S508">
        <v>3.5181843195533968E-2</v>
      </c>
      <c r="T508">
        <v>3.518184319553419E-2</v>
      </c>
      <c r="U508">
        <v>3.5181843195533968E-2</v>
      </c>
      <c r="V508">
        <v>3.5181843195533968E-2</v>
      </c>
      <c r="W508">
        <v>3.5181843195533968E-2</v>
      </c>
    </row>
    <row r="509" spans="1:24" x14ac:dyDescent="0.25">
      <c r="B509">
        <f t="shared" si="21"/>
        <v>39</v>
      </c>
      <c r="C509">
        <v>28971.701234510263</v>
      </c>
      <c r="D509">
        <v>72429.253086275625</v>
      </c>
      <c r="E509">
        <v>144858.50617255128</v>
      </c>
      <c r="F509">
        <v>289717.01234510256</v>
      </c>
      <c r="G509">
        <v>579434.02469020511</v>
      </c>
      <c r="J509">
        <f t="shared" si="22"/>
        <v>39</v>
      </c>
      <c r="K509">
        <v>1448.5837732012442</v>
      </c>
      <c r="L509">
        <v>3621.4594330030377</v>
      </c>
      <c r="M509">
        <v>7242.9188660061045</v>
      </c>
      <c r="N509">
        <v>14485.837732012209</v>
      </c>
      <c r="O509">
        <v>28971.675464024418</v>
      </c>
      <c r="R509">
        <f t="shared" si="23"/>
        <v>39</v>
      </c>
      <c r="S509">
        <v>3.6294636380657552E-2</v>
      </c>
      <c r="T509">
        <v>3.629463638065733E-2</v>
      </c>
      <c r="U509">
        <v>3.6294636380657552E-2</v>
      </c>
      <c r="V509">
        <v>3.6294636380657552E-2</v>
      </c>
      <c r="W509">
        <v>3.6294636380657552E-2</v>
      </c>
    </row>
    <row r="510" spans="1:24" x14ac:dyDescent="0.25">
      <c r="B510">
        <f t="shared" si="21"/>
        <v>40</v>
      </c>
      <c r="C510">
        <v>29081.516890459494</v>
      </c>
      <c r="D510">
        <v>72703.792226148711</v>
      </c>
      <c r="E510">
        <v>145407.58445229748</v>
      </c>
      <c r="F510">
        <v>290815.16890459496</v>
      </c>
      <c r="G510">
        <v>581630.33780918992</v>
      </c>
      <c r="J510">
        <f t="shared" si="22"/>
        <v>40</v>
      </c>
      <c r="K510">
        <v>1454.0762403945846</v>
      </c>
      <c r="L510">
        <v>3635.190600986447</v>
      </c>
      <c r="M510">
        <v>7270.381201972923</v>
      </c>
      <c r="N510">
        <v>14540.762403945846</v>
      </c>
      <c r="O510">
        <v>29081.524807891692</v>
      </c>
      <c r="R510">
        <f t="shared" si="23"/>
        <v>40</v>
      </c>
      <c r="S510">
        <v>3.631830364549371E-2</v>
      </c>
      <c r="T510">
        <v>3.631830364549371E-2</v>
      </c>
      <c r="U510">
        <v>3.6318303645493932E-2</v>
      </c>
      <c r="V510">
        <v>3.6318303645493932E-2</v>
      </c>
      <c r="W510">
        <v>3.6318303645493932E-2</v>
      </c>
    </row>
    <row r="511" spans="1:24" x14ac:dyDescent="0.25">
      <c r="B511">
        <f t="shared" si="21"/>
        <v>41</v>
      </c>
      <c r="C511">
        <v>28817.787626425205</v>
      </c>
      <c r="D511">
        <v>72044.469066063</v>
      </c>
      <c r="E511">
        <v>144088.938132126</v>
      </c>
      <c r="F511">
        <v>288177.876264252</v>
      </c>
      <c r="G511">
        <v>576355.752528504</v>
      </c>
      <c r="J511">
        <f t="shared" si="22"/>
        <v>41</v>
      </c>
      <c r="K511">
        <v>1440.8892917694684</v>
      </c>
      <c r="L511">
        <v>3602.2232294236746</v>
      </c>
      <c r="M511">
        <v>7204.4464588473493</v>
      </c>
      <c r="N511">
        <v>14408.892917694699</v>
      </c>
      <c r="O511">
        <v>28817.785835389397</v>
      </c>
      <c r="R511">
        <f t="shared" si="23"/>
        <v>41</v>
      </c>
      <c r="S511">
        <v>3.6241426279201461E-2</v>
      </c>
      <c r="T511">
        <v>3.6241426279201461E-2</v>
      </c>
      <c r="U511">
        <v>3.6241426279201461E-2</v>
      </c>
      <c r="V511">
        <v>3.6241426279201461E-2</v>
      </c>
      <c r="W511">
        <v>3.6241426279201461E-2</v>
      </c>
    </row>
    <row r="512" spans="1:24" x14ac:dyDescent="0.25">
      <c r="B512">
        <f t="shared" si="21"/>
        <v>42</v>
      </c>
      <c r="C512">
        <v>28814.933957710808</v>
      </c>
      <c r="D512">
        <v>72037.334894277039</v>
      </c>
      <c r="E512">
        <v>144074.66978855408</v>
      </c>
      <c r="F512">
        <v>288149.33957710816</v>
      </c>
      <c r="G512">
        <v>576298.67915421631</v>
      </c>
      <c r="J512">
        <f t="shared" si="22"/>
        <v>42</v>
      </c>
      <c r="K512">
        <v>1440.7466606418602</v>
      </c>
      <c r="L512">
        <v>3601.8666516047379</v>
      </c>
      <c r="M512">
        <v>7203.7333032094757</v>
      </c>
      <c r="N512">
        <v>14407.466606418951</v>
      </c>
      <c r="O512">
        <v>28814.933212837903</v>
      </c>
      <c r="R512">
        <f t="shared" si="23"/>
        <v>42</v>
      </c>
      <c r="S512">
        <v>3.6232670603399075E-2</v>
      </c>
      <c r="T512">
        <v>3.6232670603399297E-2</v>
      </c>
      <c r="U512">
        <v>3.6232670603399297E-2</v>
      </c>
      <c r="V512">
        <v>3.6232670603399297E-2</v>
      </c>
      <c r="W512">
        <v>3.6232670603399297E-2</v>
      </c>
    </row>
    <row r="513" spans="2:23" x14ac:dyDescent="0.25">
      <c r="B513">
        <f t="shared" si="21"/>
        <v>43</v>
      </c>
      <c r="C513">
        <v>29443.017656752385</v>
      </c>
      <c r="D513">
        <v>73607.544141880935</v>
      </c>
      <c r="E513">
        <v>147215.08828376187</v>
      </c>
      <c r="F513">
        <v>294430.17656752374</v>
      </c>
      <c r="G513">
        <v>588860.35313504748</v>
      </c>
      <c r="J513">
        <f t="shared" si="22"/>
        <v>43</v>
      </c>
      <c r="K513">
        <v>1472.1509577914912</v>
      </c>
      <c r="L513">
        <v>3680.377394478739</v>
      </c>
      <c r="M513">
        <v>7360.754788957478</v>
      </c>
      <c r="N513">
        <v>14721.509577914956</v>
      </c>
      <c r="O513">
        <v>29443.019155829912</v>
      </c>
      <c r="R513">
        <f t="shared" si="23"/>
        <v>43</v>
      </c>
      <c r="S513">
        <v>3.6393348916116564E-2</v>
      </c>
      <c r="T513">
        <v>3.6393348916116564E-2</v>
      </c>
      <c r="U513">
        <v>3.6393348916116564E-2</v>
      </c>
      <c r="V513">
        <v>3.6393348916116564E-2</v>
      </c>
      <c r="W513">
        <v>3.6393348916116564E-2</v>
      </c>
    </row>
    <row r="514" spans="2:23" x14ac:dyDescent="0.25">
      <c r="B514">
        <f t="shared" si="21"/>
        <v>44</v>
      </c>
      <c r="C514">
        <v>29786.527588317338</v>
      </c>
      <c r="D514">
        <v>74466.318970793407</v>
      </c>
      <c r="E514">
        <v>148932.63794158681</v>
      </c>
      <c r="F514">
        <v>297865.27588317363</v>
      </c>
      <c r="G514">
        <v>595730.55176634726</v>
      </c>
      <c r="J514">
        <f t="shared" si="22"/>
        <v>44</v>
      </c>
      <c r="K514">
        <v>1489.3265937334363</v>
      </c>
      <c r="L514">
        <v>3723.3164843336126</v>
      </c>
      <c r="M514">
        <v>7446.6329686672252</v>
      </c>
      <c r="N514">
        <v>14893.26593733445</v>
      </c>
      <c r="O514">
        <v>29786.531874668901</v>
      </c>
      <c r="R514">
        <f t="shared" si="23"/>
        <v>44</v>
      </c>
      <c r="S514">
        <v>3.6478768120437932E-2</v>
      </c>
      <c r="T514">
        <v>3.6478768120437932E-2</v>
      </c>
      <c r="U514">
        <v>3.6478768120437932E-2</v>
      </c>
      <c r="V514">
        <v>3.6478768120437932E-2</v>
      </c>
      <c r="W514">
        <v>3.6478768120437932E-2</v>
      </c>
    </row>
    <row r="515" spans="2:23" x14ac:dyDescent="0.25">
      <c r="B515">
        <f t="shared" si="21"/>
        <v>45</v>
      </c>
      <c r="C515">
        <v>29896.134297400062</v>
      </c>
      <c r="D515">
        <v>74740.335743500138</v>
      </c>
      <c r="E515">
        <v>149480.67148700028</v>
      </c>
      <c r="F515">
        <v>298961.34297400055</v>
      </c>
      <c r="G515">
        <v>597922.6859480011</v>
      </c>
      <c r="J515">
        <f t="shared" si="22"/>
        <v>45</v>
      </c>
      <c r="K515">
        <v>1494.8070859542058</v>
      </c>
      <c r="L515">
        <v>3737.0177148854855</v>
      </c>
      <c r="M515">
        <v>7474.0354297709709</v>
      </c>
      <c r="N515">
        <v>14948.070859541942</v>
      </c>
      <c r="O515">
        <v>29896.141719083884</v>
      </c>
      <c r="R515">
        <f t="shared" si="23"/>
        <v>45</v>
      </c>
      <c r="S515">
        <v>3.6500526003720113E-2</v>
      </c>
      <c r="T515">
        <v>3.6500526003720113E-2</v>
      </c>
      <c r="U515">
        <v>3.6500526003720113E-2</v>
      </c>
      <c r="V515">
        <v>3.6500526003720113E-2</v>
      </c>
      <c r="W515">
        <v>3.6500526003720113E-2</v>
      </c>
    </row>
    <row r="516" spans="2:23" x14ac:dyDescent="0.25">
      <c r="B516">
        <f t="shared" si="21"/>
        <v>46</v>
      </c>
      <c r="C516">
        <v>29808.036202972045</v>
      </c>
      <c r="D516">
        <v>74520.090507430054</v>
      </c>
      <c r="E516">
        <v>149040.18101486011</v>
      </c>
      <c r="F516">
        <v>298080.36202972021</v>
      </c>
      <c r="G516">
        <v>596160.72405944043</v>
      </c>
      <c r="J516">
        <f t="shared" si="22"/>
        <v>46</v>
      </c>
      <c r="K516">
        <v>1490.4020008035222</v>
      </c>
      <c r="L516">
        <v>3726.0050020087219</v>
      </c>
      <c r="M516">
        <v>7452.0100040174439</v>
      </c>
      <c r="N516">
        <v>14904.020008034888</v>
      </c>
      <c r="O516">
        <v>29808.040016069775</v>
      </c>
      <c r="R516">
        <f t="shared" si="23"/>
        <v>46</v>
      </c>
      <c r="S516">
        <v>3.6466836056375795E-2</v>
      </c>
      <c r="T516">
        <v>3.6466836056375573E-2</v>
      </c>
      <c r="U516">
        <v>3.6466836056375573E-2</v>
      </c>
      <c r="V516">
        <v>3.6466836056375573E-2</v>
      </c>
      <c r="W516">
        <v>3.6466836056375573E-2</v>
      </c>
    </row>
    <row r="517" spans="2:23" x14ac:dyDescent="0.25">
      <c r="B517">
        <f t="shared" si="21"/>
        <v>47</v>
      </c>
      <c r="C517">
        <v>31056.247718876843</v>
      </c>
      <c r="D517">
        <v>77640.61929719201</v>
      </c>
      <c r="E517">
        <v>155281.23859438402</v>
      </c>
      <c r="F517">
        <v>310562.47718876804</v>
      </c>
      <c r="G517">
        <v>621124.95437753608</v>
      </c>
      <c r="J517">
        <f t="shared" si="22"/>
        <v>47</v>
      </c>
      <c r="K517">
        <v>1552.8124252852649</v>
      </c>
      <c r="L517">
        <v>3882.0310632131295</v>
      </c>
      <c r="M517">
        <v>7764.0621264262591</v>
      </c>
      <c r="N517">
        <v>15528.124252852518</v>
      </c>
      <c r="O517">
        <v>31056.248505705036</v>
      </c>
      <c r="R517">
        <f t="shared" si="23"/>
        <v>47</v>
      </c>
      <c r="S517">
        <v>3.680473776056381E-2</v>
      </c>
      <c r="T517">
        <v>3.6804737760563588E-2</v>
      </c>
      <c r="U517">
        <v>3.6804737760563588E-2</v>
      </c>
      <c r="V517">
        <v>3.6804737760563588E-2</v>
      </c>
      <c r="W517">
        <v>3.6804737760563588E-2</v>
      </c>
    </row>
    <row r="518" spans="2:23" x14ac:dyDescent="0.25">
      <c r="B518">
        <f t="shared" si="21"/>
        <v>48</v>
      </c>
      <c r="C518">
        <v>31613.807873596987</v>
      </c>
      <c r="D518">
        <v>79034.519683992432</v>
      </c>
      <c r="E518">
        <v>158069.03936798486</v>
      </c>
      <c r="F518">
        <v>316138.07873596973</v>
      </c>
      <c r="G518">
        <v>632276.15747193946</v>
      </c>
      <c r="J518">
        <f t="shared" si="22"/>
        <v>48</v>
      </c>
      <c r="K518">
        <v>1580.6904289062513</v>
      </c>
      <c r="L518">
        <v>3951.7260722656501</v>
      </c>
      <c r="M518">
        <v>7903.4521445313003</v>
      </c>
      <c r="N518">
        <v>15806.904289062601</v>
      </c>
      <c r="O518">
        <v>31613.808578125201</v>
      </c>
      <c r="R518">
        <f t="shared" si="23"/>
        <v>48</v>
      </c>
      <c r="S518">
        <v>3.6951799161299315E-2</v>
      </c>
      <c r="T518">
        <v>3.6951799161299315E-2</v>
      </c>
      <c r="U518">
        <v>3.6951799161299315E-2</v>
      </c>
      <c r="V518">
        <v>3.6951799161299315E-2</v>
      </c>
      <c r="W518">
        <v>3.6951799161299315E-2</v>
      </c>
    </row>
    <row r="519" spans="2:23" x14ac:dyDescent="0.25">
      <c r="B519">
        <f t="shared" si="21"/>
        <v>49</v>
      </c>
      <c r="C519">
        <v>32552.547043456769</v>
      </c>
      <c r="D519">
        <v>81381.367608641885</v>
      </c>
      <c r="E519">
        <v>162762.73521728377</v>
      </c>
      <c r="F519">
        <v>325525.47043456754</v>
      </c>
      <c r="G519">
        <v>651050.94086913508</v>
      </c>
      <c r="J519">
        <f t="shared" si="22"/>
        <v>49</v>
      </c>
      <c r="K519">
        <v>1627.6276085843419</v>
      </c>
      <c r="L519">
        <v>4069.0690214607457</v>
      </c>
      <c r="M519">
        <v>8138.1380429214914</v>
      </c>
      <c r="N519">
        <v>16276.276085842983</v>
      </c>
      <c r="O519">
        <v>32552.552171685966</v>
      </c>
      <c r="R519">
        <f t="shared" si="23"/>
        <v>49</v>
      </c>
      <c r="S519">
        <v>3.7211482412644159E-2</v>
      </c>
      <c r="T519">
        <v>3.7211482412643937E-2</v>
      </c>
      <c r="U519">
        <v>3.7211482412643937E-2</v>
      </c>
      <c r="V519">
        <v>3.7211482412643937E-2</v>
      </c>
      <c r="W519">
        <v>3.7211482412643937E-2</v>
      </c>
    </row>
    <row r="520" spans="2:23" x14ac:dyDescent="0.25">
      <c r="B520">
        <f t="shared" si="21"/>
        <v>50</v>
      </c>
      <c r="C520">
        <v>33021.748162121112</v>
      </c>
      <c r="D520">
        <v>82554.370405302776</v>
      </c>
      <c r="E520">
        <v>165108.74081060555</v>
      </c>
      <c r="F520">
        <v>330217.4816212111</v>
      </c>
      <c r="G520">
        <v>660434.96324242221</v>
      </c>
      <c r="J520">
        <f t="shared" si="22"/>
        <v>50</v>
      </c>
      <c r="K520">
        <v>1651.0879006448667</v>
      </c>
      <c r="L520">
        <v>4127.7197516122396</v>
      </c>
      <c r="M520">
        <v>8255.4395032244793</v>
      </c>
      <c r="N520">
        <v>16510.879006448959</v>
      </c>
      <c r="O520">
        <v>33021.758012897917</v>
      </c>
      <c r="R520">
        <f t="shared" si="23"/>
        <v>50</v>
      </c>
      <c r="S520">
        <v>3.733518014270909E-2</v>
      </c>
      <c r="T520">
        <v>3.7335180142709312E-2</v>
      </c>
      <c r="U520">
        <v>3.7335180142709312E-2</v>
      </c>
      <c r="V520">
        <v>3.7335180142709312E-2</v>
      </c>
      <c r="W520">
        <v>3.7335180142709312E-2</v>
      </c>
    </row>
    <row r="521" spans="2:23" x14ac:dyDescent="0.25">
      <c r="B521">
        <f t="shared" si="21"/>
        <v>51</v>
      </c>
      <c r="C521">
        <v>33979.856991247463</v>
      </c>
      <c r="D521">
        <v>84949.642478118694</v>
      </c>
      <c r="E521">
        <v>169899.28495623739</v>
      </c>
      <c r="F521">
        <v>339798.56991247478</v>
      </c>
      <c r="G521">
        <v>679597.13982494955</v>
      </c>
      <c r="J521">
        <f t="shared" si="22"/>
        <v>51</v>
      </c>
      <c r="K521">
        <v>1698.9930948291949</v>
      </c>
      <c r="L521">
        <v>4247.4827370729909</v>
      </c>
      <c r="M521">
        <v>8494.9654741459817</v>
      </c>
      <c r="N521">
        <v>16989.930948291963</v>
      </c>
      <c r="O521">
        <v>33979.861896583927</v>
      </c>
      <c r="R521">
        <f t="shared" si="23"/>
        <v>51</v>
      </c>
      <c r="S521">
        <v>3.7607867517591265E-2</v>
      </c>
      <c r="T521">
        <v>3.7607867517591265E-2</v>
      </c>
      <c r="U521">
        <v>3.7607867517591265E-2</v>
      </c>
      <c r="V521">
        <v>3.7607867517591265E-2</v>
      </c>
      <c r="W521">
        <v>3.7607867517591265E-2</v>
      </c>
    </row>
    <row r="522" spans="2:23" x14ac:dyDescent="0.25">
      <c r="B522">
        <f t="shared" si="21"/>
        <v>52</v>
      </c>
      <c r="C522">
        <v>34642.680353076088</v>
      </c>
      <c r="D522">
        <v>86606.700882690129</v>
      </c>
      <c r="E522">
        <v>173213.40176538026</v>
      </c>
      <c r="F522">
        <v>346426.80353076052</v>
      </c>
      <c r="G522">
        <v>692853.60706152103</v>
      </c>
      <c r="J522">
        <f t="shared" si="22"/>
        <v>52</v>
      </c>
      <c r="K522">
        <v>1732.1340713890459</v>
      </c>
      <c r="L522">
        <v>4330.3351784723927</v>
      </c>
      <c r="M522">
        <v>8660.6703569447855</v>
      </c>
      <c r="N522">
        <v>17321.340713889571</v>
      </c>
      <c r="O522">
        <v>34642.681427779142</v>
      </c>
      <c r="R522">
        <f t="shared" si="23"/>
        <v>52</v>
      </c>
      <c r="S522">
        <v>3.779278929390828E-2</v>
      </c>
      <c r="T522">
        <v>3.7792789293908058E-2</v>
      </c>
      <c r="U522">
        <v>3.7792789293908058E-2</v>
      </c>
      <c r="V522">
        <v>3.7792789293908058E-2</v>
      </c>
      <c r="W522">
        <v>3.7792789293908058E-2</v>
      </c>
    </row>
    <row r="523" spans="2:23" x14ac:dyDescent="0.25">
      <c r="B523">
        <f t="shared" si="21"/>
        <v>53</v>
      </c>
      <c r="C523">
        <v>35463.892482424955</v>
      </c>
      <c r="D523">
        <v>88659.731206062439</v>
      </c>
      <c r="E523">
        <v>177319.46241212488</v>
      </c>
      <c r="F523">
        <v>354638.92482424976</v>
      </c>
      <c r="G523">
        <v>709277.84964849951</v>
      </c>
      <c r="J523">
        <f t="shared" si="22"/>
        <v>53</v>
      </c>
      <c r="K523">
        <v>1773.1947448484134</v>
      </c>
      <c r="L523">
        <v>4432.9868621211936</v>
      </c>
      <c r="M523">
        <v>8865.9737242423871</v>
      </c>
      <c r="N523">
        <v>17731.947448484774</v>
      </c>
      <c r="O523">
        <v>35463.894896969548</v>
      </c>
      <c r="R523">
        <f t="shared" si="23"/>
        <v>53</v>
      </c>
      <c r="S523">
        <v>3.8029473941376901E-2</v>
      </c>
      <c r="T523">
        <v>3.8029473941376901E-2</v>
      </c>
      <c r="U523">
        <v>3.8029473941376901E-2</v>
      </c>
      <c r="V523">
        <v>3.8029473941376901E-2</v>
      </c>
      <c r="W523">
        <v>3.8029473941376901E-2</v>
      </c>
    </row>
    <row r="524" spans="2:23" x14ac:dyDescent="0.25">
      <c r="B524">
        <f t="shared" si="21"/>
        <v>54</v>
      </c>
      <c r="C524">
        <v>36547.445219373221</v>
      </c>
      <c r="D524">
        <v>91368.613048432962</v>
      </c>
      <c r="E524">
        <v>182737.22609686592</v>
      </c>
      <c r="F524">
        <v>365474.45219373185</v>
      </c>
      <c r="G524">
        <v>730948.9043874637</v>
      </c>
      <c r="J524">
        <f t="shared" si="22"/>
        <v>54</v>
      </c>
      <c r="K524">
        <v>1827.3725679828567</v>
      </c>
      <c r="L524">
        <v>4568.4314199571381</v>
      </c>
      <c r="M524">
        <v>9136.8628399142763</v>
      </c>
      <c r="N524">
        <v>18273.725679828553</v>
      </c>
      <c r="O524">
        <v>36547.451359657105</v>
      </c>
      <c r="R524">
        <f t="shared" si="23"/>
        <v>54</v>
      </c>
      <c r="S524">
        <v>3.8354683224577357E-2</v>
      </c>
      <c r="T524">
        <v>3.8354683224577135E-2</v>
      </c>
      <c r="U524">
        <v>3.8354683224577135E-2</v>
      </c>
      <c r="V524">
        <v>3.8354683224577135E-2</v>
      </c>
      <c r="W524">
        <v>3.8354683224577135E-2</v>
      </c>
    </row>
    <row r="525" spans="2:23" x14ac:dyDescent="0.25">
      <c r="B525">
        <f t="shared" si="21"/>
        <v>55</v>
      </c>
      <c r="C525">
        <v>37382.683783765831</v>
      </c>
      <c r="D525">
        <v>93456.709459414575</v>
      </c>
      <c r="E525">
        <v>186913.41891882915</v>
      </c>
      <c r="F525">
        <v>373826.8378376583</v>
      </c>
      <c r="G525">
        <v>747653.6756753166</v>
      </c>
      <c r="J525">
        <f t="shared" si="22"/>
        <v>55</v>
      </c>
      <c r="K525">
        <v>1869.1342979279871</v>
      </c>
      <c r="L525">
        <v>4672.8357448199531</v>
      </c>
      <c r="M525">
        <v>9345.6714896399062</v>
      </c>
      <c r="N525">
        <v>18691.342979279812</v>
      </c>
      <c r="O525">
        <v>37382.685958559625</v>
      </c>
      <c r="R525">
        <f t="shared" si="23"/>
        <v>55</v>
      </c>
      <c r="S525">
        <v>3.8602566292404994E-2</v>
      </c>
      <c r="T525">
        <v>3.8602566292404994E-2</v>
      </c>
      <c r="U525">
        <v>3.8602566292404994E-2</v>
      </c>
      <c r="V525">
        <v>3.8602566292404994E-2</v>
      </c>
      <c r="W525">
        <v>3.8602566292404994E-2</v>
      </c>
    </row>
    <row r="526" spans="2:23" x14ac:dyDescent="0.25">
      <c r="B526">
        <f t="shared" si="21"/>
        <v>56</v>
      </c>
      <c r="C526">
        <v>38504.234189211355</v>
      </c>
      <c r="D526">
        <v>96260.585473028463</v>
      </c>
      <c r="E526">
        <v>192521.17094605693</v>
      </c>
      <c r="F526">
        <v>385042.34189211385</v>
      </c>
      <c r="G526">
        <v>770084.6837842277</v>
      </c>
      <c r="J526">
        <f t="shared" si="22"/>
        <v>56</v>
      </c>
      <c r="K526">
        <v>1925.2120104302448</v>
      </c>
      <c r="L526">
        <v>4813.0300260756921</v>
      </c>
      <c r="M526">
        <v>9626.0600521513843</v>
      </c>
      <c r="N526">
        <v>19252.120104302769</v>
      </c>
      <c r="O526">
        <v>38504.240208605537</v>
      </c>
      <c r="R526">
        <f t="shared" si="23"/>
        <v>56</v>
      </c>
      <c r="S526">
        <v>3.8951673065971137E-2</v>
      </c>
      <c r="T526">
        <v>3.8951673065971137E-2</v>
      </c>
      <c r="U526">
        <v>3.8951673065971137E-2</v>
      </c>
      <c r="V526">
        <v>3.8951673065971137E-2</v>
      </c>
      <c r="W526">
        <v>3.8951673065971137E-2</v>
      </c>
    </row>
    <row r="527" spans="2:23" x14ac:dyDescent="0.25">
      <c r="B527">
        <f t="shared" si="21"/>
        <v>57</v>
      </c>
      <c r="C527">
        <v>39684.811985965556</v>
      </c>
      <c r="D527">
        <v>99212.02996491392</v>
      </c>
      <c r="E527">
        <v>198424.05992982784</v>
      </c>
      <c r="F527">
        <v>396848.11985965568</v>
      </c>
      <c r="G527">
        <v>793696.23971931136</v>
      </c>
      <c r="J527">
        <f t="shared" si="22"/>
        <v>57</v>
      </c>
      <c r="K527">
        <v>1984.2409292509547</v>
      </c>
      <c r="L527">
        <v>4960.6023231274012</v>
      </c>
      <c r="M527">
        <v>9921.2046462548024</v>
      </c>
      <c r="N527">
        <v>19842.409292509605</v>
      </c>
      <c r="O527">
        <v>39684.818585019209</v>
      </c>
      <c r="R527">
        <f t="shared" si="23"/>
        <v>57</v>
      </c>
      <c r="S527">
        <v>3.9328394821251056E-2</v>
      </c>
      <c r="T527">
        <v>3.9328394821002588E-2</v>
      </c>
      <c r="U527">
        <v>3.9328394821002588E-2</v>
      </c>
      <c r="V527">
        <v>3.9328394821002588E-2</v>
      </c>
      <c r="W527">
        <v>3.9328394821002588E-2</v>
      </c>
    </row>
    <row r="528" spans="2:23" x14ac:dyDescent="0.25">
      <c r="B528">
        <f t="shared" si="21"/>
        <v>58</v>
      </c>
      <c r="C528">
        <v>40945.309326619034</v>
      </c>
      <c r="D528">
        <v>102363.27331654759</v>
      </c>
      <c r="E528">
        <v>204726.54663309519</v>
      </c>
      <c r="F528">
        <v>409453.09326619038</v>
      </c>
      <c r="G528">
        <v>818906.18653238076</v>
      </c>
      <c r="J528">
        <f t="shared" si="22"/>
        <v>58</v>
      </c>
      <c r="K528">
        <v>2047.2658426995258</v>
      </c>
      <c r="L528">
        <v>5118.1646067488764</v>
      </c>
      <c r="M528">
        <v>10236.329213497753</v>
      </c>
      <c r="N528">
        <v>20472.658426995506</v>
      </c>
      <c r="O528">
        <v>40945.316853991011</v>
      </c>
      <c r="R528">
        <f t="shared" si="23"/>
        <v>58</v>
      </c>
      <c r="S528">
        <v>3.9742106480869843E-2</v>
      </c>
      <c r="T528">
        <v>3.9742106480869621E-2</v>
      </c>
      <c r="U528">
        <v>3.9742106480752604E-2</v>
      </c>
      <c r="V528">
        <v>3.9742106480752604E-2</v>
      </c>
      <c r="W528">
        <v>3.9742106480752604E-2</v>
      </c>
    </row>
    <row r="529" spans="1:24" x14ac:dyDescent="0.25">
      <c r="B529">
        <f t="shared" si="21"/>
        <v>59</v>
      </c>
      <c r="C529">
        <v>42411.149824202286</v>
      </c>
      <c r="D529">
        <v>106027.87456050572</v>
      </c>
      <c r="E529">
        <v>212055.74912101144</v>
      </c>
      <c r="F529">
        <v>424111.49824202288</v>
      </c>
      <c r="G529">
        <v>848222.99648404575</v>
      </c>
      <c r="J529">
        <f t="shared" si="22"/>
        <v>59</v>
      </c>
      <c r="K529">
        <v>2120.5575271448906</v>
      </c>
      <c r="L529">
        <v>5301.3938178622338</v>
      </c>
      <c r="M529">
        <v>10602.787635724468</v>
      </c>
      <c r="N529">
        <v>21205.575271448935</v>
      </c>
      <c r="O529">
        <v>42411.150542897871</v>
      </c>
      <c r="R529">
        <f t="shared" si="23"/>
        <v>59</v>
      </c>
      <c r="S529">
        <v>4.0242425893547873E-2</v>
      </c>
      <c r="T529">
        <v>4.0242425893547873E-2</v>
      </c>
      <c r="U529">
        <v>4.0242425893547873E-2</v>
      </c>
      <c r="V529">
        <v>4.0242425893547873E-2</v>
      </c>
      <c r="W529">
        <v>4.0242425893500355E-2</v>
      </c>
    </row>
    <row r="530" spans="1:24" x14ac:dyDescent="0.25">
      <c r="B530">
        <f t="shared" si="21"/>
        <v>60</v>
      </c>
      <c r="C530">
        <v>43839.961953288694</v>
      </c>
      <c r="D530">
        <v>109599.90488322162</v>
      </c>
      <c r="E530">
        <v>219199.80976644324</v>
      </c>
      <c r="F530">
        <v>438399.61953288649</v>
      </c>
      <c r="G530">
        <v>876799.23906577297</v>
      </c>
      <c r="J530">
        <f t="shared" si="22"/>
        <v>60</v>
      </c>
      <c r="K530">
        <v>2191.9981276214967</v>
      </c>
      <c r="L530">
        <v>5479.9953190537053</v>
      </c>
      <c r="M530">
        <v>10959.990638107411</v>
      </c>
      <c r="N530">
        <v>21919.981276214821</v>
      </c>
      <c r="O530">
        <v>43839.962552429643</v>
      </c>
      <c r="R530">
        <f t="shared" si="23"/>
        <v>60</v>
      </c>
      <c r="S530">
        <v>4.0742460954242832E-2</v>
      </c>
      <c r="T530">
        <v>4.074246095424261E-2</v>
      </c>
      <c r="U530">
        <v>4.074246095424261E-2</v>
      </c>
      <c r="V530">
        <v>4.074246095424261E-2</v>
      </c>
      <c r="W530">
        <v>4.074246095424261E-2</v>
      </c>
    </row>
    <row r="531" spans="1:24" x14ac:dyDescent="0.25">
      <c r="B531">
        <f t="shared" si="21"/>
        <v>61</v>
      </c>
      <c r="C531">
        <v>45140.00955540518</v>
      </c>
      <c r="D531">
        <v>112850.02388851288</v>
      </c>
      <c r="E531">
        <v>225700.04777702576</v>
      </c>
      <c r="F531">
        <v>451400.09555405151</v>
      </c>
      <c r="G531">
        <v>902800.19110810303</v>
      </c>
      <c r="J531">
        <f t="shared" si="22"/>
        <v>61</v>
      </c>
      <c r="K531">
        <v>2257.0008027483273</v>
      </c>
      <c r="L531">
        <v>5642.5020068708691</v>
      </c>
      <c r="M531">
        <v>11285.004013741738</v>
      </c>
      <c r="N531">
        <v>22570.008027483476</v>
      </c>
      <c r="O531">
        <v>45140.016054966953</v>
      </c>
      <c r="R531">
        <f t="shared" si="23"/>
        <v>61</v>
      </c>
      <c r="S531">
        <v>4.1205090956980106E-2</v>
      </c>
      <c r="T531">
        <v>4.1205090956979884E-2</v>
      </c>
      <c r="U531">
        <v>4.1205090956979884E-2</v>
      </c>
      <c r="V531">
        <v>4.1205090956979884E-2</v>
      </c>
      <c r="W531">
        <v>4.1205090956979884E-2</v>
      </c>
    </row>
    <row r="532" spans="1:24" x14ac:dyDescent="0.25">
      <c r="B532">
        <f t="shared" si="21"/>
        <v>62</v>
      </c>
      <c r="C532">
        <v>46825.783667945288</v>
      </c>
      <c r="D532">
        <v>117064.45916986323</v>
      </c>
      <c r="E532">
        <v>234128.91833972646</v>
      </c>
      <c r="F532">
        <v>468257.83667945291</v>
      </c>
      <c r="G532">
        <v>936515.67335890583</v>
      </c>
      <c r="J532">
        <f t="shared" si="22"/>
        <v>62</v>
      </c>
      <c r="K532">
        <v>2341.2892270122684</v>
      </c>
      <c r="L532">
        <v>5853.223067530751</v>
      </c>
      <c r="M532">
        <v>11706.446135061502</v>
      </c>
      <c r="N532">
        <v>23412.892270123004</v>
      </c>
      <c r="O532">
        <v>46825.784540246008</v>
      </c>
      <c r="R532">
        <f t="shared" si="23"/>
        <v>62</v>
      </c>
      <c r="S532">
        <v>4.1838720439774102E-2</v>
      </c>
      <c r="T532">
        <v>4.1838720439774102E-2</v>
      </c>
      <c r="U532">
        <v>4.1838720439774102E-2</v>
      </c>
      <c r="V532">
        <v>4.1838720439774102E-2</v>
      </c>
      <c r="W532">
        <v>4.1838720439774102E-2</v>
      </c>
    </row>
    <row r="533" spans="1:24" x14ac:dyDescent="0.25">
      <c r="B533">
        <f t="shared" si="21"/>
        <v>63</v>
      </c>
      <c r="C533">
        <v>48361.817393059435</v>
      </c>
      <c r="D533">
        <v>120904.54348264851</v>
      </c>
      <c r="E533">
        <v>241809.08696529703</v>
      </c>
      <c r="F533">
        <v>483618.17393059406</v>
      </c>
      <c r="G533">
        <v>967236.34786118811</v>
      </c>
      <c r="J533">
        <f t="shared" si="22"/>
        <v>63</v>
      </c>
      <c r="K533">
        <v>2418.0913348690083</v>
      </c>
      <c r="L533">
        <v>6045.2283371724479</v>
      </c>
      <c r="M533">
        <v>12090.456674344896</v>
      </c>
      <c r="N533">
        <v>24180.913348689792</v>
      </c>
      <c r="O533">
        <v>48361.826697379583</v>
      </c>
      <c r="R533">
        <f t="shared" si="23"/>
        <v>63</v>
      </c>
      <c r="S533">
        <v>4.2429881423392324E-2</v>
      </c>
      <c r="T533">
        <v>4.2429881423392102E-2</v>
      </c>
      <c r="U533">
        <v>4.2429881423392102E-2</v>
      </c>
      <c r="V533">
        <v>4.2429881423392102E-2</v>
      </c>
      <c r="W533">
        <v>4.2429881423392102E-2</v>
      </c>
    </row>
    <row r="534" spans="1:24" x14ac:dyDescent="0.25">
      <c r="B534">
        <f t="shared" si="21"/>
        <v>64</v>
      </c>
      <c r="C534">
        <v>49921.147937994341</v>
      </c>
      <c r="D534">
        <v>124802.86984498581</v>
      </c>
      <c r="E534">
        <v>249605.73968997161</v>
      </c>
      <c r="F534">
        <v>499211.47937994322</v>
      </c>
      <c r="G534">
        <v>998422.95875988645</v>
      </c>
      <c r="J534">
        <f t="shared" si="22"/>
        <v>64</v>
      </c>
      <c r="K534">
        <v>2496.0578494035217</v>
      </c>
      <c r="L534">
        <v>6240.1446235088224</v>
      </c>
      <c r="M534">
        <v>12480.289247017645</v>
      </c>
      <c r="N534">
        <v>24960.57849403529</v>
      </c>
      <c r="O534">
        <v>49921.156988070579</v>
      </c>
      <c r="R534">
        <f t="shared" si="23"/>
        <v>64</v>
      </c>
      <c r="S534">
        <v>4.3050101750512493E-2</v>
      </c>
      <c r="T534">
        <v>4.3050101750512493E-2</v>
      </c>
      <c r="U534">
        <v>4.3050101750512493E-2</v>
      </c>
      <c r="V534">
        <v>4.3050101750512493E-2</v>
      </c>
      <c r="W534">
        <v>4.3050101750512493E-2</v>
      </c>
    </row>
    <row r="535" spans="1:24" x14ac:dyDescent="0.25">
      <c r="B535">
        <f t="shared" si="21"/>
        <v>65</v>
      </c>
      <c r="C535">
        <v>51532.395054733031</v>
      </c>
      <c r="D535">
        <v>128830.98763683253</v>
      </c>
      <c r="E535">
        <v>257661.97527366507</v>
      </c>
      <c r="F535">
        <v>515323.95054733014</v>
      </c>
      <c r="G535">
        <v>1030647.9010946603</v>
      </c>
      <c r="J535">
        <f t="shared" si="22"/>
        <v>65</v>
      </c>
      <c r="K535">
        <v>2576.6202164694332</v>
      </c>
      <c r="L535">
        <v>6441.5505411734048</v>
      </c>
      <c r="M535">
        <v>12883.10108234681</v>
      </c>
      <c r="N535">
        <v>25766.202164693619</v>
      </c>
      <c r="O535">
        <v>51532.404329387238</v>
      </c>
      <c r="R535">
        <f t="shared" si="23"/>
        <v>65</v>
      </c>
      <c r="S535">
        <v>4.3714285562439503E-2</v>
      </c>
      <c r="T535">
        <v>4.3714285562439725E-2</v>
      </c>
      <c r="U535">
        <v>4.3714285562439725E-2</v>
      </c>
      <c r="V535">
        <v>4.3714285562439725E-2</v>
      </c>
      <c r="W535">
        <v>4.3714285562439725E-2</v>
      </c>
    </row>
    <row r="537" spans="1:24" x14ac:dyDescent="0.25">
      <c r="A537" s="5" t="s">
        <v>183</v>
      </c>
    </row>
    <row r="538" spans="1:24" x14ac:dyDescent="0.25">
      <c r="B538" t="s">
        <v>170</v>
      </c>
      <c r="C538">
        <v>50000</v>
      </c>
      <c r="D538">
        <v>100000</v>
      </c>
      <c r="E538">
        <v>250000</v>
      </c>
      <c r="F538">
        <v>500000</v>
      </c>
      <c r="G538">
        <v>1000000</v>
      </c>
      <c r="H538">
        <v>2000000</v>
      </c>
      <c r="J538" t="s">
        <v>171</v>
      </c>
      <c r="K538">
        <v>50000</v>
      </c>
      <c r="L538">
        <v>100000</v>
      </c>
      <c r="M538">
        <v>250000</v>
      </c>
      <c r="N538">
        <v>500000</v>
      </c>
      <c r="O538">
        <v>1000000</v>
      </c>
      <c r="P538">
        <v>2000000</v>
      </c>
      <c r="R538" t="s">
        <v>167</v>
      </c>
      <c r="S538">
        <v>50000</v>
      </c>
      <c r="T538">
        <v>100000</v>
      </c>
      <c r="U538">
        <v>250000</v>
      </c>
      <c r="V538">
        <v>500000</v>
      </c>
      <c r="W538">
        <v>1000000</v>
      </c>
      <c r="X538">
        <v>2000000</v>
      </c>
    </row>
    <row r="539" spans="1:24" x14ac:dyDescent="0.25">
      <c r="B539">
        <v>26</v>
      </c>
      <c r="C539">
        <v>263.42950890585718</v>
      </c>
      <c r="D539">
        <v>526.15690532779183</v>
      </c>
      <c r="E539">
        <v>1314.3389858588689</v>
      </c>
      <c r="F539">
        <v>2627.9759805943136</v>
      </c>
      <c r="G539">
        <v>5255.2498246774849</v>
      </c>
      <c r="H539">
        <v>10509.797512843779</v>
      </c>
      <c r="J539">
        <v>26</v>
      </c>
      <c r="K539">
        <v>196.16543988549529</v>
      </c>
      <c r="L539">
        <v>384.32829051385306</v>
      </c>
      <c r="M539">
        <v>948.81560305426683</v>
      </c>
      <c r="N539">
        <v>1889.6300001029922</v>
      </c>
      <c r="O539">
        <v>3771.2571370896403</v>
      </c>
      <c r="P539">
        <v>7534.5114110623981</v>
      </c>
      <c r="R539">
        <v>26</v>
      </c>
      <c r="S539">
        <v>3.7226765248129512E-2</v>
      </c>
      <c r="T539">
        <v>3.7081695036959239E-2</v>
      </c>
      <c r="U539">
        <v>3.699459912857872E-2</v>
      </c>
      <c r="V539">
        <v>3.6965567698379109E-2</v>
      </c>
      <c r="W539">
        <v>3.6951047574101059E-2</v>
      </c>
      <c r="X539">
        <v>3.6943787161089814E-2</v>
      </c>
    </row>
    <row r="540" spans="1:24" x14ac:dyDescent="0.25">
      <c r="B540">
        <v>27</v>
      </c>
      <c r="C540">
        <v>285.09972008627443</v>
      </c>
      <c r="D540">
        <v>569.4955938782914</v>
      </c>
      <c r="E540">
        <v>1422.6832153054854</v>
      </c>
      <c r="F540">
        <v>2844.662584369592</v>
      </c>
      <c r="G540">
        <v>5688.6213225051351</v>
      </c>
      <c r="H540">
        <v>11376.538798780022</v>
      </c>
      <c r="J540">
        <v>27</v>
      </c>
      <c r="K540">
        <v>211.68556719849403</v>
      </c>
      <c r="L540">
        <v>415.36704975404155</v>
      </c>
      <c r="M540">
        <v>1026.4114980022823</v>
      </c>
      <c r="N540">
        <v>2044.818911962946</v>
      </c>
      <c r="O540">
        <v>4081.6337399676268</v>
      </c>
      <c r="P540">
        <v>8155.2633960202511</v>
      </c>
      <c r="R540">
        <v>27</v>
      </c>
      <c r="S540">
        <v>3.7238065364405104E-2</v>
      </c>
      <c r="T540">
        <v>3.7103396994697002E-2</v>
      </c>
      <c r="U540">
        <v>3.7022557484222673E-2</v>
      </c>
      <c r="V540">
        <v>3.6995604556633976E-2</v>
      </c>
      <c r="W540">
        <v>3.6982126887445066E-2</v>
      </c>
      <c r="X540">
        <v>3.6975387751417621E-2</v>
      </c>
    </row>
    <row r="541" spans="1:24" x14ac:dyDescent="0.25">
      <c r="B541">
        <v>28</v>
      </c>
      <c r="C541">
        <v>302.04212309633198</v>
      </c>
      <c r="D541">
        <v>603.3790691986934</v>
      </c>
      <c r="E541">
        <v>1507.3899075534055</v>
      </c>
      <c r="F541">
        <v>3014.0746381618674</v>
      </c>
      <c r="G541">
        <v>6027.4440993855696</v>
      </c>
      <c r="H541">
        <v>12054.18302183645</v>
      </c>
      <c r="J541">
        <v>28</v>
      </c>
      <c r="K541">
        <v>223.81954850301963</v>
      </c>
      <c r="L541">
        <v>439.63405951525601</v>
      </c>
      <c r="M541">
        <v>1087.0775930926247</v>
      </c>
      <c r="N541">
        <v>2166.1501492510288</v>
      </c>
      <c r="O541">
        <v>4324.2952616447437</v>
      </c>
      <c r="P541">
        <v>8640.5854864716239</v>
      </c>
      <c r="R541">
        <v>28</v>
      </c>
      <c r="S541">
        <v>3.7248841216806605E-2</v>
      </c>
      <c r="T541">
        <v>3.7121269919908384E-2</v>
      </c>
      <c r="U541">
        <v>3.7044692675144653E-2</v>
      </c>
      <c r="V541">
        <v>3.7019161174545179E-2</v>
      </c>
      <c r="W541">
        <v>3.700639434493902E-2</v>
      </c>
      <c r="X541">
        <v>3.7000010660237281E-2</v>
      </c>
    </row>
    <row r="542" spans="1:24" x14ac:dyDescent="0.25">
      <c r="B542">
        <v>29</v>
      </c>
      <c r="C542">
        <v>331.08656528027632</v>
      </c>
      <c r="D542">
        <v>661.46565647682064</v>
      </c>
      <c r="E542">
        <v>1652.6029301363042</v>
      </c>
      <c r="F542">
        <v>3304.4983862598183</v>
      </c>
      <c r="G542">
        <v>6608.2892985162434</v>
      </c>
      <c r="H542">
        <v>13215.871123034265</v>
      </c>
      <c r="J542">
        <v>29</v>
      </c>
      <c r="K542">
        <v>244.6209299119314</v>
      </c>
      <c r="L542">
        <v>481.23518189567858</v>
      </c>
      <c r="M542">
        <v>1191.0779386374452</v>
      </c>
      <c r="N542">
        <v>2374.149200149579</v>
      </c>
      <c r="O542">
        <v>4740.2917232801701</v>
      </c>
      <c r="P542">
        <v>9472.5767695999239</v>
      </c>
      <c r="R542">
        <v>29</v>
      </c>
      <c r="S542">
        <v>3.7271400944267841E-2</v>
      </c>
      <c r="T542">
        <v>3.7154292647685772E-2</v>
      </c>
      <c r="U542">
        <v>3.7083998731798129E-2</v>
      </c>
      <c r="V542">
        <v>3.706056259742363E-2</v>
      </c>
      <c r="W542">
        <v>3.7048843624213568E-2</v>
      </c>
      <c r="X542">
        <v>3.7042983911050653E-2</v>
      </c>
    </row>
    <row r="543" spans="1:24" x14ac:dyDescent="0.25">
      <c r="B543">
        <v>30</v>
      </c>
      <c r="C543">
        <v>343.66625316808523</v>
      </c>
      <c r="D543">
        <v>686.62405300845421</v>
      </c>
      <c r="E543">
        <v>1715.4974525876917</v>
      </c>
      <c r="F543">
        <v>3430.2864519073282</v>
      </c>
      <c r="G543">
        <v>6859.8644505545217</v>
      </c>
      <c r="H543">
        <v>13719.020447852396</v>
      </c>
      <c r="J543">
        <v>30</v>
      </c>
      <c r="K543">
        <v>253.63035414291517</v>
      </c>
      <c r="L543">
        <v>499.25332659929882</v>
      </c>
      <c r="M543">
        <v>1236.122244625476</v>
      </c>
      <c r="N543">
        <v>2464.2371082387617</v>
      </c>
      <c r="O543">
        <v>4920.4668355548201</v>
      </c>
      <c r="P543">
        <v>9832.9262902263727</v>
      </c>
      <c r="R543">
        <v>30</v>
      </c>
      <c r="S543">
        <v>3.7281813857189761E-2</v>
      </c>
      <c r="T543">
        <v>3.716869475457818E-2</v>
      </c>
      <c r="U543">
        <v>3.7100796334111896E-2</v>
      </c>
      <c r="V543">
        <v>3.7078159028680391E-2</v>
      </c>
      <c r="W543">
        <v>3.706683953195955E-2</v>
      </c>
      <c r="X543">
        <v>3.7061179572544178E-2</v>
      </c>
    </row>
    <row r="544" spans="1:24" x14ac:dyDescent="0.25">
      <c r="B544">
        <v>31</v>
      </c>
      <c r="C544">
        <v>389.20336276613898</v>
      </c>
      <c r="D544">
        <v>777.69465787459774</v>
      </c>
      <c r="E544">
        <v>1943.1685436692899</v>
      </c>
      <c r="F544">
        <v>3885.6250201630137</v>
      </c>
      <c r="G544">
        <v>7770.5379732164756</v>
      </c>
      <c r="H544">
        <v>15540.363879358762</v>
      </c>
      <c r="J544">
        <v>31</v>
      </c>
      <c r="K544">
        <v>286.24368456186494</v>
      </c>
      <c r="L544">
        <v>564.47742616973119</v>
      </c>
      <c r="M544">
        <v>1399.1786562726047</v>
      </c>
      <c r="N544">
        <v>2790.3473750144258</v>
      </c>
      <c r="O544">
        <v>5572.684813240674</v>
      </c>
      <c r="P544">
        <v>11137.359690090991</v>
      </c>
      <c r="R544">
        <v>31</v>
      </c>
      <c r="S544">
        <v>3.7326344546808166E-2</v>
      </c>
      <c r="T544">
        <v>3.7225472466141163E-2</v>
      </c>
      <c r="U544">
        <v>3.7164927926439439E-2</v>
      </c>
      <c r="V544">
        <v>3.714474286114644E-2</v>
      </c>
      <c r="W544">
        <v>3.7134649662161623E-2</v>
      </c>
      <c r="X544">
        <v>3.7129602896066149E-2</v>
      </c>
    </row>
    <row r="545" spans="2:24" x14ac:dyDescent="0.25">
      <c r="B545">
        <v>32</v>
      </c>
      <c r="C545">
        <v>383.43661572556891</v>
      </c>
      <c r="D545">
        <v>766.16165357274508</v>
      </c>
      <c r="E545">
        <v>1914.3367670636576</v>
      </c>
      <c r="F545">
        <v>3827.9619561974264</v>
      </c>
      <c r="G545">
        <v>7655.2123344578149</v>
      </c>
      <c r="H545">
        <v>15309.713090976053</v>
      </c>
      <c r="J545">
        <v>32</v>
      </c>
      <c r="K545">
        <v>282.11339940481776</v>
      </c>
      <c r="L545">
        <v>556.21716776304493</v>
      </c>
      <c r="M545">
        <v>1378.5284722679826</v>
      </c>
      <c r="N545">
        <v>2749.04731290973</v>
      </c>
      <c r="O545">
        <v>5490.0849941127381</v>
      </c>
      <c r="P545">
        <v>10972.160356490203</v>
      </c>
      <c r="R545">
        <v>32</v>
      </c>
      <c r="S545">
        <v>3.7319329122847522E-2</v>
      </c>
      <c r="T545">
        <v>3.7217081528720053E-2</v>
      </c>
      <c r="U545">
        <v>3.7155711048880713E-2</v>
      </c>
      <c r="V545">
        <v>3.7135250564307887E-2</v>
      </c>
      <c r="W545">
        <v>3.7125019635767753E-2</v>
      </c>
      <c r="X545">
        <v>3.7119903999904391E-2</v>
      </c>
    </row>
    <row r="546" spans="2:24" x14ac:dyDescent="0.25">
      <c r="B546">
        <v>33</v>
      </c>
      <c r="C546">
        <v>471.99644282023655</v>
      </c>
      <c r="D546">
        <v>943.27423782540723</v>
      </c>
      <c r="E546">
        <v>2357.1076228653692</v>
      </c>
      <c r="F546">
        <v>4713.4965979391154</v>
      </c>
      <c r="G546">
        <v>9426.2745480883423</v>
      </c>
      <c r="H546">
        <v>18851.830448389213</v>
      </c>
      <c r="J546">
        <v>33</v>
      </c>
      <c r="K546">
        <v>345.53915397144556</v>
      </c>
      <c r="L546">
        <v>683.06362760662159</v>
      </c>
      <c r="M546">
        <v>1695.6370487848144</v>
      </c>
      <c r="N546">
        <v>3383.2594174947953</v>
      </c>
      <c r="O546">
        <v>6758.5041549341404</v>
      </c>
      <c r="P546">
        <v>13508.993629839766</v>
      </c>
      <c r="R546">
        <v>33</v>
      </c>
      <c r="S546">
        <v>3.7420237306947657E-2</v>
      </c>
      <c r="T546">
        <v>3.7335561223667435E-2</v>
      </c>
      <c r="U546">
        <v>3.7284740708906305E-2</v>
      </c>
      <c r="V546">
        <v>3.7267798057570856E-2</v>
      </c>
      <c r="W546">
        <v>3.7259326266727122E-2</v>
      </c>
      <c r="X546">
        <v>3.7255090254999734E-2</v>
      </c>
    </row>
    <row r="547" spans="2:24" x14ac:dyDescent="0.25">
      <c r="B547">
        <v>34</v>
      </c>
      <c r="C547">
        <v>406.92951533923889</v>
      </c>
      <c r="D547">
        <v>813.14563763081219</v>
      </c>
      <c r="E547">
        <v>2031.7940840969516</v>
      </c>
      <c r="F547">
        <v>4062.8747773930018</v>
      </c>
      <c r="G547">
        <v>8125.0361640121291</v>
      </c>
      <c r="H547">
        <v>16249.358937265151</v>
      </c>
      <c r="J547">
        <v>34</v>
      </c>
      <c r="K547">
        <v>298.93883140600246</v>
      </c>
      <c r="L547">
        <v>589.86673787708787</v>
      </c>
      <c r="M547">
        <v>1462.6513510485565</v>
      </c>
      <c r="N547">
        <v>2917.2918023918537</v>
      </c>
      <c r="O547">
        <v>5826.5727053819428</v>
      </c>
      <c r="P547">
        <v>11645.134511527984</v>
      </c>
      <c r="R547">
        <v>34</v>
      </c>
      <c r="S547">
        <v>3.7342831599193715E-2</v>
      </c>
      <c r="T547">
        <v>3.7246015374144514E-2</v>
      </c>
      <c r="U547">
        <v>3.7187910364673948E-2</v>
      </c>
      <c r="V547">
        <v>3.7168537379098865E-2</v>
      </c>
      <c r="W547">
        <v>3.7158850273312671E-2</v>
      </c>
      <c r="X547">
        <v>3.7154006567147624E-2</v>
      </c>
    </row>
    <row r="548" spans="2:24" x14ac:dyDescent="0.25">
      <c r="B548">
        <v>35</v>
      </c>
      <c r="C548">
        <v>619.78620267825897</v>
      </c>
      <c r="D548">
        <v>1238.8419139075081</v>
      </c>
      <c r="E548">
        <v>3096.0089882402885</v>
      </c>
      <c r="F548">
        <v>6191.2874827326286</v>
      </c>
      <c r="G548">
        <v>12381.844471718921</v>
      </c>
      <c r="H548">
        <v>24762.958449692294</v>
      </c>
      <c r="J548">
        <v>35</v>
      </c>
      <c r="K548">
        <v>451.38434504447741</v>
      </c>
      <c r="L548">
        <v>894.74555603945191</v>
      </c>
      <c r="M548">
        <v>2224.8285371168749</v>
      </c>
      <c r="N548">
        <v>4441.6339149345149</v>
      </c>
      <c r="O548">
        <v>8875.2446705875336</v>
      </c>
      <c r="P548">
        <v>17742.466181902331</v>
      </c>
      <c r="R548">
        <v>35</v>
      </c>
      <c r="S548">
        <v>3.7614316169186424E-2</v>
      </c>
      <c r="T548">
        <v>3.7547741639754273E-2</v>
      </c>
      <c r="U548">
        <v>3.7507785739335331E-2</v>
      </c>
      <c r="V548">
        <v>3.7494466281176475E-2</v>
      </c>
      <c r="W548">
        <v>3.7487806269986157E-2</v>
      </c>
      <c r="X548">
        <v>3.7484476193853755E-2</v>
      </c>
    </row>
    <row r="549" spans="2:24" x14ac:dyDescent="0.25">
      <c r="B549">
        <v>36</v>
      </c>
      <c r="C549">
        <v>380.03758070997475</v>
      </c>
      <c r="D549">
        <v>759.36398015423276</v>
      </c>
      <c r="E549">
        <v>1897.3431784870127</v>
      </c>
      <c r="F549">
        <v>3793.9751757083241</v>
      </c>
      <c r="G549">
        <v>7587.2391701509314</v>
      </c>
      <c r="H549">
        <v>15173.767159036111</v>
      </c>
      <c r="J549">
        <v>36</v>
      </c>
      <c r="K549">
        <v>279.67909794563639</v>
      </c>
      <c r="L549">
        <v>551.34885501236022</v>
      </c>
      <c r="M549">
        <v>1366.3581262125954</v>
      </c>
      <c r="N549">
        <v>2724.7069115464546</v>
      </c>
      <c r="O549">
        <v>5441.4044822139986</v>
      </c>
      <c r="P549">
        <v>10874.799623548693</v>
      </c>
      <c r="R549">
        <v>36</v>
      </c>
      <c r="S549">
        <v>3.731214382916237E-2</v>
      </c>
      <c r="T549">
        <v>3.7209110432228298E-2</v>
      </c>
      <c r="U549">
        <v>3.7147268121235033E-2</v>
      </c>
      <c r="V549">
        <v>3.7126650301294806E-2</v>
      </c>
      <c r="W549">
        <v>3.7116340694133942E-2</v>
      </c>
      <c r="X549">
        <v>3.7111185716218076E-2</v>
      </c>
    </row>
    <row r="550" spans="2:24" x14ac:dyDescent="0.25">
      <c r="B550">
        <v>37</v>
      </c>
      <c r="C550">
        <v>604.04459857993845</v>
      </c>
      <c r="D550">
        <v>1207.3600758126036</v>
      </c>
      <c r="E550">
        <v>3017.3065073377279</v>
      </c>
      <c r="F550">
        <v>6033.8838931484943</v>
      </c>
      <c r="G550">
        <v>12067.038664744334</v>
      </c>
      <c r="H550">
        <v>24133.348207922922</v>
      </c>
      <c r="J550">
        <v>37</v>
      </c>
      <c r="K550">
        <v>440.11029440642506</v>
      </c>
      <c r="L550">
        <v>872.19840573785223</v>
      </c>
      <c r="M550">
        <v>2168.4627378300938</v>
      </c>
      <c r="N550">
        <v>4328.9032906081848</v>
      </c>
      <c r="O550">
        <v>8649.7843958816084</v>
      </c>
      <c r="P550">
        <v>17291.54660628445</v>
      </c>
      <c r="R550">
        <v>37</v>
      </c>
      <c r="S550">
        <v>3.7590163250069031E-2</v>
      </c>
      <c r="T550">
        <v>3.7522106514173981E-2</v>
      </c>
      <c r="U550">
        <v>3.7481263021211797E-2</v>
      </c>
      <c r="V550">
        <v>3.7467646947046074E-2</v>
      </c>
      <c r="W550">
        <v>3.7460838614245429E-2</v>
      </c>
      <c r="X550">
        <v>3.7457434373903808E-2</v>
      </c>
    </row>
    <row r="551" spans="2:24" x14ac:dyDescent="0.25">
      <c r="B551">
        <v>38</v>
      </c>
      <c r="C551">
        <v>379.92212088333571</v>
      </c>
      <c r="D551">
        <v>759.13313360180359</v>
      </c>
      <c r="E551">
        <v>1896.7661719894759</v>
      </c>
      <c r="F551">
        <v>3792.8212360542116</v>
      </c>
      <c r="G551">
        <v>7584.9313642171073</v>
      </c>
      <c r="H551">
        <v>15169.151620559724</v>
      </c>
      <c r="J551">
        <v>38</v>
      </c>
      <c r="K551">
        <v>279.59618594645144</v>
      </c>
      <c r="L551">
        <v>551.18310442068469</v>
      </c>
      <c r="M551">
        <v>1365.9438624594586</v>
      </c>
      <c r="N551">
        <v>2723.8784601512671</v>
      </c>
      <c r="O551">
        <v>5439.7476559113566</v>
      </c>
      <c r="P551">
        <v>10871.486047621118</v>
      </c>
      <c r="R551">
        <v>38</v>
      </c>
      <c r="S551">
        <v>3.7310198787548154E-2</v>
      </c>
      <c r="T551">
        <v>3.7207162931037985E-2</v>
      </c>
      <c r="U551">
        <v>3.7145319154104017E-2</v>
      </c>
      <c r="V551">
        <v>3.7124700847379177E-2</v>
      </c>
      <c r="W551">
        <v>3.7114390997196933E-2</v>
      </c>
      <c r="X551">
        <v>3.7109235897863968E-2</v>
      </c>
    </row>
    <row r="552" spans="2:24" x14ac:dyDescent="0.25">
      <c r="B552">
        <v>39</v>
      </c>
      <c r="C552">
        <v>375.33872127172316</v>
      </c>
      <c r="D552">
        <v>749.96672725390101</v>
      </c>
      <c r="E552">
        <v>1873.8507451765088</v>
      </c>
      <c r="F552">
        <v>3746.9907750391835</v>
      </c>
      <c r="G552">
        <v>7493.2708347612443</v>
      </c>
      <c r="H552">
        <v>14985.830954203653</v>
      </c>
      <c r="J552">
        <v>39</v>
      </c>
      <c r="K552">
        <v>276.31379780135285</v>
      </c>
      <c r="L552">
        <v>544.61858560971268</v>
      </c>
      <c r="M552">
        <v>1349.5329487651688</v>
      </c>
      <c r="N552">
        <v>2691.0568872636577</v>
      </c>
      <c r="O552">
        <v>5374.1047642235644</v>
      </c>
      <c r="P552">
        <v>10740.200518123951</v>
      </c>
      <c r="R552">
        <v>39</v>
      </c>
      <c r="S552">
        <v>3.7304589220802375E-2</v>
      </c>
      <c r="T552">
        <v>3.7200412167095909E-2</v>
      </c>
      <c r="U552">
        <v>3.7137883146477924E-2</v>
      </c>
      <c r="V552">
        <v>3.71170363372475E-2</v>
      </c>
      <c r="W552">
        <v>3.7106612219286017E-2</v>
      </c>
      <c r="X552">
        <v>3.7101399981928962E-2</v>
      </c>
    </row>
    <row r="553" spans="2:24" x14ac:dyDescent="0.25">
      <c r="B553">
        <v>40</v>
      </c>
      <c r="C553">
        <v>549.79248039208892</v>
      </c>
      <c r="D553">
        <v>1098.8603507515259</v>
      </c>
      <c r="E553">
        <v>2746.0639617653956</v>
      </c>
      <c r="F553">
        <v>5491.4033134301399</v>
      </c>
      <c r="G553">
        <v>10982.082016749417</v>
      </c>
      <c r="H553">
        <v>21963.439423383024</v>
      </c>
      <c r="J553">
        <v>40</v>
      </c>
      <c r="K553">
        <v>401.25551102474401</v>
      </c>
      <c r="L553">
        <v>794.49207623527946</v>
      </c>
      <c r="M553">
        <v>1974.2017711537483</v>
      </c>
      <c r="N553">
        <v>3940.3845957407466</v>
      </c>
      <c r="O553">
        <v>7872.7502448017767</v>
      </c>
      <c r="P553">
        <v>15737.481542869064</v>
      </c>
      <c r="R553">
        <v>40</v>
      </c>
      <c r="S553">
        <v>3.7513161168861497E-2</v>
      </c>
      <c r="T553">
        <v>3.7439296329530691E-2</v>
      </c>
      <c r="U553">
        <v>3.7394966217441539E-2</v>
      </c>
      <c r="V553">
        <v>3.738018764377693E-2</v>
      </c>
      <c r="W553">
        <v>3.7372798006241048E-2</v>
      </c>
      <c r="X553">
        <v>3.7369103099784473E-2</v>
      </c>
    </row>
    <row r="554" spans="2:24" x14ac:dyDescent="0.25">
      <c r="B554">
        <v>41</v>
      </c>
      <c r="C554">
        <v>553.77542163361807</v>
      </c>
      <c r="D554">
        <v>1106.8259587940372</v>
      </c>
      <c r="E554">
        <v>2765.9773972367625</v>
      </c>
      <c r="F554">
        <v>5531.2299080560515</v>
      </c>
      <c r="G554">
        <v>11061.734929694841</v>
      </c>
      <c r="H554">
        <v>22122.744972972381</v>
      </c>
      <c r="J554">
        <v>41</v>
      </c>
      <c r="K554">
        <v>404.10874131137007</v>
      </c>
      <c r="L554">
        <v>800.19834817327319</v>
      </c>
      <c r="M554">
        <v>1988.4652544963647</v>
      </c>
      <c r="N554">
        <v>3968.9113530344548</v>
      </c>
      <c r="O554">
        <v>7929.8035501130362</v>
      </c>
      <c r="P554">
        <v>15851.587944269733</v>
      </c>
      <c r="R554">
        <v>41</v>
      </c>
      <c r="S554">
        <v>3.7517433711379056E-2</v>
      </c>
      <c r="T554">
        <v>3.7444047229839184E-2</v>
      </c>
      <c r="U554">
        <v>3.7399997274806474E-2</v>
      </c>
      <c r="V554">
        <v>3.7385314409024817E-2</v>
      </c>
      <c r="W554">
        <v>3.7377972630213696E-2</v>
      </c>
      <c r="X554">
        <v>3.7374301654314213E-2</v>
      </c>
    </row>
    <row r="555" spans="2:24" x14ac:dyDescent="0.25">
      <c r="B555">
        <v>42</v>
      </c>
      <c r="C555">
        <v>540.71106749518265</v>
      </c>
      <c r="D555">
        <v>1080.698415562965</v>
      </c>
      <c r="E555">
        <v>2700.6603465108133</v>
      </c>
      <c r="F555">
        <v>5400.5968980905727</v>
      </c>
      <c r="G555">
        <v>10800.470001250063</v>
      </c>
      <c r="H555">
        <v>21600.216207569058</v>
      </c>
      <c r="J555">
        <v>42</v>
      </c>
      <c r="K555">
        <v>394.75144407968219</v>
      </c>
      <c r="L555">
        <v>781.48534994784677</v>
      </c>
      <c r="M555">
        <v>1941.6858128806271</v>
      </c>
      <c r="N555">
        <v>3875.3532511020676</v>
      </c>
      <c r="O555">
        <v>7742.6881275446067</v>
      </c>
      <c r="P555">
        <v>15477.35788042983</v>
      </c>
      <c r="R555">
        <v>42</v>
      </c>
      <c r="S555">
        <v>3.7499032950384148E-2</v>
      </c>
      <c r="T555">
        <v>3.7424104456076135E-2</v>
      </c>
      <c r="U555">
        <v>3.7379131121652254E-2</v>
      </c>
      <c r="V555">
        <v>3.7364138083906262E-2</v>
      </c>
      <c r="W555">
        <v>3.7356641203711627E-2</v>
      </c>
      <c r="X555">
        <v>3.7352892673270022E-2</v>
      </c>
    </row>
    <row r="556" spans="2:24" x14ac:dyDescent="0.25">
      <c r="B556">
        <v>43</v>
      </c>
      <c r="C556">
        <v>539.45925038008318</v>
      </c>
      <c r="D556">
        <v>1078.1948496870884</v>
      </c>
      <c r="E556">
        <v>2694.4016476111919</v>
      </c>
      <c r="F556">
        <v>5388.0796441527727</v>
      </c>
      <c r="G556">
        <v>10775.435637236225</v>
      </c>
      <c r="H556">
        <v>21550.147623402961</v>
      </c>
      <c r="J556">
        <v>43</v>
      </c>
      <c r="K556">
        <v>393.85530876681332</v>
      </c>
      <c r="L556">
        <v>779.69234664872965</v>
      </c>
      <c r="M556">
        <v>1937.2034603286847</v>
      </c>
      <c r="N556">
        <v>3866.388649810855</v>
      </c>
      <c r="O556">
        <v>7724.759028778426</v>
      </c>
      <c r="P556">
        <v>15441.499786711793</v>
      </c>
      <c r="R556">
        <v>43</v>
      </c>
      <c r="S556">
        <v>3.7496349318099531E-2</v>
      </c>
      <c r="T556">
        <v>3.7421270157805164E-2</v>
      </c>
      <c r="U556">
        <v>3.7376211066663112E-2</v>
      </c>
      <c r="V556">
        <v>3.7361189435571873E-2</v>
      </c>
      <c r="W556">
        <v>3.735367825724456E-2</v>
      </c>
      <c r="X556">
        <v>3.7349922577369465E-2</v>
      </c>
    </row>
    <row r="557" spans="2:24" x14ac:dyDescent="0.25">
      <c r="B557">
        <v>44</v>
      </c>
      <c r="C557">
        <v>567.18122257230311</v>
      </c>
      <c r="D557">
        <v>1133.6366198685687</v>
      </c>
      <c r="E557">
        <v>2833.0028117886159</v>
      </c>
      <c r="F557">
        <v>5665.2797983329137</v>
      </c>
      <c r="G557">
        <v>11329.83377142561</v>
      </c>
      <c r="H557">
        <v>22658.941717613114</v>
      </c>
      <c r="J557">
        <v>44</v>
      </c>
      <c r="K557">
        <v>413.70952153099643</v>
      </c>
      <c r="L557">
        <v>819.39921814140689</v>
      </c>
      <c r="M557">
        <v>2036.4683083179298</v>
      </c>
      <c r="N557">
        <v>4064.9167920657419</v>
      </c>
      <c r="O557">
        <v>8121.8137596066372</v>
      </c>
      <c r="P557">
        <v>16235.607694711856</v>
      </c>
      <c r="R557">
        <v>44</v>
      </c>
      <c r="S557">
        <v>3.7532226739234398E-2</v>
      </c>
      <c r="T557">
        <v>3.7460396968428844E-2</v>
      </c>
      <c r="U557">
        <v>3.7417288530530612E-2</v>
      </c>
      <c r="V557">
        <v>3.7402917287314263E-2</v>
      </c>
      <c r="W557">
        <v>3.7395731334844307E-2</v>
      </c>
      <c r="X557">
        <v>3.7392138275881948E-2</v>
      </c>
    </row>
    <row r="558" spans="2:24" x14ac:dyDescent="0.25">
      <c r="B558">
        <v>45</v>
      </c>
      <c r="C558">
        <v>582.23494314700497</v>
      </c>
      <c r="D558">
        <v>1163.7429014469519</v>
      </c>
      <c r="E558">
        <v>2908.2667763605341</v>
      </c>
      <c r="F558">
        <v>5815.8065678879029</v>
      </c>
      <c r="G558">
        <v>11630.886150944349</v>
      </c>
      <c r="H558">
        <v>23261.045317058375</v>
      </c>
      <c r="J558">
        <v>45</v>
      </c>
      <c r="K558">
        <v>424.49084021823546</v>
      </c>
      <c r="L558">
        <v>840.96102327011795</v>
      </c>
      <c r="M558">
        <v>2090.3715725773545</v>
      </c>
      <c r="N558">
        <v>4172.7224881416405</v>
      </c>
      <c r="O558">
        <v>8337.4243192890572</v>
      </c>
      <c r="P558">
        <v>16666.827981596318</v>
      </c>
      <c r="R558">
        <v>45</v>
      </c>
      <c r="S558">
        <v>3.7551532624353623E-2</v>
      </c>
      <c r="T558">
        <v>3.748134168530326E-2</v>
      </c>
      <c r="U558">
        <v>3.7439217041377759E-2</v>
      </c>
      <c r="V558">
        <v>3.7425173812059676E-2</v>
      </c>
      <c r="W558">
        <v>3.7418151882029571E-2</v>
      </c>
      <c r="X558">
        <v>3.7414640838161928E-2</v>
      </c>
    </row>
    <row r="559" spans="2:24" x14ac:dyDescent="0.25">
      <c r="B559">
        <v>46</v>
      </c>
      <c r="C559">
        <v>586.32821323363237</v>
      </c>
      <c r="D559">
        <v>1171.9291625026021</v>
      </c>
      <c r="E559">
        <v>2928.7320103922743</v>
      </c>
      <c r="F559">
        <v>5856.7367569045236</v>
      </c>
      <c r="G559">
        <v>11712.746249939355</v>
      </c>
      <c r="H559">
        <v>23424.765236016465</v>
      </c>
      <c r="J559">
        <v>46</v>
      </c>
      <c r="K559">
        <v>427.42271446206632</v>
      </c>
      <c r="L559">
        <v>846.82458865612352</v>
      </c>
      <c r="M559">
        <v>2105.0302121510831</v>
      </c>
      <c r="N559">
        <v>4202.0395849675988</v>
      </c>
      <c r="O559">
        <v>8396.0583307146153</v>
      </c>
      <c r="P559">
        <v>16784.095822290808</v>
      </c>
      <c r="R559">
        <v>46</v>
      </c>
      <c r="S559">
        <v>3.755603579660316E-2</v>
      </c>
      <c r="T559">
        <v>3.748628343482352E-2</v>
      </c>
      <c r="U559">
        <v>3.7444422069883077E-2</v>
      </c>
      <c r="V559">
        <v>3.7430466622388137E-2</v>
      </c>
      <c r="W559">
        <v>3.7423488587421172E-2</v>
      </c>
      <c r="X559">
        <v>3.7419999492132261E-2</v>
      </c>
    </row>
    <row r="560" spans="2:24" x14ac:dyDescent="0.25">
      <c r="B560">
        <v>47</v>
      </c>
      <c r="C560">
        <v>580.94705340959933</v>
      </c>
      <c r="D560">
        <v>1161.1673182456932</v>
      </c>
      <c r="E560">
        <v>2901.8281127483592</v>
      </c>
      <c r="F560">
        <v>5802.9294369174313</v>
      </c>
      <c r="G560">
        <v>11605.132085255016</v>
      </c>
      <c r="H560">
        <v>23209.537381929891</v>
      </c>
      <c r="J560">
        <v>47</v>
      </c>
      <c r="K560">
        <v>423.56843076757468</v>
      </c>
      <c r="L560">
        <v>839.11634184267496</v>
      </c>
      <c r="M560">
        <v>2085.760075006001</v>
      </c>
      <c r="N560">
        <v>4163.499630255712</v>
      </c>
      <c r="O560">
        <v>8318.9787407489785</v>
      </c>
      <c r="P560">
        <v>16629.936961732223</v>
      </c>
      <c r="R560">
        <v>47</v>
      </c>
      <c r="S560">
        <v>3.7547629793893034E-2</v>
      </c>
      <c r="T560">
        <v>3.7477323292563147E-2</v>
      </c>
      <c r="U560">
        <v>3.7435129274071555E-2</v>
      </c>
      <c r="V560">
        <v>3.7421062913685743E-2</v>
      </c>
      <c r="W560">
        <v>3.7414029416958483E-2</v>
      </c>
      <c r="X560">
        <v>3.741051258944994E-2</v>
      </c>
    </row>
    <row r="561" spans="1:24" x14ac:dyDescent="0.25">
      <c r="B561">
        <v>48</v>
      </c>
      <c r="C561">
        <v>641.05963039139556</v>
      </c>
      <c r="D561">
        <v>1281.3877093488784</v>
      </c>
      <c r="E561">
        <v>3202.3719462950698</v>
      </c>
      <c r="F561">
        <v>6404.012341231175</v>
      </c>
      <c r="G561">
        <v>12807.293131113262</v>
      </c>
      <c r="H561">
        <v>25613.854710883057</v>
      </c>
      <c r="J561">
        <v>48</v>
      </c>
      <c r="K561">
        <v>466.62052107493309</v>
      </c>
      <c r="L561">
        <v>925.21712041293722</v>
      </c>
      <c r="M561">
        <v>2301.0069192357769</v>
      </c>
      <c r="N561">
        <v>4593.9899175566825</v>
      </c>
      <c r="O561">
        <v>9179.9559143068036</v>
      </c>
      <c r="P561">
        <v>18351.887907868833</v>
      </c>
      <c r="R561">
        <v>48</v>
      </c>
      <c r="S561">
        <v>3.7629742606009486E-2</v>
      </c>
      <c r="T561">
        <v>3.7565205861887385E-2</v>
      </c>
      <c r="U561">
        <v>3.7526475357043676E-2</v>
      </c>
      <c r="V561">
        <v>3.7513563778083459E-2</v>
      </c>
      <c r="W561">
        <v>3.7507107724011668E-2</v>
      </c>
      <c r="X561">
        <v>3.7503879630821801E-2</v>
      </c>
    </row>
    <row r="562" spans="1:24" x14ac:dyDescent="0.25">
      <c r="B562">
        <v>49</v>
      </c>
      <c r="C562">
        <v>668.40776882279272</v>
      </c>
      <c r="D562">
        <v>1336.0818440293224</v>
      </c>
      <c r="E562">
        <v>3339.1040696797422</v>
      </c>
      <c r="F562">
        <v>6677.4744457746438</v>
      </c>
      <c r="G562">
        <v>13354.215197968299</v>
      </c>
      <c r="H562">
        <v>26707.69670235768</v>
      </c>
      <c r="J562">
        <v>49</v>
      </c>
      <c r="K562">
        <v>486.20700560641217</v>
      </c>
      <c r="L562">
        <v>964.38855289390995</v>
      </c>
      <c r="M562">
        <v>2398.9331950936539</v>
      </c>
      <c r="N562">
        <v>4789.8409322121297</v>
      </c>
      <c r="O562">
        <v>9571.6564064911217</v>
      </c>
      <c r="P562">
        <v>19135.287355071981</v>
      </c>
      <c r="R562">
        <v>49</v>
      </c>
      <c r="S562">
        <v>3.7667415339376786E-2</v>
      </c>
      <c r="T562">
        <v>3.7605162735726338E-2</v>
      </c>
      <c r="U562">
        <v>3.7567803328525606E-2</v>
      </c>
      <c r="V562">
        <v>3.7555348884431794E-2</v>
      </c>
      <c r="W562">
        <v>3.7549121416984077E-2</v>
      </c>
      <c r="X562">
        <v>3.7546007621902522E-2</v>
      </c>
    </row>
    <row r="563" spans="1:24" x14ac:dyDescent="0.25">
      <c r="B563">
        <v>50</v>
      </c>
      <c r="C563">
        <v>717.11304205542592</v>
      </c>
      <c r="D563">
        <v>1433.4885301435154</v>
      </c>
      <c r="E563">
        <v>3582.6149944100903</v>
      </c>
      <c r="F563">
        <v>7164.4924348551849</v>
      </c>
      <c r="G563">
        <v>14328.247315745684</v>
      </c>
      <c r="H563">
        <v>28655.757077526869</v>
      </c>
      <c r="J563">
        <v>50</v>
      </c>
      <c r="K563">
        <v>521.08915990730929</v>
      </c>
      <c r="L563">
        <v>1034.150091358435</v>
      </c>
      <c r="M563">
        <v>2573.3328857369488</v>
      </c>
      <c r="N563">
        <v>5138.6375430431799</v>
      </c>
      <c r="O563">
        <v>10269.246857659076</v>
      </c>
      <c r="P563">
        <v>20530.465486892732</v>
      </c>
      <c r="R563">
        <v>50</v>
      </c>
      <c r="S563">
        <v>3.7736632872248599E-2</v>
      </c>
      <c r="T563">
        <v>3.767800647419306E-2</v>
      </c>
      <c r="U563">
        <v>3.764282371910399E-2</v>
      </c>
      <c r="V563">
        <v>3.7631094980645985E-2</v>
      </c>
      <c r="W563">
        <v>3.7625230395082143E-2</v>
      </c>
      <c r="X563">
        <v>3.7622298048209712E-2</v>
      </c>
    </row>
    <row r="564" spans="1:24" x14ac:dyDescent="0.25">
      <c r="B564">
        <v>51</v>
      </c>
      <c r="C564">
        <v>741.49803844346775</v>
      </c>
      <c r="D564">
        <v>1482.2566178281052</v>
      </c>
      <c r="E564">
        <v>3704.5323560052871</v>
      </c>
      <c r="F564">
        <v>7408.3252529753881</v>
      </c>
      <c r="G564">
        <v>14815.911046918907</v>
      </c>
      <c r="H564">
        <v>29631.082634807615</v>
      </c>
      <c r="J564">
        <v>51</v>
      </c>
      <c r="K564">
        <v>538.55351002730822</v>
      </c>
      <c r="L564">
        <v>1069.0774314251976</v>
      </c>
      <c r="M564">
        <v>2660.6491958715633</v>
      </c>
      <c r="N564">
        <v>5313.2688033704762</v>
      </c>
      <c r="O564">
        <v>10618.508018404274</v>
      </c>
      <c r="P564">
        <v>21228.986448490061</v>
      </c>
      <c r="R564">
        <v>51</v>
      </c>
      <c r="S564">
        <v>3.7771232727310755E-2</v>
      </c>
      <c r="T564">
        <v>3.7714245860404505E-2</v>
      </c>
      <c r="U564">
        <v>3.7680047225672864E-2</v>
      </c>
      <c r="V564">
        <v>3.7668646594345656E-2</v>
      </c>
      <c r="W564">
        <v>3.7662946074919379E-2</v>
      </c>
      <c r="X564">
        <v>3.7660095764259438E-2</v>
      </c>
    </row>
    <row r="565" spans="1:24" x14ac:dyDescent="0.25">
      <c r="B565">
        <v>52</v>
      </c>
      <c r="C565">
        <v>794.70088411318181</v>
      </c>
      <c r="D565">
        <v>1588.6580771608237</v>
      </c>
      <c r="E565">
        <v>3970.5296574157392</v>
      </c>
      <c r="F565">
        <v>7940.3156237898402</v>
      </c>
      <c r="G565">
        <v>15879.887556538302</v>
      </c>
      <c r="H565">
        <v>31759.03142203535</v>
      </c>
      <c r="J565">
        <v>52</v>
      </c>
      <c r="K565">
        <v>576.65679098263536</v>
      </c>
      <c r="L565">
        <v>1145.2809579316709</v>
      </c>
      <c r="M565">
        <v>2851.1534707893879</v>
      </c>
      <c r="N565">
        <v>5694.2743178033561</v>
      </c>
      <c r="O565">
        <v>11380.516011834057</v>
      </c>
      <c r="P565">
        <v>22752.999399896769</v>
      </c>
      <c r="R565">
        <v>52</v>
      </c>
      <c r="S565">
        <v>3.7849266272770743E-2</v>
      </c>
      <c r="T565">
        <v>3.7795493781553446E-2</v>
      </c>
      <c r="U565">
        <v>3.7763224556498054E-2</v>
      </c>
      <c r="V565">
        <v>3.7752467176807469E-2</v>
      </c>
      <c r="W565">
        <v>3.7747088306732124E-2</v>
      </c>
      <c r="X565">
        <v>3.7744398826631942E-2</v>
      </c>
    </row>
    <row r="566" spans="1:24" x14ac:dyDescent="0.25">
      <c r="B566">
        <v>53</v>
      </c>
      <c r="C566">
        <v>832.27009915746328</v>
      </c>
      <c r="D566">
        <v>1663.7935331468102</v>
      </c>
      <c r="E566">
        <v>4158.3638351254003</v>
      </c>
      <c r="F566">
        <v>8315.9810050932738</v>
      </c>
      <c r="G566">
        <v>16631.215345030279</v>
      </c>
      <c r="H566">
        <v>33261.684024904796</v>
      </c>
      <c r="J566">
        <v>53</v>
      </c>
      <c r="K566">
        <v>603.56354120740616</v>
      </c>
      <c r="L566">
        <v>1199.0923311206861</v>
      </c>
      <c r="M566">
        <v>2985.6787009740292</v>
      </c>
      <c r="N566">
        <v>5963.322650767921</v>
      </c>
      <c r="O566">
        <v>11918.610550369136</v>
      </c>
      <c r="P566">
        <v>23829.186349577212</v>
      </c>
      <c r="R566">
        <v>53</v>
      </c>
      <c r="S566">
        <v>3.7904864765754942E-2</v>
      </c>
      <c r="T566">
        <v>3.7853114310899771E-2</v>
      </c>
      <c r="U566">
        <v>3.7822058725915042E-2</v>
      </c>
      <c r="V566">
        <v>3.781170597842376E-2</v>
      </c>
      <c r="W566">
        <v>3.7806529438539016E-2</v>
      </c>
      <c r="X566">
        <v>3.7803941127056984E-2</v>
      </c>
    </row>
    <row r="567" spans="1:24" x14ac:dyDescent="0.25">
      <c r="B567">
        <v>54</v>
      </c>
      <c r="C567">
        <v>880.84137366509856</v>
      </c>
      <c r="D567">
        <v>1760.9322117011168</v>
      </c>
      <c r="E567">
        <v>4401.2047258243992</v>
      </c>
      <c r="F567">
        <v>8801.6589160349995</v>
      </c>
      <c r="G567">
        <v>17602.567296458325</v>
      </c>
      <c r="H567">
        <v>35204.384057306364</v>
      </c>
      <c r="J567">
        <v>54</v>
      </c>
      <c r="K567">
        <v>638.34978035446875</v>
      </c>
      <c r="L567">
        <v>1268.6620374591294</v>
      </c>
      <c r="M567">
        <v>3159.5988089361636</v>
      </c>
      <c r="N567">
        <v>6311.1600947861734</v>
      </c>
      <c r="O567">
        <v>12614.282666508894</v>
      </c>
      <c r="P567">
        <v>25220.527809969324</v>
      </c>
      <c r="R567">
        <v>54</v>
      </c>
      <c r="S567">
        <v>3.7978081005441755E-2</v>
      </c>
      <c r="T567">
        <v>3.7928683489174775E-2</v>
      </c>
      <c r="U567">
        <v>3.7899040168866804E-2</v>
      </c>
      <c r="V567">
        <v>3.7889158259921674E-2</v>
      </c>
      <c r="W567">
        <v>3.7884217155003341E-2</v>
      </c>
      <c r="X567">
        <v>3.7881746564930152E-2</v>
      </c>
    </row>
    <row r="568" spans="1:24" x14ac:dyDescent="0.25">
      <c r="B568">
        <v>55</v>
      </c>
      <c r="C568">
        <v>948.42459354856283</v>
      </c>
      <c r="D568">
        <v>1896.093223924802</v>
      </c>
      <c r="E568">
        <v>4739.0991150671925</v>
      </c>
      <c r="F568">
        <v>9477.4422669758515</v>
      </c>
      <c r="G568">
        <v>18954.128570794965</v>
      </c>
      <c r="H568">
        <v>37907.501178434002</v>
      </c>
      <c r="J568">
        <v>55</v>
      </c>
      <c r="K568">
        <v>686.75219897704665</v>
      </c>
      <c r="L568">
        <v>1365.4629872176956</v>
      </c>
      <c r="M568">
        <v>3401.5953520850744</v>
      </c>
      <c r="N568">
        <v>6795.1492935804417</v>
      </c>
      <c r="O568">
        <v>13582.257176590327</v>
      </c>
      <c r="P568">
        <v>27156.472942618711</v>
      </c>
      <c r="R568">
        <v>55</v>
      </c>
      <c r="S568">
        <v>3.8082173140504327E-2</v>
      </c>
      <c r="T568">
        <v>3.8035639681133659E-2</v>
      </c>
      <c r="U568">
        <v>3.8007715372757156E-2</v>
      </c>
      <c r="V568">
        <v>3.7998406564161646E-2</v>
      </c>
      <c r="W568">
        <v>3.7993752027493999E-2</v>
      </c>
      <c r="X568">
        <v>3.7991424726064205E-2</v>
      </c>
    </row>
    <row r="570" spans="1:24" x14ac:dyDescent="0.25">
      <c r="A570" s="5" t="s">
        <v>188</v>
      </c>
    </row>
    <row r="571" spans="1:24" x14ac:dyDescent="0.25">
      <c r="B571" t="s">
        <v>170</v>
      </c>
      <c r="C571">
        <v>100000</v>
      </c>
      <c r="D571">
        <v>250000</v>
      </c>
      <c r="E571">
        <v>500000</v>
      </c>
      <c r="F571">
        <v>1000000</v>
      </c>
      <c r="G571">
        <v>2000000</v>
      </c>
      <c r="J571" t="s">
        <v>145</v>
      </c>
      <c r="K571">
        <v>100000</v>
      </c>
      <c r="L571">
        <v>250000</v>
      </c>
      <c r="M571">
        <v>500000</v>
      </c>
      <c r="N571">
        <v>1000000</v>
      </c>
      <c r="O571">
        <v>2000000</v>
      </c>
      <c r="R571" t="s">
        <v>167</v>
      </c>
      <c r="S571">
        <v>100000</v>
      </c>
      <c r="T571">
        <v>250000</v>
      </c>
      <c r="U571">
        <v>500000</v>
      </c>
      <c r="V571">
        <v>1000000</v>
      </c>
      <c r="W571">
        <v>2000000</v>
      </c>
    </row>
    <row r="572" spans="1:24" x14ac:dyDescent="0.25">
      <c r="B572">
        <v>35</v>
      </c>
      <c r="C572">
        <v>31554.127143898149</v>
      </c>
      <c r="D572">
        <v>78885.316591770214</v>
      </c>
      <c r="E572">
        <v>157770.6308495113</v>
      </c>
      <c r="F572">
        <v>315541.26169902261</v>
      </c>
      <c r="G572">
        <v>631082.52339804522</v>
      </c>
      <c r="J572">
        <v>35</v>
      </c>
      <c r="K572">
        <v>1577.7063571917824</v>
      </c>
      <c r="L572">
        <v>3944.2641498424346</v>
      </c>
      <c r="M572">
        <v>7888.5250909999595</v>
      </c>
      <c r="N572">
        <v>15777.050181999919</v>
      </c>
      <c r="O572">
        <v>31554.100363999838</v>
      </c>
      <c r="R572">
        <v>35</v>
      </c>
      <c r="S572">
        <v>3.7025310515003351E-2</v>
      </c>
      <c r="T572">
        <v>3.7025307404900509E-2</v>
      </c>
      <c r="U572">
        <v>3.7025304542434911E-2</v>
      </c>
      <c r="V572">
        <v>3.7025304542434911E-2</v>
      </c>
      <c r="W572">
        <v>3.7025304542434911E-2</v>
      </c>
    </row>
    <row r="573" spans="1:24" x14ac:dyDescent="0.25">
      <c r="B573">
        <f t="shared" ref="B573:B602" si="24">B572+1</f>
        <v>36</v>
      </c>
      <c r="C573">
        <v>25750.200114656483</v>
      </c>
      <c r="D573">
        <v>64375.500286640767</v>
      </c>
      <c r="E573">
        <v>128751.00057328242</v>
      </c>
      <c r="F573">
        <v>257502.00114656484</v>
      </c>
      <c r="G573">
        <v>515004.00229312968</v>
      </c>
      <c r="J573">
        <f t="shared" ref="J573:J602" si="25">J572+1</f>
        <v>36</v>
      </c>
      <c r="K573">
        <v>1287.508930984528</v>
      </c>
      <c r="L573">
        <v>3218.7723274607124</v>
      </c>
      <c r="M573">
        <v>6437.5446549226472</v>
      </c>
      <c r="N573">
        <v>12875.089309845294</v>
      </c>
      <c r="O573">
        <v>25750.178619690589</v>
      </c>
      <c r="R573">
        <f t="shared" ref="R573:R602" si="26">R572+1</f>
        <v>36</v>
      </c>
      <c r="S573">
        <v>3.5473562037556805E-2</v>
      </c>
      <c r="T573">
        <v>3.5473562037555695E-2</v>
      </c>
      <c r="U573">
        <v>3.5473562037556583E-2</v>
      </c>
      <c r="V573">
        <v>3.5473562037556583E-2</v>
      </c>
      <c r="W573">
        <v>3.5473562037556583E-2</v>
      </c>
    </row>
    <row r="574" spans="1:24" x14ac:dyDescent="0.25">
      <c r="B574">
        <f t="shared" si="24"/>
        <v>37</v>
      </c>
      <c r="C574">
        <v>31263.36101866106</v>
      </c>
      <c r="D574">
        <v>78158.402546652607</v>
      </c>
      <c r="E574">
        <v>156316.80509330521</v>
      </c>
      <c r="F574">
        <v>312633.61018661043</v>
      </c>
      <c r="G574">
        <v>625267.22037322086</v>
      </c>
      <c r="J574">
        <f t="shared" si="25"/>
        <v>37</v>
      </c>
      <c r="K574">
        <v>1563.16670243931</v>
      </c>
      <c r="L574">
        <v>3907.9167560982023</v>
      </c>
      <c r="M574">
        <v>7815.8335121964046</v>
      </c>
      <c r="N574">
        <v>15631.667024392809</v>
      </c>
      <c r="O574">
        <v>31263.334048785619</v>
      </c>
      <c r="R574">
        <f t="shared" si="26"/>
        <v>37</v>
      </c>
      <c r="S574">
        <v>3.6936989820399502E-2</v>
      </c>
      <c r="T574">
        <v>3.6936989820399502E-2</v>
      </c>
      <c r="U574">
        <v>3.6936989820399502E-2</v>
      </c>
      <c r="V574">
        <v>3.6936989820399502E-2</v>
      </c>
      <c r="W574">
        <v>3.6936989820399502E-2</v>
      </c>
    </row>
    <row r="575" spans="1:24" x14ac:dyDescent="0.25">
      <c r="B575">
        <f t="shared" si="24"/>
        <v>38</v>
      </c>
      <c r="C575">
        <v>25802.716051289583</v>
      </c>
      <c r="D575">
        <v>64506.790128223918</v>
      </c>
      <c r="E575">
        <v>129013.58025644784</v>
      </c>
      <c r="F575">
        <v>258027.16051289567</v>
      </c>
      <c r="G575">
        <v>516054.32102579135</v>
      </c>
      <c r="J575">
        <f t="shared" si="25"/>
        <v>38</v>
      </c>
      <c r="K575">
        <v>1290.1346512856398</v>
      </c>
      <c r="L575">
        <v>3225.3366282141069</v>
      </c>
      <c r="M575">
        <v>6450.6732564282138</v>
      </c>
      <c r="N575">
        <v>12901.346512856428</v>
      </c>
      <c r="O575">
        <v>25802.693025712855</v>
      </c>
      <c r="R575">
        <f t="shared" si="26"/>
        <v>38</v>
      </c>
      <c r="S575">
        <v>3.5473469413217273E-2</v>
      </c>
      <c r="T575">
        <v>3.5473469413217273E-2</v>
      </c>
      <c r="U575">
        <v>3.5473469413217273E-2</v>
      </c>
      <c r="V575">
        <v>3.5473469413217273E-2</v>
      </c>
      <c r="W575">
        <v>3.5473469413217273E-2</v>
      </c>
    </row>
    <row r="576" spans="1:24" x14ac:dyDescent="0.25">
      <c r="B576">
        <f t="shared" si="24"/>
        <v>39</v>
      </c>
      <c r="C576">
        <v>25724.058904696682</v>
      </c>
      <c r="D576">
        <v>64310.147261741695</v>
      </c>
      <c r="E576">
        <v>128620.29452348339</v>
      </c>
      <c r="F576">
        <v>257240.58904696678</v>
      </c>
      <c r="G576">
        <v>514481.17809393356</v>
      </c>
      <c r="J576">
        <f t="shared" si="25"/>
        <v>39</v>
      </c>
      <c r="K576">
        <v>1286.2031326158758</v>
      </c>
      <c r="L576">
        <v>3215.5078315397113</v>
      </c>
      <c r="M576">
        <v>6431.0156630794227</v>
      </c>
      <c r="N576">
        <v>12862.031326158845</v>
      </c>
      <c r="O576">
        <v>25724.062652317691</v>
      </c>
      <c r="R576">
        <f t="shared" si="26"/>
        <v>39</v>
      </c>
      <c r="S576">
        <v>3.5428407723789856E-2</v>
      </c>
      <c r="T576">
        <v>3.5428407723789634E-2</v>
      </c>
      <c r="U576">
        <v>3.5428407723789634E-2</v>
      </c>
      <c r="V576">
        <v>3.5428407723789634E-2</v>
      </c>
      <c r="W576">
        <v>3.5428407723789634E-2</v>
      </c>
    </row>
    <row r="577" spans="2:23" x14ac:dyDescent="0.25">
      <c r="B577">
        <f t="shared" si="24"/>
        <v>40</v>
      </c>
      <c r="C577">
        <v>30151.179182736738</v>
      </c>
      <c r="D577">
        <v>75377.947956841832</v>
      </c>
      <c r="E577">
        <v>150755.89591368366</v>
      </c>
      <c r="F577">
        <v>301511.79182736733</v>
      </c>
      <c r="G577">
        <v>603023.58365473466</v>
      </c>
      <c r="J577">
        <f t="shared" si="25"/>
        <v>40</v>
      </c>
      <c r="K577">
        <v>1507.5576161374483</v>
      </c>
      <c r="L577">
        <v>3768.8940403435263</v>
      </c>
      <c r="M577">
        <v>7537.7880806870526</v>
      </c>
      <c r="N577">
        <v>15075.576161374105</v>
      </c>
      <c r="O577">
        <v>30151.15232274821</v>
      </c>
      <c r="R577">
        <f t="shared" si="26"/>
        <v>40</v>
      </c>
      <c r="S577">
        <v>3.660407728015902E-2</v>
      </c>
      <c r="T577">
        <v>3.660407728015902E-2</v>
      </c>
      <c r="U577">
        <v>3.660407728015902E-2</v>
      </c>
      <c r="V577">
        <v>3.660407728015902E-2</v>
      </c>
      <c r="W577">
        <v>3.660407728015902E-2</v>
      </c>
    </row>
    <row r="578" spans="2:23" x14ac:dyDescent="0.25">
      <c r="B578">
        <f t="shared" si="24"/>
        <v>41</v>
      </c>
      <c r="C578">
        <v>30266.488490643147</v>
      </c>
      <c r="D578">
        <v>75666.221226607886</v>
      </c>
      <c r="E578">
        <v>151332.44245321577</v>
      </c>
      <c r="F578">
        <v>302664.88490643154</v>
      </c>
      <c r="G578">
        <v>605329.76981286309</v>
      </c>
      <c r="J578">
        <f t="shared" si="25"/>
        <v>41</v>
      </c>
      <c r="K578">
        <v>1513.3248436962167</v>
      </c>
      <c r="L578">
        <v>3783.3121092404763</v>
      </c>
      <c r="M578">
        <v>7566.6242184809525</v>
      </c>
      <c r="N578">
        <v>15133.248436961905</v>
      </c>
      <c r="O578">
        <v>30266.49687392381</v>
      </c>
      <c r="R578">
        <f t="shared" si="26"/>
        <v>41</v>
      </c>
      <c r="S578">
        <v>3.6629829804875058E-2</v>
      </c>
      <c r="T578">
        <v>3.6629829804875058E-2</v>
      </c>
      <c r="U578">
        <v>3.6629829804875058E-2</v>
      </c>
      <c r="V578">
        <v>3.6629829804875058E-2</v>
      </c>
      <c r="W578">
        <v>3.6629829804875058E-2</v>
      </c>
    </row>
    <row r="579" spans="2:23" x14ac:dyDescent="0.25">
      <c r="B579">
        <f t="shared" si="24"/>
        <v>42</v>
      </c>
      <c r="C579">
        <v>29995.760465052248</v>
      </c>
      <c r="D579">
        <v>74989.401162630646</v>
      </c>
      <c r="E579">
        <v>149978.80232526129</v>
      </c>
      <c r="F579">
        <v>299957.60465052258</v>
      </c>
      <c r="G579">
        <v>599915.20930104516</v>
      </c>
      <c r="J579">
        <f t="shared" si="25"/>
        <v>42</v>
      </c>
      <c r="K579">
        <v>1499.7879355913392</v>
      </c>
      <c r="L579">
        <v>3749.4698389784025</v>
      </c>
      <c r="M579">
        <v>7498.9396779568051</v>
      </c>
      <c r="N579">
        <v>14997.87935591361</v>
      </c>
      <c r="O579">
        <v>29995.75871182722</v>
      </c>
      <c r="R579">
        <f t="shared" si="26"/>
        <v>42</v>
      </c>
      <c r="S579">
        <v>3.6549246393028811E-2</v>
      </c>
      <c r="T579">
        <v>3.6549246393029033E-2</v>
      </c>
      <c r="U579">
        <v>3.6549246393029033E-2</v>
      </c>
      <c r="V579">
        <v>3.6549246393029033E-2</v>
      </c>
      <c r="W579">
        <v>3.6549246393029033E-2</v>
      </c>
    </row>
    <row r="580" spans="2:23" x14ac:dyDescent="0.25">
      <c r="B580">
        <f t="shared" si="24"/>
        <v>43</v>
      </c>
      <c r="C580">
        <v>29994.690386253427</v>
      </c>
      <c r="D580">
        <v>74986.725965633537</v>
      </c>
      <c r="E580">
        <v>149973.45193126707</v>
      </c>
      <c r="F580">
        <v>299946.90386253415</v>
      </c>
      <c r="G580">
        <v>599893.8077250683</v>
      </c>
      <c r="J580">
        <f t="shared" si="25"/>
        <v>43</v>
      </c>
      <c r="K580">
        <v>1499.7345142920894</v>
      </c>
      <c r="L580">
        <v>3749.3362857302272</v>
      </c>
      <c r="M580">
        <v>7498.6725714604545</v>
      </c>
      <c r="N580">
        <v>14997.345142920909</v>
      </c>
      <c r="O580">
        <v>29994.690285841818</v>
      </c>
      <c r="R580">
        <f t="shared" si="26"/>
        <v>43</v>
      </c>
      <c r="S580">
        <v>3.6540743892135019E-2</v>
      </c>
      <c r="T580">
        <v>3.6540743892135019E-2</v>
      </c>
      <c r="U580">
        <v>3.6540743892135019E-2</v>
      </c>
      <c r="V580">
        <v>3.6540743892135019E-2</v>
      </c>
      <c r="W580">
        <v>3.6540743892135019E-2</v>
      </c>
    </row>
    <row r="581" spans="2:23" x14ac:dyDescent="0.25">
      <c r="B581">
        <f t="shared" si="24"/>
        <v>44</v>
      </c>
      <c r="C581">
        <v>30645.763503502876</v>
      </c>
      <c r="D581">
        <v>76614.40875875717</v>
      </c>
      <c r="E581">
        <v>153228.81751751434</v>
      </c>
      <c r="F581">
        <v>306457.63503502868</v>
      </c>
      <c r="G581">
        <v>612915.27007005736</v>
      </c>
      <c r="J581">
        <f t="shared" si="25"/>
        <v>44</v>
      </c>
      <c r="K581">
        <v>1532.288251217884</v>
      </c>
      <c r="L581">
        <v>3830.7206280447572</v>
      </c>
      <c r="M581">
        <v>7661.4412560895144</v>
      </c>
      <c r="N581">
        <v>15322.882512179029</v>
      </c>
      <c r="O581">
        <v>30645.765024358057</v>
      </c>
      <c r="R581">
        <f t="shared" si="26"/>
        <v>44</v>
      </c>
      <c r="S581">
        <v>3.6711522904602223E-2</v>
      </c>
      <c r="T581">
        <v>3.6711522904602223E-2</v>
      </c>
      <c r="U581">
        <v>3.6711522904602223E-2</v>
      </c>
      <c r="V581">
        <v>3.6711522904602223E-2</v>
      </c>
      <c r="W581">
        <v>3.6711522904602223E-2</v>
      </c>
    </row>
    <row r="582" spans="2:23" x14ac:dyDescent="0.25">
      <c r="B582">
        <f t="shared" si="24"/>
        <v>45</v>
      </c>
      <c r="C582">
        <v>31002.672385358939</v>
      </c>
      <c r="D582">
        <v>77506.680963397419</v>
      </c>
      <c r="E582">
        <v>155013.36192679484</v>
      </c>
      <c r="F582">
        <v>310026.72385358968</v>
      </c>
      <c r="G582">
        <v>620053.44770717935</v>
      </c>
      <c r="J582">
        <f t="shared" si="25"/>
        <v>45</v>
      </c>
      <c r="K582">
        <v>1550.1338389763405</v>
      </c>
      <c r="L582">
        <v>3875.3345974409895</v>
      </c>
      <c r="M582">
        <v>7750.6691948819789</v>
      </c>
      <c r="N582">
        <v>15501.338389763958</v>
      </c>
      <c r="O582">
        <v>31002.676779527916</v>
      </c>
      <c r="R582">
        <f t="shared" si="26"/>
        <v>45</v>
      </c>
      <c r="S582">
        <v>3.6802715826919963E-2</v>
      </c>
      <c r="T582">
        <v>3.6802715826920185E-2</v>
      </c>
      <c r="U582">
        <v>3.6802715826920185E-2</v>
      </c>
      <c r="V582">
        <v>3.6802715826920185E-2</v>
      </c>
      <c r="W582">
        <v>3.6802715826920185E-2</v>
      </c>
    </row>
    <row r="583" spans="2:23" x14ac:dyDescent="0.25">
      <c r="B583">
        <f t="shared" si="24"/>
        <v>46</v>
      </c>
      <c r="C583">
        <v>31117.88598279205</v>
      </c>
      <c r="D583">
        <v>77794.714956980111</v>
      </c>
      <c r="E583">
        <v>155589.42991396022</v>
      </c>
      <c r="F583">
        <v>311178.85982792045</v>
      </c>
      <c r="G583">
        <v>622357.71965584089</v>
      </c>
      <c r="J583">
        <f t="shared" si="25"/>
        <v>46</v>
      </c>
      <c r="K583">
        <v>1555.8946931202299</v>
      </c>
      <c r="L583">
        <v>3889.7367328005785</v>
      </c>
      <c r="M583">
        <v>7779.4734656011569</v>
      </c>
      <c r="N583">
        <v>15558.946931202314</v>
      </c>
      <c r="O583">
        <v>31117.893862404628</v>
      </c>
      <c r="R583">
        <f t="shared" si="26"/>
        <v>46</v>
      </c>
      <c r="S583">
        <v>3.6826547561350731E-2</v>
      </c>
      <c r="T583">
        <v>3.6826547561350731E-2</v>
      </c>
      <c r="U583">
        <v>3.6826547561350731E-2</v>
      </c>
      <c r="V583">
        <v>3.6826547561350731E-2</v>
      </c>
      <c r="W583">
        <v>3.6826547561350731E-2</v>
      </c>
    </row>
    <row r="584" spans="2:23" x14ac:dyDescent="0.25">
      <c r="B584">
        <f t="shared" si="24"/>
        <v>47</v>
      </c>
      <c r="C584">
        <v>31028.844181101726</v>
      </c>
      <c r="D584">
        <v>77572.110452754307</v>
      </c>
      <c r="E584">
        <v>155144.22090550861</v>
      </c>
      <c r="F584">
        <v>310288.44181101723</v>
      </c>
      <c r="G584">
        <v>620576.88362203445</v>
      </c>
      <c r="J584">
        <f t="shared" si="25"/>
        <v>47</v>
      </c>
      <c r="K584">
        <v>1551.4423894168285</v>
      </c>
      <c r="L584">
        <v>3878.6059735421877</v>
      </c>
      <c r="M584">
        <v>7757.2119470843754</v>
      </c>
      <c r="N584">
        <v>15514.423894168751</v>
      </c>
      <c r="O584">
        <v>31028.847788337502</v>
      </c>
      <c r="R584">
        <f t="shared" si="26"/>
        <v>47</v>
      </c>
      <c r="S584">
        <v>3.6791706937831847E-2</v>
      </c>
      <c r="T584">
        <v>3.6791706937831847E-2</v>
      </c>
      <c r="U584">
        <v>3.6791706937831847E-2</v>
      </c>
      <c r="V584">
        <v>3.6791706937831847E-2</v>
      </c>
      <c r="W584">
        <v>3.6791706937831847E-2</v>
      </c>
    </row>
    <row r="585" spans="2:23" x14ac:dyDescent="0.25">
      <c r="B585">
        <f t="shared" si="24"/>
        <v>48</v>
      </c>
      <c r="C585">
        <v>32320.450984558443</v>
      </c>
      <c r="D585">
        <v>80801.1274613961</v>
      </c>
      <c r="E585">
        <v>161602.2549227922</v>
      </c>
      <c r="F585">
        <v>323204.5098455844</v>
      </c>
      <c r="G585">
        <v>646409.0196911688</v>
      </c>
      <c r="J585">
        <f t="shared" si="25"/>
        <v>48</v>
      </c>
      <c r="K585">
        <v>1616.0225896728807</v>
      </c>
      <c r="L585">
        <v>4040.0564741822163</v>
      </c>
      <c r="M585">
        <v>8080.1129483644327</v>
      </c>
      <c r="N585">
        <v>16160.225896728865</v>
      </c>
      <c r="O585">
        <v>32320.451793457731</v>
      </c>
      <c r="R585">
        <f t="shared" si="26"/>
        <v>48</v>
      </c>
      <c r="S585">
        <v>3.715040716739515E-2</v>
      </c>
      <c r="T585">
        <v>3.715040716739515E-2</v>
      </c>
      <c r="U585">
        <v>3.715040716739515E-2</v>
      </c>
      <c r="V585">
        <v>3.715040716739515E-2</v>
      </c>
      <c r="W585">
        <v>3.715040716739515E-2</v>
      </c>
    </row>
    <row r="586" spans="2:23" x14ac:dyDescent="0.25">
      <c r="B586">
        <f t="shared" si="24"/>
        <v>49</v>
      </c>
      <c r="C586">
        <v>32898.437353075162</v>
      </c>
      <c r="D586">
        <v>82246.093382687875</v>
      </c>
      <c r="E586">
        <v>164492.18676537575</v>
      </c>
      <c r="F586">
        <v>328984.3735307515</v>
      </c>
      <c r="G586">
        <v>657968.747061503</v>
      </c>
      <c r="J586">
        <f t="shared" si="25"/>
        <v>49</v>
      </c>
      <c r="K586">
        <v>1644.9219033722766</v>
      </c>
      <c r="L586">
        <v>4112.3047584306914</v>
      </c>
      <c r="M586">
        <v>8224.6095168613829</v>
      </c>
      <c r="N586">
        <v>16449.219033722766</v>
      </c>
      <c r="O586">
        <v>32898.438067445531</v>
      </c>
      <c r="R586">
        <f t="shared" si="26"/>
        <v>49</v>
      </c>
      <c r="S586">
        <v>3.7307159213263885E-2</v>
      </c>
      <c r="T586">
        <v>3.7307159213263663E-2</v>
      </c>
      <c r="U586">
        <v>3.7307159213263663E-2</v>
      </c>
      <c r="V586">
        <v>3.7307159213263663E-2</v>
      </c>
      <c r="W586">
        <v>3.7307159213263663E-2</v>
      </c>
    </row>
    <row r="587" spans="2:23" x14ac:dyDescent="0.25">
      <c r="B587">
        <f t="shared" si="24"/>
        <v>50</v>
      </c>
      <c r="C587">
        <v>33869.805702762475</v>
      </c>
      <c r="D587">
        <v>84674.514256906259</v>
      </c>
      <c r="E587">
        <v>169349.02851381252</v>
      </c>
      <c r="F587">
        <v>338698.05702762504</v>
      </c>
      <c r="G587">
        <v>677396.11405525007</v>
      </c>
      <c r="J587">
        <f t="shared" si="25"/>
        <v>50</v>
      </c>
      <c r="K587">
        <v>1693.4905445599798</v>
      </c>
      <c r="L587">
        <v>4233.7263614001276</v>
      </c>
      <c r="M587">
        <v>8467.4527228002553</v>
      </c>
      <c r="N587">
        <v>16934.905445600511</v>
      </c>
      <c r="O587">
        <v>33869.810891201021</v>
      </c>
      <c r="R587">
        <f t="shared" si="26"/>
        <v>50</v>
      </c>
      <c r="S587">
        <v>3.7583377140961494E-2</v>
      </c>
      <c r="T587">
        <v>3.7583377140961716E-2</v>
      </c>
      <c r="U587">
        <v>3.7583377140961716E-2</v>
      </c>
      <c r="V587">
        <v>3.7583377140961716E-2</v>
      </c>
      <c r="W587">
        <v>3.7583377140961716E-2</v>
      </c>
    </row>
    <row r="588" spans="2:23" x14ac:dyDescent="0.25">
      <c r="B588">
        <f t="shared" si="24"/>
        <v>51</v>
      </c>
      <c r="C588">
        <v>34356.480764666223</v>
      </c>
      <c r="D588">
        <v>85891.201911665572</v>
      </c>
      <c r="E588">
        <v>171782.40382333114</v>
      </c>
      <c r="F588">
        <v>343564.80764666229</v>
      </c>
      <c r="G588">
        <v>687129.61529332458</v>
      </c>
      <c r="J588">
        <f t="shared" si="25"/>
        <v>51</v>
      </c>
      <c r="K588">
        <v>1717.8245404185</v>
      </c>
      <c r="L588">
        <v>4294.5613510462572</v>
      </c>
      <c r="M588">
        <v>8589.1227020925144</v>
      </c>
      <c r="N588">
        <v>17178.245404185029</v>
      </c>
      <c r="O588">
        <v>34356.490808370057</v>
      </c>
      <c r="R588">
        <f t="shared" si="26"/>
        <v>51</v>
      </c>
      <c r="S588">
        <v>3.7715623201614923E-2</v>
      </c>
      <c r="T588">
        <v>3.7715623201614923E-2</v>
      </c>
      <c r="U588">
        <v>3.7715623201614923E-2</v>
      </c>
      <c r="V588">
        <v>3.7715623201614923E-2</v>
      </c>
      <c r="W588">
        <v>3.7715623201614923E-2</v>
      </c>
    </row>
    <row r="589" spans="2:23" x14ac:dyDescent="0.25">
      <c r="B589">
        <f t="shared" si="24"/>
        <v>52</v>
      </c>
      <c r="C589">
        <v>35347.40330478127</v>
      </c>
      <c r="D589">
        <v>88368.50826195316</v>
      </c>
      <c r="E589">
        <v>176737.01652390632</v>
      </c>
      <c r="F589">
        <v>353474.03304781264</v>
      </c>
      <c r="G589">
        <v>706948.06609562528</v>
      </c>
      <c r="J589">
        <f t="shared" si="25"/>
        <v>52</v>
      </c>
      <c r="K589">
        <v>1767.3704129107064</v>
      </c>
      <c r="L589">
        <v>4418.4260322768241</v>
      </c>
      <c r="M589">
        <v>8836.8520645536482</v>
      </c>
      <c r="N589">
        <v>17673.704129107296</v>
      </c>
      <c r="O589">
        <v>35347.408258214593</v>
      </c>
      <c r="R589">
        <f t="shared" si="26"/>
        <v>52</v>
      </c>
      <c r="S589">
        <v>3.8005942177844032E-2</v>
      </c>
      <c r="T589">
        <v>3.8005942177844032E-2</v>
      </c>
      <c r="U589">
        <v>3.8005942177844032E-2</v>
      </c>
      <c r="V589">
        <v>3.8005942177844032E-2</v>
      </c>
      <c r="W589">
        <v>3.8005942177844032E-2</v>
      </c>
    </row>
    <row r="590" spans="2:23" x14ac:dyDescent="0.25">
      <c r="B590">
        <f t="shared" si="24"/>
        <v>53</v>
      </c>
      <c r="C590">
        <v>36033.677772200506</v>
      </c>
      <c r="D590">
        <v>90084.194430501258</v>
      </c>
      <c r="E590">
        <v>180168.38886100252</v>
      </c>
      <c r="F590">
        <v>360336.77772200503</v>
      </c>
      <c r="G590">
        <v>720673.55544401007</v>
      </c>
      <c r="J590">
        <f t="shared" si="25"/>
        <v>53</v>
      </c>
      <c r="K590">
        <v>1801.6839428863968</v>
      </c>
      <c r="L590">
        <v>4504.2098572159448</v>
      </c>
      <c r="M590">
        <v>9008.4197144318896</v>
      </c>
      <c r="N590">
        <v>18016.839428863779</v>
      </c>
      <c r="O590">
        <v>36033.678857727558</v>
      </c>
      <c r="R590">
        <f t="shared" si="26"/>
        <v>53</v>
      </c>
      <c r="S590">
        <v>3.8203404618557535E-2</v>
      </c>
      <c r="T590">
        <v>3.8203404618557535E-2</v>
      </c>
      <c r="U590">
        <v>3.8203404618557535E-2</v>
      </c>
      <c r="V590">
        <v>3.8203404618557535E-2</v>
      </c>
      <c r="W590">
        <v>3.8203404618557535E-2</v>
      </c>
    </row>
    <row r="591" spans="2:23" x14ac:dyDescent="0.25">
      <c r="B591">
        <f t="shared" si="24"/>
        <v>54</v>
      </c>
      <c r="C591">
        <v>36883.098336529176</v>
      </c>
      <c r="D591">
        <v>92207.745841322932</v>
      </c>
      <c r="E591">
        <v>184415.49168264586</v>
      </c>
      <c r="F591">
        <v>368830.98336529173</v>
      </c>
      <c r="G591">
        <v>737661.96673058346</v>
      </c>
      <c r="J591">
        <f t="shared" si="25"/>
        <v>54</v>
      </c>
      <c r="K591">
        <v>1844.1550384728034</v>
      </c>
      <c r="L591">
        <v>4610.3875961818994</v>
      </c>
      <c r="M591">
        <v>9220.7751923637989</v>
      </c>
      <c r="N591">
        <v>18441.550384727598</v>
      </c>
      <c r="O591">
        <v>36883.100769455195</v>
      </c>
      <c r="R591">
        <f t="shared" si="26"/>
        <v>54</v>
      </c>
      <c r="S591">
        <v>3.8455933508273255E-2</v>
      </c>
      <c r="T591">
        <v>3.8455933508273255E-2</v>
      </c>
      <c r="U591">
        <v>3.8455933508273255E-2</v>
      </c>
      <c r="V591">
        <v>3.8455933508273255E-2</v>
      </c>
      <c r="W591">
        <v>3.8455933508273255E-2</v>
      </c>
    </row>
    <row r="592" spans="2:23" x14ac:dyDescent="0.25">
      <c r="B592">
        <f t="shared" si="24"/>
        <v>55</v>
      </c>
      <c r="C592">
        <v>38002.49292160249</v>
      </c>
      <c r="D592">
        <v>95006.232304006175</v>
      </c>
      <c r="E592">
        <v>190012.46460801235</v>
      </c>
      <c r="F592">
        <v>380024.9292160247</v>
      </c>
      <c r="G592">
        <v>760049.8584320494</v>
      </c>
      <c r="J592">
        <f t="shared" si="25"/>
        <v>55</v>
      </c>
      <c r="K592">
        <v>1900.1249554697424</v>
      </c>
      <c r="L592">
        <v>4750.3123886743124</v>
      </c>
      <c r="M592">
        <v>9500.6247773486248</v>
      </c>
      <c r="N592">
        <v>19001.24955469725</v>
      </c>
      <c r="O592">
        <v>38002.499109394499</v>
      </c>
      <c r="R592">
        <f t="shared" si="26"/>
        <v>55</v>
      </c>
      <c r="S592">
        <v>3.8802581208562614E-2</v>
      </c>
      <c r="T592">
        <v>3.880258120856217E-2</v>
      </c>
      <c r="U592">
        <v>3.880258120856217E-2</v>
      </c>
      <c r="V592">
        <v>3.880258120856217E-2</v>
      </c>
      <c r="W592">
        <v>3.880258120856217E-2</v>
      </c>
    </row>
    <row r="593" spans="1:24" x14ac:dyDescent="0.25">
      <c r="B593">
        <f t="shared" si="24"/>
        <v>56</v>
      </c>
      <c r="C593">
        <v>38866.005876124211</v>
      </c>
      <c r="D593">
        <v>97165.014690310549</v>
      </c>
      <c r="E593">
        <v>194330.0293806211</v>
      </c>
      <c r="F593">
        <v>388660.0587612422</v>
      </c>
      <c r="G593">
        <v>777320.11752248439</v>
      </c>
      <c r="J593">
        <f t="shared" si="25"/>
        <v>56</v>
      </c>
      <c r="K593">
        <v>1943.3004031962919</v>
      </c>
      <c r="L593">
        <v>4858.2510079907661</v>
      </c>
      <c r="M593">
        <v>9716.5020159815322</v>
      </c>
      <c r="N593">
        <v>19433.004031963064</v>
      </c>
      <c r="O593">
        <v>38866.008063926129</v>
      </c>
      <c r="R593">
        <f t="shared" si="26"/>
        <v>56</v>
      </c>
      <c r="S593">
        <v>3.9067484393199514E-2</v>
      </c>
      <c r="T593">
        <v>3.9067484392801388E-2</v>
      </c>
      <c r="U593">
        <v>3.9067484392801388E-2</v>
      </c>
      <c r="V593">
        <v>3.9067484392801388E-2</v>
      </c>
      <c r="W593">
        <v>3.9067484392801388E-2</v>
      </c>
    </row>
    <row r="594" spans="1:24" x14ac:dyDescent="0.25">
      <c r="B594">
        <f t="shared" si="24"/>
        <v>57</v>
      </c>
      <c r="C594">
        <v>40023.819910645114</v>
      </c>
      <c r="D594">
        <v>100059.54977661284</v>
      </c>
      <c r="E594">
        <v>200119.09955322568</v>
      </c>
      <c r="F594">
        <v>400238.19910645136</v>
      </c>
      <c r="G594">
        <v>800476.39821290271</v>
      </c>
      <c r="J594">
        <f t="shared" si="25"/>
        <v>57</v>
      </c>
      <c r="K594">
        <v>2001.1912980917477</v>
      </c>
      <c r="L594">
        <v>5002.9782452293875</v>
      </c>
      <c r="M594">
        <v>10005.956490458775</v>
      </c>
      <c r="N594">
        <v>20011.91298091755</v>
      </c>
      <c r="O594">
        <v>40023.8259618351</v>
      </c>
      <c r="R594">
        <f t="shared" si="26"/>
        <v>57</v>
      </c>
      <c r="S594">
        <v>3.9440027592556159E-2</v>
      </c>
      <c r="T594">
        <v>3.9440027592355209E-2</v>
      </c>
      <c r="U594">
        <v>3.9440027592355209E-2</v>
      </c>
      <c r="V594">
        <v>3.9440027592355209E-2</v>
      </c>
      <c r="W594">
        <v>3.9440027592355209E-2</v>
      </c>
    </row>
    <row r="595" spans="1:24" x14ac:dyDescent="0.25">
      <c r="B595">
        <f t="shared" si="24"/>
        <v>58</v>
      </c>
      <c r="C595">
        <v>41241.880510709329</v>
      </c>
      <c r="D595">
        <v>103104.70127677334</v>
      </c>
      <c r="E595">
        <v>206209.40255354668</v>
      </c>
      <c r="F595">
        <v>412418.80510709336</v>
      </c>
      <c r="G595">
        <v>824837.61021418672</v>
      </c>
      <c r="J595">
        <f t="shared" si="25"/>
        <v>58</v>
      </c>
      <c r="K595">
        <v>2062.0943569291194</v>
      </c>
      <c r="L595">
        <v>5155.2358923227584</v>
      </c>
      <c r="M595">
        <v>10310.471784645517</v>
      </c>
      <c r="N595">
        <v>20620.943569291034</v>
      </c>
      <c r="O595">
        <v>41241.887138582068</v>
      </c>
      <c r="R595">
        <f t="shared" si="26"/>
        <v>58</v>
      </c>
      <c r="S595">
        <v>3.9842202320062636E-2</v>
      </c>
      <c r="T595">
        <v>3.9842202320062636E-2</v>
      </c>
      <c r="U595">
        <v>3.9842202320062636E-2</v>
      </c>
      <c r="V595">
        <v>3.9842202319965381E-2</v>
      </c>
      <c r="W595">
        <v>3.9842202319965381E-2</v>
      </c>
    </row>
    <row r="596" spans="1:24" x14ac:dyDescent="0.25">
      <c r="B596">
        <f t="shared" si="24"/>
        <v>59</v>
      </c>
      <c r="C596">
        <v>42541.517027404909</v>
      </c>
      <c r="D596">
        <v>106353.79256851223</v>
      </c>
      <c r="E596">
        <v>212707.58513702446</v>
      </c>
      <c r="F596">
        <v>425415.17027404893</v>
      </c>
      <c r="G596">
        <v>850830.34054809785</v>
      </c>
      <c r="J596">
        <f t="shared" si="25"/>
        <v>59</v>
      </c>
      <c r="K596">
        <v>2127.0762291566207</v>
      </c>
      <c r="L596">
        <v>5317.6905728916172</v>
      </c>
      <c r="M596">
        <v>10635.381145783234</v>
      </c>
      <c r="N596">
        <v>21270.762291566469</v>
      </c>
      <c r="O596">
        <v>42541.524583132938</v>
      </c>
      <c r="R596">
        <f t="shared" si="26"/>
        <v>59</v>
      </c>
      <c r="S596">
        <v>4.0283981680562686E-2</v>
      </c>
      <c r="T596">
        <v>4.0283981680562464E-2</v>
      </c>
      <c r="U596">
        <v>4.0283981680562464E-2</v>
      </c>
      <c r="V596">
        <v>4.0283981680562464E-2</v>
      </c>
      <c r="W596">
        <v>4.0283981680518277E-2</v>
      </c>
    </row>
    <row r="597" spans="1:24" x14ac:dyDescent="0.25">
      <c r="B597">
        <f t="shared" si="24"/>
        <v>60</v>
      </c>
      <c r="C597">
        <v>44051.173573556931</v>
      </c>
      <c r="D597">
        <v>110127.93393389229</v>
      </c>
      <c r="E597">
        <v>220255.86786778457</v>
      </c>
      <c r="F597">
        <v>440511.73573556915</v>
      </c>
      <c r="G597">
        <v>881023.4714711383</v>
      </c>
      <c r="J597">
        <f t="shared" si="25"/>
        <v>60</v>
      </c>
      <c r="K597">
        <v>2202.5587145846075</v>
      </c>
      <c r="L597">
        <v>5506.3967864614388</v>
      </c>
      <c r="M597">
        <v>11012.793572922878</v>
      </c>
      <c r="N597">
        <v>22025.587145845755</v>
      </c>
      <c r="O597">
        <v>44051.17429169151</v>
      </c>
      <c r="R597">
        <f t="shared" si="26"/>
        <v>60</v>
      </c>
      <c r="S597">
        <v>4.0818041275293648E-2</v>
      </c>
      <c r="T597">
        <v>4.0818041275293648E-2</v>
      </c>
      <c r="U597">
        <v>4.0818041275293648E-2</v>
      </c>
      <c r="V597">
        <v>4.0818041275293648E-2</v>
      </c>
      <c r="W597">
        <v>4.0818041275293648E-2</v>
      </c>
    </row>
    <row r="598" spans="1:24" x14ac:dyDescent="0.25">
      <c r="B598">
        <f t="shared" si="24"/>
        <v>61</v>
      </c>
      <c r="C598">
        <v>45522.003356821522</v>
      </c>
      <c r="D598">
        <v>113805.00839205373</v>
      </c>
      <c r="E598">
        <v>227610.01678410746</v>
      </c>
      <c r="F598">
        <v>455220.03356821492</v>
      </c>
      <c r="G598">
        <v>910440.06713642983</v>
      </c>
      <c r="J598">
        <f t="shared" si="25"/>
        <v>61</v>
      </c>
      <c r="K598">
        <v>2276.1001976202388</v>
      </c>
      <c r="L598">
        <v>5690.2504940506478</v>
      </c>
      <c r="M598">
        <v>11380.500988101296</v>
      </c>
      <c r="N598">
        <v>22761.001976202591</v>
      </c>
      <c r="O598">
        <v>45522.003952405183</v>
      </c>
      <c r="R598">
        <f t="shared" si="26"/>
        <v>61</v>
      </c>
      <c r="S598">
        <v>4.135222675820116E-2</v>
      </c>
      <c r="T598">
        <v>4.1352226758200938E-2</v>
      </c>
      <c r="U598">
        <v>4.1352226758200938E-2</v>
      </c>
      <c r="V598">
        <v>4.1352226758200938E-2</v>
      </c>
      <c r="W598">
        <v>4.1352226758200938E-2</v>
      </c>
    </row>
    <row r="599" spans="1:24" x14ac:dyDescent="0.25">
      <c r="B599">
        <f t="shared" si="24"/>
        <v>62</v>
      </c>
      <c r="C599">
        <v>46860.230291761887</v>
      </c>
      <c r="D599">
        <v>117150.57572940481</v>
      </c>
      <c r="E599">
        <v>234301.15145880962</v>
      </c>
      <c r="F599">
        <v>468602.30291761924</v>
      </c>
      <c r="G599">
        <v>937204.60583523847</v>
      </c>
      <c r="J599">
        <f t="shared" si="25"/>
        <v>62</v>
      </c>
      <c r="K599">
        <v>2343.0118387142866</v>
      </c>
      <c r="L599">
        <v>5857.5295967858692</v>
      </c>
      <c r="M599">
        <v>11715.059193571738</v>
      </c>
      <c r="N599">
        <v>23430.118387143477</v>
      </c>
      <c r="O599">
        <v>46860.236774286954</v>
      </c>
      <c r="R599">
        <f t="shared" si="26"/>
        <v>62</v>
      </c>
      <c r="S599">
        <v>4.1847150607553285E-2</v>
      </c>
      <c r="T599">
        <v>4.1847150607553507E-2</v>
      </c>
      <c r="U599">
        <v>4.1847150607553507E-2</v>
      </c>
      <c r="V599">
        <v>4.1847150607553507E-2</v>
      </c>
      <c r="W599">
        <v>4.1847150607553507E-2</v>
      </c>
    </row>
    <row r="600" spans="1:24" x14ac:dyDescent="0.25">
      <c r="B600">
        <f t="shared" si="24"/>
        <v>63</v>
      </c>
      <c r="C600">
        <v>48592.122911242077</v>
      </c>
      <c r="D600">
        <v>121480.3072781052</v>
      </c>
      <c r="E600">
        <v>242960.61455621041</v>
      </c>
      <c r="F600">
        <v>485921.22911242081</v>
      </c>
      <c r="G600">
        <v>971842.45822484163</v>
      </c>
      <c r="J600">
        <f t="shared" si="25"/>
        <v>63</v>
      </c>
      <c r="K600">
        <v>2429.6061890474521</v>
      </c>
      <c r="L600">
        <v>6074.0154726187466</v>
      </c>
      <c r="M600">
        <v>12148.030945237493</v>
      </c>
      <c r="N600">
        <v>24296.061890474986</v>
      </c>
      <c r="O600">
        <v>48592.123780949973</v>
      </c>
      <c r="R600">
        <f t="shared" si="26"/>
        <v>63</v>
      </c>
      <c r="S600">
        <v>4.2523801702955222E-2</v>
      </c>
      <c r="T600">
        <v>4.2523801702955444E-2</v>
      </c>
      <c r="U600">
        <v>4.2523801702955444E-2</v>
      </c>
      <c r="V600">
        <v>4.2523801702955444E-2</v>
      </c>
      <c r="W600">
        <v>4.2523801702955444E-2</v>
      </c>
    </row>
    <row r="601" spans="1:24" x14ac:dyDescent="0.25">
      <c r="B601">
        <f t="shared" si="24"/>
        <v>64</v>
      </c>
      <c r="C601">
        <v>50169.851290647748</v>
      </c>
      <c r="D601">
        <v>125424.62822661933</v>
      </c>
      <c r="E601">
        <v>250849.25645323866</v>
      </c>
      <c r="F601">
        <v>501698.51290647732</v>
      </c>
      <c r="G601">
        <v>1003397.0258129546</v>
      </c>
      <c r="J601">
        <f t="shared" si="25"/>
        <v>64</v>
      </c>
      <c r="K601">
        <v>2508.4930278627871</v>
      </c>
      <c r="L601">
        <v>6271.2325696570333</v>
      </c>
      <c r="M601">
        <v>12542.465139314067</v>
      </c>
      <c r="N601">
        <v>25084.930278628133</v>
      </c>
      <c r="O601">
        <v>50169.860557256266</v>
      </c>
      <c r="R601">
        <f t="shared" si="26"/>
        <v>64</v>
      </c>
      <c r="S601">
        <v>4.315587560913281E-2</v>
      </c>
      <c r="T601">
        <v>4.3155875609132588E-2</v>
      </c>
      <c r="U601">
        <v>4.3155875609132588E-2</v>
      </c>
      <c r="V601">
        <v>4.3155875609132588E-2</v>
      </c>
      <c r="W601">
        <v>4.3155875609132588E-2</v>
      </c>
    </row>
    <row r="602" spans="1:24" x14ac:dyDescent="0.25">
      <c r="B602">
        <f t="shared" si="24"/>
        <v>65</v>
      </c>
      <c r="C602">
        <v>51770.317703929803</v>
      </c>
      <c r="D602">
        <v>129425.79425982448</v>
      </c>
      <c r="E602">
        <v>258851.58851964897</v>
      </c>
      <c r="F602">
        <v>517703.17703929794</v>
      </c>
      <c r="G602">
        <v>1035406.3540785959</v>
      </c>
      <c r="J602">
        <f t="shared" si="25"/>
        <v>65</v>
      </c>
      <c r="K602">
        <v>2588.5163346455156</v>
      </c>
      <c r="L602">
        <v>6471.2908366138581</v>
      </c>
      <c r="M602">
        <v>12942.581673227716</v>
      </c>
      <c r="N602">
        <v>25885.163346455432</v>
      </c>
      <c r="O602">
        <v>51770.326692910865</v>
      </c>
      <c r="R602">
        <f t="shared" si="26"/>
        <v>65</v>
      </c>
      <c r="S602">
        <v>4.3819151227812103E-2</v>
      </c>
      <c r="T602">
        <v>4.3819151227811881E-2</v>
      </c>
      <c r="U602">
        <v>4.3819151227811881E-2</v>
      </c>
      <c r="V602">
        <v>4.3819151227811881E-2</v>
      </c>
      <c r="W602">
        <v>4.3819151227811881E-2</v>
      </c>
    </row>
    <row r="604" spans="1:24" x14ac:dyDescent="0.25">
      <c r="A604" s="5" t="s">
        <v>183</v>
      </c>
    </row>
    <row r="605" spans="1:24" x14ac:dyDescent="0.25">
      <c r="B605" t="s">
        <v>170</v>
      </c>
      <c r="C605">
        <v>50000</v>
      </c>
      <c r="D605">
        <v>100000</v>
      </c>
      <c r="E605">
        <v>250000</v>
      </c>
      <c r="F605">
        <v>500000</v>
      </c>
      <c r="G605">
        <v>1000000</v>
      </c>
      <c r="H605">
        <v>2000000</v>
      </c>
      <c r="J605" t="s">
        <v>171</v>
      </c>
      <c r="K605">
        <v>50000</v>
      </c>
      <c r="L605">
        <v>100000</v>
      </c>
      <c r="M605">
        <v>250000</v>
      </c>
      <c r="N605">
        <v>500000</v>
      </c>
      <c r="O605">
        <v>1000000</v>
      </c>
      <c r="P605">
        <v>2000000</v>
      </c>
      <c r="R605" t="s">
        <v>167</v>
      </c>
      <c r="S605">
        <v>50000</v>
      </c>
      <c r="T605">
        <v>100000</v>
      </c>
      <c r="U605">
        <v>250000</v>
      </c>
      <c r="V605">
        <v>500000</v>
      </c>
      <c r="W605">
        <v>1000000</v>
      </c>
      <c r="X605">
        <v>2000000</v>
      </c>
    </row>
    <row r="606" spans="1:24" x14ac:dyDescent="0.25">
      <c r="B606">
        <v>26</v>
      </c>
      <c r="C606">
        <v>269.49496761333938</v>
      </c>
      <c r="D606">
        <v>538.28735974967685</v>
      </c>
      <c r="E606">
        <v>1344.664424742444</v>
      </c>
      <c r="F606">
        <v>2688.6264013926962</v>
      </c>
      <c r="G606">
        <v>5376.5502034464716</v>
      </c>
      <c r="H606">
        <v>10752.397807554073</v>
      </c>
      <c r="J606">
        <v>26</v>
      </c>
      <c r="K606">
        <v>200.50946145304306</v>
      </c>
      <c r="L606">
        <v>393.01600012417111</v>
      </c>
      <c r="M606">
        <v>970.5343470132575</v>
      </c>
      <c r="N606">
        <v>1933.0672222642315</v>
      </c>
      <c r="O606">
        <v>3858.1312499393098</v>
      </c>
      <c r="P606">
        <v>7708.2593052900047</v>
      </c>
      <c r="R606">
        <v>26</v>
      </c>
      <c r="S606">
        <v>3.7228990848713783E-2</v>
      </c>
      <c r="T606">
        <v>3.7087014093466708E-2</v>
      </c>
      <c r="U606">
        <v>3.700177616025857E-2</v>
      </c>
      <c r="V606">
        <v>3.6973364515744622E-2</v>
      </c>
      <c r="W606">
        <v>3.6959154292156349E-2</v>
      </c>
      <c r="X606">
        <v>3.695204884455805E-2</v>
      </c>
    </row>
    <row r="607" spans="1:24" x14ac:dyDescent="0.25">
      <c r="B607">
        <v>27</v>
      </c>
      <c r="C607">
        <v>287.88857264514121</v>
      </c>
      <c r="D607">
        <v>575.07309860112059</v>
      </c>
      <c r="E607">
        <v>1436.6266775614358</v>
      </c>
      <c r="F607">
        <v>2872.5493091631765</v>
      </c>
      <c r="G607">
        <v>5744.3945723671459</v>
      </c>
      <c r="H607">
        <v>11488.085098775329</v>
      </c>
      <c r="J607">
        <v>27</v>
      </c>
      <c r="K607">
        <v>213.68290837010181</v>
      </c>
      <c r="L607">
        <v>419.36157800402907</v>
      </c>
      <c r="M607">
        <v>1036.3975993249478</v>
      </c>
      <c r="N607">
        <v>2064.7909682069512</v>
      </c>
      <c r="O607">
        <v>4121.5777059765096</v>
      </c>
      <c r="P607">
        <v>8235.1511815184203</v>
      </c>
      <c r="R607">
        <v>27</v>
      </c>
      <c r="S607">
        <v>3.7239023529385129E-2</v>
      </c>
      <c r="T607">
        <v>3.7105593732437381E-2</v>
      </c>
      <c r="U607">
        <v>3.7025498161143755E-2</v>
      </c>
      <c r="V607">
        <v>3.6998793332311042E-2</v>
      </c>
      <c r="W607">
        <v>3.6985439734837922E-2</v>
      </c>
      <c r="X607">
        <v>3.6978762640253571E-2</v>
      </c>
    </row>
    <row r="608" spans="1:24" x14ac:dyDescent="0.25">
      <c r="B608">
        <v>28</v>
      </c>
      <c r="C608">
        <v>311.66386385988181</v>
      </c>
      <c r="D608">
        <v>622.62180661712489</v>
      </c>
      <c r="E608">
        <v>1555.4956349367601</v>
      </c>
      <c r="F608">
        <v>3110.2853488203064</v>
      </c>
      <c r="G608">
        <v>6219.8647765942233</v>
      </c>
      <c r="H608">
        <v>12439.023632145459</v>
      </c>
      <c r="J608">
        <v>28</v>
      </c>
      <c r="K608">
        <v>230.71054157580693</v>
      </c>
      <c r="L608">
        <v>453.41551262745816</v>
      </c>
      <c r="M608">
        <v>1121.5304263256949</v>
      </c>
      <c r="N608">
        <v>2235.0552826877465</v>
      </c>
      <c r="O608">
        <v>4462.1049954892515</v>
      </c>
      <c r="P608">
        <v>8916.2044211307657</v>
      </c>
      <c r="R608">
        <v>28</v>
      </c>
      <c r="S608">
        <v>3.725529501655056E-2</v>
      </c>
      <c r="T608">
        <v>3.7131416270646644E-2</v>
      </c>
      <c r="U608">
        <v>3.7057056561055512E-2</v>
      </c>
      <c r="V608">
        <v>3.7032264573628737E-2</v>
      </c>
      <c r="W608">
        <v>3.7019867563444109E-2</v>
      </c>
      <c r="X608">
        <v>3.7013668804167121E-2</v>
      </c>
    </row>
    <row r="609" spans="2:24" x14ac:dyDescent="0.25">
      <c r="B609">
        <v>29</v>
      </c>
      <c r="C609">
        <v>330.28306116310915</v>
      </c>
      <c r="D609">
        <v>659.85873915261243</v>
      </c>
      <c r="E609">
        <v>1648.5857731672554</v>
      </c>
      <c r="F609">
        <v>3296.4641632082275</v>
      </c>
      <c r="G609">
        <v>6592.2209432967984</v>
      </c>
      <c r="H609">
        <v>13183.73450347691</v>
      </c>
      <c r="J609">
        <v>29</v>
      </c>
      <c r="K609">
        <v>244.04542694842212</v>
      </c>
      <c r="L609">
        <v>480.08423655115348</v>
      </c>
      <c r="M609">
        <v>1188.2006658815117</v>
      </c>
      <c r="N609">
        <v>2368.3947149529704</v>
      </c>
      <c r="O609">
        <v>4728.782813170852</v>
      </c>
      <c r="P609">
        <v>9449.5590096402739</v>
      </c>
      <c r="R609">
        <v>29</v>
      </c>
      <c r="S609">
        <v>3.726983093424252E-2</v>
      </c>
      <c r="T609">
        <v>3.7152472490283195E-2</v>
      </c>
      <c r="U609">
        <v>3.7082028356376195E-2</v>
      </c>
      <c r="V609">
        <v>3.7058542127692329E-2</v>
      </c>
      <c r="W609">
        <v>3.7046798103269607E-2</v>
      </c>
      <c r="X609">
        <v>3.7040925863478957E-2</v>
      </c>
    </row>
    <row r="610" spans="2:24" x14ac:dyDescent="0.25">
      <c r="B610">
        <v>30</v>
      </c>
      <c r="C610">
        <v>362.14658939875181</v>
      </c>
      <c r="D610">
        <v>723.58327574053953</v>
      </c>
      <c r="E610">
        <v>1807.8933348202172</v>
      </c>
      <c r="F610">
        <v>3615.0767666385013</v>
      </c>
      <c r="G610">
        <v>7229.4436302822869</v>
      </c>
      <c r="H610">
        <v>14458.177357573373</v>
      </c>
      <c r="J610">
        <v>30</v>
      </c>
      <c r="K610">
        <v>266.86580934685026</v>
      </c>
      <c r="L610">
        <v>525.72320044066873</v>
      </c>
      <c r="M610">
        <v>1302.2953743348371</v>
      </c>
      <c r="N610">
        <v>2596.5823310374471</v>
      </c>
      <c r="O610">
        <v>5185.1562445241143</v>
      </c>
      <c r="P610">
        <v>10362.304071537044</v>
      </c>
      <c r="R610">
        <v>30</v>
      </c>
      <c r="S610">
        <v>3.7298563227925685E-2</v>
      </c>
      <c r="T610">
        <v>3.7190794678178207E-2</v>
      </c>
      <c r="U610">
        <v>3.7126109135422913E-2</v>
      </c>
      <c r="V610">
        <v>3.7104543214293795E-2</v>
      </c>
      <c r="W610">
        <v>3.7093759489496669E-2</v>
      </c>
      <c r="X610">
        <v>3.7088367435995861E-2</v>
      </c>
    </row>
    <row r="611" spans="2:24" x14ac:dyDescent="0.25">
      <c r="B611">
        <v>31</v>
      </c>
      <c r="C611">
        <v>376.01733758593167</v>
      </c>
      <c r="D611">
        <v>751.32369218526583</v>
      </c>
      <c r="E611">
        <v>1877.2427560374938</v>
      </c>
      <c r="F611">
        <v>3753.7745291437868</v>
      </c>
      <c r="G611">
        <v>7506.8380753636002</v>
      </c>
      <c r="H611">
        <v>15012.965167807675</v>
      </c>
      <c r="J611">
        <v>31</v>
      </c>
      <c r="K611">
        <v>276.79988002257596</v>
      </c>
      <c r="L611">
        <v>545.59056674050771</v>
      </c>
      <c r="M611">
        <v>1351.962627505156</v>
      </c>
      <c r="N611">
        <v>2695.9160623297066</v>
      </c>
      <c r="O611">
        <v>5383.8229320602404</v>
      </c>
      <c r="P611">
        <v>10759.63667157141</v>
      </c>
      <c r="R611">
        <v>31</v>
      </c>
      <c r="S611">
        <v>3.7311628679613351E-2</v>
      </c>
      <c r="T611">
        <v>3.7207532927620246E-2</v>
      </c>
      <c r="U611">
        <v>3.7145052738156936E-2</v>
      </c>
      <c r="V611">
        <v>3.7124222214390379E-2</v>
      </c>
      <c r="W611">
        <v>3.7113806240741676E-2</v>
      </c>
      <c r="X611">
        <v>3.7108598075943355E-2</v>
      </c>
    </row>
    <row r="612" spans="2:24" x14ac:dyDescent="0.25">
      <c r="B612">
        <v>32</v>
      </c>
      <c r="C612">
        <v>425.95174794370507</v>
      </c>
      <c r="D612">
        <v>851.1885484323027</v>
      </c>
      <c r="E612">
        <v>2126.8989503386879</v>
      </c>
      <c r="F612">
        <v>4253.0829536745214</v>
      </c>
      <c r="G612">
        <v>8505.4509604070427</v>
      </c>
      <c r="H612">
        <v>17010.186973902855</v>
      </c>
      <c r="J612">
        <v>32</v>
      </c>
      <c r="K612">
        <v>312.56252752154342</v>
      </c>
      <c r="L612">
        <v>617.11305048909708</v>
      </c>
      <c r="M612">
        <v>1530.7646243292183</v>
      </c>
      <c r="N612">
        <v>3053.5172491725825</v>
      </c>
      <c r="O612">
        <v>6099.0224995412864</v>
      </c>
      <c r="P612">
        <v>12190.033000623458</v>
      </c>
      <c r="R612">
        <v>32</v>
      </c>
      <c r="S612">
        <v>3.7365254928213965E-2</v>
      </c>
      <c r="T612">
        <v>3.7272365256113327E-2</v>
      </c>
      <c r="U612">
        <v>3.7216613480620442E-2</v>
      </c>
      <c r="V612">
        <v>3.7198026557382802E-2</v>
      </c>
      <c r="W612">
        <v>3.7188732533361746E-2</v>
      </c>
      <c r="X612">
        <v>3.7184085380725485E-2</v>
      </c>
    </row>
    <row r="613" spans="2:24" x14ac:dyDescent="0.25">
      <c r="B613">
        <v>33</v>
      </c>
      <c r="C613">
        <v>419.77094551102306</v>
      </c>
      <c r="D613">
        <v>838.82746953221806</v>
      </c>
      <c r="E613">
        <v>2095.9970415524122</v>
      </c>
      <c r="F613">
        <v>4191.2796615713378</v>
      </c>
      <c r="G613">
        <v>8381.8449016027062</v>
      </c>
      <c r="H613">
        <v>16762.975381664019</v>
      </c>
      <c r="J613">
        <v>33</v>
      </c>
      <c r="K613">
        <v>308.13568042220868</v>
      </c>
      <c r="L613">
        <v>608.25969366041318</v>
      </c>
      <c r="M613">
        <v>1508.6317328884361</v>
      </c>
      <c r="N613">
        <v>3009.2517981032797</v>
      </c>
      <c r="O613">
        <v>6010.4919284602365</v>
      </c>
      <c r="P613">
        <v>12012.97218915823</v>
      </c>
      <c r="R613">
        <v>33</v>
      </c>
      <c r="S613">
        <v>3.7357238386803271E-2</v>
      </c>
      <c r="T613">
        <v>3.726312002000598E-2</v>
      </c>
      <c r="U613">
        <v>3.7206630507713001E-2</v>
      </c>
      <c r="V613">
        <v>3.7187797585107596E-2</v>
      </c>
      <c r="W613">
        <v>3.7178380545028311E-2</v>
      </c>
      <c r="X613">
        <v>3.7173671880277759E-2</v>
      </c>
    </row>
    <row r="614" spans="2:24" x14ac:dyDescent="0.25">
      <c r="B614">
        <v>34</v>
      </c>
      <c r="C614">
        <v>516.82143049989065</v>
      </c>
      <c r="D614">
        <v>1032.9206861355729</v>
      </c>
      <c r="E614">
        <v>2581.2184530623967</v>
      </c>
      <c r="F614">
        <v>5161.7147312794214</v>
      </c>
      <c r="G614">
        <v>10322.707287715259</v>
      </c>
      <c r="H614">
        <v>20644.692400588618</v>
      </c>
      <c r="J614">
        <v>34</v>
      </c>
      <c r="K614">
        <v>377.64236631311996</v>
      </c>
      <c r="L614">
        <v>747.26752627427777</v>
      </c>
      <c r="M614">
        <v>1856.1430063773041</v>
      </c>
      <c r="N614">
        <v>3704.2688066117407</v>
      </c>
      <c r="O614">
        <v>7400.5204071004991</v>
      </c>
      <c r="P614">
        <v>14793.023608096759</v>
      </c>
      <c r="R614">
        <v>34</v>
      </c>
      <c r="S614">
        <v>3.7475006764252417E-2</v>
      </c>
      <c r="T614">
        <v>3.7396936257591662E-2</v>
      </c>
      <c r="U614">
        <v>3.7350081387915512E-2</v>
      </c>
      <c r="V614">
        <v>3.7334461001966357E-2</v>
      </c>
      <c r="W614">
        <v>3.732665041581229E-2</v>
      </c>
      <c r="X614">
        <v>3.7322745024429116E-2</v>
      </c>
    </row>
    <row r="615" spans="2:24" x14ac:dyDescent="0.25">
      <c r="B615">
        <v>35</v>
      </c>
      <c r="C615">
        <v>445.7489575801734</v>
      </c>
      <c r="D615">
        <v>890.78148460084617</v>
      </c>
      <c r="E615">
        <v>2225.8790656628521</v>
      </c>
      <c r="F615">
        <v>4451.0418741426956</v>
      </c>
      <c r="G615">
        <v>8901.3673199674922</v>
      </c>
      <c r="H615">
        <v>17802.01821162655</v>
      </c>
      <c r="J615">
        <v>35</v>
      </c>
      <c r="K615">
        <v>326.74092600976383</v>
      </c>
      <c r="L615">
        <v>645.46875164918674</v>
      </c>
      <c r="M615">
        <v>1601.6522285673163</v>
      </c>
      <c r="N615">
        <v>3195.2932959379104</v>
      </c>
      <c r="O615">
        <v>6382.5735165772348</v>
      </c>
      <c r="P615">
        <v>12757.133957961691</v>
      </c>
      <c r="R615">
        <v>35</v>
      </c>
      <c r="S615">
        <v>3.7385527502982407E-2</v>
      </c>
      <c r="T615">
        <v>3.7296413388763661E-2</v>
      </c>
      <c r="U615">
        <v>3.7242928396947095E-2</v>
      </c>
      <c r="V615">
        <v>3.7225101625111945E-2</v>
      </c>
      <c r="W615">
        <v>3.7216185592512829E-2</v>
      </c>
      <c r="X615">
        <v>3.7211727446974763E-2</v>
      </c>
    </row>
    <row r="616" spans="2:24" x14ac:dyDescent="0.25">
      <c r="B616">
        <v>36</v>
      </c>
      <c r="C616">
        <v>678.88917704832886</v>
      </c>
      <c r="D616">
        <v>1357.0431693474468</v>
      </c>
      <c r="E616">
        <v>3391.5050813230196</v>
      </c>
      <c r="F616">
        <v>6782.2749756084568</v>
      </c>
      <c r="G616">
        <v>13563.814764180828</v>
      </c>
      <c r="H616">
        <v>27126.89434132629</v>
      </c>
      <c r="J616">
        <v>36</v>
      </c>
      <c r="K616">
        <v>493.71327417298289</v>
      </c>
      <c r="L616">
        <v>979.40005268218556</v>
      </c>
      <c r="M616">
        <v>2436.4596794159879</v>
      </c>
      <c r="N616">
        <v>4864.8928381845471</v>
      </c>
      <c r="O616">
        <v>9721.7591557379637</v>
      </c>
      <c r="P616">
        <v>19435.491790852684</v>
      </c>
      <c r="R616">
        <v>36</v>
      </c>
      <c r="S616">
        <v>3.7696268024981938E-2</v>
      </c>
      <c r="T616">
        <v>3.7634724826014931E-2</v>
      </c>
      <c r="U616">
        <v>3.7597789082439492E-2</v>
      </c>
      <c r="V616">
        <v>3.7585476578519517E-2</v>
      </c>
      <c r="W616">
        <v>3.7579320087282042E-2</v>
      </c>
      <c r="X616">
        <v>3.757624178183594E-2</v>
      </c>
    </row>
    <row r="617" spans="2:24" x14ac:dyDescent="0.25">
      <c r="B617">
        <v>37</v>
      </c>
      <c r="C617">
        <v>416.55834758214331</v>
      </c>
      <c r="D617">
        <v>832.40266699975075</v>
      </c>
      <c r="E617">
        <v>2079.9356252525699</v>
      </c>
      <c r="F617">
        <v>4159.157222340611</v>
      </c>
      <c r="G617">
        <v>8317.6004165166978</v>
      </c>
      <c r="H617">
        <v>16634.486804868877</v>
      </c>
      <c r="J617">
        <v>37</v>
      </c>
      <c r="K617">
        <v>305.83490433979114</v>
      </c>
      <c r="L617">
        <v>603.6584288803424</v>
      </c>
      <c r="M617">
        <v>1497.1290025019553</v>
      </c>
      <c r="N617">
        <v>2986.2466252047234</v>
      </c>
      <c r="O617">
        <v>5964.4818706103397</v>
      </c>
      <c r="P617">
        <v>11920.952361421689</v>
      </c>
      <c r="R617">
        <v>37</v>
      </c>
      <c r="S617">
        <v>3.7349842733556127E-2</v>
      </c>
      <c r="T617">
        <v>3.7255114273473611E-2</v>
      </c>
      <c r="U617">
        <v>3.7198258455168887E-2</v>
      </c>
      <c r="V617">
        <v>3.7179303388829688E-2</v>
      </c>
      <c r="W617">
        <v>3.7169825269065759E-2</v>
      </c>
      <c r="X617">
        <v>3.7165086062505903E-2</v>
      </c>
    </row>
    <row r="618" spans="2:24" x14ac:dyDescent="0.25">
      <c r="B618">
        <v>38</v>
      </c>
      <c r="C618">
        <v>662.06184719393491</v>
      </c>
      <c r="D618">
        <v>1323.3899796726928</v>
      </c>
      <c r="E618">
        <v>3307.3743769493249</v>
      </c>
      <c r="F618">
        <v>6614.0150390180306</v>
      </c>
      <c r="G618">
        <v>13227.296363132406</v>
      </c>
      <c r="H618">
        <v>26453.859543235601</v>
      </c>
      <c r="J618">
        <v>38</v>
      </c>
      <c r="K618">
        <v>481.66162869403524</v>
      </c>
      <c r="L618">
        <v>955.29778442847055</v>
      </c>
      <c r="M618">
        <v>2376.2062498855885</v>
      </c>
      <c r="N618">
        <v>4744.3870250019681</v>
      </c>
      <c r="O618">
        <v>9480.7485749827465</v>
      </c>
      <c r="P618">
        <v>18953.477492660459</v>
      </c>
      <c r="R618">
        <v>38</v>
      </c>
      <c r="S618">
        <v>3.7669760416727094E-2</v>
      </c>
      <c r="T618">
        <v>3.760690117313592E-2</v>
      </c>
      <c r="U618">
        <v>3.7569177622437611E-2</v>
      </c>
      <c r="V618">
        <v>3.7556601770453613E-2</v>
      </c>
      <c r="W618">
        <v>3.7550313594041596E-2</v>
      </c>
      <c r="X618">
        <v>3.7547171722500883E-2</v>
      </c>
    </row>
    <row r="619" spans="2:24" x14ac:dyDescent="0.25">
      <c r="B619">
        <v>39</v>
      </c>
      <c r="C619">
        <v>416.68536867856727</v>
      </c>
      <c r="D619">
        <v>832.65676875186</v>
      </c>
      <c r="E619">
        <v>2080.5709691770016</v>
      </c>
      <c r="F619">
        <v>4160.4279699602002</v>
      </c>
      <c r="G619">
        <v>8320.1419715561169</v>
      </c>
      <c r="H619">
        <v>16639.569974762959</v>
      </c>
      <c r="J619">
        <v>39</v>
      </c>
      <c r="K619">
        <v>305.92563253438129</v>
      </c>
      <c r="L619">
        <v>603.83994854742377</v>
      </c>
      <c r="M619">
        <v>1497.5828988897738</v>
      </c>
      <c r="N619">
        <v>2987.1544836311004</v>
      </c>
      <c r="O619">
        <v>5966.2976534449554</v>
      </c>
      <c r="P619">
        <v>11924.583993241104</v>
      </c>
      <c r="R619">
        <v>39</v>
      </c>
      <c r="S619">
        <v>3.7348099970103021E-2</v>
      </c>
      <c r="T619">
        <v>3.7253422588052976E-2</v>
      </c>
      <c r="U619">
        <v>3.7196597445872781E-2</v>
      </c>
      <c r="V619">
        <v>3.7177652609963419E-2</v>
      </c>
      <c r="W619">
        <v>3.7168179606382745E-2</v>
      </c>
      <c r="X619">
        <v>3.7163442958158655E-2</v>
      </c>
    </row>
    <row r="620" spans="2:24" x14ac:dyDescent="0.25">
      <c r="B620">
        <v>40</v>
      </c>
      <c r="C620">
        <v>411.78601077670481</v>
      </c>
      <c r="D620">
        <v>822.85847404827939</v>
      </c>
      <c r="E620">
        <v>2056.075863843063</v>
      </c>
      <c r="F620">
        <v>4111.438180160565</v>
      </c>
      <c r="G620">
        <v>8222.1628127931344</v>
      </c>
      <c r="H620">
        <v>16443.612078056489</v>
      </c>
      <c r="J620">
        <v>40</v>
      </c>
      <c r="K620">
        <v>302.41698040930169</v>
      </c>
      <c r="L620">
        <v>596.82292267147386</v>
      </c>
      <c r="M620">
        <v>1480.0407492341255</v>
      </c>
      <c r="N620">
        <v>2952.0704600917525</v>
      </c>
      <c r="O620">
        <v>5896.1298817796924</v>
      </c>
      <c r="P620">
        <v>11784.248725135403</v>
      </c>
      <c r="R620">
        <v>40</v>
      </c>
      <c r="S620">
        <v>3.7341686114460426E-2</v>
      </c>
      <c r="T620">
        <v>3.724599661747674E-2</v>
      </c>
      <c r="U620">
        <v>3.7188563779027684E-2</v>
      </c>
      <c r="V620">
        <v>3.7169416306190861E-2</v>
      </c>
      <c r="W620">
        <v>3.7159841970712426E-2</v>
      </c>
      <c r="X620">
        <v>3.715505465317448E-2</v>
      </c>
    </row>
    <row r="621" spans="2:24" x14ac:dyDescent="0.25">
      <c r="B621">
        <v>41</v>
      </c>
      <c r="C621">
        <v>603.20128009244195</v>
      </c>
      <c r="D621">
        <v>1205.6737503739655</v>
      </c>
      <c r="E621">
        <v>3013.0911611582451</v>
      </c>
      <c r="F621">
        <v>6025.4535124422273</v>
      </c>
      <c r="G621">
        <v>12050.178215001015</v>
      </c>
      <c r="H621">
        <v>24099.627620113937</v>
      </c>
      <c r="J621">
        <v>41</v>
      </c>
      <c r="K621">
        <v>439.50632461720943</v>
      </c>
      <c r="L621">
        <v>870.99069545807833</v>
      </c>
      <c r="M621">
        <v>2165.4438073170531</v>
      </c>
      <c r="N621">
        <v>4322.865660160518</v>
      </c>
      <c r="O621">
        <v>8637.7093657465011</v>
      </c>
      <c r="P621">
        <v>17267.396776867216</v>
      </c>
      <c r="R621">
        <v>41</v>
      </c>
      <c r="S621">
        <v>3.758353513938073E-2</v>
      </c>
      <c r="T621">
        <v>3.7515445894318544E-2</v>
      </c>
      <c r="U621">
        <v>3.7474582886188657E-2</v>
      </c>
      <c r="V621">
        <v>3.746096030542434E-2</v>
      </c>
      <c r="W621">
        <v>3.7454148719044511E-2</v>
      </c>
      <c r="X621">
        <v>3.7450742851844465E-2</v>
      </c>
    </row>
    <row r="622" spans="2:24" x14ac:dyDescent="0.25">
      <c r="B622">
        <v>42</v>
      </c>
      <c r="C622">
        <v>607.74911017111071</v>
      </c>
      <c r="D622">
        <v>1214.7690923115927</v>
      </c>
      <c r="E622">
        <v>3035.8290387354832</v>
      </c>
      <c r="F622">
        <v>6070.9289494427885</v>
      </c>
      <c r="G622">
        <v>12141.128770857635</v>
      </c>
      <c r="H622">
        <v>24281.528413687727</v>
      </c>
      <c r="J622">
        <v>42</v>
      </c>
      <c r="K622">
        <v>442.76381428534205</v>
      </c>
      <c r="L622">
        <v>877.50543485089293</v>
      </c>
      <c r="M622">
        <v>2181.7302965744384</v>
      </c>
      <c r="N622">
        <v>4355.4383994560485</v>
      </c>
      <c r="O622">
        <v>8702.8546052218589</v>
      </c>
      <c r="P622">
        <v>17397.68701675802</v>
      </c>
      <c r="R622">
        <v>42</v>
      </c>
      <c r="S622">
        <v>3.7588741527986747E-2</v>
      </c>
      <c r="T622">
        <v>3.7521105105561725E-2</v>
      </c>
      <c r="U622">
        <v>3.7480513923403347E-2</v>
      </c>
      <c r="V622">
        <v>3.7466981973441671E-2</v>
      </c>
      <c r="W622">
        <v>3.7460215706621502E-2</v>
      </c>
      <c r="X622">
        <v>3.7456832500242898E-2</v>
      </c>
    </row>
    <row r="623" spans="2:24" x14ac:dyDescent="0.25">
      <c r="B623">
        <v>43</v>
      </c>
      <c r="C623">
        <v>593.60390225453057</v>
      </c>
      <c r="D623">
        <v>1186.4798578457583</v>
      </c>
      <c r="E623">
        <v>2965.1079359768278</v>
      </c>
      <c r="F623">
        <v>5929.4879282344946</v>
      </c>
      <c r="G623">
        <v>11858.247912749852</v>
      </c>
      <c r="H623">
        <v>23715.767881780561</v>
      </c>
      <c r="J623">
        <v>43</v>
      </c>
      <c r="K623">
        <v>432.63274097268823</v>
      </c>
      <c r="L623">
        <v>857.24410352366976</v>
      </c>
      <c r="M623">
        <v>2131.0805201626063</v>
      </c>
      <c r="N623">
        <v>4254.1396943455329</v>
      </c>
      <c r="O623">
        <v>8500.2580427116482</v>
      </c>
      <c r="P623">
        <v>16992.494739443879</v>
      </c>
      <c r="R623">
        <v>43</v>
      </c>
      <c r="S623">
        <v>3.7568139013024027E-2</v>
      </c>
      <c r="T623">
        <v>3.7499112400136259E-2</v>
      </c>
      <c r="U623">
        <v>3.7457694717158985E-2</v>
      </c>
      <c r="V623">
        <v>3.7443884582453402E-2</v>
      </c>
      <c r="W623">
        <v>3.743697921056266E-2</v>
      </c>
      <c r="X623">
        <v>3.7433526448471532E-2</v>
      </c>
    </row>
    <row r="624" spans="2:24" x14ac:dyDescent="0.25">
      <c r="B624">
        <v>44</v>
      </c>
      <c r="C624">
        <v>592.40888715133315</v>
      </c>
      <c r="D624">
        <v>1184.0899741446824</v>
      </c>
      <c r="E624">
        <v>2959.1332351273118</v>
      </c>
      <c r="F624">
        <v>5917.5386700986846</v>
      </c>
      <c r="G624">
        <v>11834.349540041805</v>
      </c>
      <c r="H624">
        <v>23667.97127992889</v>
      </c>
      <c r="J624">
        <v>44</v>
      </c>
      <c r="K624">
        <v>431.77730336496552</v>
      </c>
      <c r="L624">
        <v>855.53336405722075</v>
      </c>
      <c r="M624">
        <v>2126.8015461624454</v>
      </c>
      <c r="N624">
        <v>4245.5818496746942</v>
      </c>
      <c r="O624">
        <v>8483.1424567033828</v>
      </c>
      <c r="P624">
        <v>16958.263670769986</v>
      </c>
      <c r="R624">
        <v>44</v>
      </c>
      <c r="S624">
        <v>3.7565423392697861E-2</v>
      </c>
      <c r="T624">
        <v>3.7496285835333154E-2</v>
      </c>
      <c r="U624">
        <v>3.7454793532923691E-2</v>
      </c>
      <c r="V624">
        <v>3.744096113624007E-2</v>
      </c>
      <c r="W624">
        <v>3.7434044632309815E-2</v>
      </c>
      <c r="X624">
        <v>3.7430586303939695E-2</v>
      </c>
    </row>
    <row r="625" spans="1:24" x14ac:dyDescent="0.25">
      <c r="B625">
        <v>45</v>
      </c>
      <c r="C625">
        <v>623.00589923853715</v>
      </c>
      <c r="D625">
        <v>1245.2815936543848</v>
      </c>
      <c r="E625">
        <v>3112.1086769338485</v>
      </c>
      <c r="F625">
        <v>6223.4871490773176</v>
      </c>
      <c r="G625">
        <v>12446.244093368545</v>
      </c>
      <c r="H625">
        <v>24891.757981953189</v>
      </c>
      <c r="J625">
        <v>45</v>
      </c>
      <c r="K625">
        <v>453.69060298414024</v>
      </c>
      <c r="L625">
        <v>899.35824499635964</v>
      </c>
      <c r="M625">
        <v>2236.3611713837308</v>
      </c>
      <c r="N625">
        <v>4464.6993821505457</v>
      </c>
      <c r="O625">
        <v>8921.3758037312655</v>
      </c>
      <c r="P625">
        <v>17834.728646916861</v>
      </c>
      <c r="R625">
        <v>45</v>
      </c>
      <c r="S625">
        <v>3.7606653562977987E-2</v>
      </c>
      <c r="T625">
        <v>3.7540485009544877E-2</v>
      </c>
      <c r="U625">
        <v>3.7500774965479211E-2</v>
      </c>
      <c r="V625">
        <v>3.7487536797746079E-2</v>
      </c>
      <c r="W625">
        <v>3.7480917435086303E-2</v>
      </c>
      <c r="X625">
        <v>3.7477607684048619E-2</v>
      </c>
    </row>
    <row r="626" spans="1:24" x14ac:dyDescent="0.25">
      <c r="B626">
        <v>46</v>
      </c>
      <c r="C626">
        <v>639.71368923052376</v>
      </c>
      <c r="D626">
        <v>1278.6958831312224</v>
      </c>
      <c r="E626">
        <v>3195.642464846379</v>
      </c>
      <c r="F626">
        <v>6390.5534343761246</v>
      </c>
      <c r="G626">
        <v>12780.375373437329</v>
      </c>
      <c r="H626">
        <v>25560.01925156053</v>
      </c>
      <c r="J626">
        <v>46</v>
      </c>
      <c r="K626">
        <v>465.65654399437517</v>
      </c>
      <c r="L626">
        <v>923.28920054047376</v>
      </c>
      <c r="M626">
        <v>2296.187170322024</v>
      </c>
      <c r="N626">
        <v>4584.3504533404775</v>
      </c>
      <c r="O626">
        <v>9160.6770193961565</v>
      </c>
      <c r="P626">
        <v>18313.330151516187</v>
      </c>
      <c r="R626">
        <v>46</v>
      </c>
      <c r="S626">
        <v>3.7628969929589307E-2</v>
      </c>
      <c r="T626">
        <v>3.7564306371901779E-2</v>
      </c>
      <c r="U626">
        <v>3.7525499742770085E-2</v>
      </c>
      <c r="V626">
        <v>3.7512562782997305E-2</v>
      </c>
      <c r="W626">
        <v>3.7506094037382809E-2</v>
      </c>
      <c r="X626">
        <v>3.7502859598134375E-2</v>
      </c>
    </row>
    <row r="627" spans="1:24" x14ac:dyDescent="0.25">
      <c r="B627">
        <v>47</v>
      </c>
      <c r="C627">
        <v>644.39837285007832</v>
      </c>
      <c r="D627">
        <v>1288.0648458508485</v>
      </c>
      <c r="E627">
        <v>3219.0643846806483</v>
      </c>
      <c r="F627">
        <v>6437.3969493976338</v>
      </c>
      <c r="G627">
        <v>12874.062078831876</v>
      </c>
      <c r="H627">
        <v>25747.392337700341</v>
      </c>
      <c r="J627">
        <v>47</v>
      </c>
      <c r="K627">
        <v>469.01205711517014</v>
      </c>
      <c r="L627">
        <v>929.9991166339114</v>
      </c>
      <c r="M627">
        <v>2312.9616090520212</v>
      </c>
      <c r="N627">
        <v>4617.8990964226978</v>
      </c>
      <c r="O627">
        <v>9227.7740711670485</v>
      </c>
      <c r="P627">
        <v>18447.52402065543</v>
      </c>
      <c r="R627">
        <v>47</v>
      </c>
      <c r="S627">
        <v>3.7634457561788404E-2</v>
      </c>
      <c r="T627">
        <v>3.7570201871148123E-2</v>
      </c>
      <c r="U627">
        <v>3.7531644282142951E-2</v>
      </c>
      <c r="V627">
        <v>3.7518790354517773E-2</v>
      </c>
      <c r="W627">
        <v>3.7512363128498816E-2</v>
      </c>
      <c r="X627">
        <v>3.7509149449928225E-2</v>
      </c>
    </row>
    <row r="628" spans="1:24" x14ac:dyDescent="0.25">
      <c r="B628">
        <v>48</v>
      </c>
      <c r="C628">
        <v>638.6822198350651</v>
      </c>
      <c r="D628">
        <v>1276.6331291658641</v>
      </c>
      <c r="E628">
        <v>3190.4858571535565</v>
      </c>
      <c r="F628">
        <v>6380.2404037981796</v>
      </c>
      <c r="G628">
        <v>12759.749497086901</v>
      </c>
      <c r="H628">
        <v>25518.767683664155</v>
      </c>
      <c r="J628">
        <v>48</v>
      </c>
      <c r="K628">
        <v>464.91777750409346</v>
      </c>
      <c r="L628">
        <v>921.81179688051452</v>
      </c>
      <c r="M628">
        <v>2292.4938549581493</v>
      </c>
      <c r="N628">
        <v>4576.9639517374017</v>
      </c>
      <c r="O628">
        <v>9145.9041452902311</v>
      </c>
      <c r="P628">
        <v>18283.784532393678</v>
      </c>
      <c r="R628">
        <v>48</v>
      </c>
      <c r="S628">
        <v>3.7625270776112885E-2</v>
      </c>
      <c r="T628">
        <v>3.7560536690453894E-2</v>
      </c>
      <c r="U628">
        <v>3.7521687722797958E-2</v>
      </c>
      <c r="V628">
        <v>3.7508736646554519E-2</v>
      </c>
      <c r="W628">
        <v>3.7502260842024127E-2</v>
      </c>
      <c r="X628">
        <v>3.7499022873148213E-2</v>
      </c>
    </row>
    <row r="629" spans="1:24" x14ac:dyDescent="0.25">
      <c r="B629">
        <v>49</v>
      </c>
      <c r="C629">
        <v>704.88822551851979</v>
      </c>
      <c r="D629">
        <v>1409.0398814060986</v>
      </c>
      <c r="E629">
        <v>3521.4948491390433</v>
      </c>
      <c r="F629">
        <v>7042.2531287186139</v>
      </c>
      <c r="G629">
        <v>14083.769687886879</v>
      </c>
      <c r="H629">
        <v>28166.80280622845</v>
      </c>
      <c r="J629">
        <v>49</v>
      </c>
      <c r="K629">
        <v>512.33392880629253</v>
      </c>
      <c r="L629">
        <v>1016.6403422889271</v>
      </c>
      <c r="M629">
        <v>2529.5595835019849</v>
      </c>
      <c r="N629">
        <v>5051.0916524592321</v>
      </c>
      <c r="O629">
        <v>10094.15579047316</v>
      </c>
      <c r="P629">
        <v>20180.284066555847</v>
      </c>
      <c r="R629">
        <v>49</v>
      </c>
      <c r="S629">
        <v>3.7718823626907705E-2</v>
      </c>
      <c r="T629">
        <v>3.7659336986013647E-2</v>
      </c>
      <c r="U629">
        <v>3.7623637871884164E-2</v>
      </c>
      <c r="V629">
        <v>3.7611736978176324E-2</v>
      </c>
      <c r="W629">
        <v>3.7605786308313682E-2</v>
      </c>
      <c r="X629">
        <v>3.7602810917625185E-2</v>
      </c>
    </row>
    <row r="630" spans="1:24" x14ac:dyDescent="0.25">
      <c r="B630">
        <v>50</v>
      </c>
      <c r="C630">
        <v>735.13198689438855</v>
      </c>
      <c r="D630">
        <v>1469.5250275658937</v>
      </c>
      <c r="E630">
        <v>3672.7041496082325</v>
      </c>
      <c r="F630">
        <v>7344.6693530216889</v>
      </c>
      <c r="G630">
        <v>14688.599759852732</v>
      </c>
      <c r="H630">
        <v>29376.460573515538</v>
      </c>
      <c r="J630">
        <v>50</v>
      </c>
      <c r="K630">
        <v>533.99422728113677</v>
      </c>
      <c r="L630">
        <v>1059.9592343124859</v>
      </c>
      <c r="M630">
        <v>2637.8542557088731</v>
      </c>
      <c r="N630">
        <v>5267.6792914733378</v>
      </c>
      <c r="O630">
        <v>10527.329363047204</v>
      </c>
      <c r="P630">
        <v>21046.629506202764</v>
      </c>
      <c r="R630">
        <v>50</v>
      </c>
      <c r="S630">
        <v>3.7761855543845479E-2</v>
      </c>
      <c r="T630">
        <v>3.770445363434205E-2</v>
      </c>
      <c r="U630">
        <v>3.7670005873598145E-2</v>
      </c>
      <c r="V630">
        <v>3.7658522183508181E-2</v>
      </c>
      <c r="W630">
        <v>3.7652780131558927E-2</v>
      </c>
      <c r="X630">
        <v>3.7649909053846686E-2</v>
      </c>
    </row>
    <row r="631" spans="1:24" x14ac:dyDescent="0.25">
      <c r="B631">
        <v>51</v>
      </c>
      <c r="C631">
        <v>788.84119153807194</v>
      </c>
      <c r="D631">
        <v>1576.9391654417464</v>
      </c>
      <c r="E631">
        <v>3941.2330871549193</v>
      </c>
      <c r="F631">
        <v>7881.722956677615</v>
      </c>
      <c r="G631">
        <v>15762.702695723305</v>
      </c>
      <c r="H631">
        <v>31524.662173814821</v>
      </c>
      <c r="J631">
        <v>51</v>
      </c>
      <c r="K631">
        <v>572.46014036905763</v>
      </c>
      <c r="L631">
        <v>1136.8879960256163</v>
      </c>
      <c r="M631">
        <v>2830.1715630185208</v>
      </c>
      <c r="N631">
        <v>5652.3108413480222</v>
      </c>
      <c r="O631">
        <v>11296.589398010285</v>
      </c>
      <c r="P631">
        <v>22585.146511336323</v>
      </c>
      <c r="R631">
        <v>51</v>
      </c>
      <c r="S631">
        <v>3.7840461723121166E-2</v>
      </c>
      <c r="T631">
        <v>3.7786357665040349E-2</v>
      </c>
      <c r="U631">
        <v>3.7753889392124096E-2</v>
      </c>
      <c r="V631">
        <v>3.7743065660915898E-2</v>
      </c>
      <c r="W631">
        <v>3.7737653612715638E-2</v>
      </c>
      <c r="X631">
        <v>3.7734947542961139E-2</v>
      </c>
    </row>
    <row r="632" spans="1:24" x14ac:dyDescent="0.25">
      <c r="B632">
        <v>52</v>
      </c>
      <c r="C632">
        <v>815.85632908031164</v>
      </c>
      <c r="D632">
        <v>1630.9673212764171</v>
      </c>
      <c r="E632">
        <v>4076.3002978864538</v>
      </c>
      <c r="F632">
        <v>8151.8552589105666</v>
      </c>
      <c r="G632">
        <v>16302.965180961866</v>
      </c>
      <c r="H632">
        <v>32605.185025065472</v>
      </c>
      <c r="J632">
        <v>52</v>
      </c>
      <c r="K632">
        <v>591.80817835558446</v>
      </c>
      <c r="L632">
        <v>1175.5825585110579</v>
      </c>
      <c r="M632">
        <v>2926.905699211602</v>
      </c>
      <c r="N632">
        <v>5845.7776004587504</v>
      </c>
      <c r="O632">
        <v>11683.521402986167</v>
      </c>
      <c r="P632">
        <v>23359.009008051886</v>
      </c>
      <c r="R632">
        <v>52</v>
      </c>
      <c r="S632">
        <v>3.7879939146761243E-2</v>
      </c>
      <c r="T632">
        <v>3.7827332286991533E-2</v>
      </c>
      <c r="U632">
        <v>3.7795762670611355E-2</v>
      </c>
      <c r="V632">
        <v>3.7785238547889621E-2</v>
      </c>
      <c r="W632">
        <v>3.7779976314496144E-2</v>
      </c>
      <c r="X632">
        <v>3.7777345154784703E-2</v>
      </c>
    </row>
    <row r="633" spans="1:24" x14ac:dyDescent="0.25">
      <c r="B633">
        <v>53</v>
      </c>
      <c r="C633">
        <v>874.53062565593871</v>
      </c>
      <c r="D633">
        <v>1748.3112272204444</v>
      </c>
      <c r="E633">
        <v>4369.6530326061147</v>
      </c>
      <c r="F633">
        <v>8738.5560415823311</v>
      </c>
      <c r="G633">
        <v>17476.362059534807</v>
      </c>
      <c r="H633">
        <v>34951.974095439764</v>
      </c>
      <c r="J633">
        <v>53</v>
      </c>
      <c r="K633">
        <v>633.83005235406927</v>
      </c>
      <c r="L633">
        <v>1259.6229404133446</v>
      </c>
      <c r="M633">
        <v>3137.0016120081928</v>
      </c>
      <c r="N633">
        <v>6265.9660646673583</v>
      </c>
      <c r="O633">
        <v>12523.89496998617</v>
      </c>
      <c r="P633">
        <v>25039.752780623676</v>
      </c>
      <c r="R633">
        <v>53</v>
      </c>
      <c r="S633">
        <v>3.7968337890116333E-2</v>
      </c>
      <c r="T633">
        <v>3.7918650694028777E-2</v>
      </c>
      <c r="U633">
        <v>3.7888833523262999E-2</v>
      </c>
      <c r="V633">
        <v>3.7878893654007539E-2</v>
      </c>
      <c r="W633">
        <v>3.7873923567027346E-2</v>
      </c>
      <c r="X633">
        <v>3.7871438485445275E-2</v>
      </c>
    </row>
    <row r="634" spans="1:24" x14ac:dyDescent="0.25">
      <c r="B634">
        <v>54</v>
      </c>
      <c r="C634">
        <v>916.04830994520842</v>
      </c>
      <c r="D634">
        <v>1831.3432937697685</v>
      </c>
      <c r="E634">
        <v>4577.2282452519812</v>
      </c>
      <c r="F634">
        <v>9153.7031643919654</v>
      </c>
      <c r="G634">
        <v>18306.653002672894</v>
      </c>
      <c r="H634">
        <v>36612.552679235188</v>
      </c>
      <c r="J634">
        <v>54</v>
      </c>
      <c r="K634">
        <v>663.56465630561615</v>
      </c>
      <c r="L634">
        <v>1319.0897905792554</v>
      </c>
      <c r="M634">
        <v>3285.6651934912152</v>
      </c>
      <c r="N634">
        <v>6563.2908650428144</v>
      </c>
      <c r="O634">
        <v>13118.542208156199</v>
      </c>
      <c r="P634">
        <v>26229.044894387713</v>
      </c>
      <c r="R634">
        <v>54</v>
      </c>
      <c r="S634">
        <v>3.8031422719268182E-2</v>
      </c>
      <c r="T634">
        <v>3.7983574812227472E-2</v>
      </c>
      <c r="U634">
        <v>3.795486157406347E-2</v>
      </c>
      <c r="V634">
        <v>3.7945289745309196E-2</v>
      </c>
      <c r="W634">
        <v>3.7940503690389482E-2</v>
      </c>
      <c r="X634">
        <v>3.7938110627790511E-2</v>
      </c>
    </row>
    <row r="635" spans="1:24" x14ac:dyDescent="0.25">
      <c r="B635">
        <v>55</v>
      </c>
      <c r="C635">
        <v>969.65831446143068</v>
      </c>
      <c r="D635">
        <v>1938.5590087066812</v>
      </c>
      <c r="E635">
        <v>4845.2610914567122</v>
      </c>
      <c r="F635">
        <v>9689.7645627116781</v>
      </c>
      <c r="G635">
        <v>19378.77150522354</v>
      </c>
      <c r="H635">
        <v>38756.785390247795</v>
      </c>
      <c r="J635">
        <v>55</v>
      </c>
      <c r="K635">
        <v>701.95958588210669</v>
      </c>
      <c r="L635">
        <v>1395.8765746678328</v>
      </c>
      <c r="M635">
        <v>3477.6275411765964</v>
      </c>
      <c r="N635">
        <v>6947.2124854100548</v>
      </c>
      <c r="O635">
        <v>13886.382373897388</v>
      </c>
      <c r="P635">
        <v>27764.722150877875</v>
      </c>
      <c r="R635">
        <v>55</v>
      </c>
      <c r="S635">
        <v>3.8114313225270591E-2</v>
      </c>
      <c r="T635">
        <v>3.8068601333955288E-2</v>
      </c>
      <c r="U635">
        <v>3.8041170125118651E-2</v>
      </c>
      <c r="V635">
        <v>3.8032025709507256E-2</v>
      </c>
      <c r="W635">
        <v>3.8027453374296583E-2</v>
      </c>
      <c r="X635">
        <v>3.8025167174835728E-2</v>
      </c>
    </row>
    <row r="637" spans="1:24" x14ac:dyDescent="0.25">
      <c r="A637" s="5" t="s">
        <v>188</v>
      </c>
    </row>
    <row r="638" spans="1:24" x14ac:dyDescent="0.25">
      <c r="B638" t="s">
        <v>170</v>
      </c>
      <c r="C638">
        <v>100000</v>
      </c>
      <c r="D638">
        <v>250000</v>
      </c>
      <c r="E638">
        <v>500000</v>
      </c>
      <c r="F638">
        <v>1000000</v>
      </c>
      <c r="G638">
        <v>2000000</v>
      </c>
      <c r="J638" t="s">
        <v>145</v>
      </c>
      <c r="K638">
        <v>100000</v>
      </c>
      <c r="L638">
        <v>250000</v>
      </c>
      <c r="M638">
        <v>500000</v>
      </c>
      <c r="N638">
        <v>1000000</v>
      </c>
      <c r="O638">
        <v>2000000</v>
      </c>
      <c r="R638" t="s">
        <v>167</v>
      </c>
      <c r="S638">
        <v>100000</v>
      </c>
      <c r="T638">
        <v>250000</v>
      </c>
      <c r="U638">
        <v>500000</v>
      </c>
      <c r="V638">
        <v>1000000</v>
      </c>
      <c r="W638">
        <v>2000000</v>
      </c>
    </row>
    <row r="639" spans="1:24" x14ac:dyDescent="0.25">
      <c r="B639">
        <v>35</v>
      </c>
      <c r="C639">
        <v>27524.700308797139</v>
      </c>
      <c r="D639">
        <v>68811.749478219615</v>
      </c>
      <c r="E639">
        <v>137623.50329145818</v>
      </c>
      <c r="F639">
        <v>275247.00658291637</v>
      </c>
      <c r="G639">
        <v>550494.01316583273</v>
      </c>
      <c r="J639">
        <v>35</v>
      </c>
      <c r="K639">
        <v>1376.2346971709776</v>
      </c>
      <c r="L639">
        <v>3440.5849146184337</v>
      </c>
      <c r="M639">
        <v>6881.1759553140146</v>
      </c>
      <c r="N639">
        <v>13762.351910628029</v>
      </c>
      <c r="O639">
        <v>27524.703821256058</v>
      </c>
      <c r="R639">
        <v>35</v>
      </c>
      <c r="S639">
        <v>3.5934064836878665E-2</v>
      </c>
      <c r="T639">
        <v>3.5934061680786611E-2</v>
      </c>
      <c r="U639">
        <v>3.5934066968312139E-2</v>
      </c>
      <c r="V639">
        <v>3.5934066968312139E-2</v>
      </c>
      <c r="W639">
        <v>3.5934066968312139E-2</v>
      </c>
    </row>
    <row r="640" spans="1:24" x14ac:dyDescent="0.25">
      <c r="B640">
        <f t="shared" ref="B640:B669" si="27">B639+1</f>
        <v>36</v>
      </c>
      <c r="C640">
        <v>32811.467624908772</v>
      </c>
      <c r="D640">
        <v>82028.669062271103</v>
      </c>
      <c r="E640">
        <v>164057.33812454471</v>
      </c>
      <c r="F640">
        <v>328114.67624908942</v>
      </c>
      <c r="G640">
        <v>656229.35249817884</v>
      </c>
      <c r="J640">
        <f t="shared" ref="J640:J669" si="28">J639+1</f>
        <v>36</v>
      </c>
      <c r="K640">
        <v>1640.5720448873253</v>
      </c>
      <c r="L640">
        <v>4101.4301122171892</v>
      </c>
      <c r="M640">
        <v>8202.8602244378417</v>
      </c>
      <c r="N640">
        <v>16405.720448875683</v>
      </c>
      <c r="O640">
        <v>32811.440897751367</v>
      </c>
      <c r="R640">
        <f t="shared" ref="R640:R669" si="29">R639+1</f>
        <v>36</v>
      </c>
      <c r="S640">
        <v>3.7374478134241107E-2</v>
      </c>
      <c r="T640">
        <v>3.7374478134238887E-2</v>
      </c>
      <c r="U640">
        <v>3.7374478134242217E-2</v>
      </c>
      <c r="V640">
        <v>3.7374478134242217E-2</v>
      </c>
      <c r="W640">
        <v>3.7374478134242217E-2</v>
      </c>
    </row>
    <row r="641" spans="2:23" x14ac:dyDescent="0.25">
      <c r="B641">
        <f t="shared" si="27"/>
        <v>37</v>
      </c>
      <c r="C641">
        <v>26816.383815440131</v>
      </c>
      <c r="D641">
        <v>67040.959538600262</v>
      </c>
      <c r="E641">
        <v>134081.91907720052</v>
      </c>
      <c r="F641">
        <v>268163.83815440105</v>
      </c>
      <c r="G641">
        <v>536327.6763088021</v>
      </c>
      <c r="J641">
        <f t="shared" si="28"/>
        <v>37</v>
      </c>
      <c r="K641">
        <v>1340.8180601835047</v>
      </c>
      <c r="L641">
        <v>3352.0451504585799</v>
      </c>
      <c r="M641">
        <v>6704.0903009171598</v>
      </c>
      <c r="N641">
        <v>13408.18060183432</v>
      </c>
      <c r="O641">
        <v>26816.361203668639</v>
      </c>
      <c r="R641">
        <f t="shared" si="29"/>
        <v>37</v>
      </c>
      <c r="S641">
        <v>3.5735255089840434E-2</v>
      </c>
      <c r="T641">
        <v>3.5735255089840434E-2</v>
      </c>
      <c r="U641">
        <v>3.5735255089840434E-2</v>
      </c>
      <c r="V641">
        <v>3.5735255089840434E-2</v>
      </c>
      <c r="W641">
        <v>3.5735255089840434E-2</v>
      </c>
    </row>
    <row r="642" spans="2:23" x14ac:dyDescent="0.25">
      <c r="B642">
        <f t="shared" si="27"/>
        <v>38</v>
      </c>
      <c r="C642">
        <v>32515.385933504731</v>
      </c>
      <c r="D642">
        <v>81288.464833761813</v>
      </c>
      <c r="E642">
        <v>162576.92966752363</v>
      </c>
      <c r="F642">
        <v>325153.85933504725</v>
      </c>
      <c r="G642">
        <v>650307.7186700945</v>
      </c>
      <c r="J642">
        <f t="shared" si="28"/>
        <v>38</v>
      </c>
      <c r="K642">
        <v>1625.7678723297795</v>
      </c>
      <c r="L642">
        <v>4064.4196808243432</v>
      </c>
      <c r="M642">
        <v>8128.8393616486865</v>
      </c>
      <c r="N642">
        <v>16257.678723297373</v>
      </c>
      <c r="O642">
        <v>32515.357446594746</v>
      </c>
      <c r="R642">
        <f t="shared" si="29"/>
        <v>38</v>
      </c>
      <c r="S642">
        <v>3.7282587057810623E-2</v>
      </c>
      <c r="T642">
        <v>3.7282587057810623E-2</v>
      </c>
      <c r="U642">
        <v>3.7282587057810623E-2</v>
      </c>
      <c r="V642">
        <v>3.7282587057810623E-2</v>
      </c>
      <c r="W642">
        <v>3.7282587057810623E-2</v>
      </c>
    </row>
    <row r="643" spans="2:23" x14ac:dyDescent="0.25">
      <c r="B643">
        <f t="shared" si="27"/>
        <v>39</v>
      </c>
      <c r="C643">
        <v>26873.802979496922</v>
      </c>
      <c r="D643">
        <v>67184.507448742326</v>
      </c>
      <c r="E643">
        <v>134369.01489748465</v>
      </c>
      <c r="F643">
        <v>268738.0297949693</v>
      </c>
      <c r="G643">
        <v>537476.05958993861</v>
      </c>
      <c r="J643">
        <f t="shared" si="28"/>
        <v>39</v>
      </c>
      <c r="K643">
        <v>1343.6901489721276</v>
      </c>
      <c r="L643">
        <v>3359.2253724303155</v>
      </c>
      <c r="M643">
        <v>6718.4507448606309</v>
      </c>
      <c r="N643">
        <v>13436.901489721262</v>
      </c>
      <c r="O643">
        <v>26873.802979442524</v>
      </c>
      <c r="R643">
        <f t="shared" si="29"/>
        <v>39</v>
      </c>
      <c r="S643">
        <v>3.5736310630573476E-2</v>
      </c>
      <c r="T643">
        <v>3.5736310630573476E-2</v>
      </c>
      <c r="U643">
        <v>3.5736310630573476E-2</v>
      </c>
      <c r="V643">
        <v>3.5736310630573476E-2</v>
      </c>
      <c r="W643">
        <v>3.5736310630573476E-2</v>
      </c>
    </row>
    <row r="644" spans="2:23" x14ac:dyDescent="0.25">
      <c r="B644">
        <f t="shared" si="27"/>
        <v>40</v>
      </c>
      <c r="C644">
        <v>26794.773090084251</v>
      </c>
      <c r="D644">
        <v>66986.93272521063</v>
      </c>
      <c r="E644">
        <v>133973.86545042126</v>
      </c>
      <c r="F644">
        <v>267947.73090084252</v>
      </c>
      <c r="G644">
        <v>535895.46180168504</v>
      </c>
      <c r="J644">
        <f t="shared" si="28"/>
        <v>40</v>
      </c>
      <c r="K644">
        <v>1339.7388286337591</v>
      </c>
      <c r="L644">
        <v>3349.3470715844596</v>
      </c>
      <c r="M644">
        <v>6698.6941431689193</v>
      </c>
      <c r="N644">
        <v>13397.388286337839</v>
      </c>
      <c r="O644">
        <v>26794.776572675677</v>
      </c>
      <c r="R644">
        <f t="shared" si="29"/>
        <v>40</v>
      </c>
      <c r="S644">
        <v>3.5689812643584728E-2</v>
      </c>
      <c r="T644">
        <v>3.5689812643584728E-2</v>
      </c>
      <c r="U644">
        <v>3.5689812643584728E-2</v>
      </c>
      <c r="V644">
        <v>3.5689812643584728E-2</v>
      </c>
      <c r="W644">
        <v>3.5689812643584728E-2</v>
      </c>
    </row>
    <row r="645" spans="2:23" x14ac:dyDescent="0.25">
      <c r="B645">
        <f t="shared" si="27"/>
        <v>41</v>
      </c>
      <c r="C645">
        <v>31373.401621096993</v>
      </c>
      <c r="D645">
        <v>78433.504052742472</v>
      </c>
      <c r="E645">
        <v>156867.00810548494</v>
      </c>
      <c r="F645">
        <v>313734.01621096989</v>
      </c>
      <c r="G645">
        <v>627468.03242193977</v>
      </c>
      <c r="J645">
        <f t="shared" si="28"/>
        <v>41</v>
      </c>
      <c r="K645">
        <v>1568.6686812721091</v>
      </c>
      <c r="L645">
        <v>3921.6717031803419</v>
      </c>
      <c r="M645">
        <v>7843.3434063606837</v>
      </c>
      <c r="N645">
        <v>15686.686812721367</v>
      </c>
      <c r="O645">
        <v>31373.373625442735</v>
      </c>
      <c r="R645">
        <f t="shared" si="29"/>
        <v>41</v>
      </c>
      <c r="S645">
        <v>3.6932878899024191E-2</v>
      </c>
      <c r="T645">
        <v>3.6932878899023969E-2</v>
      </c>
      <c r="U645">
        <v>3.6932878899023969E-2</v>
      </c>
      <c r="V645">
        <v>3.6932878899023969E-2</v>
      </c>
      <c r="W645">
        <v>3.6932878899023969E-2</v>
      </c>
    </row>
    <row r="646" spans="2:23" x14ac:dyDescent="0.25">
      <c r="B646">
        <f t="shared" si="27"/>
        <v>42</v>
      </c>
      <c r="C646">
        <v>31494.428926803525</v>
      </c>
      <c r="D646">
        <v>78736.072317008817</v>
      </c>
      <c r="E646">
        <v>157472.14463401763</v>
      </c>
      <c r="F646">
        <v>314944.28926803527</v>
      </c>
      <c r="G646">
        <v>629888.57853607053</v>
      </c>
      <c r="J646">
        <f t="shared" si="28"/>
        <v>42</v>
      </c>
      <c r="K646">
        <v>1574.7218896611885</v>
      </c>
      <c r="L646">
        <v>3936.8047241529712</v>
      </c>
      <c r="M646">
        <v>7873.6094483059424</v>
      </c>
      <c r="N646">
        <v>15747.218896611885</v>
      </c>
      <c r="O646">
        <v>31494.437793223769</v>
      </c>
      <c r="R646">
        <f t="shared" si="29"/>
        <v>42</v>
      </c>
      <c r="S646">
        <v>3.6960908122610325E-2</v>
      </c>
      <c r="T646">
        <v>3.6960908122610325E-2</v>
      </c>
      <c r="U646">
        <v>3.6960908122610325E-2</v>
      </c>
      <c r="V646">
        <v>3.6960908122610325E-2</v>
      </c>
      <c r="W646">
        <v>3.6960908122610325E-2</v>
      </c>
    </row>
    <row r="647" spans="2:23" x14ac:dyDescent="0.25">
      <c r="B647">
        <f t="shared" si="27"/>
        <v>43</v>
      </c>
      <c r="C647">
        <v>31216.689417702906</v>
      </c>
      <c r="D647">
        <v>78041.723544257329</v>
      </c>
      <c r="E647">
        <v>156083.44708851466</v>
      </c>
      <c r="F647">
        <v>312166.89417702932</v>
      </c>
      <c r="G647">
        <v>624333.78835405863</v>
      </c>
      <c r="J647">
        <f t="shared" si="28"/>
        <v>43</v>
      </c>
      <c r="K647">
        <v>1560.8343852612452</v>
      </c>
      <c r="L647">
        <v>3902.085963153193</v>
      </c>
      <c r="M647">
        <v>7804.171926306386</v>
      </c>
      <c r="N647">
        <v>15608.343852612772</v>
      </c>
      <c r="O647">
        <v>31216.687705225544</v>
      </c>
      <c r="R647">
        <f t="shared" si="29"/>
        <v>43</v>
      </c>
      <c r="S647">
        <v>3.6876390155721639E-2</v>
      </c>
      <c r="T647">
        <v>3.6876390155721861E-2</v>
      </c>
      <c r="U647">
        <v>3.6876390155721861E-2</v>
      </c>
      <c r="V647">
        <v>3.6876390155721861E-2</v>
      </c>
      <c r="W647">
        <v>3.6876390155721861E-2</v>
      </c>
    </row>
    <row r="648" spans="2:23" x14ac:dyDescent="0.25">
      <c r="B648">
        <f t="shared" si="27"/>
        <v>44</v>
      </c>
      <c r="C648">
        <v>31217.564830668955</v>
      </c>
      <c r="D648">
        <v>78043.912076672437</v>
      </c>
      <c r="E648">
        <v>156087.82415334487</v>
      </c>
      <c r="F648">
        <v>312175.64830668975</v>
      </c>
      <c r="G648">
        <v>624351.2966133795</v>
      </c>
      <c r="J648">
        <f t="shared" si="28"/>
        <v>44</v>
      </c>
      <c r="K648">
        <v>1560.8782448474303</v>
      </c>
      <c r="L648">
        <v>3902.1956121186959</v>
      </c>
      <c r="M648">
        <v>7804.3912242373917</v>
      </c>
      <c r="N648">
        <v>15608.782448474783</v>
      </c>
      <c r="O648">
        <v>31217.564896949567</v>
      </c>
      <c r="R648">
        <f t="shared" si="29"/>
        <v>44</v>
      </c>
      <c r="S648">
        <v>3.6868203458032323E-2</v>
      </c>
      <c r="T648">
        <v>3.6868203458032545E-2</v>
      </c>
      <c r="U648">
        <v>3.6868203458032545E-2</v>
      </c>
      <c r="V648">
        <v>3.6868203458032545E-2</v>
      </c>
      <c r="W648">
        <v>3.6868203458032545E-2</v>
      </c>
    </row>
    <row r="649" spans="2:23" x14ac:dyDescent="0.25">
      <c r="B649">
        <f t="shared" si="27"/>
        <v>45</v>
      </c>
      <c r="C649">
        <v>31892.196312028882</v>
      </c>
      <c r="D649">
        <v>79730.490780072229</v>
      </c>
      <c r="E649">
        <v>159460.98156014446</v>
      </c>
      <c r="F649">
        <v>318921.96312028891</v>
      </c>
      <c r="G649">
        <v>637843.92624057783</v>
      </c>
      <c r="J649">
        <f t="shared" si="28"/>
        <v>45</v>
      </c>
      <c r="K649">
        <v>1594.6098926418854</v>
      </c>
      <c r="L649">
        <v>3986.5247316047025</v>
      </c>
      <c r="M649">
        <v>7973.0494632094051</v>
      </c>
      <c r="N649">
        <v>15946.09892641881</v>
      </c>
      <c r="O649">
        <v>31892.19785283762</v>
      </c>
      <c r="R649">
        <f t="shared" si="29"/>
        <v>45</v>
      </c>
      <c r="S649">
        <v>3.704986679724187E-2</v>
      </c>
      <c r="T649">
        <v>3.7049866797242093E-2</v>
      </c>
      <c r="U649">
        <v>3.7049866797242093E-2</v>
      </c>
      <c r="V649">
        <v>3.7049866797242093E-2</v>
      </c>
      <c r="W649">
        <v>3.7049866797242093E-2</v>
      </c>
    </row>
    <row r="650" spans="2:23" x14ac:dyDescent="0.25">
      <c r="B650">
        <f t="shared" si="27"/>
        <v>46</v>
      </c>
      <c r="C650">
        <v>32262.882524901401</v>
      </c>
      <c r="D650">
        <v>80657.206312253533</v>
      </c>
      <c r="E650">
        <v>161314.41262450707</v>
      </c>
      <c r="F650">
        <v>322628.82524901413</v>
      </c>
      <c r="G650">
        <v>645257.65049802826</v>
      </c>
      <c r="J650">
        <f t="shared" si="28"/>
        <v>46</v>
      </c>
      <c r="K650">
        <v>1613.1443512104888</v>
      </c>
      <c r="L650">
        <v>4032.860878026142</v>
      </c>
      <c r="M650">
        <v>8065.721756052284</v>
      </c>
      <c r="N650">
        <v>16131.443512104568</v>
      </c>
      <c r="O650">
        <v>32262.887024209136</v>
      </c>
      <c r="R650">
        <f t="shared" si="29"/>
        <v>46</v>
      </c>
      <c r="S650">
        <v>3.7147302488082401E-2</v>
      </c>
      <c r="T650">
        <v>3.7147302488082623E-2</v>
      </c>
      <c r="U650">
        <v>3.7147302488082623E-2</v>
      </c>
      <c r="V650">
        <v>3.7147302488082623E-2</v>
      </c>
      <c r="W650">
        <v>3.7147302488082623E-2</v>
      </c>
    </row>
    <row r="651" spans="2:23" x14ac:dyDescent="0.25">
      <c r="B651">
        <f t="shared" si="27"/>
        <v>47</v>
      </c>
      <c r="C651">
        <v>32383.938899878285</v>
      </c>
      <c r="D651">
        <v>80959.847249695711</v>
      </c>
      <c r="E651">
        <v>161919.69449939142</v>
      </c>
      <c r="F651">
        <v>323839.38899878284</v>
      </c>
      <c r="G651">
        <v>647678.77799756569</v>
      </c>
      <c r="J651">
        <f t="shared" si="28"/>
        <v>47</v>
      </c>
      <c r="K651">
        <v>1619.197362822757</v>
      </c>
      <c r="L651">
        <v>4047.9934070569143</v>
      </c>
      <c r="M651">
        <v>8095.9868141138286</v>
      </c>
      <c r="N651">
        <v>16191.973628227657</v>
      </c>
      <c r="O651">
        <v>32383.947256455314</v>
      </c>
      <c r="R651">
        <f t="shared" si="29"/>
        <v>47</v>
      </c>
      <c r="S651">
        <v>3.7173407620626042E-2</v>
      </c>
      <c r="T651">
        <v>3.7173407620626042E-2</v>
      </c>
      <c r="U651">
        <v>3.7173407620626042E-2</v>
      </c>
      <c r="V651">
        <v>3.7173407620626042E-2</v>
      </c>
      <c r="W651">
        <v>3.7173407620626042E-2</v>
      </c>
    </row>
    <row r="652" spans="2:23" x14ac:dyDescent="0.25">
      <c r="B652">
        <f t="shared" si="27"/>
        <v>48</v>
      </c>
      <c r="C652">
        <v>32294.076355892561</v>
      </c>
      <c r="D652">
        <v>80735.190889731384</v>
      </c>
      <c r="E652">
        <v>161470.38177946277</v>
      </c>
      <c r="F652">
        <v>322940.76355892554</v>
      </c>
      <c r="G652">
        <v>645881.52711785107</v>
      </c>
      <c r="J652">
        <f t="shared" si="28"/>
        <v>48</v>
      </c>
      <c r="K652">
        <v>1614.703987686662</v>
      </c>
      <c r="L652">
        <v>4036.7599692165531</v>
      </c>
      <c r="M652">
        <v>8073.5199384331063</v>
      </c>
      <c r="N652">
        <v>16147.039876866213</v>
      </c>
      <c r="O652">
        <v>32294.079753732425</v>
      </c>
      <c r="R652">
        <f t="shared" si="29"/>
        <v>48</v>
      </c>
      <c r="S652">
        <v>3.7137382207175218E-2</v>
      </c>
      <c r="T652">
        <v>3.7137382207175218E-2</v>
      </c>
      <c r="U652">
        <v>3.7137382207175218E-2</v>
      </c>
      <c r="V652">
        <v>3.7137382207175218E-2</v>
      </c>
      <c r="W652">
        <v>3.7137382207175218E-2</v>
      </c>
    </row>
    <row r="653" spans="2:23" x14ac:dyDescent="0.25">
      <c r="B653">
        <f t="shared" si="27"/>
        <v>49</v>
      </c>
      <c r="C653">
        <v>33629.965675843261</v>
      </c>
      <c r="D653">
        <v>84074.914189608084</v>
      </c>
      <c r="E653">
        <v>168149.82837921617</v>
      </c>
      <c r="F653">
        <v>336299.65675843233</v>
      </c>
      <c r="G653">
        <v>672599.31351686467</v>
      </c>
      <c r="J653">
        <f t="shared" si="28"/>
        <v>49</v>
      </c>
      <c r="K653">
        <v>1681.4983252999227</v>
      </c>
      <c r="L653">
        <v>4203.7458132497559</v>
      </c>
      <c r="M653">
        <v>8407.4916264995118</v>
      </c>
      <c r="N653">
        <v>16814.983252999024</v>
      </c>
      <c r="O653">
        <v>33629.966505998047</v>
      </c>
      <c r="R653">
        <f t="shared" si="29"/>
        <v>49</v>
      </c>
      <c r="S653">
        <v>3.7518461942237513E-2</v>
      </c>
      <c r="T653">
        <v>3.7518461942237513E-2</v>
      </c>
      <c r="U653">
        <v>3.7518461942237513E-2</v>
      </c>
      <c r="V653">
        <v>3.7518461942237513E-2</v>
      </c>
      <c r="W653">
        <v>3.7518461942237513E-2</v>
      </c>
    </row>
    <row r="654" spans="2:23" x14ac:dyDescent="0.25">
      <c r="B654">
        <f t="shared" si="27"/>
        <v>50</v>
      </c>
      <c r="C654">
        <v>34228.856601313411</v>
      </c>
      <c r="D654">
        <v>85572.141503283492</v>
      </c>
      <c r="E654">
        <v>171144.28300656698</v>
      </c>
      <c r="F654">
        <v>342288.56601313397</v>
      </c>
      <c r="G654">
        <v>684577.13202626794</v>
      </c>
      <c r="J654">
        <f t="shared" si="28"/>
        <v>50</v>
      </c>
      <c r="K654">
        <v>1711.4428662261416</v>
      </c>
      <c r="L654">
        <v>4278.6071655653504</v>
      </c>
      <c r="M654">
        <v>8557.2143311307009</v>
      </c>
      <c r="N654">
        <v>17114.428662261402</v>
      </c>
      <c r="O654">
        <v>34228.857324522804</v>
      </c>
      <c r="R654">
        <f t="shared" si="29"/>
        <v>50</v>
      </c>
      <c r="S654">
        <v>3.7685677245223648E-2</v>
      </c>
      <c r="T654">
        <v>3.7685677245223426E-2</v>
      </c>
      <c r="U654">
        <v>3.7685677245223426E-2</v>
      </c>
      <c r="V654">
        <v>3.7685677245223426E-2</v>
      </c>
      <c r="W654">
        <v>3.7685677245223426E-2</v>
      </c>
    </row>
    <row r="655" spans="2:23" x14ac:dyDescent="0.25">
      <c r="B655">
        <f t="shared" si="27"/>
        <v>51</v>
      </c>
      <c r="C655">
        <v>35233.486817226425</v>
      </c>
      <c r="D655">
        <v>88083.717043066092</v>
      </c>
      <c r="E655">
        <v>176167.43408613218</v>
      </c>
      <c r="F655">
        <v>352334.86817226437</v>
      </c>
      <c r="G655">
        <v>704669.73634452873</v>
      </c>
      <c r="J655">
        <f t="shared" si="28"/>
        <v>51</v>
      </c>
      <c r="K655">
        <v>1761.6746029115602</v>
      </c>
      <c r="L655">
        <v>4404.1865072788787</v>
      </c>
      <c r="M655">
        <v>8808.3730145577574</v>
      </c>
      <c r="N655">
        <v>17616.746029115515</v>
      </c>
      <c r="O655">
        <v>35233.49205823103</v>
      </c>
      <c r="R655">
        <f t="shared" si="29"/>
        <v>51</v>
      </c>
      <c r="S655">
        <v>3.7979709179717602E-2</v>
      </c>
      <c r="T655">
        <v>3.7979709179717824E-2</v>
      </c>
      <c r="U655">
        <v>3.7979709179717824E-2</v>
      </c>
      <c r="V655">
        <v>3.7979709179717824E-2</v>
      </c>
      <c r="W655">
        <v>3.7979709179717824E-2</v>
      </c>
    </row>
    <row r="656" spans="2:23" x14ac:dyDescent="0.25">
      <c r="B656">
        <f t="shared" si="27"/>
        <v>52</v>
      </c>
      <c r="C656">
        <v>35738.051445861005</v>
      </c>
      <c r="D656">
        <v>89345.128614652582</v>
      </c>
      <c r="E656">
        <v>178690.25722930516</v>
      </c>
      <c r="F656">
        <v>357380.51445861033</v>
      </c>
      <c r="G656">
        <v>714761.02891722065</v>
      </c>
      <c r="J656">
        <f t="shared" si="28"/>
        <v>52</v>
      </c>
      <c r="K656">
        <v>1786.9030836047459</v>
      </c>
      <c r="L656">
        <v>4467.2577090119012</v>
      </c>
      <c r="M656">
        <v>8934.5154180238023</v>
      </c>
      <c r="N656">
        <v>17869.030836047605</v>
      </c>
      <c r="O656">
        <v>35738.061672095209</v>
      </c>
      <c r="R656">
        <f t="shared" si="29"/>
        <v>52</v>
      </c>
      <c r="S656">
        <v>3.8121206132925689E-2</v>
      </c>
      <c r="T656">
        <v>3.8121206132925911E-2</v>
      </c>
      <c r="U656">
        <v>3.8121206132925911E-2</v>
      </c>
      <c r="V656">
        <v>3.8121206132925911E-2</v>
      </c>
      <c r="W656">
        <v>3.8121206132925911E-2</v>
      </c>
    </row>
    <row r="657" spans="2:23" x14ac:dyDescent="0.25">
      <c r="B657">
        <f t="shared" si="27"/>
        <v>53</v>
      </c>
      <c r="C657">
        <v>36762.360136841744</v>
      </c>
      <c r="D657">
        <v>91905.900342104302</v>
      </c>
      <c r="E657">
        <v>183811.8006842086</v>
      </c>
      <c r="F657">
        <v>367623.60136841721</v>
      </c>
      <c r="G657">
        <v>735247.20273683441</v>
      </c>
      <c r="J657">
        <f t="shared" si="28"/>
        <v>53</v>
      </c>
      <c r="K657">
        <v>1838.1182565112686</v>
      </c>
      <c r="L657">
        <v>4595.2956412781641</v>
      </c>
      <c r="M657">
        <v>9190.5912825563282</v>
      </c>
      <c r="N657">
        <v>18381.182565112656</v>
      </c>
      <c r="O657">
        <v>36762.365130225313</v>
      </c>
      <c r="R657">
        <f t="shared" si="29"/>
        <v>53</v>
      </c>
      <c r="S657">
        <v>3.8430526327608128E-2</v>
      </c>
      <c r="T657">
        <v>3.8430526327607906E-2</v>
      </c>
      <c r="U657">
        <v>3.8430526327607906E-2</v>
      </c>
      <c r="V657">
        <v>3.8430526327607906E-2</v>
      </c>
      <c r="W657">
        <v>3.8430526327607906E-2</v>
      </c>
    </row>
    <row r="658" spans="2:23" x14ac:dyDescent="0.25">
      <c r="B658">
        <f t="shared" si="27"/>
        <v>54</v>
      </c>
      <c r="C658">
        <v>37472.54295117587</v>
      </c>
      <c r="D658">
        <v>93681.357377939697</v>
      </c>
      <c r="E658">
        <v>187362.71475587939</v>
      </c>
      <c r="F658">
        <v>374725.42951175879</v>
      </c>
      <c r="G658">
        <v>749450.85902351758</v>
      </c>
      <c r="J658">
        <f t="shared" si="28"/>
        <v>54</v>
      </c>
      <c r="K658">
        <v>1873.6272022826015</v>
      </c>
      <c r="L658">
        <v>4684.0680057065765</v>
      </c>
      <c r="M658">
        <v>9368.136011413153</v>
      </c>
      <c r="N658">
        <v>18736.272022826306</v>
      </c>
      <c r="O658">
        <v>37472.544045652612</v>
      </c>
      <c r="R658">
        <f t="shared" si="29"/>
        <v>54</v>
      </c>
      <c r="S658">
        <v>3.8641539293484906E-2</v>
      </c>
      <c r="T658">
        <v>3.8641539293485128E-2</v>
      </c>
      <c r="U658">
        <v>3.8641539293485128E-2</v>
      </c>
      <c r="V658">
        <v>3.8641539293485128E-2</v>
      </c>
      <c r="W658">
        <v>3.8641539293485128E-2</v>
      </c>
    </row>
    <row r="659" spans="2:23" x14ac:dyDescent="0.25">
      <c r="B659">
        <f t="shared" si="27"/>
        <v>55</v>
      </c>
      <c r="C659">
        <v>38350.648552601313</v>
      </c>
      <c r="D659">
        <v>95876.621381503253</v>
      </c>
      <c r="E659">
        <v>191753.24276300651</v>
      </c>
      <c r="F659">
        <v>383506.48552601301</v>
      </c>
      <c r="G659">
        <v>767012.97105202603</v>
      </c>
      <c r="J659">
        <f t="shared" si="28"/>
        <v>55</v>
      </c>
      <c r="K659">
        <v>1917.532549972675</v>
      </c>
      <c r="L659">
        <v>4793.8313749316439</v>
      </c>
      <c r="M659">
        <v>9587.6627498632879</v>
      </c>
      <c r="N659">
        <v>19175.325499726576</v>
      </c>
      <c r="O659">
        <v>38350.650999453152</v>
      </c>
      <c r="R659">
        <f t="shared" si="29"/>
        <v>55</v>
      </c>
      <c r="S659">
        <v>3.891116887122692E-2</v>
      </c>
      <c r="T659">
        <v>3.891116887122692E-2</v>
      </c>
      <c r="U659">
        <v>3.891116887122692E-2</v>
      </c>
      <c r="V659">
        <v>3.891116887122692E-2</v>
      </c>
      <c r="W659">
        <v>3.891116887122692E-2</v>
      </c>
    </row>
    <row r="660" spans="2:23" x14ac:dyDescent="0.25">
      <c r="B660">
        <f t="shared" si="27"/>
        <v>56</v>
      </c>
      <c r="C660">
        <v>39506.3639497123</v>
      </c>
      <c r="D660">
        <v>98765.909874280725</v>
      </c>
      <c r="E660">
        <v>197531.81974856145</v>
      </c>
      <c r="F660">
        <v>395063.6394971229</v>
      </c>
      <c r="G660">
        <v>790127.2789942458</v>
      </c>
      <c r="J660">
        <f t="shared" si="28"/>
        <v>56</v>
      </c>
      <c r="K660">
        <v>1975.3185086713274</v>
      </c>
      <c r="L660">
        <v>4938.2962716782204</v>
      </c>
      <c r="M660">
        <v>9876.5925433564407</v>
      </c>
      <c r="N660">
        <v>19753.185086712881</v>
      </c>
      <c r="O660">
        <v>39506.370173425763</v>
      </c>
      <c r="R660">
        <f t="shared" si="29"/>
        <v>56</v>
      </c>
      <c r="S660">
        <v>3.9280918188043801E-2</v>
      </c>
      <c r="T660">
        <v>3.9280918187779568E-2</v>
      </c>
      <c r="U660">
        <v>3.9280918187779568E-2</v>
      </c>
      <c r="V660">
        <v>3.9280918187779568E-2</v>
      </c>
      <c r="W660">
        <v>3.9280918187779568E-2</v>
      </c>
    </row>
    <row r="661" spans="2:23" x14ac:dyDescent="0.25">
      <c r="B661">
        <f t="shared" si="27"/>
        <v>57</v>
      </c>
      <c r="C661">
        <v>40398.575150875091</v>
      </c>
      <c r="D661">
        <v>100996.43787718775</v>
      </c>
      <c r="E661">
        <v>201992.87575437551</v>
      </c>
      <c r="F661">
        <v>403985.75150875101</v>
      </c>
      <c r="G661">
        <v>807971.50301750202</v>
      </c>
      <c r="J661">
        <f t="shared" si="28"/>
        <v>57</v>
      </c>
      <c r="K661">
        <v>2019.9288673698247</v>
      </c>
      <c r="L661">
        <v>5049.8221684245218</v>
      </c>
      <c r="M661">
        <v>10099.644336849044</v>
      </c>
      <c r="N661">
        <v>20199.288673698087</v>
      </c>
      <c r="O661">
        <v>40398.577347396174</v>
      </c>
      <c r="R661">
        <f t="shared" si="29"/>
        <v>57</v>
      </c>
      <c r="S661">
        <v>3.9564205085752979E-2</v>
      </c>
      <c r="T661">
        <v>3.9564205085753201E-2</v>
      </c>
      <c r="U661">
        <v>3.9564205085593995E-2</v>
      </c>
      <c r="V661">
        <v>3.9564205085593995E-2</v>
      </c>
      <c r="W661">
        <v>3.9564205085593995E-2</v>
      </c>
    </row>
    <row r="662" spans="2:23" x14ac:dyDescent="0.25">
      <c r="B662">
        <f t="shared" si="27"/>
        <v>58</v>
      </c>
      <c r="C662">
        <v>41593.036029556504</v>
      </c>
      <c r="D662">
        <v>103982.59007389128</v>
      </c>
      <c r="E662">
        <v>207965.18014778255</v>
      </c>
      <c r="F662">
        <v>415930.3602955651</v>
      </c>
      <c r="G662">
        <v>831860.7205911302</v>
      </c>
      <c r="J662">
        <f t="shared" si="28"/>
        <v>58</v>
      </c>
      <c r="K662">
        <v>2079.6521050061492</v>
      </c>
      <c r="L662">
        <v>5199.1302625153912</v>
      </c>
      <c r="M662">
        <v>10398.260525030782</v>
      </c>
      <c r="N662">
        <v>20796.521050061565</v>
      </c>
      <c r="O662">
        <v>41593.04210012313</v>
      </c>
      <c r="R662">
        <f t="shared" si="29"/>
        <v>58</v>
      </c>
      <c r="S662">
        <v>3.9962004481903124E-2</v>
      </c>
      <c r="T662">
        <v>3.9962004481903124E-2</v>
      </c>
      <c r="U662">
        <v>3.9962004481903124E-2</v>
      </c>
      <c r="V662">
        <v>3.996200448182563E-2</v>
      </c>
      <c r="W662">
        <v>3.996200448182563E-2</v>
      </c>
    </row>
    <row r="663" spans="2:23" x14ac:dyDescent="0.25">
      <c r="B663">
        <f t="shared" si="27"/>
        <v>59</v>
      </c>
      <c r="C663">
        <v>42848.897657383619</v>
      </c>
      <c r="D663">
        <v>107122.24414345907</v>
      </c>
      <c r="E663">
        <v>214244.48828691815</v>
      </c>
      <c r="F663">
        <v>428488.97657383629</v>
      </c>
      <c r="G663">
        <v>856977.95314767258</v>
      </c>
      <c r="J663">
        <f t="shared" si="28"/>
        <v>59</v>
      </c>
      <c r="K663">
        <v>2142.4452149910867</v>
      </c>
      <c r="L663">
        <v>5356.1130374777422</v>
      </c>
      <c r="M663">
        <v>10712.226074955484</v>
      </c>
      <c r="N663">
        <v>21424.452149910969</v>
      </c>
      <c r="O663">
        <v>42848.904299821937</v>
      </c>
      <c r="R663">
        <f t="shared" si="29"/>
        <v>59</v>
      </c>
      <c r="S663">
        <v>4.0391598785085581E-2</v>
      </c>
      <c r="T663">
        <v>4.0391598785085581E-2</v>
      </c>
      <c r="U663">
        <v>4.0391598785085581E-2</v>
      </c>
      <c r="V663">
        <v>4.0391598785085581E-2</v>
      </c>
      <c r="W663">
        <v>4.0391598785049609E-2</v>
      </c>
    </row>
    <row r="664" spans="2:23" x14ac:dyDescent="0.25">
      <c r="B664">
        <f t="shared" si="27"/>
        <v>60</v>
      </c>
      <c r="C664">
        <v>44187.907092985079</v>
      </c>
      <c r="D664">
        <v>110469.76773246255</v>
      </c>
      <c r="E664">
        <v>220939.53546492511</v>
      </c>
      <c r="F664">
        <v>441879.07092985022</v>
      </c>
      <c r="G664">
        <v>883758.14185970044</v>
      </c>
      <c r="J664">
        <f t="shared" si="28"/>
        <v>60</v>
      </c>
      <c r="K664">
        <v>2209.3957330039048</v>
      </c>
      <c r="L664">
        <v>5523.4893325096346</v>
      </c>
      <c r="M664">
        <v>11046.978665019269</v>
      </c>
      <c r="N664">
        <v>22093.957330038538</v>
      </c>
      <c r="O664">
        <v>44187.914660077076</v>
      </c>
      <c r="R664">
        <f t="shared" si="29"/>
        <v>60</v>
      </c>
      <c r="S664">
        <v>4.0863594689531046E-2</v>
      </c>
      <c r="T664">
        <v>4.0863594689530824E-2</v>
      </c>
      <c r="U664">
        <v>4.0863594689530824E-2</v>
      </c>
      <c r="V664">
        <v>4.0863594689530824E-2</v>
      </c>
      <c r="W664">
        <v>4.0863594689530824E-2</v>
      </c>
    </row>
    <row r="665" spans="2:23" x14ac:dyDescent="0.25">
      <c r="B665">
        <f t="shared" si="27"/>
        <v>61</v>
      </c>
      <c r="C665">
        <v>45741.454303853476</v>
      </c>
      <c r="D665">
        <v>114353.63575963381</v>
      </c>
      <c r="E665">
        <v>228707.27151926761</v>
      </c>
      <c r="F665">
        <v>457414.54303853522</v>
      </c>
      <c r="G665">
        <v>914829.08607707045</v>
      </c>
      <c r="J665">
        <f t="shared" si="28"/>
        <v>61</v>
      </c>
      <c r="K665">
        <v>2287.072750967367</v>
      </c>
      <c r="L665">
        <v>5717.6818774184794</v>
      </c>
      <c r="M665">
        <v>11435.363754836959</v>
      </c>
      <c r="N665">
        <v>22870.727509673918</v>
      </c>
      <c r="O665">
        <v>45741.455019347835</v>
      </c>
      <c r="R665">
        <f t="shared" si="29"/>
        <v>61</v>
      </c>
      <c r="S665">
        <v>4.14339131931587E-2</v>
      </c>
      <c r="T665">
        <v>4.1433913193158922E-2</v>
      </c>
      <c r="U665">
        <v>4.1433913193158922E-2</v>
      </c>
      <c r="V665">
        <v>4.1433913193158922E-2</v>
      </c>
      <c r="W665">
        <v>4.1433913193158922E-2</v>
      </c>
    </row>
    <row r="666" spans="2:23" x14ac:dyDescent="0.25">
      <c r="B666">
        <f t="shared" si="27"/>
        <v>62</v>
      </c>
      <c r="C666">
        <v>47254.290751895329</v>
      </c>
      <c r="D666">
        <v>118135.72687973831</v>
      </c>
      <c r="E666">
        <v>236271.45375947663</v>
      </c>
      <c r="F666">
        <v>472542.90751895326</v>
      </c>
      <c r="G666">
        <v>945085.81503790652</v>
      </c>
      <c r="J666">
        <f t="shared" si="28"/>
        <v>62</v>
      </c>
      <c r="K666">
        <v>2362.715006034945</v>
      </c>
      <c r="L666">
        <v>5906.7875150873151</v>
      </c>
      <c r="M666">
        <v>11813.57503017463</v>
      </c>
      <c r="N666">
        <v>23627.15006034926</v>
      </c>
      <c r="O666">
        <v>47254.300120698521</v>
      </c>
      <c r="R666">
        <f t="shared" si="29"/>
        <v>62</v>
      </c>
      <c r="S666">
        <v>4.2004791066671432E-2</v>
      </c>
      <c r="T666">
        <v>4.2004791066671432E-2</v>
      </c>
      <c r="U666">
        <v>4.2004791066671432E-2</v>
      </c>
      <c r="V666">
        <v>4.2004791066671432E-2</v>
      </c>
      <c r="W666">
        <v>4.2004791066671432E-2</v>
      </c>
    </row>
    <row r="667" spans="2:23" x14ac:dyDescent="0.25">
      <c r="B667">
        <f t="shared" si="27"/>
        <v>63</v>
      </c>
      <c r="C667">
        <v>48630.680322951688</v>
      </c>
      <c r="D667">
        <v>121576.70080737931</v>
      </c>
      <c r="E667">
        <v>243153.40161475862</v>
      </c>
      <c r="F667">
        <v>486306.80322951725</v>
      </c>
      <c r="G667">
        <v>972613.60645903449</v>
      </c>
      <c r="J667">
        <f t="shared" si="28"/>
        <v>63</v>
      </c>
      <c r="K667">
        <v>2431.5343385904998</v>
      </c>
      <c r="L667">
        <v>6078.8358464764024</v>
      </c>
      <c r="M667">
        <v>12157.671692952805</v>
      </c>
      <c r="N667">
        <v>24315.343385905609</v>
      </c>
      <c r="O667">
        <v>48630.686771811219</v>
      </c>
      <c r="R667">
        <f t="shared" si="29"/>
        <v>63</v>
      </c>
      <c r="S667">
        <v>4.253443380116062E-2</v>
      </c>
      <c r="T667">
        <v>4.253443380116062E-2</v>
      </c>
      <c r="U667">
        <v>4.253443380116062E-2</v>
      </c>
      <c r="V667">
        <v>4.253443380116062E-2</v>
      </c>
      <c r="W667">
        <v>4.253443380116062E-2</v>
      </c>
    </row>
    <row r="668" spans="2:23" x14ac:dyDescent="0.25">
      <c r="B668">
        <f t="shared" si="27"/>
        <v>64</v>
      </c>
      <c r="C668">
        <v>50408.281631058904</v>
      </c>
      <c r="D668">
        <v>126020.70407764726</v>
      </c>
      <c r="E668">
        <v>252041.40815529451</v>
      </c>
      <c r="F668">
        <v>504082.81631058903</v>
      </c>
      <c r="G668">
        <v>1008165.6326211781</v>
      </c>
      <c r="J668">
        <f t="shared" si="28"/>
        <v>64</v>
      </c>
      <c r="K668">
        <v>2520.4141247536609</v>
      </c>
      <c r="L668">
        <v>6301.0353118841595</v>
      </c>
      <c r="M668">
        <v>12602.070623768319</v>
      </c>
      <c r="N668">
        <v>25204.141247536638</v>
      </c>
      <c r="O668">
        <v>50408.282495073276</v>
      </c>
      <c r="R668">
        <f t="shared" si="29"/>
        <v>64</v>
      </c>
      <c r="S668">
        <v>4.3257136341411373E-2</v>
      </c>
      <c r="T668">
        <v>4.3257136341411373E-2</v>
      </c>
      <c r="U668">
        <v>4.3257136341411373E-2</v>
      </c>
      <c r="V668">
        <v>4.3257136341411373E-2</v>
      </c>
      <c r="W668">
        <v>4.3257136341411373E-2</v>
      </c>
    </row>
    <row r="669" spans="2:23" x14ac:dyDescent="0.25">
      <c r="B669">
        <f t="shared" si="27"/>
        <v>65</v>
      </c>
      <c r="C669">
        <v>52027.307312326542</v>
      </c>
      <c r="D669">
        <v>130068.26828081632</v>
      </c>
      <c r="E669">
        <v>260136.53656163265</v>
      </c>
      <c r="F669">
        <v>520273.07312326529</v>
      </c>
      <c r="G669">
        <v>1040546.1462465306</v>
      </c>
      <c r="J669">
        <f t="shared" si="28"/>
        <v>65</v>
      </c>
      <c r="K669">
        <v>2601.3658257194038</v>
      </c>
      <c r="L669">
        <v>6503.4145642985532</v>
      </c>
      <c r="M669">
        <v>13006.829128597106</v>
      </c>
      <c r="N669">
        <v>26013.658257194213</v>
      </c>
      <c r="O669">
        <v>52027.316514388425</v>
      </c>
      <c r="R669">
        <f t="shared" si="29"/>
        <v>65</v>
      </c>
      <c r="S669">
        <v>4.3933012997699805E-2</v>
      </c>
      <c r="T669">
        <v>4.3933012997699583E-2</v>
      </c>
      <c r="U669">
        <v>4.3933012997699583E-2</v>
      </c>
      <c r="V669">
        <v>4.3933012997699583E-2</v>
      </c>
      <c r="W669">
        <v>4.3933012997699583E-2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ACAC2-3958-4864-AEF9-E8E765BBE46F}">
  <sheetPr codeName="Sheet31">
    <tabColor theme="5" tint="0.79998168889431442"/>
  </sheetPr>
  <dimension ref="A1:X669"/>
  <sheetViews>
    <sheetView topLeftCell="A654" workbookViewId="0">
      <selection activeCell="A671" sqref="A671:XFD1410"/>
    </sheetView>
  </sheetViews>
  <sheetFormatPr defaultColWidth="8.85546875" defaultRowHeight="15" x14ac:dyDescent="0.25"/>
  <sheetData>
    <row r="1" spans="1:24" x14ac:dyDescent="0.25">
      <c r="A1" s="5" t="s">
        <v>183</v>
      </c>
      <c r="B1" t="s">
        <v>187</v>
      </c>
    </row>
    <row r="2" spans="1:24" x14ac:dyDescent="0.25">
      <c r="B2" t="s">
        <v>170</v>
      </c>
      <c r="C2">
        <v>50000</v>
      </c>
      <c r="D2">
        <v>100000</v>
      </c>
      <c r="E2">
        <v>250000</v>
      </c>
      <c r="F2">
        <v>500000</v>
      </c>
      <c r="G2">
        <v>1000000</v>
      </c>
      <c r="H2">
        <v>2000000</v>
      </c>
      <c r="J2" t="s">
        <v>171</v>
      </c>
      <c r="K2">
        <v>50000</v>
      </c>
      <c r="L2">
        <v>100000</v>
      </c>
      <c r="M2">
        <v>250000</v>
      </c>
      <c r="N2">
        <v>500000</v>
      </c>
      <c r="O2">
        <v>1000000</v>
      </c>
      <c r="P2">
        <v>2000000</v>
      </c>
      <c r="R2" t="s">
        <v>167</v>
      </c>
      <c r="S2">
        <v>50000</v>
      </c>
      <c r="T2">
        <v>100000</v>
      </c>
      <c r="U2">
        <v>250000</v>
      </c>
      <c r="V2">
        <v>500000</v>
      </c>
      <c r="W2">
        <v>1000000</v>
      </c>
      <c r="X2">
        <v>2000000</v>
      </c>
    </row>
    <row r="3" spans="1:24" x14ac:dyDescent="0.25">
      <c r="B3">
        <v>26</v>
      </c>
      <c r="C3">
        <v>367.3638085635954</v>
      </c>
      <c r="D3">
        <v>734.01954948758521</v>
      </c>
      <c r="E3">
        <v>1833.9868137656911</v>
      </c>
      <c r="F3">
        <v>3667.2655625455081</v>
      </c>
      <c r="G3">
        <v>7333.823079049137</v>
      </c>
      <c r="H3">
        <v>14666.938112087486</v>
      </c>
      <c r="J3">
        <v>26</v>
      </c>
      <c r="K3">
        <v>270.60219636471356</v>
      </c>
      <c r="L3">
        <v>533.19708981238909</v>
      </c>
      <c r="M3">
        <v>1320.9822395345909</v>
      </c>
      <c r="N3">
        <v>2633.9572061623185</v>
      </c>
      <c r="O3">
        <v>5259.9073536491342</v>
      </c>
      <c r="P3">
        <v>10511.807648974442</v>
      </c>
      <c r="R3">
        <v>26</v>
      </c>
      <c r="S3">
        <v>3.7235180657600564E-2</v>
      </c>
      <c r="T3">
        <v>3.7129828311539992E-2</v>
      </c>
      <c r="U3">
        <v>3.7066595969360128E-2</v>
      </c>
      <c r="V3">
        <v>3.704551387191346E-2</v>
      </c>
      <c r="W3">
        <v>3.70349723725516E-2</v>
      </c>
      <c r="X3">
        <v>3.7029701439899476E-2</v>
      </c>
    </row>
    <row r="4" spans="1:24" x14ac:dyDescent="0.25">
      <c r="B4">
        <v>27</v>
      </c>
      <c r="C4">
        <v>571.90613207539013</v>
      </c>
      <c r="D4">
        <v>1143.0889012946477</v>
      </c>
      <c r="E4">
        <v>2856.6372088259145</v>
      </c>
      <c r="F4">
        <v>5712.5510546616151</v>
      </c>
      <c r="G4">
        <v>11424.378746312781</v>
      </c>
      <c r="H4">
        <v>22848.034129605228</v>
      </c>
      <c r="J4">
        <v>27</v>
      </c>
      <c r="K4">
        <v>417.09311172006619</v>
      </c>
      <c r="L4">
        <v>826.16817399202955</v>
      </c>
      <c r="M4">
        <v>2053.3933594056798</v>
      </c>
      <c r="N4">
        <v>4098.768667877026</v>
      </c>
      <c r="O4">
        <v>8189.5192845954734</v>
      </c>
      <c r="P4">
        <v>16371.020517922763</v>
      </c>
      <c r="R4">
        <v>27</v>
      </c>
      <c r="S4">
        <v>3.7472402742075195E-2</v>
      </c>
      <c r="T4">
        <v>3.7401732577786673E-2</v>
      </c>
      <c r="U4">
        <v>3.735932019434185E-2</v>
      </c>
      <c r="V4">
        <v>3.7345181017601536E-2</v>
      </c>
      <c r="W4">
        <v>3.7338111107420247E-2</v>
      </c>
      <c r="X4">
        <v>3.7334576071865966E-2</v>
      </c>
    </row>
    <row r="5" spans="1:24" x14ac:dyDescent="0.25">
      <c r="B5">
        <v>28</v>
      </c>
      <c r="C5">
        <v>360.11392952895278</v>
      </c>
      <c r="D5">
        <v>719.52026963282583</v>
      </c>
      <c r="E5">
        <v>1797.7392901702699</v>
      </c>
      <c r="F5">
        <v>3594.7709911493794</v>
      </c>
      <c r="G5">
        <v>7188.8343931404015</v>
      </c>
      <c r="H5">
        <v>14376.961197139364</v>
      </c>
      <c r="J5">
        <v>28</v>
      </c>
      <c r="K5">
        <v>265.40976569999293</v>
      </c>
      <c r="L5">
        <v>522.81278297820427</v>
      </c>
      <c r="M5">
        <v>1295.021837368171</v>
      </c>
      <c r="N5">
        <v>2582.0369289614973</v>
      </c>
      <c r="O5">
        <v>5156.0671125192894</v>
      </c>
      <c r="P5">
        <v>10304.127479826362</v>
      </c>
      <c r="R5">
        <v>28</v>
      </c>
      <c r="S5">
        <v>3.7230832633557975E-2</v>
      </c>
      <c r="T5">
        <v>3.7123490824687577E-2</v>
      </c>
      <c r="U5">
        <v>3.7059061437274998E-2</v>
      </c>
      <c r="V5">
        <v>3.7037580919989432E-2</v>
      </c>
      <c r="W5">
        <v>3.7026839900650144E-2</v>
      </c>
      <c r="X5">
        <v>3.7021469200767321E-2</v>
      </c>
    </row>
    <row r="6" spans="1:24" x14ac:dyDescent="0.25">
      <c r="B6">
        <v>29</v>
      </c>
      <c r="C6">
        <v>584.12459953527923</v>
      </c>
      <c r="D6">
        <v>1167.524816175358</v>
      </c>
      <c r="E6">
        <v>2917.7254271440888</v>
      </c>
      <c r="F6">
        <v>5834.72644448552</v>
      </c>
      <c r="G6">
        <v>11668.728478801002</v>
      </c>
      <c r="H6">
        <v>23336.732547242311</v>
      </c>
      <c r="J6">
        <v>29</v>
      </c>
      <c r="K6">
        <v>425.84380794166736</v>
      </c>
      <c r="L6">
        <v>843.66898295195824</v>
      </c>
      <c r="M6">
        <v>2097.1440768050379</v>
      </c>
      <c r="N6">
        <v>4186.2692228237429</v>
      </c>
      <c r="O6">
        <v>8364.5195107944019</v>
      </c>
      <c r="P6">
        <v>16721.020084636402</v>
      </c>
      <c r="R6">
        <v>29</v>
      </c>
      <c r="S6">
        <v>3.7490979313114847E-2</v>
      </c>
      <c r="T6">
        <v>3.7421585478571773E-2</v>
      </c>
      <c r="U6">
        <v>3.7379937789062456E-2</v>
      </c>
      <c r="V6">
        <v>3.7366053557248868E-2</v>
      </c>
      <c r="W6">
        <v>3.7359111128211886E-2</v>
      </c>
      <c r="X6">
        <v>3.7355639835370935E-2</v>
      </c>
    </row>
    <row r="7" spans="1:24" x14ac:dyDescent="0.25">
      <c r="B7">
        <v>30</v>
      </c>
      <c r="C7">
        <v>376.73072759354392</v>
      </c>
      <c r="D7">
        <v>752.75256384322495</v>
      </c>
      <c r="E7">
        <v>1880.8180725922693</v>
      </c>
      <c r="F7">
        <v>3760.9272538406785</v>
      </c>
      <c r="G7">
        <v>7521.1456163374905</v>
      </c>
      <c r="H7">
        <v>15041.582341331117</v>
      </c>
      <c r="J7">
        <v>30</v>
      </c>
      <c r="K7">
        <v>277.31076295990715</v>
      </c>
      <c r="L7">
        <v>546.61382505992879</v>
      </c>
      <c r="M7">
        <v>1354.5230113600119</v>
      </c>
      <c r="N7">
        <v>2701.0383218601637</v>
      </c>
      <c r="O7">
        <v>5394.06894286038</v>
      </c>
      <c r="P7">
        <v>10780.130184860871</v>
      </c>
      <c r="R7">
        <v>30</v>
      </c>
      <c r="S7">
        <v>3.7248519853989359E-2</v>
      </c>
      <c r="T7">
        <v>3.7145523002666492E-2</v>
      </c>
      <c r="U7">
        <v>3.7083702550805286E-2</v>
      </c>
      <c r="V7">
        <v>3.7063092005854559E-2</v>
      </c>
      <c r="W7">
        <v>3.7052786034052376E-2</v>
      </c>
      <c r="X7">
        <v>3.7047632873281833E-2</v>
      </c>
    </row>
    <row r="8" spans="1:24" x14ac:dyDescent="0.25">
      <c r="B8">
        <v>31</v>
      </c>
      <c r="C8">
        <v>380.40112316758677</v>
      </c>
      <c r="D8">
        <v>760.09305264815737</v>
      </c>
      <c r="E8">
        <v>1899.1688410995337</v>
      </c>
      <c r="F8">
        <v>3797.6284885218329</v>
      </c>
      <c r="G8">
        <v>7594.5477833679524</v>
      </c>
      <c r="H8">
        <v>15188.386373060699</v>
      </c>
      <c r="J8">
        <v>31</v>
      </c>
      <c r="K8">
        <v>279.93947342951378</v>
      </c>
      <c r="L8">
        <v>551.87103062644019</v>
      </c>
      <c r="M8">
        <v>1367.6657023263579</v>
      </c>
      <c r="N8">
        <v>2727.3234885305719</v>
      </c>
      <c r="O8">
        <v>5446.6390609562077</v>
      </c>
      <c r="P8">
        <v>10885.270205813169</v>
      </c>
      <c r="R8">
        <v>31</v>
      </c>
      <c r="S8">
        <v>3.7252965406353367E-2</v>
      </c>
      <c r="T8">
        <v>3.7150870877438624E-2</v>
      </c>
      <c r="U8">
        <v>3.7089592219861078E-2</v>
      </c>
      <c r="V8">
        <v>3.7069162339925743E-2</v>
      </c>
      <c r="W8">
        <v>3.7058946713193208E-2</v>
      </c>
      <c r="X8">
        <v>3.7053838728097199E-2</v>
      </c>
    </row>
    <row r="9" spans="1:24" x14ac:dyDescent="0.25">
      <c r="B9">
        <v>32</v>
      </c>
      <c r="C9">
        <v>567.90665104189043</v>
      </c>
      <c r="D9">
        <v>1135.0899947394346</v>
      </c>
      <c r="E9">
        <v>2836.6403923579442</v>
      </c>
      <c r="F9">
        <v>5672.5573971690001</v>
      </c>
      <c r="G9">
        <v>11344.390359657307</v>
      </c>
      <c r="H9">
        <v>22688.057379928592</v>
      </c>
      <c r="J9">
        <v>32</v>
      </c>
      <c r="K9">
        <v>414.22869360907589</v>
      </c>
      <c r="L9">
        <v>820.43933574937728</v>
      </c>
      <c r="M9">
        <v>2039.0753252056929</v>
      </c>
      <c r="N9">
        <v>4070.1317098764339</v>
      </c>
      <c r="O9">
        <v>8132.2328714652249</v>
      </c>
      <c r="P9">
        <v>16256.447336271376</v>
      </c>
      <c r="R9">
        <v>32</v>
      </c>
      <c r="S9">
        <v>3.7472839090979537E-2</v>
      </c>
      <c r="T9">
        <v>3.7401676151708863E-2</v>
      </c>
      <c r="U9">
        <v>3.7358982392676765E-2</v>
      </c>
      <c r="V9">
        <v>3.7344743013277615E-2</v>
      </c>
      <c r="W9">
        <v>3.7337612690683253E-2</v>
      </c>
      <c r="X9">
        <v>3.7334052838023712E-2</v>
      </c>
    </row>
    <row r="10" spans="1:24" x14ac:dyDescent="0.25">
      <c r="B10">
        <v>33</v>
      </c>
      <c r="C10">
        <v>583.90661892215849</v>
      </c>
      <c r="D10">
        <v>1167.0886854020332</v>
      </c>
      <c r="E10">
        <v>2916.6348848581715</v>
      </c>
      <c r="F10">
        <v>5832.5452172910136</v>
      </c>
      <c r="G10">
        <v>11664.365882159727</v>
      </c>
      <c r="H10">
        <v>23328.007211897675</v>
      </c>
      <c r="J10">
        <v>33</v>
      </c>
      <c r="K10">
        <v>425.68808308774351</v>
      </c>
      <c r="L10">
        <v>843.35725156762419</v>
      </c>
      <c r="M10">
        <v>2096.3647571900328</v>
      </c>
      <c r="N10">
        <v>4184.7105999598498</v>
      </c>
      <c r="O10">
        <v>8361.4022855329531</v>
      </c>
      <c r="P10">
        <v>16714.785656685039</v>
      </c>
      <c r="R10">
        <v>33</v>
      </c>
      <c r="S10">
        <v>3.7494607968141302E-2</v>
      </c>
      <c r="T10">
        <v>3.7425152955615548E-2</v>
      </c>
      <c r="U10">
        <v>3.738347003805087E-2</v>
      </c>
      <c r="V10">
        <v>3.7369574079299861E-2</v>
      </c>
      <c r="W10">
        <v>3.7362625789898685E-2</v>
      </c>
      <c r="X10">
        <v>3.7359151567675664E-2</v>
      </c>
    </row>
    <row r="11" spans="1:24" x14ac:dyDescent="0.25">
      <c r="B11">
        <v>34</v>
      </c>
      <c r="C11">
        <v>581.79689929925348</v>
      </c>
      <c r="D11">
        <v>1162.8693736741425</v>
      </c>
      <c r="E11">
        <v>2906.0867968116218</v>
      </c>
      <c r="F11">
        <v>5811.4491687111176</v>
      </c>
      <c r="G11">
        <v>11622.173912511555</v>
      </c>
      <c r="H11">
        <v>23243.623400112261</v>
      </c>
      <c r="J11">
        <v>34</v>
      </c>
      <c r="K11">
        <v>424.17714503500702</v>
      </c>
      <c r="L11">
        <v>840.33546699400358</v>
      </c>
      <c r="M11">
        <v>2088.8104330128153</v>
      </c>
      <c r="N11">
        <v>4169.6020430850695</v>
      </c>
      <c r="O11">
        <v>8331.185263245643</v>
      </c>
      <c r="P11">
        <v>16654.351703564957</v>
      </c>
      <c r="R11">
        <v>34</v>
      </c>
      <c r="S11">
        <v>3.7492574907361798E-2</v>
      </c>
      <c r="T11">
        <v>3.7422892069441716E-2</v>
      </c>
      <c r="U11">
        <v>3.7381072389378822E-2</v>
      </c>
      <c r="V11">
        <v>3.7367130831886586E-2</v>
      </c>
      <c r="W11">
        <v>3.7360159740998267E-2</v>
      </c>
      <c r="X11">
        <v>3.7356674117503097E-2</v>
      </c>
    </row>
    <row r="12" spans="1:24" x14ac:dyDescent="0.25">
      <c r="B12">
        <v>35</v>
      </c>
      <c r="C12">
        <v>591.93668513634293</v>
      </c>
      <c r="D12">
        <v>1183.1481468363791</v>
      </c>
      <c r="E12">
        <v>2956.7825319855938</v>
      </c>
      <c r="F12">
        <v>5912.839840585063</v>
      </c>
      <c r="G12">
        <v>11824.95445779197</v>
      </c>
      <c r="H12">
        <v>23649.18369220529</v>
      </c>
      <c r="J12">
        <v>35</v>
      </c>
      <c r="K12">
        <v>431.43923270927917</v>
      </c>
      <c r="L12">
        <v>854.85907685527854</v>
      </c>
      <c r="M12">
        <v>2125.1186098362596</v>
      </c>
      <c r="N12">
        <v>4242.2178316641512</v>
      </c>
      <c r="O12">
        <v>8476.4162754080025</v>
      </c>
      <c r="P12">
        <v>16944.813162890379</v>
      </c>
      <c r="R12">
        <v>35</v>
      </c>
      <c r="S12">
        <v>3.7506628362048877E-2</v>
      </c>
      <c r="T12">
        <v>3.7437986018017178E-2</v>
      </c>
      <c r="U12">
        <v>3.7396790943627689E-2</v>
      </c>
      <c r="V12">
        <v>3.7383057639671646E-2</v>
      </c>
      <c r="W12">
        <v>3.7376190685253441E-2</v>
      </c>
      <c r="X12">
        <v>3.7372757132402068E-2</v>
      </c>
    </row>
    <row r="13" spans="1:24" x14ac:dyDescent="0.25">
      <c r="B13">
        <v>36</v>
      </c>
      <c r="C13">
        <v>634.1154363766608</v>
      </c>
      <c r="D13">
        <v>1267.502410113781</v>
      </c>
      <c r="E13">
        <v>3167.6633313273765</v>
      </c>
      <c r="F13">
        <v>6334.5982000174872</v>
      </c>
      <c r="G13">
        <v>12668.467937398003</v>
      </c>
      <c r="H13">
        <v>25336.207412159194</v>
      </c>
      <c r="J13">
        <v>36</v>
      </c>
      <c r="K13">
        <v>461.64710783046939</v>
      </c>
      <c r="L13">
        <v>915.27249828268214</v>
      </c>
      <c r="M13">
        <v>2276.1486696639549</v>
      </c>
      <c r="N13">
        <v>4544.2756219746807</v>
      </c>
      <c r="O13">
        <v>9080.5295265994791</v>
      </c>
      <c r="P13">
        <v>18153.037335850648</v>
      </c>
      <c r="R13">
        <v>36</v>
      </c>
      <c r="S13">
        <v>3.7563928301156402E-2</v>
      </c>
      <c r="T13">
        <v>3.7499272602895095E-2</v>
      </c>
      <c r="U13">
        <v>3.7460470648538413E-2</v>
      </c>
      <c r="V13">
        <v>3.74475352402035E-2</v>
      </c>
      <c r="W13">
        <v>3.7441067269028405E-2</v>
      </c>
      <c r="X13">
        <v>3.7437833216679817E-2</v>
      </c>
    </row>
    <row r="14" spans="1:24" x14ac:dyDescent="0.25">
      <c r="B14">
        <v>37</v>
      </c>
      <c r="C14">
        <v>663.04252486205223</v>
      </c>
      <c r="D14">
        <v>1325.3543523537639</v>
      </c>
      <c r="E14">
        <v>3312.2898348511103</v>
      </c>
      <c r="F14">
        <v>6623.8489723545536</v>
      </c>
      <c r="G14">
        <v>13246.967247364064</v>
      </c>
      <c r="H14">
        <v>26493.203797384194</v>
      </c>
      <c r="J14">
        <v>37</v>
      </c>
      <c r="K14">
        <v>482.36445752864529</v>
      </c>
      <c r="L14">
        <v>956.70560126280725</v>
      </c>
      <c r="M14">
        <v>2379.7290327091978</v>
      </c>
      <c r="N14">
        <v>4751.4347518728609</v>
      </c>
      <c r="O14">
        <v>9494.8461902290001</v>
      </c>
      <c r="P14">
        <v>18981.669066953473</v>
      </c>
      <c r="R14">
        <v>37</v>
      </c>
      <c r="S14">
        <v>3.7604213501928108E-2</v>
      </c>
      <c r="T14">
        <v>3.7541995135394357E-2</v>
      </c>
      <c r="U14">
        <v>3.7504656239961687E-2</v>
      </c>
      <c r="V14">
        <v>3.7492208628034707E-2</v>
      </c>
      <c r="W14">
        <v>3.7485984575714726E-2</v>
      </c>
      <c r="X14">
        <v>3.7482872487956787E-2</v>
      </c>
    </row>
    <row r="15" spans="1:24" x14ac:dyDescent="0.25">
      <c r="B15">
        <v>38</v>
      </c>
      <c r="C15">
        <v>679.90776769099739</v>
      </c>
      <c r="D15">
        <v>1359.0835235025511</v>
      </c>
      <c r="E15">
        <v>3396.6107909473749</v>
      </c>
      <c r="F15">
        <v>6792.4895700254619</v>
      </c>
      <c r="G15">
        <v>13584.247128183304</v>
      </c>
      <c r="H15">
        <v>27167.762244498961</v>
      </c>
      <c r="J15">
        <v>38</v>
      </c>
      <c r="K15">
        <v>494.44313613670965</v>
      </c>
      <c r="L15">
        <v>980.86201450466797</v>
      </c>
      <c r="M15">
        <v>2440.1186497199596</v>
      </c>
      <c r="N15">
        <v>4872.2130417824956</v>
      </c>
      <c r="O15">
        <v>9736.4018259258592</v>
      </c>
      <c r="P15">
        <v>19464.779394212295</v>
      </c>
      <c r="R15">
        <v>38</v>
      </c>
      <c r="S15">
        <v>3.7628157820595254E-2</v>
      </c>
      <c r="T15">
        <v>3.7567262440413751E-2</v>
      </c>
      <c r="U15">
        <v>3.7530717683378789E-2</v>
      </c>
      <c r="V15">
        <v>3.7518534842064355E-2</v>
      </c>
      <c r="W15">
        <v>3.7512443185901967E-2</v>
      </c>
      <c r="X15">
        <v>3.7509397298933544E-2</v>
      </c>
    </row>
    <row r="16" spans="1:24" x14ac:dyDescent="0.25">
      <c r="B16">
        <v>39</v>
      </c>
      <c r="C16">
        <v>685.77897438191724</v>
      </c>
      <c r="D16">
        <v>1370.8254665347058</v>
      </c>
      <c r="E16">
        <v>3425.9649429965984</v>
      </c>
      <c r="F16">
        <v>6851.1974037677173</v>
      </c>
      <c r="G16">
        <v>13701.662325310548</v>
      </c>
      <c r="H16">
        <v>27402.592168395986</v>
      </c>
      <c r="J16">
        <v>39</v>
      </c>
      <c r="K16">
        <v>498.64802475119268</v>
      </c>
      <c r="L16">
        <v>989.27145383964671</v>
      </c>
      <c r="M16">
        <v>2461.1417411436269</v>
      </c>
      <c r="N16">
        <v>4914.2588866644801</v>
      </c>
      <c r="O16">
        <v>9820.493177712633</v>
      </c>
      <c r="P16">
        <v>19632.961759806611</v>
      </c>
      <c r="R16">
        <v>39</v>
      </c>
      <c r="S16">
        <v>3.7636791632823519E-2</v>
      </c>
      <c r="T16">
        <v>3.7576339354554289E-2</v>
      </c>
      <c r="U16">
        <v>3.7540060573112433E-2</v>
      </c>
      <c r="V16">
        <v>3.7527966409423685E-2</v>
      </c>
      <c r="W16">
        <v>3.7521919095654166E-2</v>
      </c>
      <c r="X16">
        <v>3.7518895380778572E-2</v>
      </c>
    </row>
    <row r="17" spans="2:24" x14ac:dyDescent="0.25">
      <c r="B17">
        <v>40</v>
      </c>
      <c r="C17">
        <v>769.2774787785487</v>
      </c>
      <c r="D17">
        <v>1537.8160303441027</v>
      </c>
      <c r="E17">
        <v>3843.4316851678968</v>
      </c>
      <c r="F17">
        <v>7686.124443251947</v>
      </c>
      <c r="G17">
        <v>15371.509959436888</v>
      </c>
      <c r="H17">
        <v>30742.280991814576</v>
      </c>
      <c r="J17">
        <v>40</v>
      </c>
      <c r="K17">
        <v>558.44895062283285</v>
      </c>
      <c r="L17">
        <v>1108.8687058555224</v>
      </c>
      <c r="M17">
        <v>2760.1279729350208</v>
      </c>
      <c r="N17">
        <v>5512.2267518832232</v>
      </c>
      <c r="O17">
        <v>11016.42430996272</v>
      </c>
      <c r="P17">
        <v>22024.81942620629</v>
      </c>
      <c r="R17">
        <v>40</v>
      </c>
      <c r="S17">
        <v>3.775647942707594E-2</v>
      </c>
      <c r="T17">
        <v>3.7701629236386314E-2</v>
      </c>
      <c r="U17">
        <v>3.7668713083268468E-2</v>
      </c>
      <c r="V17">
        <v>3.7657740025222486E-2</v>
      </c>
      <c r="W17">
        <v>3.7652253307331796E-2</v>
      </c>
      <c r="X17">
        <v>3.7649509901162004E-2</v>
      </c>
    </row>
    <row r="18" spans="2:24" x14ac:dyDescent="0.25">
      <c r="B18">
        <v>41</v>
      </c>
      <c r="C18">
        <v>815.43203230911786</v>
      </c>
      <c r="D18">
        <v>1630.1215457976339</v>
      </c>
      <c r="E18">
        <v>4074.1900862840807</v>
      </c>
      <c r="F18">
        <v>8147.6376537687875</v>
      </c>
      <c r="G18">
        <v>16294.532788740573</v>
      </c>
      <c r="H18">
        <v>32588.323058686205</v>
      </c>
      <c r="J18">
        <v>41</v>
      </c>
      <c r="K18">
        <v>591.50427473096715</v>
      </c>
      <c r="L18">
        <v>1174.9767685967963</v>
      </c>
      <c r="M18">
        <v>2925.3942504203733</v>
      </c>
      <c r="N18">
        <v>5842.756720205216</v>
      </c>
      <c r="O18">
        <v>11677.4816598006</v>
      </c>
      <c r="P18">
        <v>23346.931539013633</v>
      </c>
      <c r="R18">
        <v>41</v>
      </c>
      <c r="S18">
        <v>3.7824511870378386E-2</v>
      </c>
      <c r="T18">
        <v>3.7772259091339855E-2</v>
      </c>
      <c r="U18">
        <v>3.7740901971556884E-2</v>
      </c>
      <c r="V18">
        <v>3.7730448689070828E-2</v>
      </c>
      <c r="W18">
        <v>3.7725221877298321E-2</v>
      </c>
      <c r="X18">
        <v>3.7722608428778281E-2</v>
      </c>
    </row>
    <row r="19" spans="2:24" x14ac:dyDescent="0.25">
      <c r="B19">
        <v>42</v>
      </c>
      <c r="C19">
        <v>888.72945268523495</v>
      </c>
      <c r="D19">
        <v>1776.7106662599663</v>
      </c>
      <c r="E19">
        <v>4440.6543070027456</v>
      </c>
      <c r="F19">
        <v>8880.5603749136917</v>
      </c>
      <c r="G19">
        <v>17760.372510738205</v>
      </c>
      <c r="H19">
        <v>35519.996782388313</v>
      </c>
      <c r="J19">
        <v>42</v>
      </c>
      <c r="K19">
        <v>643.99915082520783</v>
      </c>
      <c r="L19">
        <v>1279.9624237380995</v>
      </c>
      <c r="M19">
        <v>3187.8522426763811</v>
      </c>
      <c r="N19">
        <v>6367.6686076413025</v>
      </c>
      <c r="O19">
        <v>12727.301337599347</v>
      </c>
      <c r="P19">
        <v>25446.566797526961</v>
      </c>
      <c r="R19">
        <v>42</v>
      </c>
      <c r="S19">
        <v>3.7934584454824671E-2</v>
      </c>
      <c r="T19">
        <v>3.7885895819088189E-2</v>
      </c>
      <c r="U19">
        <v>3.7856677945902195E-2</v>
      </c>
      <c r="V19">
        <v>3.7846937872481945E-2</v>
      </c>
      <c r="W19">
        <v>3.7842067689044301E-2</v>
      </c>
      <c r="X19">
        <v>3.7839632560638492E-2</v>
      </c>
    </row>
    <row r="20" spans="2:24" x14ac:dyDescent="0.25">
      <c r="B20">
        <v>43</v>
      </c>
      <c r="C20">
        <v>933.51832341096474</v>
      </c>
      <c r="D20">
        <v>1866.284891991844</v>
      </c>
      <c r="E20">
        <v>4664.5845978253974</v>
      </c>
      <c r="F20">
        <v>9328.4174409122188</v>
      </c>
      <c r="G20">
        <v>18656.08312709786</v>
      </c>
      <c r="H20">
        <v>37311.414499475228</v>
      </c>
      <c r="J20">
        <v>43</v>
      </c>
      <c r="K20">
        <v>676.07657705351812</v>
      </c>
      <c r="L20">
        <v>1344.114773633195</v>
      </c>
      <c r="M20">
        <v>3348.2293643443991</v>
      </c>
      <c r="N20">
        <v>6688.4203491934604</v>
      </c>
      <c r="O20">
        <v>13368.802319019858</v>
      </c>
      <c r="P20">
        <v>26729.566258737759</v>
      </c>
      <c r="R20">
        <v>43</v>
      </c>
      <c r="S20">
        <v>3.8003152873990143E-2</v>
      </c>
      <c r="T20">
        <v>3.7956361819540874E-2</v>
      </c>
      <c r="U20">
        <v>3.7928282879259756E-2</v>
      </c>
      <c r="V20">
        <v>3.7918922514217579E-2</v>
      </c>
      <c r="W20">
        <v>3.7914242196988024E-2</v>
      </c>
      <c r="X20">
        <v>3.7911902004693188E-2</v>
      </c>
    </row>
    <row r="21" spans="2:24" x14ac:dyDescent="0.25">
      <c r="B21">
        <v>44</v>
      </c>
      <c r="C21">
        <v>1015.4651785988906</v>
      </c>
      <c r="D21">
        <v>2030.1721415284337</v>
      </c>
      <c r="E21">
        <v>5074.2930303343828</v>
      </c>
      <c r="F21">
        <v>10147.827845016742</v>
      </c>
      <c r="G21">
        <v>20294.897474383768</v>
      </c>
      <c r="H21">
        <v>40589.036733119108</v>
      </c>
      <c r="J21">
        <v>44</v>
      </c>
      <c r="K21">
        <v>734.76601148587542</v>
      </c>
      <c r="L21">
        <v>1461.489000051617</v>
      </c>
      <c r="M21">
        <v>3641.6579659325798</v>
      </c>
      <c r="N21">
        <v>7275.2729091288056</v>
      </c>
      <c r="O21">
        <v>14542.502795545704</v>
      </c>
      <c r="P21">
        <v>29076.96256839321</v>
      </c>
      <c r="R21">
        <v>44</v>
      </c>
      <c r="S21">
        <v>3.8130649247842152E-2</v>
      </c>
      <c r="T21">
        <v>3.8086889360003484E-2</v>
      </c>
      <c r="U21">
        <v>3.806062969585966E-2</v>
      </c>
      <c r="V21">
        <v>3.8051875852286088E-2</v>
      </c>
      <c r="W21">
        <v>3.8047498813812419E-2</v>
      </c>
      <c r="X21">
        <v>3.8045310265401255E-2</v>
      </c>
    </row>
    <row r="22" spans="2:24" x14ac:dyDescent="0.25">
      <c r="B22">
        <v>45</v>
      </c>
      <c r="C22">
        <v>1079.2471025029795</v>
      </c>
      <c r="D22">
        <v>2157.7309293079829</v>
      </c>
      <c r="E22">
        <v>5393.1824097458693</v>
      </c>
      <c r="F22">
        <v>10785.601543816563</v>
      </c>
      <c r="G22">
        <v>21570.439811961238</v>
      </c>
      <c r="H22">
        <v>43140.116348251737</v>
      </c>
      <c r="J22">
        <v>45</v>
      </c>
      <c r="K22">
        <v>780.4460183516112</v>
      </c>
      <c r="L22">
        <v>1552.8453915119971</v>
      </c>
      <c r="M22">
        <v>3870.0435112343184</v>
      </c>
      <c r="N22">
        <v>7732.0403775177983</v>
      </c>
      <c r="O22">
        <v>15456.034110119421</v>
      </c>
      <c r="P22">
        <v>30904.021575334831</v>
      </c>
      <c r="R22">
        <v>45</v>
      </c>
      <c r="S22">
        <v>3.8231778371368819E-2</v>
      </c>
      <c r="T22">
        <v>3.8190052191585444E-2</v>
      </c>
      <c r="U22">
        <v>3.8165013117726909E-2</v>
      </c>
      <c r="V22">
        <v>3.8156666198530198E-2</v>
      </c>
      <c r="W22">
        <v>3.8152492633678259E-2</v>
      </c>
      <c r="X22">
        <v>3.8150405824935341E-2</v>
      </c>
    </row>
    <row r="23" spans="2:24" x14ac:dyDescent="0.25">
      <c r="B23">
        <v>46</v>
      </c>
      <c r="C23">
        <v>1158.5001507515112</v>
      </c>
      <c r="D23">
        <v>2316.2307011799994</v>
      </c>
      <c r="E23">
        <v>5789.4223505698556</v>
      </c>
      <c r="F23">
        <v>11578.075100790809</v>
      </c>
      <c r="G23">
        <v>23155.380600218992</v>
      </c>
      <c r="H23">
        <v>46309.991600085006</v>
      </c>
      <c r="J23">
        <v>46</v>
      </c>
      <c r="K23">
        <v>837.20617521502572</v>
      </c>
      <c r="L23">
        <v>1666.3611707080418</v>
      </c>
      <c r="M23">
        <v>4153.8261373561545</v>
      </c>
      <c r="N23">
        <v>8299.6010947195609</v>
      </c>
      <c r="O23">
        <v>16591.150998841302</v>
      </c>
      <c r="P23">
        <v>33174.250817647262</v>
      </c>
      <c r="R23">
        <v>46</v>
      </c>
      <c r="S23">
        <v>3.8359562482384035E-2</v>
      </c>
      <c r="T23">
        <v>3.8320043420600136E-2</v>
      </c>
      <c r="U23">
        <v>3.8296328954221304E-2</v>
      </c>
      <c r="V23">
        <v>3.8288423646209324E-2</v>
      </c>
      <c r="W23">
        <v>3.8284470893490186E-2</v>
      </c>
      <c r="X23">
        <v>3.828249449634491E-2</v>
      </c>
    </row>
    <row r="24" spans="2:24" x14ac:dyDescent="0.25">
      <c r="B24">
        <v>47</v>
      </c>
      <c r="C24">
        <v>1264.1912135830346</v>
      </c>
      <c r="D24">
        <v>2527.604325656645</v>
      </c>
      <c r="E24">
        <v>6317.8436618899304</v>
      </c>
      <c r="F24">
        <v>12634.909222282829</v>
      </c>
      <c r="G24">
        <v>25269.040343070243</v>
      </c>
      <c r="H24">
        <v>50537.302584646706</v>
      </c>
      <c r="J24">
        <v>47</v>
      </c>
      <c r="K24">
        <v>912.90110807131714</v>
      </c>
      <c r="L24">
        <v>1817.7449508452955</v>
      </c>
      <c r="M24">
        <v>4532.2764792962043</v>
      </c>
      <c r="N24">
        <v>9056.4956934233924</v>
      </c>
      <c r="O24">
        <v>18104.934121694503</v>
      </c>
      <c r="P24">
        <v>36201.810978253663</v>
      </c>
      <c r="R24">
        <v>47</v>
      </c>
      <c r="S24">
        <v>3.8533546242702776E-2</v>
      </c>
      <c r="T24">
        <v>3.8496527069953768E-2</v>
      </c>
      <c r="U24">
        <v>3.847431297667625E-2</v>
      </c>
      <c r="V24">
        <v>3.8466907847146015E-2</v>
      </c>
      <c r="W24">
        <v>3.846320520140889E-2</v>
      </c>
      <c r="X24">
        <v>3.8461353858297853E-2</v>
      </c>
    </row>
    <row r="25" spans="2:24" x14ac:dyDescent="0.25">
      <c r="B25">
        <v>48</v>
      </c>
      <c r="C25">
        <v>1353.3892103366429</v>
      </c>
      <c r="D25">
        <v>2705.9930816514511</v>
      </c>
      <c r="E25">
        <v>6763.804695602169</v>
      </c>
      <c r="F25">
        <v>13526.824052188858</v>
      </c>
      <c r="G25">
        <v>27052.862765363003</v>
      </c>
      <c r="H25">
        <v>54104.940191711677</v>
      </c>
      <c r="J25">
        <v>48</v>
      </c>
      <c r="K25">
        <v>976.78378597306801</v>
      </c>
      <c r="L25">
        <v>1945.5051215857275</v>
      </c>
      <c r="M25">
        <v>4851.6691284882982</v>
      </c>
      <c r="N25">
        <v>9695.2758066814858</v>
      </c>
      <c r="O25">
        <v>19382.489163075574</v>
      </c>
      <c r="P25">
        <v>38756.915875867824</v>
      </c>
      <c r="R25">
        <v>48</v>
      </c>
      <c r="S25">
        <v>3.8683455798314226E-2</v>
      </c>
      <c r="T25">
        <v>3.8648231570661773E-2</v>
      </c>
      <c r="U25">
        <v>3.86270947152485E-2</v>
      </c>
      <c r="V25">
        <v>3.8620048710167332E-2</v>
      </c>
      <c r="W25">
        <v>3.8616525635123855E-2</v>
      </c>
      <c r="X25">
        <v>3.8614764079475394E-2</v>
      </c>
    </row>
    <row r="26" spans="2:24" x14ac:dyDescent="0.25">
      <c r="B26">
        <v>49</v>
      </c>
      <c r="C26">
        <v>1474.1924577147738</v>
      </c>
      <c r="D26">
        <v>2947.5896793751058</v>
      </c>
      <c r="E26">
        <v>7367.7813443678206</v>
      </c>
      <c r="F26">
        <v>14734.76745269298</v>
      </c>
      <c r="G26">
        <v>29468.739669344817</v>
      </c>
      <c r="H26">
        <v>58936.684102649117</v>
      </c>
      <c r="J26">
        <v>49</v>
      </c>
      <c r="K26">
        <v>1063.3019015939753</v>
      </c>
      <c r="L26">
        <v>2118.5342664733398</v>
      </c>
      <c r="M26">
        <v>5284.2313612303551</v>
      </c>
      <c r="N26">
        <v>10560.3931858656</v>
      </c>
      <c r="O26">
        <v>21112.716835151543</v>
      </c>
      <c r="P26">
        <v>42217.364133729832</v>
      </c>
      <c r="R26">
        <v>49</v>
      </c>
      <c r="S26">
        <v>3.8890925567159451E-2</v>
      </c>
      <c r="T26">
        <v>3.8857770677487302E-2</v>
      </c>
      <c r="U26">
        <v>3.8837875720181714E-2</v>
      </c>
      <c r="V26">
        <v>3.8831243730382159E-2</v>
      </c>
      <c r="W26">
        <v>3.88279276722161E-2</v>
      </c>
      <c r="X26">
        <v>3.8826269627315169E-2</v>
      </c>
    </row>
    <row r="27" spans="2:24" x14ac:dyDescent="0.25">
      <c r="B27">
        <v>50</v>
      </c>
      <c r="C27">
        <v>1607.9234398981887</v>
      </c>
      <c r="D27">
        <v>3215.0405547988967</v>
      </c>
      <c r="E27">
        <v>8036.3918995112181</v>
      </c>
      <c r="F27">
        <v>16071.977474035133</v>
      </c>
      <c r="G27">
        <v>32143.148623084406</v>
      </c>
      <c r="H27">
        <v>64285.490921182492</v>
      </c>
      <c r="J27">
        <v>50</v>
      </c>
      <c r="K27">
        <v>1159.078691400211</v>
      </c>
      <c r="L27">
        <v>2310.0799041173341</v>
      </c>
      <c r="M27">
        <v>5763.0835423708777</v>
      </c>
      <c r="N27">
        <v>11518.089606160618</v>
      </c>
      <c r="O27">
        <v>23028.101733754505</v>
      </c>
      <c r="P27">
        <v>46048.125988937798</v>
      </c>
      <c r="R27">
        <v>50</v>
      </c>
      <c r="S27">
        <v>3.9126498084844252E-2</v>
      </c>
      <c r="T27">
        <v>3.9095251936902775E-2</v>
      </c>
      <c r="U27">
        <v>3.9076502480847708E-2</v>
      </c>
      <c r="V27">
        <v>3.9070252367520597E-2</v>
      </c>
      <c r="W27">
        <v>3.9067127255603573E-2</v>
      </c>
      <c r="X27">
        <v>3.9065564685828447E-2</v>
      </c>
    </row>
    <row r="28" spans="2:24" x14ac:dyDescent="0.25">
      <c r="B28">
        <v>51</v>
      </c>
      <c r="C28">
        <v>1758.0192171397516</v>
      </c>
      <c r="D28">
        <v>3515.2194905111687</v>
      </c>
      <c r="E28">
        <v>8786.8203106328492</v>
      </c>
      <c r="F28">
        <v>17572.821677504911</v>
      </c>
      <c r="G28">
        <v>35144.824411250236</v>
      </c>
      <c r="H28">
        <v>70288.829878740711</v>
      </c>
      <c r="J28">
        <v>51</v>
      </c>
      <c r="K28">
        <v>1266.5757758643667</v>
      </c>
      <c r="L28">
        <v>2525.0650350620999</v>
      </c>
      <c r="M28">
        <v>6300.5328127286921</v>
      </c>
      <c r="N28">
        <v>12592.979108865315</v>
      </c>
      <c r="O28">
        <v>25177.871701150318</v>
      </c>
      <c r="P28">
        <v>50347.656885718694</v>
      </c>
      <c r="R28">
        <v>51</v>
      </c>
      <c r="S28">
        <v>3.9398305238758979E-2</v>
      </c>
      <c r="T28">
        <v>3.9368832488087868E-2</v>
      </c>
      <c r="U28">
        <v>3.9351147294834465E-2</v>
      </c>
      <c r="V28">
        <v>3.934525197319938E-2</v>
      </c>
      <c r="W28">
        <v>3.9342304264147199E-2</v>
      </c>
      <c r="X28">
        <v>3.9340830397560422E-2</v>
      </c>
    </row>
    <row r="29" spans="2:24" x14ac:dyDescent="0.25">
      <c r="B29">
        <v>52</v>
      </c>
      <c r="C29">
        <v>1940.7574238125237</v>
      </c>
      <c r="D29">
        <v>3880.6802820616026</v>
      </c>
      <c r="E29">
        <v>9700.4488568368579</v>
      </c>
      <c r="F29">
        <v>19400.063148138426</v>
      </c>
      <c r="G29">
        <v>38799.291730745899</v>
      </c>
      <c r="H29">
        <v>77597.748895961384</v>
      </c>
      <c r="J29">
        <v>52</v>
      </c>
      <c r="K29">
        <v>1397.4511476422704</v>
      </c>
      <c r="L29">
        <v>2786.8045961513271</v>
      </c>
      <c r="M29">
        <v>6954.8649419504072</v>
      </c>
      <c r="N29">
        <v>13901.632185040769</v>
      </c>
      <c r="O29">
        <v>27795.166671263636</v>
      </c>
      <c r="P29">
        <v>55582.235643714434</v>
      </c>
      <c r="R29">
        <v>52</v>
      </c>
      <c r="S29">
        <v>3.9739972326373829E-2</v>
      </c>
      <c r="T29">
        <v>3.9712257246373506E-2</v>
      </c>
      <c r="U29">
        <v>3.9695626865733802E-2</v>
      </c>
      <c r="V29">
        <v>3.9690083183353542E-2</v>
      </c>
      <c r="W29">
        <v>3.9687311300503625E-2</v>
      </c>
      <c r="X29">
        <v>3.9685925348660778E-2</v>
      </c>
    </row>
    <row r="30" spans="2:24" x14ac:dyDescent="0.25">
      <c r="B30">
        <v>53</v>
      </c>
      <c r="C30">
        <v>2130.4262988870091</v>
      </c>
      <c r="D30">
        <v>4260.0015052206063</v>
      </c>
      <c r="E30">
        <v>10648.727124223635</v>
      </c>
      <c r="F30">
        <v>21296.603155896701</v>
      </c>
      <c r="G30">
        <v>42592.355219242178</v>
      </c>
      <c r="H30">
        <v>85183.859345933</v>
      </c>
      <c r="J30">
        <v>53</v>
      </c>
      <c r="K30">
        <v>1533.2901499108921</v>
      </c>
      <c r="L30">
        <v>3058.47075944682</v>
      </c>
      <c r="M30">
        <v>7634.0125880759297</v>
      </c>
      <c r="N30">
        <v>15259.915635804035</v>
      </c>
      <c r="O30">
        <v>30511.721731253841</v>
      </c>
      <c r="P30">
        <v>61015.333922152291</v>
      </c>
      <c r="R30">
        <v>53</v>
      </c>
      <c r="S30">
        <v>4.0107302913343856E-2</v>
      </c>
      <c r="T30">
        <v>4.0081058932477598E-2</v>
      </c>
      <c r="U30">
        <v>4.0065311377504687E-2</v>
      </c>
      <c r="V30">
        <v>4.0060061998058449E-2</v>
      </c>
      <c r="W30">
        <v>4.0057437271866281E-2</v>
      </c>
      <c r="X30">
        <v>4.0056124899652934E-2</v>
      </c>
    </row>
    <row r="31" spans="2:24" x14ac:dyDescent="0.25">
      <c r="B31">
        <v>54</v>
      </c>
      <c r="C31">
        <v>2314.1823683516573</v>
      </c>
      <c r="D31">
        <v>4627.4973188363429</v>
      </c>
      <c r="E31">
        <v>11567.442170291963</v>
      </c>
      <c r="F31">
        <v>23134.016922718467</v>
      </c>
      <c r="G31">
        <v>46267.166427571821</v>
      </c>
      <c r="H31">
        <v>92533.465437278341</v>
      </c>
      <c r="J31">
        <v>54</v>
      </c>
      <c r="K31">
        <v>1664.8941826777445</v>
      </c>
      <c r="L31">
        <v>3321.6671299475202</v>
      </c>
      <c r="M31">
        <v>8291.9859717715153</v>
      </c>
      <c r="N31">
        <v>16575.850708149228</v>
      </c>
      <c r="O31">
        <v>33143.580180908029</v>
      </c>
      <c r="P31">
        <v>66279.03912642342</v>
      </c>
      <c r="R31">
        <v>54</v>
      </c>
      <c r="S31">
        <v>4.0475854025768587E-2</v>
      </c>
      <c r="T31">
        <v>4.0450773269232521E-2</v>
      </c>
      <c r="U31">
        <v>4.0435723775025689E-2</v>
      </c>
      <c r="V31">
        <v>4.0430707103532582E-2</v>
      </c>
      <c r="W31">
        <v>4.042819873526593E-2</v>
      </c>
      <c r="X31">
        <v>4.0426944543001442E-2</v>
      </c>
    </row>
    <row r="32" spans="2:24" x14ac:dyDescent="0.25">
      <c r="B32">
        <v>55</v>
      </c>
      <c r="C32">
        <v>2561.2494390264078</v>
      </c>
      <c r="D32">
        <v>5121.6089883023578</v>
      </c>
      <c r="E32">
        <v>12802.687636165456</v>
      </c>
      <c r="F32">
        <v>25604.485382616062</v>
      </c>
      <c r="G32">
        <v>51208.080875521802</v>
      </c>
      <c r="H32">
        <v>102415.27186133464</v>
      </c>
      <c r="J32">
        <v>55</v>
      </c>
      <c r="K32">
        <v>1841.8415368380447</v>
      </c>
      <c r="L32">
        <v>3675.5457572020168</v>
      </c>
      <c r="M32">
        <v>9176.65841861628</v>
      </c>
      <c r="N32">
        <v>18345.179521084152</v>
      </c>
      <c r="O32">
        <v>36682.221726061311</v>
      </c>
      <c r="P32">
        <v>73356.30613602791</v>
      </c>
      <c r="R32">
        <v>55</v>
      </c>
      <c r="S32">
        <v>4.0992010347820518E-2</v>
      </c>
      <c r="T32">
        <v>4.096818280516068E-2</v>
      </c>
      <c r="U32">
        <v>4.0953885370894394E-2</v>
      </c>
      <c r="V32">
        <v>4.0949119407994061E-2</v>
      </c>
      <c r="W32">
        <v>4.0946736398138617E-2</v>
      </c>
      <c r="X32">
        <v>4.0945544886108021E-2</v>
      </c>
    </row>
    <row r="34" spans="1:23" x14ac:dyDescent="0.25">
      <c r="A34" s="5" t="s">
        <v>188</v>
      </c>
    </row>
    <row r="35" spans="1:23" x14ac:dyDescent="0.25">
      <c r="B35" t="s">
        <v>170</v>
      </c>
      <c r="C35">
        <v>100000</v>
      </c>
      <c r="D35">
        <v>250000</v>
      </c>
      <c r="E35">
        <v>500000</v>
      </c>
      <c r="F35">
        <v>1000000</v>
      </c>
      <c r="G35">
        <v>2000000</v>
      </c>
      <c r="J35" t="s">
        <v>145</v>
      </c>
      <c r="K35">
        <v>100000</v>
      </c>
      <c r="L35">
        <v>250000</v>
      </c>
      <c r="M35">
        <v>500000</v>
      </c>
      <c r="N35">
        <v>1000000</v>
      </c>
      <c r="O35">
        <v>2000000</v>
      </c>
      <c r="R35" t="s">
        <v>167</v>
      </c>
      <c r="S35">
        <v>100000</v>
      </c>
      <c r="T35">
        <v>250000</v>
      </c>
      <c r="U35">
        <v>500000</v>
      </c>
      <c r="V35">
        <v>1000000</v>
      </c>
      <c r="W35">
        <v>2000000</v>
      </c>
    </row>
    <row r="36" spans="1:23" x14ac:dyDescent="0.25">
      <c r="B36">
        <v>35</v>
      </c>
      <c r="C36">
        <v>32055.942518038657</v>
      </c>
      <c r="D36">
        <v>80139.858211864266</v>
      </c>
      <c r="E36">
        <v>160279.71035292649</v>
      </c>
      <c r="F36">
        <v>320559.42070585297</v>
      </c>
      <c r="G36">
        <v>641118.84141170594</v>
      </c>
      <c r="J36">
        <v>35</v>
      </c>
      <c r="K36">
        <v>1602.7963451727119</v>
      </c>
      <c r="L36">
        <v>4006.9934784480865</v>
      </c>
      <c r="M36">
        <v>8013.9786730117048</v>
      </c>
      <c r="N36">
        <v>16027.95734602341</v>
      </c>
      <c r="O36">
        <v>32055.914692046819</v>
      </c>
      <c r="R36">
        <v>35</v>
      </c>
      <c r="S36">
        <v>3.6977526514790915E-2</v>
      </c>
      <c r="T36">
        <v>3.6977531087259985E-2</v>
      </c>
      <c r="U36">
        <v>3.6977523846279281E-2</v>
      </c>
      <c r="V36">
        <v>3.6977523846279281E-2</v>
      </c>
      <c r="W36">
        <v>3.6977523846279281E-2</v>
      </c>
    </row>
    <row r="37" spans="1:23" x14ac:dyDescent="0.25">
      <c r="B37">
        <f t="shared" ref="B37:B66" si="0">B36+1</f>
        <v>36</v>
      </c>
      <c r="C37">
        <v>32909.858223754112</v>
      </c>
      <c r="D37">
        <v>82274.645559383556</v>
      </c>
      <c r="E37">
        <v>164549.29111876994</v>
      </c>
      <c r="F37">
        <v>329098.58223753987</v>
      </c>
      <c r="G37">
        <v>658197.16447507974</v>
      </c>
      <c r="J37">
        <f t="shared" ref="J37:J66" si="1">J36+1</f>
        <v>36</v>
      </c>
      <c r="K37">
        <v>1645.4930879548847</v>
      </c>
      <c r="L37">
        <v>4113.7327198848943</v>
      </c>
      <c r="M37">
        <v>8227.4654397736595</v>
      </c>
      <c r="N37">
        <v>16454.930879547319</v>
      </c>
      <c r="O37">
        <v>32909.861759094638</v>
      </c>
      <c r="R37">
        <f t="shared" ref="R37:R66" si="2">R36+1</f>
        <v>36</v>
      </c>
      <c r="S37">
        <v>3.7218054329465566E-2</v>
      </c>
      <c r="T37">
        <v>3.7218054329461125E-2</v>
      </c>
      <c r="U37">
        <v>3.7218054329464456E-2</v>
      </c>
      <c r="V37">
        <v>3.7218054329464456E-2</v>
      </c>
      <c r="W37">
        <v>3.7218054329464456E-2</v>
      </c>
    </row>
    <row r="38" spans="1:23" x14ac:dyDescent="0.25">
      <c r="B38">
        <f t="shared" si="0"/>
        <v>37</v>
      </c>
      <c r="C38">
        <v>33474.828229467385</v>
      </c>
      <c r="D38">
        <v>83687.070573668461</v>
      </c>
      <c r="E38">
        <v>167374.14114733692</v>
      </c>
      <c r="F38">
        <v>334748.28229467385</v>
      </c>
      <c r="G38">
        <v>669496.56458934769</v>
      </c>
      <c r="J38">
        <f t="shared" si="1"/>
        <v>37</v>
      </c>
      <c r="K38">
        <v>1673.7423158403835</v>
      </c>
      <c r="L38">
        <v>4184.3557896008715</v>
      </c>
      <c r="M38">
        <v>8368.711579201743</v>
      </c>
      <c r="N38">
        <v>16737.423158403486</v>
      </c>
      <c r="O38">
        <v>33474.846316806972</v>
      </c>
      <c r="R38">
        <f t="shared" si="2"/>
        <v>37</v>
      </c>
      <c r="S38">
        <v>3.7379445391324762E-2</v>
      </c>
      <c r="T38">
        <v>3.7379445391324984E-2</v>
      </c>
      <c r="U38">
        <v>3.7379445391324984E-2</v>
      </c>
      <c r="V38">
        <v>3.7379445391324984E-2</v>
      </c>
      <c r="W38">
        <v>3.7379445391324984E-2</v>
      </c>
    </row>
    <row r="39" spans="1:23" x14ac:dyDescent="0.25">
      <c r="B39">
        <f t="shared" si="0"/>
        <v>38</v>
      </c>
      <c r="C39">
        <v>33797.092741051783</v>
      </c>
      <c r="D39">
        <v>84492.731852629455</v>
      </c>
      <c r="E39">
        <v>168985.46370525891</v>
      </c>
      <c r="F39">
        <v>337970.92741051782</v>
      </c>
      <c r="G39">
        <v>675941.85482103564</v>
      </c>
      <c r="J39">
        <f t="shared" si="1"/>
        <v>38</v>
      </c>
      <c r="K39">
        <v>1689.8547537493432</v>
      </c>
      <c r="L39">
        <v>4224.6368843734381</v>
      </c>
      <c r="M39">
        <v>8449.2737687468762</v>
      </c>
      <c r="N39">
        <v>16898.547537493752</v>
      </c>
      <c r="O39">
        <v>33797.095074987505</v>
      </c>
      <c r="R39">
        <f t="shared" si="2"/>
        <v>38</v>
      </c>
      <c r="S39">
        <v>3.7472141349795596E-2</v>
      </c>
      <c r="T39">
        <v>3.7472141349795374E-2</v>
      </c>
      <c r="U39">
        <v>3.7472141349795374E-2</v>
      </c>
      <c r="V39">
        <v>3.7472141349795374E-2</v>
      </c>
      <c r="W39">
        <v>3.7472141349795374E-2</v>
      </c>
    </row>
    <row r="40" spans="1:23" x14ac:dyDescent="0.25">
      <c r="B40">
        <f t="shared" si="0"/>
        <v>39</v>
      </c>
      <c r="C40">
        <v>33908.23656976028</v>
      </c>
      <c r="D40">
        <v>84770.591424400671</v>
      </c>
      <c r="E40">
        <v>169541.18284880134</v>
      </c>
      <c r="F40">
        <v>339082.36569760268</v>
      </c>
      <c r="G40">
        <v>678164.73139520537</v>
      </c>
      <c r="J40">
        <f t="shared" si="1"/>
        <v>39</v>
      </c>
      <c r="K40">
        <v>1695.4121227324213</v>
      </c>
      <c r="L40">
        <v>4238.5303068310459</v>
      </c>
      <c r="M40">
        <v>8477.0606136620918</v>
      </c>
      <c r="N40">
        <v>16954.121227324184</v>
      </c>
      <c r="O40">
        <v>33908.242454648367</v>
      </c>
      <c r="R40">
        <f t="shared" si="2"/>
        <v>39</v>
      </c>
      <c r="S40">
        <v>3.7503884697295486E-2</v>
      </c>
      <c r="T40">
        <v>3.7503884697295264E-2</v>
      </c>
      <c r="U40">
        <v>3.7503884697295264E-2</v>
      </c>
      <c r="V40">
        <v>3.7503884697295264E-2</v>
      </c>
      <c r="W40">
        <v>3.7503884697295264E-2</v>
      </c>
    </row>
    <row r="41" spans="1:23" x14ac:dyDescent="0.25">
      <c r="B41">
        <f t="shared" si="0"/>
        <v>40</v>
      </c>
      <c r="C41">
        <v>35428.631653538177</v>
      </c>
      <c r="D41">
        <v>88571.579133845429</v>
      </c>
      <c r="E41">
        <v>177143.15826769086</v>
      </c>
      <c r="F41">
        <v>354286.31653538172</v>
      </c>
      <c r="G41">
        <v>708572.63307076343</v>
      </c>
      <c r="J41">
        <f t="shared" si="1"/>
        <v>40</v>
      </c>
      <c r="K41">
        <v>1771.4316230816257</v>
      </c>
      <c r="L41">
        <v>4428.5790577041334</v>
      </c>
      <c r="M41">
        <v>8857.1581154082669</v>
      </c>
      <c r="N41">
        <v>17714.316230816534</v>
      </c>
      <c r="O41">
        <v>35428.632461633068</v>
      </c>
      <c r="R41">
        <f t="shared" si="2"/>
        <v>40</v>
      </c>
      <c r="S41">
        <v>3.7952764206136136E-2</v>
      </c>
      <c r="T41">
        <v>3.7952764206136136E-2</v>
      </c>
      <c r="U41">
        <v>3.7952764206136136E-2</v>
      </c>
      <c r="V41">
        <v>3.7952764206136136E-2</v>
      </c>
      <c r="W41">
        <v>3.7952764206136136E-2</v>
      </c>
    </row>
    <row r="42" spans="1:23" x14ac:dyDescent="0.25">
      <c r="B42">
        <f t="shared" si="0"/>
        <v>41</v>
      </c>
      <c r="C42">
        <v>36224.634262983527</v>
      </c>
      <c r="D42">
        <v>90561.585657458781</v>
      </c>
      <c r="E42">
        <v>181123.17131491756</v>
      </c>
      <c r="F42">
        <v>362246.34262983513</v>
      </c>
      <c r="G42">
        <v>724492.68525967025</v>
      </c>
      <c r="J42">
        <f t="shared" si="1"/>
        <v>41</v>
      </c>
      <c r="K42">
        <v>1811.2318121779608</v>
      </c>
      <c r="L42">
        <v>4528.0795304447965</v>
      </c>
      <c r="M42">
        <v>9056.1590608895931</v>
      </c>
      <c r="N42">
        <v>18112.318121779186</v>
      </c>
      <c r="O42">
        <v>36224.636243558372</v>
      </c>
      <c r="R42">
        <f t="shared" si="2"/>
        <v>41</v>
      </c>
      <c r="S42">
        <v>3.8193388570515241E-2</v>
      </c>
      <c r="T42">
        <v>3.8193388570515019E-2</v>
      </c>
      <c r="U42">
        <v>3.8193388570515019E-2</v>
      </c>
      <c r="V42">
        <v>3.8193388570515019E-2</v>
      </c>
      <c r="W42">
        <v>3.8193388570515019E-2</v>
      </c>
    </row>
    <row r="43" spans="1:23" x14ac:dyDescent="0.25">
      <c r="B43">
        <f t="shared" si="0"/>
        <v>42</v>
      </c>
      <c r="C43">
        <v>37431.119070342458</v>
      </c>
      <c r="D43">
        <v>93577.797675856098</v>
      </c>
      <c r="E43">
        <v>187155.5953517122</v>
      </c>
      <c r="F43">
        <v>374311.19070342439</v>
      </c>
      <c r="G43">
        <v>748622.38140684878</v>
      </c>
      <c r="J43">
        <f t="shared" si="1"/>
        <v>42</v>
      </c>
      <c r="K43">
        <v>1871.5559790671905</v>
      </c>
      <c r="L43">
        <v>4678.8899476678343</v>
      </c>
      <c r="M43">
        <v>9357.7798953356687</v>
      </c>
      <c r="N43">
        <v>18715.559790671337</v>
      </c>
      <c r="O43">
        <v>37431.119581342675</v>
      </c>
      <c r="R43">
        <f t="shared" si="2"/>
        <v>42</v>
      </c>
      <c r="S43">
        <v>3.8566399665576734E-2</v>
      </c>
      <c r="T43">
        <v>3.8566399665576512E-2</v>
      </c>
      <c r="U43">
        <v>3.8566399665576512E-2</v>
      </c>
      <c r="V43">
        <v>3.8566399665576512E-2</v>
      </c>
      <c r="W43">
        <v>3.8566399665576512E-2</v>
      </c>
    </row>
    <row r="44" spans="1:23" x14ac:dyDescent="0.25">
      <c r="B44">
        <f t="shared" si="0"/>
        <v>43</v>
      </c>
      <c r="C44">
        <v>38137.925534135051</v>
      </c>
      <c r="D44">
        <v>95344.813835337627</v>
      </c>
      <c r="E44">
        <v>190689.62767067525</v>
      </c>
      <c r="F44">
        <v>381379.25534135051</v>
      </c>
      <c r="G44">
        <v>762758.51068270102</v>
      </c>
      <c r="J44">
        <f t="shared" si="1"/>
        <v>43</v>
      </c>
      <c r="K44">
        <v>1906.8963269550586</v>
      </c>
      <c r="L44">
        <v>4767.2408173876611</v>
      </c>
      <c r="M44">
        <v>9534.4816347753222</v>
      </c>
      <c r="N44">
        <v>19068.963269550644</v>
      </c>
      <c r="O44">
        <v>38137.926539101289</v>
      </c>
      <c r="R44">
        <f t="shared" si="2"/>
        <v>43</v>
      </c>
      <c r="S44">
        <v>3.8789194318513465E-2</v>
      </c>
      <c r="T44">
        <v>3.8789194318513465E-2</v>
      </c>
      <c r="U44">
        <v>3.8789194318513465E-2</v>
      </c>
      <c r="V44">
        <v>3.8789194318513465E-2</v>
      </c>
      <c r="W44">
        <v>3.8789194318513465E-2</v>
      </c>
    </row>
    <row r="45" spans="1:23" x14ac:dyDescent="0.25">
      <c r="B45">
        <f t="shared" si="0"/>
        <v>44</v>
      </c>
      <c r="C45">
        <v>39375.387235041955</v>
      </c>
      <c r="D45">
        <v>98438.468087604953</v>
      </c>
      <c r="E45">
        <v>196876.93617520991</v>
      </c>
      <c r="F45">
        <v>393753.87235041981</v>
      </c>
      <c r="G45">
        <v>787507.74470083963</v>
      </c>
      <c r="J45">
        <f t="shared" si="1"/>
        <v>44</v>
      </c>
      <c r="K45">
        <v>1968.7693857978302</v>
      </c>
      <c r="L45">
        <v>4921.9234644945827</v>
      </c>
      <c r="M45">
        <v>9843.8469289891655</v>
      </c>
      <c r="N45">
        <v>19687.693857978331</v>
      </c>
      <c r="O45">
        <v>39375.387715956662</v>
      </c>
      <c r="R45">
        <f t="shared" si="2"/>
        <v>44</v>
      </c>
      <c r="S45">
        <v>3.9188149880216461E-2</v>
      </c>
      <c r="T45">
        <v>3.9188149879968659E-2</v>
      </c>
      <c r="U45">
        <v>3.9188149879968659E-2</v>
      </c>
      <c r="V45">
        <v>3.9188149879968659E-2</v>
      </c>
      <c r="W45">
        <v>3.9188149879968659E-2</v>
      </c>
    </row>
    <row r="46" spans="1:23" x14ac:dyDescent="0.25">
      <c r="B46">
        <f t="shared" si="0"/>
        <v>45</v>
      </c>
      <c r="C46">
        <v>40295.194305617049</v>
      </c>
      <c r="D46">
        <v>100737.98576404253</v>
      </c>
      <c r="E46">
        <v>201475.97152808507</v>
      </c>
      <c r="F46">
        <v>402951.94305617013</v>
      </c>
      <c r="G46">
        <v>805903.88611234026</v>
      </c>
      <c r="J46">
        <f t="shared" si="1"/>
        <v>45</v>
      </c>
      <c r="K46">
        <v>2014.7598403580341</v>
      </c>
      <c r="L46">
        <v>5036.8996008949325</v>
      </c>
      <c r="M46">
        <v>10073.799201789865</v>
      </c>
      <c r="N46">
        <v>20147.59840357973</v>
      </c>
      <c r="O46">
        <v>40295.19680715946</v>
      </c>
      <c r="R46">
        <f t="shared" si="2"/>
        <v>45</v>
      </c>
      <c r="S46">
        <v>3.9491545464436451E-2</v>
      </c>
      <c r="T46">
        <v>3.9491545464436228E-2</v>
      </c>
      <c r="U46">
        <v>3.9491545464294342E-2</v>
      </c>
      <c r="V46">
        <v>3.9491545464294342E-2</v>
      </c>
      <c r="W46">
        <v>3.9491545464294342E-2</v>
      </c>
    </row>
    <row r="47" spans="1:23" x14ac:dyDescent="0.25">
      <c r="B47">
        <f t="shared" si="0"/>
        <v>46</v>
      </c>
      <c r="C47">
        <v>41390.013382386045</v>
      </c>
      <c r="D47">
        <v>103475.03345596511</v>
      </c>
      <c r="E47">
        <v>206950.06691193022</v>
      </c>
      <c r="F47">
        <v>413900.13382386044</v>
      </c>
      <c r="G47">
        <v>827800.26764772087</v>
      </c>
      <c r="J47">
        <f t="shared" si="1"/>
        <v>46</v>
      </c>
      <c r="K47">
        <v>2069.5008945720911</v>
      </c>
      <c r="L47">
        <v>5173.7522364302131</v>
      </c>
      <c r="M47">
        <v>10347.504472860426</v>
      </c>
      <c r="N47">
        <v>20695.008945720852</v>
      </c>
      <c r="O47">
        <v>41390.017891441705</v>
      </c>
      <c r="R47">
        <f t="shared" si="2"/>
        <v>46</v>
      </c>
      <c r="S47">
        <v>3.9860868108568814E-2</v>
      </c>
      <c r="T47">
        <v>3.9860868108568592E-2</v>
      </c>
      <c r="U47">
        <v>3.9860868108568592E-2</v>
      </c>
      <c r="V47">
        <v>3.9860868108495984E-2</v>
      </c>
      <c r="W47">
        <v>3.9860868108495984E-2</v>
      </c>
    </row>
    <row r="48" spans="1:23" x14ac:dyDescent="0.25">
      <c r="B48">
        <f t="shared" si="0"/>
        <v>47</v>
      </c>
      <c r="C48">
        <v>42776.346885385654</v>
      </c>
      <c r="D48">
        <v>106940.86721346412</v>
      </c>
      <c r="E48">
        <v>213881.73442692825</v>
      </c>
      <c r="F48">
        <v>427763.4688538565</v>
      </c>
      <c r="G48">
        <v>855526.93770771299</v>
      </c>
      <c r="J48">
        <f t="shared" si="1"/>
        <v>47</v>
      </c>
      <c r="K48">
        <v>2138.8173730401031</v>
      </c>
      <c r="L48">
        <v>5347.0434326001268</v>
      </c>
      <c r="M48">
        <v>10694.086865200254</v>
      </c>
      <c r="N48">
        <v>21388.173730400507</v>
      </c>
      <c r="O48">
        <v>42776.347460801015</v>
      </c>
      <c r="R48">
        <f t="shared" si="2"/>
        <v>47</v>
      </c>
      <c r="S48">
        <v>4.0341653590143522E-2</v>
      </c>
      <c r="T48">
        <v>4.0341653590143522E-2</v>
      </c>
      <c r="U48">
        <v>4.0341653590143522E-2</v>
      </c>
      <c r="V48">
        <v>4.0341653590143522E-2</v>
      </c>
      <c r="W48">
        <v>4.0341653590112658E-2</v>
      </c>
    </row>
    <row r="49" spans="2:23" x14ac:dyDescent="0.25">
      <c r="B49">
        <f t="shared" si="0"/>
        <v>48</v>
      </c>
      <c r="C49">
        <v>43889.358312419477</v>
      </c>
      <c r="D49">
        <v>109723.39578104876</v>
      </c>
      <c r="E49">
        <v>219446.79156209753</v>
      </c>
      <c r="F49">
        <v>438893.58312419505</v>
      </c>
      <c r="G49">
        <v>877787.1662483901</v>
      </c>
      <c r="J49">
        <f t="shared" si="1"/>
        <v>48</v>
      </c>
      <c r="K49">
        <v>2194.4681165026414</v>
      </c>
      <c r="L49">
        <v>5486.1702912565961</v>
      </c>
      <c r="M49">
        <v>10972.340582513192</v>
      </c>
      <c r="N49">
        <v>21944.681165026384</v>
      </c>
      <c r="O49">
        <v>43889.362330052769</v>
      </c>
      <c r="R49">
        <f t="shared" si="2"/>
        <v>48</v>
      </c>
      <c r="S49">
        <v>4.0738219112964602E-2</v>
      </c>
      <c r="T49">
        <v>4.0738219112964824E-2</v>
      </c>
      <c r="U49">
        <v>4.0738219112964824E-2</v>
      </c>
      <c r="V49">
        <v>4.0738219112964824E-2</v>
      </c>
      <c r="W49">
        <v>4.0738219112964824E-2</v>
      </c>
    </row>
    <row r="50" spans="2:23" x14ac:dyDescent="0.25">
      <c r="B50">
        <f t="shared" si="0"/>
        <v>49</v>
      </c>
      <c r="C50">
        <v>45322.600207663694</v>
      </c>
      <c r="D50">
        <v>113306.50051915924</v>
      </c>
      <c r="E50">
        <v>226613.00103831847</v>
      </c>
      <c r="F50">
        <v>453226.00207663694</v>
      </c>
      <c r="G50">
        <v>906452.00415327388</v>
      </c>
      <c r="J50">
        <f t="shared" si="1"/>
        <v>49</v>
      </c>
      <c r="K50">
        <v>2266.1304486709123</v>
      </c>
      <c r="L50">
        <v>5665.3261216771789</v>
      </c>
      <c r="M50">
        <v>11330.652243354358</v>
      </c>
      <c r="N50">
        <v>22661.304486708716</v>
      </c>
      <c r="O50">
        <v>45322.608973417431</v>
      </c>
      <c r="R50">
        <f t="shared" si="2"/>
        <v>49</v>
      </c>
      <c r="S50">
        <v>4.1263670358256066E-2</v>
      </c>
      <c r="T50">
        <v>4.1263670358255844E-2</v>
      </c>
      <c r="U50">
        <v>4.1263670358255844E-2</v>
      </c>
      <c r="V50">
        <v>4.1263670358255844E-2</v>
      </c>
      <c r="W50">
        <v>4.1263670358255844E-2</v>
      </c>
    </row>
    <row r="51" spans="2:23" x14ac:dyDescent="0.25">
      <c r="B51">
        <f t="shared" si="0"/>
        <v>50</v>
      </c>
      <c r="C51">
        <v>46822.813569167804</v>
      </c>
      <c r="D51">
        <v>117057.03392291951</v>
      </c>
      <c r="E51">
        <v>234114.06784583902</v>
      </c>
      <c r="F51">
        <v>468228.13569167804</v>
      </c>
      <c r="G51">
        <v>936456.27138335607</v>
      </c>
      <c r="J51">
        <f t="shared" si="1"/>
        <v>50</v>
      </c>
      <c r="K51">
        <v>2341.1411443051256</v>
      </c>
      <c r="L51">
        <v>5852.8528607627959</v>
      </c>
      <c r="M51">
        <v>11705.705721525592</v>
      </c>
      <c r="N51">
        <v>23411.411443051184</v>
      </c>
      <c r="O51">
        <v>46822.822886102367</v>
      </c>
      <c r="R51">
        <f t="shared" si="2"/>
        <v>50</v>
      </c>
      <c r="S51">
        <v>4.1831772146443846E-2</v>
      </c>
      <c r="T51">
        <v>4.1831772146443846E-2</v>
      </c>
      <c r="U51">
        <v>4.1831772146443846E-2</v>
      </c>
      <c r="V51">
        <v>4.1831772146443846E-2</v>
      </c>
      <c r="W51">
        <v>4.1831772146443846E-2</v>
      </c>
    </row>
    <row r="52" spans="2:23" x14ac:dyDescent="0.25">
      <c r="B52">
        <f t="shared" si="0"/>
        <v>51</v>
      </c>
      <c r="C52">
        <v>48413.065597006091</v>
      </c>
      <c r="D52">
        <v>121032.66399251528</v>
      </c>
      <c r="E52">
        <v>242065.32798503057</v>
      </c>
      <c r="F52">
        <v>484130.65597006114</v>
      </c>
      <c r="G52">
        <v>968261.31194012228</v>
      </c>
      <c r="J52">
        <f t="shared" si="1"/>
        <v>51</v>
      </c>
      <c r="K52">
        <v>2420.6533128660376</v>
      </c>
      <c r="L52">
        <v>6051.6332821651595</v>
      </c>
      <c r="M52">
        <v>12103.266564330319</v>
      </c>
      <c r="N52">
        <v>24206.533128660638</v>
      </c>
      <c r="O52">
        <v>48413.066257321276</v>
      </c>
      <c r="R52">
        <f t="shared" si="2"/>
        <v>51</v>
      </c>
      <c r="S52">
        <v>4.2454858521406402E-2</v>
      </c>
      <c r="T52">
        <v>4.2454858521406846E-2</v>
      </c>
      <c r="U52">
        <v>4.2454858521406846E-2</v>
      </c>
      <c r="V52">
        <v>4.2454858521406846E-2</v>
      </c>
      <c r="W52">
        <v>4.2454858521406846E-2</v>
      </c>
    </row>
    <row r="53" spans="2:23" x14ac:dyDescent="0.25">
      <c r="B53">
        <f t="shared" si="0"/>
        <v>52</v>
      </c>
      <c r="C53">
        <v>50234.681393420658</v>
      </c>
      <c r="D53">
        <v>125586.70348355164</v>
      </c>
      <c r="E53">
        <v>251173.40696710328</v>
      </c>
      <c r="F53">
        <v>502346.81393420656</v>
      </c>
      <c r="G53">
        <v>1004693.6278684131</v>
      </c>
      <c r="J53">
        <f t="shared" si="1"/>
        <v>52</v>
      </c>
      <c r="K53">
        <v>2511.7341163118836</v>
      </c>
      <c r="L53">
        <v>6279.3352907796798</v>
      </c>
      <c r="M53">
        <v>12558.67058155936</v>
      </c>
      <c r="N53">
        <v>25117.341163118719</v>
      </c>
      <c r="O53">
        <v>50234.682326237438</v>
      </c>
      <c r="R53">
        <f t="shared" si="2"/>
        <v>52</v>
      </c>
      <c r="S53">
        <v>4.3196024237056374E-2</v>
      </c>
      <c r="T53">
        <v>4.3196024237056152E-2</v>
      </c>
      <c r="U53">
        <v>4.3196024237056152E-2</v>
      </c>
      <c r="V53">
        <v>4.3196024237056152E-2</v>
      </c>
      <c r="W53">
        <v>4.3196024237056152E-2</v>
      </c>
    </row>
    <row r="54" spans="2:23" x14ac:dyDescent="0.25">
      <c r="B54">
        <f t="shared" si="0"/>
        <v>53</v>
      </c>
      <c r="C54">
        <v>52012.22518605255</v>
      </c>
      <c r="D54">
        <v>130030.56296513151</v>
      </c>
      <c r="E54">
        <v>260061.12593026302</v>
      </c>
      <c r="F54">
        <v>520122.25186052604</v>
      </c>
      <c r="G54">
        <v>1040244.5037210521</v>
      </c>
      <c r="J54">
        <f t="shared" si="1"/>
        <v>53</v>
      </c>
      <c r="K54">
        <v>2600.6112991733826</v>
      </c>
      <c r="L54">
        <v>6501.5282479336311</v>
      </c>
      <c r="M54">
        <v>13003.056495867262</v>
      </c>
      <c r="N54">
        <v>26006.112991734524</v>
      </c>
      <c r="O54">
        <v>52012.225983469049</v>
      </c>
      <c r="R54">
        <f t="shared" si="2"/>
        <v>53</v>
      </c>
      <c r="S54">
        <v>4.3948309358871951E-2</v>
      </c>
      <c r="T54">
        <v>4.3948309358872395E-2</v>
      </c>
      <c r="U54">
        <v>4.3948309358872395E-2</v>
      </c>
      <c r="V54">
        <v>4.3948309358872395E-2</v>
      </c>
      <c r="W54">
        <v>4.3948309358872395E-2</v>
      </c>
    </row>
    <row r="55" spans="2:23" x14ac:dyDescent="0.25">
      <c r="B55">
        <f t="shared" si="0"/>
        <v>54</v>
      </c>
      <c r="C55">
        <v>53640.291212196666</v>
      </c>
      <c r="D55">
        <v>134100.72803049174</v>
      </c>
      <c r="E55">
        <v>268201.45606098347</v>
      </c>
      <c r="F55">
        <v>536402.91212196695</v>
      </c>
      <c r="G55">
        <v>1072805.8242439339</v>
      </c>
      <c r="J55">
        <f t="shared" si="1"/>
        <v>54</v>
      </c>
      <c r="K55">
        <v>2682.0149948271282</v>
      </c>
      <c r="L55">
        <v>6705.0374870678061</v>
      </c>
      <c r="M55">
        <v>13410.074974135612</v>
      </c>
      <c r="N55">
        <v>26820.149948271224</v>
      </c>
      <c r="O55">
        <v>53640.299896542449</v>
      </c>
      <c r="R55">
        <f t="shared" si="2"/>
        <v>54</v>
      </c>
      <c r="S55">
        <v>4.4663317184123308E-2</v>
      </c>
      <c r="T55">
        <v>4.466331718412353E-2</v>
      </c>
      <c r="U55">
        <v>4.466331718412353E-2</v>
      </c>
      <c r="V55">
        <v>4.466331718412353E-2</v>
      </c>
      <c r="W55">
        <v>4.466331718412353E-2</v>
      </c>
    </row>
    <row r="56" spans="2:23" x14ac:dyDescent="0.25">
      <c r="B56">
        <f t="shared" si="0"/>
        <v>55</v>
      </c>
      <c r="C56">
        <v>55704.826844560775</v>
      </c>
      <c r="D56">
        <v>139262.06711140188</v>
      </c>
      <c r="E56">
        <v>278524.13422280375</v>
      </c>
      <c r="F56">
        <v>557048.26844560751</v>
      </c>
      <c r="G56">
        <v>1114096.536891215</v>
      </c>
      <c r="J56">
        <f t="shared" si="1"/>
        <v>55</v>
      </c>
      <c r="K56">
        <v>2785.2413950762639</v>
      </c>
      <c r="L56">
        <v>6963.1034876906197</v>
      </c>
      <c r="M56">
        <v>13926.206975381239</v>
      </c>
      <c r="N56">
        <v>27852.413950762479</v>
      </c>
      <c r="O56">
        <v>55704.827901524957</v>
      </c>
      <c r="R56">
        <f t="shared" si="2"/>
        <v>55</v>
      </c>
      <c r="S56">
        <v>4.5607376452483805E-2</v>
      </c>
      <c r="T56">
        <v>4.5607376452483583E-2</v>
      </c>
      <c r="U56">
        <v>4.5607376452483583E-2</v>
      </c>
      <c r="V56">
        <v>4.5607376452483583E-2</v>
      </c>
      <c r="W56">
        <v>4.5607376452483583E-2</v>
      </c>
    </row>
    <row r="57" spans="2:23" x14ac:dyDescent="0.25">
      <c r="B57">
        <f t="shared" si="0"/>
        <v>56</v>
      </c>
      <c r="C57">
        <v>57591.226916110696</v>
      </c>
      <c r="D57">
        <v>143978.06729027673</v>
      </c>
      <c r="E57">
        <v>287956.13458055345</v>
      </c>
      <c r="F57">
        <v>575912.2691611069</v>
      </c>
      <c r="G57">
        <v>1151824.5383222138</v>
      </c>
      <c r="J57">
        <f t="shared" si="1"/>
        <v>56</v>
      </c>
      <c r="K57">
        <v>2879.5619157279434</v>
      </c>
      <c r="L57">
        <v>7198.9047893198731</v>
      </c>
      <c r="M57">
        <v>14397.809578639746</v>
      </c>
      <c r="N57">
        <v>28795.619157279492</v>
      </c>
      <c r="O57">
        <v>57591.238314558985</v>
      </c>
      <c r="R57">
        <f t="shared" si="2"/>
        <v>56</v>
      </c>
      <c r="S57">
        <v>4.6507311666962536E-2</v>
      </c>
      <c r="T57">
        <v>4.6507311666962314E-2</v>
      </c>
      <c r="U57">
        <v>4.6507311666962314E-2</v>
      </c>
      <c r="V57">
        <v>4.6507311666962314E-2</v>
      </c>
      <c r="W57">
        <v>4.6507311666962314E-2</v>
      </c>
    </row>
    <row r="58" spans="2:23" x14ac:dyDescent="0.25">
      <c r="B58">
        <f t="shared" si="0"/>
        <v>57</v>
      </c>
      <c r="C58">
        <v>59497.042757370931</v>
      </c>
      <c r="D58">
        <v>148742.60689342738</v>
      </c>
      <c r="E58">
        <v>297485.21378685476</v>
      </c>
      <c r="F58">
        <v>594970.42757370952</v>
      </c>
      <c r="G58">
        <v>1189940.855147419</v>
      </c>
      <c r="J58">
        <f t="shared" si="1"/>
        <v>57</v>
      </c>
      <c r="K58">
        <v>2974.852684796715</v>
      </c>
      <c r="L58">
        <v>7437.1317119917949</v>
      </c>
      <c r="M58">
        <v>14874.26342398359</v>
      </c>
      <c r="N58">
        <v>29748.526847967179</v>
      </c>
      <c r="O58">
        <v>59497.053695934359</v>
      </c>
      <c r="R58">
        <f t="shared" si="2"/>
        <v>57</v>
      </c>
      <c r="S58">
        <v>4.7453985218361749E-2</v>
      </c>
      <c r="T58">
        <v>4.7453985218361749E-2</v>
      </c>
      <c r="U58">
        <v>4.7453985218361749E-2</v>
      </c>
      <c r="V58">
        <v>4.7453985218361749E-2</v>
      </c>
      <c r="W58">
        <v>4.7453985218361749E-2</v>
      </c>
    </row>
    <row r="59" spans="2:23" x14ac:dyDescent="0.25">
      <c r="B59">
        <f t="shared" si="0"/>
        <v>58</v>
      </c>
      <c r="C59">
        <v>61453.429679260058</v>
      </c>
      <c r="D59">
        <v>153633.57419815013</v>
      </c>
      <c r="E59">
        <v>307267.14839630027</v>
      </c>
      <c r="F59">
        <v>614534.29679260054</v>
      </c>
      <c r="G59">
        <v>1229068.5935852011</v>
      </c>
      <c r="J59">
        <f t="shared" si="1"/>
        <v>58</v>
      </c>
      <c r="K59">
        <v>3072.6720324685302</v>
      </c>
      <c r="L59">
        <v>7681.6800811713329</v>
      </c>
      <c r="M59">
        <v>15363.360162342666</v>
      </c>
      <c r="N59">
        <v>30726.720324685331</v>
      </c>
      <c r="O59">
        <v>61453.440649370663</v>
      </c>
      <c r="R59">
        <f t="shared" si="2"/>
        <v>58</v>
      </c>
      <c r="S59">
        <v>4.8466106017309718E-2</v>
      </c>
      <c r="T59">
        <v>4.8466106017309718E-2</v>
      </c>
      <c r="U59">
        <v>4.8466106017309718E-2</v>
      </c>
      <c r="V59">
        <v>4.8466106017309718E-2</v>
      </c>
      <c r="W59">
        <v>4.8466106017309718E-2</v>
      </c>
    </row>
    <row r="60" spans="2:23" x14ac:dyDescent="0.25">
      <c r="B60">
        <f t="shared" si="0"/>
        <v>59</v>
      </c>
      <c r="C60">
        <v>63426.8443591424</v>
      </c>
      <c r="D60">
        <v>158567.11089785592</v>
      </c>
      <c r="E60">
        <v>317134.22179571184</v>
      </c>
      <c r="F60">
        <v>634268.44359142368</v>
      </c>
      <c r="G60">
        <v>1268536.8871828474</v>
      </c>
      <c r="J60">
        <f t="shared" si="1"/>
        <v>59</v>
      </c>
      <c r="K60">
        <v>3171.3427406346018</v>
      </c>
      <c r="L60">
        <v>7928.3568515863444</v>
      </c>
      <c r="M60">
        <v>15856.713703172689</v>
      </c>
      <c r="N60">
        <v>31713.427406345378</v>
      </c>
      <c r="O60">
        <v>63426.854812690755</v>
      </c>
      <c r="R60">
        <f t="shared" si="2"/>
        <v>59</v>
      </c>
      <c r="S60">
        <v>4.9529499520140075E-2</v>
      </c>
      <c r="T60">
        <v>4.9529499519787246E-2</v>
      </c>
      <c r="U60">
        <v>4.9529499519787246E-2</v>
      </c>
      <c r="V60">
        <v>4.9529499519787246E-2</v>
      </c>
      <c r="W60">
        <v>4.9529499519787246E-2</v>
      </c>
    </row>
    <row r="61" spans="2:23" x14ac:dyDescent="0.25">
      <c r="B61">
        <f t="shared" si="0"/>
        <v>60</v>
      </c>
      <c r="C61">
        <v>65576.659132441229</v>
      </c>
      <c r="D61">
        <v>163941.64783110318</v>
      </c>
      <c r="E61">
        <v>327883.29566220636</v>
      </c>
      <c r="F61">
        <v>655766.59132441273</v>
      </c>
      <c r="G61">
        <v>1311533.1826488255</v>
      </c>
      <c r="J61">
        <f t="shared" si="1"/>
        <v>60</v>
      </c>
      <c r="K61">
        <v>3278.8335768773104</v>
      </c>
      <c r="L61">
        <v>8197.0839421934506</v>
      </c>
      <c r="M61">
        <v>16394.167884386901</v>
      </c>
      <c r="N61">
        <v>32788.335768773803</v>
      </c>
      <c r="O61">
        <v>65576.671537547605</v>
      </c>
      <c r="R61">
        <f t="shared" si="2"/>
        <v>60</v>
      </c>
      <c r="S61">
        <v>5.0737744745870561E-2</v>
      </c>
      <c r="T61">
        <v>5.0737744745870561E-2</v>
      </c>
      <c r="U61">
        <v>5.0737744745870561E-2</v>
      </c>
      <c r="V61">
        <v>5.0737744745754654E-2</v>
      </c>
      <c r="W61">
        <v>5.0737744745754654E-2</v>
      </c>
    </row>
    <row r="62" spans="2:23" x14ac:dyDescent="0.25">
      <c r="B62">
        <f t="shared" si="0"/>
        <v>61</v>
      </c>
      <c r="C62">
        <v>67648.731459463146</v>
      </c>
      <c r="D62">
        <v>169121.82864865783</v>
      </c>
      <c r="E62">
        <v>338243.65729731566</v>
      </c>
      <c r="F62">
        <v>676487.31459463132</v>
      </c>
      <c r="G62">
        <v>1352974.6291892626</v>
      </c>
      <c r="J62">
        <f t="shared" si="1"/>
        <v>61</v>
      </c>
      <c r="K62">
        <v>3382.437091232845</v>
      </c>
      <c r="L62">
        <v>8456.0927280822652</v>
      </c>
      <c r="M62">
        <v>16912.18545616453</v>
      </c>
      <c r="N62">
        <v>33824.370912329061</v>
      </c>
      <c r="O62">
        <v>67648.741824658122</v>
      </c>
      <c r="R62">
        <f t="shared" si="2"/>
        <v>61</v>
      </c>
      <c r="S62">
        <v>5.1952303204224393E-2</v>
      </c>
      <c r="T62">
        <v>5.1952303204224393E-2</v>
      </c>
      <c r="U62">
        <v>5.1952303204224393E-2</v>
      </c>
      <c r="V62">
        <v>5.1952303204224393E-2</v>
      </c>
      <c r="W62">
        <v>5.1952303204186201E-2</v>
      </c>
    </row>
    <row r="63" spans="2:23" x14ac:dyDescent="0.25">
      <c r="B63">
        <f t="shared" si="0"/>
        <v>62</v>
      </c>
      <c r="C63">
        <v>69870.268289029613</v>
      </c>
      <c r="D63">
        <v>174675.67072257402</v>
      </c>
      <c r="E63">
        <v>349351.34144514805</v>
      </c>
      <c r="F63">
        <v>698702.6828902961</v>
      </c>
      <c r="G63">
        <v>1397405.3657805922</v>
      </c>
      <c r="J63">
        <f t="shared" si="1"/>
        <v>62</v>
      </c>
      <c r="K63">
        <v>3493.5140059043042</v>
      </c>
      <c r="L63">
        <v>8733.7850147606514</v>
      </c>
      <c r="M63">
        <v>17467.570029521303</v>
      </c>
      <c r="N63">
        <v>34935.140059042606</v>
      </c>
      <c r="O63">
        <v>69870.280118085211</v>
      </c>
      <c r="R63">
        <f t="shared" si="2"/>
        <v>62</v>
      </c>
      <c r="S63">
        <v>5.3310057732315341E-2</v>
      </c>
      <c r="T63">
        <v>5.3310057732315563E-2</v>
      </c>
      <c r="U63">
        <v>5.3310057732315563E-2</v>
      </c>
      <c r="V63">
        <v>5.3310057732315563E-2</v>
      </c>
      <c r="W63">
        <v>5.3310057732315563E-2</v>
      </c>
    </row>
    <row r="64" spans="2:23" x14ac:dyDescent="0.25">
      <c r="B64">
        <f t="shared" si="0"/>
        <v>63</v>
      </c>
      <c r="C64">
        <v>72016.31833768131</v>
      </c>
      <c r="D64">
        <v>180040.79584420336</v>
      </c>
      <c r="E64">
        <v>360081.59168840671</v>
      </c>
      <c r="F64">
        <v>720163.18337681342</v>
      </c>
      <c r="G64">
        <v>1440326.3667536268</v>
      </c>
      <c r="J64">
        <f t="shared" si="1"/>
        <v>63</v>
      </c>
      <c r="K64">
        <v>3600.8164097614499</v>
      </c>
      <c r="L64">
        <v>9002.0410244038212</v>
      </c>
      <c r="M64">
        <v>18004.082048807642</v>
      </c>
      <c r="N64">
        <v>36008.164097615285</v>
      </c>
      <c r="O64">
        <v>72016.32819523057</v>
      </c>
      <c r="R64">
        <f t="shared" si="2"/>
        <v>63</v>
      </c>
      <c r="S64">
        <v>5.4676793267923962E-2</v>
      </c>
      <c r="T64">
        <v>5.4676793267924184E-2</v>
      </c>
      <c r="U64">
        <v>5.4676793267924184E-2</v>
      </c>
      <c r="V64">
        <v>5.4676793267924184E-2</v>
      </c>
      <c r="W64">
        <v>5.4676793267924184E-2</v>
      </c>
    </row>
    <row r="65" spans="1:24" x14ac:dyDescent="0.25">
      <c r="B65">
        <f t="shared" si="0"/>
        <v>64</v>
      </c>
      <c r="C65">
        <v>74110.848961191703</v>
      </c>
      <c r="D65">
        <v>185277.12240297932</v>
      </c>
      <c r="E65">
        <v>370554.24480595865</v>
      </c>
      <c r="F65">
        <v>741108.48961191729</v>
      </c>
      <c r="G65">
        <v>1482216.9792238346</v>
      </c>
      <c r="J65">
        <f t="shared" si="1"/>
        <v>64</v>
      </c>
      <c r="K65">
        <v>3705.5428674536815</v>
      </c>
      <c r="L65">
        <v>9263.8571686342475</v>
      </c>
      <c r="M65">
        <v>18527.714337268495</v>
      </c>
      <c r="N65">
        <v>37055.42867453699</v>
      </c>
      <c r="O65">
        <v>74110.85734907398</v>
      </c>
      <c r="R65">
        <f t="shared" si="2"/>
        <v>64</v>
      </c>
      <c r="S65">
        <v>5.6063264742143293E-2</v>
      </c>
      <c r="T65">
        <v>5.6063264742143293E-2</v>
      </c>
      <c r="U65">
        <v>5.6063264742143293E-2</v>
      </c>
      <c r="V65">
        <v>5.6063264742143293E-2</v>
      </c>
      <c r="W65">
        <v>5.6063264742143293E-2</v>
      </c>
    </row>
    <row r="66" spans="1:24" x14ac:dyDescent="0.25">
      <c r="B66">
        <f t="shared" si="0"/>
        <v>65</v>
      </c>
      <c r="C66">
        <v>76216.644731924927</v>
      </c>
      <c r="D66">
        <v>190541.61182981226</v>
      </c>
      <c r="E66">
        <v>381083.22365962452</v>
      </c>
      <c r="F66">
        <v>762166.44731924904</v>
      </c>
      <c r="G66">
        <v>1524332.8946384981</v>
      </c>
      <c r="J66">
        <f t="shared" si="1"/>
        <v>65</v>
      </c>
      <c r="K66">
        <v>3810.8326302319911</v>
      </c>
      <c r="L66">
        <v>9527.0815755799122</v>
      </c>
      <c r="M66">
        <v>19054.163151159824</v>
      </c>
      <c r="N66">
        <v>38108.326302319649</v>
      </c>
      <c r="O66">
        <v>76216.652604639297</v>
      </c>
      <c r="R66">
        <f t="shared" si="2"/>
        <v>65</v>
      </c>
      <c r="S66">
        <v>5.7509495223092788E-2</v>
      </c>
      <c r="T66">
        <v>5.7509495223092788E-2</v>
      </c>
      <c r="U66">
        <v>5.7509495223092788E-2</v>
      </c>
      <c r="V66">
        <v>5.7509495223092788E-2</v>
      </c>
      <c r="W66">
        <v>5.7509495223092788E-2</v>
      </c>
    </row>
    <row r="68" spans="1:24" x14ac:dyDescent="0.25">
      <c r="A68" s="5" t="s">
        <v>183</v>
      </c>
    </row>
    <row r="69" spans="1:24" x14ac:dyDescent="0.25">
      <c r="B69" t="s">
        <v>170</v>
      </c>
      <c r="C69">
        <v>50000</v>
      </c>
      <c r="D69">
        <v>100000</v>
      </c>
      <c r="E69">
        <v>250000</v>
      </c>
      <c r="F69">
        <v>500000</v>
      </c>
      <c r="G69">
        <v>1000000</v>
      </c>
      <c r="H69">
        <v>2000000</v>
      </c>
      <c r="J69" t="s">
        <v>171</v>
      </c>
      <c r="K69">
        <v>50000</v>
      </c>
      <c r="L69">
        <v>100000</v>
      </c>
      <c r="M69">
        <v>250000</v>
      </c>
      <c r="N69">
        <v>500000</v>
      </c>
      <c r="O69">
        <v>1000000</v>
      </c>
      <c r="P69">
        <v>2000000</v>
      </c>
      <c r="R69" t="s">
        <v>167</v>
      </c>
      <c r="S69">
        <v>50000</v>
      </c>
      <c r="T69">
        <v>100000</v>
      </c>
      <c r="U69">
        <v>250000</v>
      </c>
      <c r="V69">
        <v>500000</v>
      </c>
      <c r="W69">
        <v>1000000</v>
      </c>
      <c r="X69">
        <v>2000000</v>
      </c>
    </row>
    <row r="70" spans="1:24" x14ac:dyDescent="0.25">
      <c r="B70">
        <v>26</v>
      </c>
      <c r="C70">
        <v>464.93860969271293</v>
      </c>
      <c r="D70">
        <v>929.16194184440224</v>
      </c>
      <c r="E70">
        <v>2321.8320839581806</v>
      </c>
      <c r="F70">
        <v>4642.9486884360413</v>
      </c>
      <c r="G70">
        <v>9285.1821217741053</v>
      </c>
      <c r="H70">
        <v>18569.64898846707</v>
      </c>
      <c r="J70">
        <v>26</v>
      </c>
      <c r="K70">
        <v>340.48422303477764</v>
      </c>
      <c r="L70">
        <v>672.9559634749312</v>
      </c>
      <c r="M70">
        <v>1670.372816452782</v>
      </c>
      <c r="N70">
        <v>3332.730888202881</v>
      </c>
      <c r="O70">
        <v>6657.4495452163828</v>
      </c>
      <c r="P70">
        <v>13306.88685943195</v>
      </c>
      <c r="R70">
        <v>26</v>
      </c>
      <c r="S70">
        <v>3.7337778818567591E-2</v>
      </c>
      <c r="T70">
        <v>3.7252815530228522E-2</v>
      </c>
      <c r="U70">
        <v>3.7201829430247191E-2</v>
      </c>
      <c r="V70">
        <v>3.7184824445803732E-2</v>
      </c>
      <c r="W70">
        <v>3.7176324149013507E-2</v>
      </c>
      <c r="X70">
        <v>3.7172073882961287E-2</v>
      </c>
    </row>
    <row r="71" spans="1:24" x14ac:dyDescent="0.25">
      <c r="B71">
        <v>27</v>
      </c>
      <c r="C71">
        <v>411.25015231234596</v>
      </c>
      <c r="D71">
        <v>821.78903316222193</v>
      </c>
      <c r="E71">
        <v>2053.4056188149398</v>
      </c>
      <c r="F71">
        <v>4106.0999285874623</v>
      </c>
      <c r="G71">
        <v>8211.488548271971</v>
      </c>
      <c r="H71">
        <v>16422.2657877112</v>
      </c>
      <c r="J71">
        <v>27</v>
      </c>
      <c r="K71">
        <v>302.03322820668654</v>
      </c>
      <c r="L71">
        <v>596.05751369104473</v>
      </c>
      <c r="M71">
        <v>1478.1297294828364</v>
      </c>
      <c r="N71">
        <v>2948.2500930917668</v>
      </c>
      <c r="O71">
        <v>5888.4908218799974</v>
      </c>
      <c r="P71">
        <v>11768.972280246991</v>
      </c>
      <c r="R71">
        <v>27</v>
      </c>
      <c r="S71">
        <v>3.7279469057630799E-2</v>
      </c>
      <c r="T71">
        <v>3.7184487076445283E-2</v>
      </c>
      <c r="U71">
        <v>3.7127475920297526E-2</v>
      </c>
      <c r="V71">
        <v>3.7108469052913762E-2</v>
      </c>
      <c r="W71">
        <v>3.7098965028646846E-2</v>
      </c>
      <c r="X71">
        <v>3.7094212868842957E-2</v>
      </c>
    </row>
    <row r="72" spans="1:24" x14ac:dyDescent="0.25">
      <c r="B72">
        <v>28</v>
      </c>
      <c r="C72">
        <v>639.59625485244214</v>
      </c>
      <c r="D72">
        <v>1278.4640211253447</v>
      </c>
      <c r="E72">
        <v>3195.0673198405734</v>
      </c>
      <c r="F72">
        <v>6389.4061509924159</v>
      </c>
      <c r="G72">
        <v>12778.083813279985</v>
      </c>
      <c r="H72">
        <v>25555.439137847392</v>
      </c>
      <c r="J72">
        <v>28</v>
      </c>
      <c r="K72">
        <v>465.57205680530842</v>
      </c>
      <c r="L72">
        <v>923.12239302498165</v>
      </c>
      <c r="M72">
        <v>2295.7734005445527</v>
      </c>
      <c r="N72">
        <v>4583.5250793011073</v>
      </c>
      <c r="O72">
        <v>9159.028436636785</v>
      </c>
      <c r="P72">
        <v>18310.035151222954</v>
      </c>
      <c r="R72">
        <v>28</v>
      </c>
      <c r="S72">
        <v>3.7562825934284394E-2</v>
      </c>
      <c r="T72">
        <v>3.7498724518399085E-2</v>
      </c>
      <c r="U72">
        <v>3.7460255275664878E-2</v>
      </c>
      <c r="V72">
        <v>3.7447430794827374E-2</v>
      </c>
      <c r="W72">
        <v>3.7441018291823447E-2</v>
      </c>
      <c r="X72">
        <v>3.7437811974667667E-2</v>
      </c>
    </row>
    <row r="73" spans="1:24" x14ac:dyDescent="0.25">
      <c r="B73">
        <v>29</v>
      </c>
      <c r="C73">
        <v>402.83637809371055</v>
      </c>
      <c r="D73">
        <v>804.96198815015441</v>
      </c>
      <c r="E73">
        <v>2011.3388185210267</v>
      </c>
      <c r="F73">
        <v>4021.9668692127279</v>
      </c>
      <c r="G73">
        <v>8043.222970625121</v>
      </c>
      <c r="H73">
        <v>16085.735173464531</v>
      </c>
      <c r="J73">
        <v>29</v>
      </c>
      <c r="K73">
        <v>296.00712988522264</v>
      </c>
      <c r="L73">
        <v>584.00523482959034</v>
      </c>
      <c r="M73">
        <v>1447.9995519336808</v>
      </c>
      <c r="N73">
        <v>2887.9900812696069</v>
      </c>
      <c r="O73">
        <v>5767.9711402681278</v>
      </c>
      <c r="P73">
        <v>11527.933258429955</v>
      </c>
      <c r="R73">
        <v>29</v>
      </c>
      <c r="S73">
        <v>3.727290604961353E-2</v>
      </c>
      <c r="T73">
        <v>3.7176076265813984E-2</v>
      </c>
      <c r="U73">
        <v>3.711795871921475E-2</v>
      </c>
      <c r="V73">
        <v>3.7098582921035295E-2</v>
      </c>
      <c r="W73">
        <v>3.7088894406146267E-2</v>
      </c>
      <c r="X73">
        <v>3.7084049994721369E-2</v>
      </c>
    </row>
    <row r="74" spans="1:24" x14ac:dyDescent="0.25">
      <c r="B74">
        <v>30</v>
      </c>
      <c r="C74">
        <v>652.7900438975654</v>
      </c>
      <c r="D74">
        <v>1304.8505009672456</v>
      </c>
      <c r="E74">
        <v>3261.0318303707272</v>
      </c>
      <c r="F74">
        <v>6521.3340452387247</v>
      </c>
      <c r="G74">
        <v>13041.938474663813</v>
      </c>
      <c r="H74">
        <v>26083.147333352794</v>
      </c>
      <c r="J74">
        <v>30</v>
      </c>
      <c r="K74">
        <v>475.02126589620184</v>
      </c>
      <c r="L74">
        <v>942.02019633111922</v>
      </c>
      <c r="M74">
        <v>2343.0165279534704</v>
      </c>
      <c r="N74">
        <v>4678.0104051449744</v>
      </c>
      <c r="O74">
        <v>9347.9981561094464</v>
      </c>
      <c r="P74">
        <v>18687.973656265764</v>
      </c>
      <c r="R74">
        <v>30</v>
      </c>
      <c r="S74">
        <v>3.7583346517437555E-2</v>
      </c>
      <c r="T74">
        <v>3.75203461451592E-2</v>
      </c>
      <c r="U74">
        <v>3.7482536387843268E-2</v>
      </c>
      <c r="V74">
        <v>3.7469931772238452E-2</v>
      </c>
      <c r="W74">
        <v>3.7463629208676741E-2</v>
      </c>
      <c r="X74">
        <v>3.7460477862922836E-2</v>
      </c>
    </row>
    <row r="75" spans="1:24" x14ac:dyDescent="0.25">
      <c r="B75">
        <v>31</v>
      </c>
      <c r="C75">
        <v>421.14499136823133</v>
      </c>
      <c r="D75">
        <v>841.5777816823379</v>
      </c>
      <c r="E75">
        <v>2102.8761526246581</v>
      </c>
      <c r="F75">
        <v>4205.0401041952109</v>
      </c>
      <c r="G75">
        <v>8409.3680073362757</v>
      </c>
      <c r="H75">
        <v>16818.023813618445</v>
      </c>
      <c r="J75">
        <v>31</v>
      </c>
      <c r="K75">
        <v>309.1198125479068</v>
      </c>
      <c r="L75">
        <v>610.22955385468595</v>
      </c>
      <c r="M75">
        <v>1513.5587777750225</v>
      </c>
      <c r="N75">
        <v>3019.107484309141</v>
      </c>
      <c r="O75">
        <v>6030.2048973768833</v>
      </c>
      <c r="P75">
        <v>12052.399723512877</v>
      </c>
      <c r="R75">
        <v>31</v>
      </c>
      <c r="S75">
        <v>3.7294200409379474E-2</v>
      </c>
      <c r="T75">
        <v>3.7201196440506346E-2</v>
      </c>
      <c r="U75">
        <v>3.7145375938022029E-2</v>
      </c>
      <c r="V75">
        <v>3.7126766080633145E-2</v>
      </c>
      <c r="W75">
        <v>3.7117460584798367E-2</v>
      </c>
      <c r="X75">
        <v>3.7112807695067973E-2</v>
      </c>
    </row>
    <row r="76" spans="1:24" x14ac:dyDescent="0.25">
      <c r="B76">
        <v>32</v>
      </c>
      <c r="C76">
        <v>425.13044585261099</v>
      </c>
      <c r="D76">
        <v>849.54836363376978</v>
      </c>
      <c r="E76">
        <v>2122.802116985195</v>
      </c>
      <c r="F76">
        <v>4244.8917059069081</v>
      </c>
      <c r="G76">
        <v>8489.0708837515958</v>
      </c>
      <c r="H76">
        <v>16977.429239441186</v>
      </c>
      <c r="J76">
        <v>32</v>
      </c>
      <c r="K76">
        <v>311.97416514771794</v>
      </c>
      <c r="L76">
        <v>615.93802589761071</v>
      </c>
      <c r="M76">
        <v>1527.8296082366469</v>
      </c>
      <c r="N76">
        <v>3047.6489121650739</v>
      </c>
      <c r="O76">
        <v>6087.2875200361159</v>
      </c>
      <c r="P76">
        <v>12166.564735780557</v>
      </c>
      <c r="R76">
        <v>32</v>
      </c>
      <c r="S76">
        <v>3.7299339881413207E-2</v>
      </c>
      <c r="T76">
        <v>3.7207119703896119E-2</v>
      </c>
      <c r="U76">
        <v>3.7151769790040312E-2</v>
      </c>
      <c r="V76">
        <v>3.7133316847908437E-2</v>
      </c>
      <c r="W76">
        <v>3.7124089819534412E-2</v>
      </c>
      <c r="X76">
        <v>3.7119476165990761E-2</v>
      </c>
    </row>
    <row r="77" spans="1:24" x14ac:dyDescent="0.25">
      <c r="B77">
        <v>33</v>
      </c>
      <c r="C77">
        <v>634.19193397709785</v>
      </c>
      <c r="D77">
        <v>1267.65554137355</v>
      </c>
      <c r="E77">
        <v>3168.0463628951652</v>
      </c>
      <c r="F77">
        <v>6335.3643985259523</v>
      </c>
      <c r="G77">
        <v>12670.000469695571</v>
      </c>
      <c r="H77">
        <v>25339.272611987813</v>
      </c>
      <c r="J77">
        <v>33</v>
      </c>
      <c r="K77">
        <v>461.7015101963234</v>
      </c>
      <c r="L77">
        <v>915.38137715139419</v>
      </c>
      <c r="M77">
        <v>2276.4209706622278</v>
      </c>
      <c r="N77">
        <v>4544.8202905527432</v>
      </c>
      <c r="O77">
        <v>9081.6189293209172</v>
      </c>
      <c r="P77">
        <v>18155.21620633977</v>
      </c>
      <c r="R77">
        <v>33</v>
      </c>
      <c r="S77">
        <v>3.7560836334239234E-2</v>
      </c>
      <c r="T77">
        <v>3.7496215075011552E-2</v>
      </c>
      <c r="U77">
        <v>3.7457433767445591E-2</v>
      </c>
      <c r="V77">
        <v>3.744450523831766E-2</v>
      </c>
      <c r="W77">
        <v>3.7438040706150311E-2</v>
      </c>
      <c r="X77">
        <v>3.7434808373152606E-2</v>
      </c>
    </row>
    <row r="78" spans="1:24" x14ac:dyDescent="0.25">
      <c r="B78">
        <v>34</v>
      </c>
      <c r="C78">
        <v>651.88575883805868</v>
      </c>
      <c r="D78">
        <v>1303.0418104704131</v>
      </c>
      <c r="E78">
        <v>3256.5099653820421</v>
      </c>
      <c r="F78">
        <v>6512.2902235733245</v>
      </c>
      <c r="G78">
        <v>13023.850739957472</v>
      </c>
      <c r="H78">
        <v>26046.971772727375</v>
      </c>
      <c r="J78">
        <v>34</v>
      </c>
      <c r="K78">
        <v>474.37406252066467</v>
      </c>
      <c r="L78">
        <v>940.72551856097925</v>
      </c>
      <c r="M78">
        <v>2339.7798868420577</v>
      </c>
      <c r="N78">
        <v>4671.5371673680493</v>
      </c>
      <c r="O78">
        <v>9335.0517284374801</v>
      </c>
      <c r="P78">
        <v>18662.080850593979</v>
      </c>
      <c r="R78">
        <v>34</v>
      </c>
      <c r="S78">
        <v>3.7585814195897571E-2</v>
      </c>
      <c r="T78">
        <v>3.7522705369985143E-2</v>
      </c>
      <c r="U78">
        <v>3.7484831958883413E-2</v>
      </c>
      <c r="V78">
        <v>3.7472206135018338E-2</v>
      </c>
      <c r="W78">
        <v>3.7465892969216208E-2</v>
      </c>
      <c r="X78">
        <v>3.7462736322843027E-2</v>
      </c>
    </row>
    <row r="79" spans="1:24" x14ac:dyDescent="0.25">
      <c r="B79">
        <v>35</v>
      </c>
      <c r="C79">
        <v>649.41001135309432</v>
      </c>
      <c r="D79">
        <v>1298.0904720397939</v>
      </c>
      <c r="E79">
        <v>3244.1318541125429</v>
      </c>
      <c r="F79">
        <v>6487.5341575710654</v>
      </c>
      <c r="G79">
        <v>12974.338764489918</v>
      </c>
      <c r="H79">
        <v>25947.947978331074</v>
      </c>
      <c r="J79">
        <v>35</v>
      </c>
      <c r="K79">
        <v>472.60099117694153</v>
      </c>
      <c r="L79">
        <v>937.17948870706641</v>
      </c>
      <c r="M79">
        <v>2330.9149814365519</v>
      </c>
      <c r="N79">
        <v>4653.8074693623494</v>
      </c>
      <c r="O79">
        <v>9299.5924452337786</v>
      </c>
      <c r="P79">
        <v>18591.162397014792</v>
      </c>
      <c r="R79">
        <v>35</v>
      </c>
      <c r="S79">
        <v>3.7583109212365962E-2</v>
      </c>
      <c r="T79">
        <v>3.7519786940691358E-2</v>
      </c>
      <c r="U79">
        <v>3.7481785405066192E-2</v>
      </c>
      <c r="V79">
        <v>3.7469116863494856E-2</v>
      </c>
      <c r="W79">
        <v>3.7462782337057465E-2</v>
      </c>
      <c r="X79">
        <v>3.7459615009928449E-2</v>
      </c>
    </row>
    <row r="80" spans="1:24" x14ac:dyDescent="0.25">
      <c r="B80">
        <v>36</v>
      </c>
      <c r="C80">
        <v>660.59368378656973</v>
      </c>
      <c r="D80">
        <v>1320.4569350537229</v>
      </c>
      <c r="E80">
        <v>3300.0466888987976</v>
      </c>
      <c r="F80">
        <v>6599.3629453209023</v>
      </c>
      <c r="G80">
        <v>13197.99545817173</v>
      </c>
      <c r="H80">
        <v>26395.260483880033</v>
      </c>
      <c r="J80">
        <v>36</v>
      </c>
      <c r="K80">
        <v>480.61069450628929</v>
      </c>
      <c r="L80">
        <v>953.1982693905793</v>
      </c>
      <c r="M80">
        <v>2370.9609945225093</v>
      </c>
      <c r="N80">
        <v>4733.8988698923058</v>
      </c>
      <c r="O80">
        <v>9459.7746207045857</v>
      </c>
      <c r="P80">
        <v>18911.526122402167</v>
      </c>
      <c r="R80">
        <v>36</v>
      </c>
      <c r="S80">
        <v>3.7599135225594438E-2</v>
      </c>
      <c r="T80">
        <v>3.7536732735768519E-2</v>
      </c>
      <c r="U80">
        <v>3.7499283317053322E-2</v>
      </c>
      <c r="V80">
        <v>3.7486798855782766E-2</v>
      </c>
      <c r="W80">
        <v>3.7480556377259555E-2</v>
      </c>
      <c r="X80">
        <v>3.7477435076031851E-2</v>
      </c>
    </row>
    <row r="81" spans="2:24" x14ac:dyDescent="0.25">
      <c r="B81">
        <v>37</v>
      </c>
      <c r="C81">
        <v>707.45947218532046</v>
      </c>
      <c r="D81">
        <v>1414.1848975550604</v>
      </c>
      <c r="E81">
        <v>3534.3611731673113</v>
      </c>
      <c r="F81">
        <v>7067.9882991884197</v>
      </c>
      <c r="G81">
        <v>14135.242551230902</v>
      </c>
      <c r="H81">
        <v>28269.751055315981</v>
      </c>
      <c r="J81">
        <v>37</v>
      </c>
      <c r="K81">
        <v>514.1753680161155</v>
      </c>
      <c r="L81">
        <v>1020.3250227150729</v>
      </c>
      <c r="M81">
        <v>2538.7739813783191</v>
      </c>
      <c r="N81">
        <v>5069.522245824628</v>
      </c>
      <c r="O81">
        <v>10131.018774720171</v>
      </c>
      <c r="P81">
        <v>20254.011832512333</v>
      </c>
      <c r="R81">
        <v>37</v>
      </c>
      <c r="S81">
        <v>3.7665248533036433E-2</v>
      </c>
      <c r="T81">
        <v>3.7606396716258539E-2</v>
      </c>
      <c r="U81">
        <v>3.7571078600299179E-2</v>
      </c>
      <c r="V81">
        <v>3.7559304725931719E-2</v>
      </c>
      <c r="W81">
        <v>3.7553417569483161E-2</v>
      </c>
      <c r="X81">
        <v>3.7550473936435624E-2</v>
      </c>
    </row>
    <row r="82" spans="2:24" x14ac:dyDescent="0.25">
      <c r="B82">
        <v>38</v>
      </c>
      <c r="C82">
        <v>739.56203949921087</v>
      </c>
      <c r="D82">
        <v>1478.3875413289197</v>
      </c>
      <c r="E82">
        <v>3694.8640468392146</v>
      </c>
      <c r="F82">
        <v>7388.991556030277</v>
      </c>
      <c r="G82">
        <v>14777.246574414976</v>
      </c>
      <c r="H82">
        <v>29553.756611185603</v>
      </c>
      <c r="J82">
        <v>38</v>
      </c>
      <c r="K82">
        <v>537.16697437430139</v>
      </c>
      <c r="L82">
        <v>1066.3064523575867</v>
      </c>
      <c r="M82">
        <v>2653.7248865381407</v>
      </c>
      <c r="N82">
        <v>5299.4222769179614</v>
      </c>
      <c r="O82">
        <v>10590.817057705601</v>
      </c>
      <c r="P82">
        <v>21173.606619294325</v>
      </c>
      <c r="R82">
        <v>38</v>
      </c>
      <c r="S82">
        <v>3.7711507172755843E-2</v>
      </c>
      <c r="T82">
        <v>3.7654824170487045E-2</v>
      </c>
      <c r="U82">
        <v>3.7620807892398966E-2</v>
      </c>
      <c r="V82">
        <v>3.760946805293397E-2</v>
      </c>
      <c r="W82">
        <v>3.7603797930620075E-2</v>
      </c>
      <c r="X82">
        <v>3.7600962818811645E-2</v>
      </c>
    </row>
    <row r="83" spans="2:24" x14ac:dyDescent="0.25">
      <c r="B83">
        <v>39</v>
      </c>
      <c r="C83">
        <v>758.24257405536434</v>
      </c>
      <c r="D83">
        <v>1515.7471494066094</v>
      </c>
      <c r="E83">
        <v>3788.2608754692824</v>
      </c>
      <c r="F83">
        <v>7575.7837522435366</v>
      </c>
      <c r="G83">
        <v>15150.829505793041</v>
      </c>
      <c r="H83">
        <v>30300.921012892508</v>
      </c>
      <c r="J83">
        <v>39</v>
      </c>
      <c r="K83">
        <v>550.54573952763349</v>
      </c>
      <c r="L83">
        <v>1093.0629335345147</v>
      </c>
      <c r="M83">
        <v>2720.6145156523926</v>
      </c>
      <c r="N83">
        <v>5433.2004858828877</v>
      </c>
      <c r="O83">
        <v>10858.372426354763</v>
      </c>
      <c r="P83">
        <v>21708.716307303519</v>
      </c>
      <c r="R83">
        <v>39</v>
      </c>
      <c r="S83">
        <v>3.7738865585363213E-2</v>
      </c>
      <c r="T83">
        <v>3.7683357958932628E-2</v>
      </c>
      <c r="U83">
        <v>3.7650047186049695E-2</v>
      </c>
      <c r="V83">
        <v>3.7638942561644795E-2</v>
      </c>
      <c r="W83">
        <v>3.7633390055612725E-2</v>
      </c>
      <c r="X83">
        <v>3.7630613754133568E-2</v>
      </c>
    </row>
    <row r="84" spans="2:24" x14ac:dyDescent="0.25">
      <c r="B84">
        <v>40</v>
      </c>
      <c r="C84">
        <v>764.69949084485029</v>
      </c>
      <c r="D84">
        <v>1528.6604658471663</v>
      </c>
      <c r="E84">
        <v>3820.5433908570835</v>
      </c>
      <c r="F84">
        <v>7640.3482658747407</v>
      </c>
      <c r="G84">
        <v>15279.958015910624</v>
      </c>
      <c r="H84">
        <v>30559.177515982254</v>
      </c>
      <c r="J84">
        <v>40</v>
      </c>
      <c r="K84">
        <v>555.17010657157152</v>
      </c>
      <c r="L84">
        <v>1102.3112962272753</v>
      </c>
      <c r="M84">
        <v>2743.7348652266664</v>
      </c>
      <c r="N84">
        <v>5479.4408135712438</v>
      </c>
      <c r="O84">
        <v>10950.852710266598</v>
      </c>
      <c r="P84">
        <v>21893.676503655675</v>
      </c>
      <c r="R84">
        <v>40</v>
      </c>
      <c r="S84">
        <v>3.7748592270987702E-2</v>
      </c>
      <c r="T84">
        <v>3.7693475758496575E-2</v>
      </c>
      <c r="U84">
        <v>3.766039974578006E-2</v>
      </c>
      <c r="V84">
        <v>3.7649373390077345E-2</v>
      </c>
      <c r="W84">
        <v>3.7643860021271625E-2</v>
      </c>
      <c r="X84">
        <v>3.764110328912329E-2</v>
      </c>
    </row>
    <row r="85" spans="2:24" x14ac:dyDescent="0.25">
      <c r="B85">
        <v>41</v>
      </c>
      <c r="C85">
        <v>857.47859377087605</v>
      </c>
      <c r="D85">
        <v>1714.2114678634573</v>
      </c>
      <c r="E85">
        <v>4284.4100902525943</v>
      </c>
      <c r="F85">
        <v>8568.0744609394096</v>
      </c>
      <c r="G85">
        <v>17135.403202327823</v>
      </c>
      <c r="H85">
        <v>34270.060685111959</v>
      </c>
      <c r="J85">
        <v>41</v>
      </c>
      <c r="K85">
        <v>621.61771476583635</v>
      </c>
      <c r="L85">
        <v>1235.2013688802908</v>
      </c>
      <c r="M85">
        <v>3075.9523324237452</v>
      </c>
      <c r="N85">
        <v>6143.8706054082868</v>
      </c>
      <c r="O85">
        <v>12279.707151536684</v>
      </c>
      <c r="P85">
        <v>24551.380243872176</v>
      </c>
      <c r="R85">
        <v>41</v>
      </c>
      <c r="S85">
        <v>3.7885869515623005E-2</v>
      </c>
      <c r="T85">
        <v>3.7835746700805251E-2</v>
      </c>
      <c r="U85">
        <v>3.7805668022508288E-2</v>
      </c>
      <c r="V85">
        <v>3.7795640964416011E-2</v>
      </c>
      <c r="W85">
        <v>3.7790627279332467E-2</v>
      </c>
      <c r="X85">
        <v>3.7788120397777236E-2</v>
      </c>
    </row>
    <row r="86" spans="2:24" x14ac:dyDescent="0.25">
      <c r="B86">
        <v>42</v>
      </c>
      <c r="C86">
        <v>908.70534692672481</v>
      </c>
      <c r="D86">
        <v>1816.6609633165458</v>
      </c>
      <c r="E86">
        <v>4540.5278125042169</v>
      </c>
      <c r="F86">
        <v>9080.3058944899221</v>
      </c>
      <c r="G86">
        <v>18159.86205846375</v>
      </c>
      <c r="H86">
        <v>36318.97438641273</v>
      </c>
      <c r="J86">
        <v>42</v>
      </c>
      <c r="K86">
        <v>658.30568882947409</v>
      </c>
      <c r="L86">
        <v>1308.5744316901146</v>
      </c>
      <c r="M86">
        <v>3259.3806604672136</v>
      </c>
      <c r="N86">
        <v>6510.724375162783</v>
      </c>
      <c r="O86">
        <v>13013.41180457981</v>
      </c>
      <c r="P86">
        <v>26018.786663427949</v>
      </c>
      <c r="R86">
        <v>42</v>
      </c>
      <c r="S86">
        <v>3.7963605789630872E-2</v>
      </c>
      <c r="T86">
        <v>3.7915795951500408E-2</v>
      </c>
      <c r="U86">
        <v>3.7887105535191479E-2</v>
      </c>
      <c r="V86">
        <v>3.7877541310472829E-2</v>
      </c>
      <c r="W86">
        <v>3.7872759056963412E-2</v>
      </c>
      <c r="X86">
        <v>3.7870367894917711E-2</v>
      </c>
    </row>
    <row r="87" spans="2:24" x14ac:dyDescent="0.25">
      <c r="B87">
        <v>43</v>
      </c>
      <c r="C87">
        <v>990.05011210143482</v>
      </c>
      <c r="D87">
        <v>1979.3440997879723</v>
      </c>
      <c r="E87">
        <v>4947.226062864599</v>
      </c>
      <c r="F87">
        <v>9893.6960013315056</v>
      </c>
      <c r="G87">
        <v>19786.635878267443</v>
      </c>
      <c r="H87">
        <v>39572.515632140348</v>
      </c>
      <c r="J87">
        <v>43</v>
      </c>
      <c r="K87">
        <v>716.56399451633479</v>
      </c>
      <c r="L87">
        <v>1425.0864637659797</v>
      </c>
      <c r="M87">
        <v>3550.6538716958239</v>
      </c>
      <c r="N87">
        <v>7093.2662183079374</v>
      </c>
      <c r="O87">
        <v>14178.490911554807</v>
      </c>
      <c r="P87">
        <v>28348.940298059315</v>
      </c>
      <c r="R87">
        <v>43</v>
      </c>
      <c r="S87">
        <v>3.808927547598584E-2</v>
      </c>
      <c r="T87">
        <v>3.8044639070798913E-2</v>
      </c>
      <c r="U87">
        <v>3.8017853332553697E-2</v>
      </c>
      <c r="V87">
        <v>3.8008924103647868E-2</v>
      </c>
      <c r="W87">
        <v>3.8004459367386501E-2</v>
      </c>
      <c r="X87">
        <v>3.8002226968800512E-2</v>
      </c>
    </row>
    <row r="88" spans="2:24" x14ac:dyDescent="0.25">
      <c r="B88">
        <v>44</v>
      </c>
      <c r="C88">
        <v>1039.7138556234108</v>
      </c>
      <c r="D88">
        <v>2078.6676587094043</v>
      </c>
      <c r="E88">
        <v>5195.5290680377557</v>
      </c>
      <c r="F88">
        <v>10390.298083608837</v>
      </c>
      <c r="G88">
        <v>20779.836114760103</v>
      </c>
      <c r="H88">
        <v>41558.912177067425</v>
      </c>
      <c r="J88">
        <v>44</v>
      </c>
      <c r="K88">
        <v>752.1326788581664</v>
      </c>
      <c r="L88">
        <v>1496.2210307486857</v>
      </c>
      <c r="M88">
        <v>3728.4860871650453</v>
      </c>
      <c r="N88">
        <v>7448.9278481111687</v>
      </c>
      <c r="O88">
        <v>14889.811370099778</v>
      </c>
      <c r="P88">
        <v>29771.578414127755</v>
      </c>
      <c r="R88">
        <v>44</v>
      </c>
      <c r="S88">
        <v>3.8167407191535663E-2</v>
      </c>
      <c r="T88">
        <v>3.8124458869504663E-2</v>
      </c>
      <c r="U88">
        <v>3.8098686293371209E-2</v>
      </c>
      <c r="V88">
        <v>3.8090094837242905E-2</v>
      </c>
      <c r="W88">
        <v>3.8085798997139042E-2</v>
      </c>
      <c r="X88">
        <v>3.8083651049075185E-2</v>
      </c>
    </row>
    <row r="89" spans="2:24" x14ac:dyDescent="0.25">
      <c r="B89">
        <v>45</v>
      </c>
      <c r="C89">
        <v>1130.5633645783259</v>
      </c>
      <c r="D89">
        <v>2260.3594525917883</v>
      </c>
      <c r="E89">
        <v>5649.7477166478384</v>
      </c>
      <c r="F89">
        <v>11298.728156746634</v>
      </c>
      <c r="G89">
        <v>22596.689036946103</v>
      </c>
      <c r="H89">
        <v>45192.610797346024</v>
      </c>
      <c r="J89">
        <v>45</v>
      </c>
      <c r="K89">
        <v>817.19818152074731</v>
      </c>
      <c r="L89">
        <v>1626.3468507832404</v>
      </c>
      <c r="M89">
        <v>4053.7928587350398</v>
      </c>
      <c r="N89">
        <v>8099.5362053778517</v>
      </c>
      <c r="O89">
        <v>16191.022898683092</v>
      </c>
      <c r="P89">
        <v>32373.996285303729</v>
      </c>
      <c r="R89">
        <v>45</v>
      </c>
      <c r="S89">
        <v>3.8312684908240913E-2</v>
      </c>
      <c r="T89">
        <v>3.8272432083964025E-2</v>
      </c>
      <c r="U89">
        <v>3.8248277276076381E-2</v>
      </c>
      <c r="V89">
        <v>3.824022515434411E-2</v>
      </c>
      <c r="W89">
        <v>3.823619899612507E-2</v>
      </c>
      <c r="X89">
        <v>3.8234185892675354E-2</v>
      </c>
    </row>
    <row r="90" spans="2:24" x14ac:dyDescent="0.25">
      <c r="B90">
        <v>46</v>
      </c>
      <c r="C90">
        <v>1201.2215292556141</v>
      </c>
      <c r="D90">
        <v>2401.6701239185895</v>
      </c>
      <c r="E90">
        <v>6003.0159079273217</v>
      </c>
      <c r="F90">
        <v>12005.258881282096</v>
      </c>
      <c r="G90">
        <v>24009.744827994229</v>
      </c>
      <c r="H90">
        <v>48018.716721419354</v>
      </c>
      <c r="J90">
        <v>46</v>
      </c>
      <c r="K90">
        <v>867.80288295738319</v>
      </c>
      <c r="L90">
        <v>1727.5522028914165</v>
      </c>
      <c r="M90">
        <v>4306.8001628998463</v>
      </c>
      <c r="N90">
        <v>8605.5467629856721</v>
      </c>
      <c r="O90">
        <v>17203.039963184274</v>
      </c>
      <c r="P90">
        <v>34398.026363590267</v>
      </c>
      <c r="R90">
        <v>46</v>
      </c>
      <c r="S90">
        <v>3.8427815521845154E-2</v>
      </c>
      <c r="T90">
        <v>3.8389369369733028E-2</v>
      </c>
      <c r="U90">
        <v>3.8366298863132142E-2</v>
      </c>
      <c r="V90">
        <v>3.835860822485837E-2</v>
      </c>
      <c r="W90">
        <v>3.8354762817690125E-2</v>
      </c>
      <c r="X90">
        <v>3.8352840092095386E-2</v>
      </c>
    </row>
    <row r="91" spans="2:24" x14ac:dyDescent="0.25">
      <c r="B91">
        <v>47</v>
      </c>
      <c r="C91">
        <v>1288.9660829715033</v>
      </c>
      <c r="D91">
        <v>2577.1521566856154</v>
      </c>
      <c r="E91">
        <v>6441.7103778292949</v>
      </c>
      <c r="F91">
        <v>12882.640746402567</v>
      </c>
      <c r="G91">
        <v>25764.501483549266</v>
      </c>
      <c r="H91">
        <v>51528.222957842765</v>
      </c>
      <c r="J91">
        <v>47</v>
      </c>
      <c r="K91">
        <v>930.64456565379987</v>
      </c>
      <c r="L91">
        <v>1853.2304967991986</v>
      </c>
      <c r="M91">
        <v>4620.9882902492391</v>
      </c>
      <c r="N91">
        <v>9233.9179460041923</v>
      </c>
      <c r="O91">
        <v>18459.7772575157</v>
      </c>
      <c r="P91">
        <v>36911.495880539995</v>
      </c>
      <c r="R91">
        <v>47</v>
      </c>
      <c r="S91">
        <v>3.8573267192923089E-2</v>
      </c>
      <c r="T91">
        <v>3.8536779810812716E-2</v>
      </c>
      <c r="U91">
        <v>3.8514884872882904E-2</v>
      </c>
      <c r="V91">
        <v>3.8507586141971695E-2</v>
      </c>
      <c r="W91">
        <v>3.8503936698075503E-2</v>
      </c>
      <c r="X91">
        <v>3.8502111956516094E-2</v>
      </c>
    </row>
    <row r="92" spans="2:24" x14ac:dyDescent="0.25">
      <c r="B92">
        <v>48</v>
      </c>
      <c r="C92">
        <v>1405.8754248820583</v>
      </c>
      <c r="D92">
        <v>2810.9613276180376</v>
      </c>
      <c r="E92">
        <v>7026.2190358375883</v>
      </c>
      <c r="F92">
        <v>14051.648549540887</v>
      </c>
      <c r="G92">
        <v>28102.507576948479</v>
      </c>
      <c r="H92">
        <v>56204.225631765235</v>
      </c>
      <c r="J92">
        <v>48</v>
      </c>
      <c r="K92">
        <v>1014.3739241529129</v>
      </c>
      <c r="L92">
        <v>2020.6824037083315</v>
      </c>
      <c r="M92">
        <v>5039.6078424931911</v>
      </c>
      <c r="N92">
        <v>10071.150240509334</v>
      </c>
      <c r="O92">
        <v>20134.235036551778</v>
      </c>
      <c r="P92">
        <v>40260.404628652846</v>
      </c>
      <c r="R92">
        <v>48</v>
      </c>
      <c r="S92">
        <v>3.8771288706726859E-2</v>
      </c>
      <c r="T92">
        <v>3.8737016434307714E-2</v>
      </c>
      <c r="U92">
        <v>3.8716450889702436E-2</v>
      </c>
      <c r="V92">
        <v>3.8709595344514902E-2</v>
      </c>
      <c r="W92">
        <v>3.8706167503721911E-2</v>
      </c>
      <c r="X92">
        <v>3.8704453566277053E-2</v>
      </c>
    </row>
    <row r="93" spans="2:24" x14ac:dyDescent="0.25">
      <c r="B93">
        <v>49</v>
      </c>
      <c r="C93">
        <v>1504.4431026062537</v>
      </c>
      <c r="D93">
        <v>3008.0885829445097</v>
      </c>
      <c r="E93">
        <v>7519.0250239647321</v>
      </c>
      <c r="F93">
        <v>15037.252425666966</v>
      </c>
      <c r="G93">
        <v>30073.707229072013</v>
      </c>
      <c r="H93">
        <v>60146.616835882465</v>
      </c>
      <c r="J93">
        <v>49</v>
      </c>
      <c r="K93">
        <v>1084.967067908372</v>
      </c>
      <c r="L93">
        <v>2161.8628882420126</v>
      </c>
      <c r="M93">
        <v>5392.5503492981079</v>
      </c>
      <c r="N93">
        <v>10777.029451077076</v>
      </c>
      <c r="O93">
        <v>21545.987654641212</v>
      </c>
      <c r="P93">
        <v>43083.904061772511</v>
      </c>
      <c r="R93">
        <v>49</v>
      </c>
      <c r="S93">
        <v>3.8941905840586877E-2</v>
      </c>
      <c r="T93">
        <v>3.8909221106740777E-2</v>
      </c>
      <c r="U93">
        <v>3.8889608306870604E-2</v>
      </c>
      <c r="V93">
        <v>3.8883070380211437E-2</v>
      </c>
      <c r="W93">
        <v>3.8879801355614418E-2</v>
      </c>
      <c r="X93">
        <v>3.8878166827998051E-2</v>
      </c>
    </row>
    <row r="94" spans="2:24" x14ac:dyDescent="0.25">
      <c r="B94">
        <v>50</v>
      </c>
      <c r="C94">
        <v>1637.7797602396306</v>
      </c>
      <c r="D94">
        <v>3274.7508183533341</v>
      </c>
      <c r="E94">
        <v>8185.6639927052338</v>
      </c>
      <c r="F94">
        <v>16370.519283295278</v>
      </c>
      <c r="G94">
        <v>32740.229864476834</v>
      </c>
      <c r="H94">
        <v>65479.651026841224</v>
      </c>
      <c r="J94">
        <v>50</v>
      </c>
      <c r="K94">
        <v>1180.4614918009502</v>
      </c>
      <c r="L94">
        <v>2352.8438026153963</v>
      </c>
      <c r="M94">
        <v>5869.990735166517</v>
      </c>
      <c r="N94">
        <v>11731.902289453748</v>
      </c>
      <c r="O94">
        <v>23455.725398042938</v>
      </c>
      <c r="P94">
        <v>46903.371615234297</v>
      </c>
      <c r="R94">
        <v>50</v>
      </c>
      <c r="S94">
        <v>3.9178093609794074E-2</v>
      </c>
      <c r="T94">
        <v>3.9147234759148164E-2</v>
      </c>
      <c r="U94">
        <v>3.9128717731131246E-2</v>
      </c>
      <c r="V94">
        <v>3.9122545102097339E-2</v>
      </c>
      <c r="W94">
        <v>3.9119458733879675E-2</v>
      </c>
      <c r="X94">
        <v>3.9117915536345693E-2</v>
      </c>
    </row>
    <row r="95" spans="2:24" x14ac:dyDescent="0.25">
      <c r="B95">
        <v>51</v>
      </c>
      <c r="C95">
        <v>1785.1697805134315</v>
      </c>
      <c r="D95">
        <v>3569.5184418914073</v>
      </c>
      <c r="E95">
        <v>8922.5644260348217</v>
      </c>
      <c r="F95">
        <v>17844.307732943824</v>
      </c>
      <c r="G95">
        <v>35687.794346762785</v>
      </c>
      <c r="H95">
        <v>71374.767574401427</v>
      </c>
      <c r="J95">
        <v>51</v>
      </c>
      <c r="K95">
        <v>1286.0207486208819</v>
      </c>
      <c r="L95">
        <v>2563.9534231806174</v>
      </c>
      <c r="M95">
        <v>6397.7514469532471</v>
      </c>
      <c r="N95">
        <v>12787.414819940255</v>
      </c>
      <c r="O95">
        <v>25566.741565923614</v>
      </c>
      <c r="P95">
        <v>51125.395057897549</v>
      </c>
      <c r="R95">
        <v>51</v>
      </c>
      <c r="S95">
        <v>3.9446380431327199E-2</v>
      </c>
      <c r="T95">
        <v>3.9417200298267341E-2</v>
      </c>
      <c r="U95">
        <v>3.9399690710947732E-2</v>
      </c>
      <c r="V95">
        <v>3.9393853930520972E-2</v>
      </c>
      <c r="W95">
        <v>3.9390935493177182E-2</v>
      </c>
      <c r="X95">
        <v>3.9389476262722267E-2</v>
      </c>
    </row>
    <row r="96" spans="2:24" x14ac:dyDescent="0.25">
      <c r="B96">
        <v>52</v>
      </c>
      <c r="C96">
        <v>1950.3148065801372</v>
      </c>
      <c r="D96">
        <v>3899.7943611302462</v>
      </c>
      <c r="E96">
        <v>9748.2330247879563</v>
      </c>
      <c r="F96">
        <v>19495.630797553404</v>
      </c>
      <c r="G96">
        <v>38990.426343084895</v>
      </c>
      <c r="H96">
        <v>77980.01743414838</v>
      </c>
      <c r="J96">
        <v>52</v>
      </c>
      <c r="K96">
        <v>1404.2959563116747</v>
      </c>
      <c r="L96">
        <v>2800.4937162990609</v>
      </c>
      <c r="M96">
        <v>6989.0869963327859</v>
      </c>
      <c r="N96">
        <v>13970.075796414225</v>
      </c>
      <c r="O96">
        <v>27932.053396582778</v>
      </c>
      <c r="P96">
        <v>55856.008596924599</v>
      </c>
      <c r="R96">
        <v>52</v>
      </c>
      <c r="S96">
        <v>3.9756106954260684E-2</v>
      </c>
      <c r="T96">
        <v>3.9728479953227369E-2</v>
      </c>
      <c r="U96">
        <v>3.971190242942968E-2</v>
      </c>
      <c r="V96">
        <v>3.9706376367574236E-2</v>
      </c>
      <c r="W96">
        <v>3.9703613295278828E-2</v>
      </c>
      <c r="X96">
        <v>3.970223174878873E-2</v>
      </c>
    </row>
    <row r="97" spans="1:24" x14ac:dyDescent="0.25">
      <c r="B97">
        <v>53</v>
      </c>
      <c r="C97">
        <v>2150.9529849723913</v>
      </c>
      <c r="D97">
        <v>4301.0532186120299</v>
      </c>
      <c r="E97">
        <v>10751.353919550451</v>
      </c>
      <c r="F97">
        <v>21501.855087788052</v>
      </c>
      <c r="G97">
        <v>43002.857424265858</v>
      </c>
      <c r="H97">
        <v>86004.862097222271</v>
      </c>
      <c r="J97">
        <v>53</v>
      </c>
      <c r="K97">
        <v>1547.991055417664</v>
      </c>
      <c r="L97">
        <v>3087.8713850509375</v>
      </c>
      <c r="M97">
        <v>7707.5123741363059</v>
      </c>
      <c r="N97">
        <v>15406.914022677578</v>
      </c>
      <c r="O97">
        <v>30805.717319784628</v>
      </c>
      <c r="P97">
        <v>61603.323914006702</v>
      </c>
      <c r="R97">
        <v>53</v>
      </c>
      <c r="S97">
        <v>4.0145714623597284E-2</v>
      </c>
      <c r="T97">
        <v>4.0119618017190994E-2</v>
      </c>
      <c r="U97">
        <v>4.0103958902899084E-2</v>
      </c>
      <c r="V97">
        <v>4.0098739006346529E-2</v>
      </c>
      <c r="W97">
        <v>4.0096129022105576E-2</v>
      </c>
      <c r="X97">
        <v>4.0094824020992403E-2</v>
      </c>
    </row>
    <row r="98" spans="1:24" x14ac:dyDescent="0.25">
      <c r="B98">
        <v>54</v>
      </c>
      <c r="C98">
        <v>2358.7106614412373</v>
      </c>
      <c r="D98">
        <v>4716.5500562501211</v>
      </c>
      <c r="E98">
        <v>11790.068240679191</v>
      </c>
      <c r="F98">
        <v>23579.265214728584</v>
      </c>
      <c r="G98">
        <v>47157.659162827586</v>
      </c>
      <c r="H98">
        <v>94314.447059025159</v>
      </c>
      <c r="J98">
        <v>54</v>
      </c>
      <c r="K98">
        <v>1696.784942675833</v>
      </c>
      <c r="L98">
        <v>3385.4458943075733</v>
      </c>
      <c r="M98">
        <v>8451.4287492253061</v>
      </c>
      <c r="N98">
        <v>16894.733507430385</v>
      </c>
      <c r="O98">
        <v>33781.343023842375</v>
      </c>
      <c r="P98">
        <v>67554.562056662515</v>
      </c>
      <c r="R98">
        <v>54</v>
      </c>
      <c r="S98">
        <v>4.0564952064121362E-2</v>
      </c>
      <c r="T98">
        <v>4.0540126480527849E-2</v>
      </c>
      <c r="U98">
        <v>4.0525230116750022E-2</v>
      </c>
      <c r="V98">
        <v>4.0520264493180136E-2</v>
      </c>
      <c r="W98">
        <v>4.0517781649707985E-2</v>
      </c>
      <c r="X98">
        <v>4.0516540220048691E-2</v>
      </c>
    </row>
    <row r="99" spans="1:24" x14ac:dyDescent="0.25">
      <c r="B99">
        <v>55</v>
      </c>
      <c r="C99">
        <v>2559.5165630687538</v>
      </c>
      <c r="D99">
        <v>5118.1435414842335</v>
      </c>
      <c r="E99">
        <v>12794.024584525041</v>
      </c>
      <c r="F99">
        <v>25587.159611345603</v>
      </c>
      <c r="G99">
        <v>51173.429664986761</v>
      </c>
      <c r="H99">
        <v>102345.96977226909</v>
      </c>
      <c r="J99">
        <v>55</v>
      </c>
      <c r="K99">
        <v>1840.600055400042</v>
      </c>
      <c r="L99">
        <v>3673.0627720896446</v>
      </c>
      <c r="M99">
        <v>9170.4519081908948</v>
      </c>
      <c r="N99">
        <v>18332.766724181391</v>
      </c>
      <c r="O99">
        <v>36657.396356162499</v>
      </c>
      <c r="P99">
        <v>73306.655620124657</v>
      </c>
      <c r="R99">
        <v>55</v>
      </c>
      <c r="S99">
        <v>4.0985969462465688E-2</v>
      </c>
      <c r="T99">
        <v>4.0962138881909027E-2</v>
      </c>
      <c r="U99">
        <v>4.0947840778936984E-2</v>
      </c>
      <c r="V99">
        <v>4.0943074352308928E-2</v>
      </c>
      <c r="W99">
        <v>4.0940691110555871E-2</v>
      </c>
      <c r="X99">
        <v>4.0939499482569142E-2</v>
      </c>
    </row>
    <row r="101" spans="1:24" x14ac:dyDescent="0.25">
      <c r="A101" s="5" t="s">
        <v>188</v>
      </c>
    </row>
    <row r="102" spans="1:24" x14ac:dyDescent="0.25">
      <c r="B102" t="s">
        <v>170</v>
      </c>
      <c r="C102">
        <v>100000</v>
      </c>
      <c r="D102">
        <v>250000</v>
      </c>
      <c r="E102">
        <v>500000</v>
      </c>
      <c r="F102">
        <v>1000000</v>
      </c>
      <c r="G102">
        <v>2000000</v>
      </c>
      <c r="J102" t="s">
        <v>145</v>
      </c>
      <c r="K102">
        <v>100000</v>
      </c>
      <c r="L102">
        <v>250000</v>
      </c>
      <c r="M102">
        <v>500000</v>
      </c>
      <c r="N102">
        <v>1000000</v>
      </c>
      <c r="O102">
        <v>2000000</v>
      </c>
      <c r="R102" t="s">
        <v>167</v>
      </c>
      <c r="S102">
        <v>100000</v>
      </c>
      <c r="T102">
        <v>250000</v>
      </c>
      <c r="U102">
        <v>500000</v>
      </c>
      <c r="V102">
        <v>1000000</v>
      </c>
      <c r="W102">
        <v>2000000</v>
      </c>
    </row>
    <row r="103" spans="1:24" x14ac:dyDescent="0.25">
      <c r="B103">
        <v>35</v>
      </c>
      <c r="C103">
        <v>33229.934040252185</v>
      </c>
      <c r="D103">
        <v>83074.83908444205</v>
      </c>
      <c r="E103">
        <v>166149.67235938596</v>
      </c>
      <c r="F103">
        <v>332299.34471877193</v>
      </c>
      <c r="G103">
        <v>664598.68943754386</v>
      </c>
      <c r="J103">
        <v>35</v>
      </c>
      <c r="K103">
        <v>1661.4961392958357</v>
      </c>
      <c r="L103">
        <v>4153.7457411611249</v>
      </c>
      <c r="M103">
        <v>8307.4836179524718</v>
      </c>
      <c r="N103">
        <v>16614.967235904944</v>
      </c>
      <c r="O103">
        <v>33229.934471809887</v>
      </c>
      <c r="R103">
        <v>35</v>
      </c>
      <c r="S103">
        <v>3.7306892567541716E-2</v>
      </c>
      <c r="T103">
        <v>3.7306902095197936E-2</v>
      </c>
      <c r="U103">
        <v>3.7306895148220276E-2</v>
      </c>
      <c r="V103">
        <v>3.7306895148220276E-2</v>
      </c>
      <c r="W103">
        <v>3.7306895148220276E-2</v>
      </c>
    </row>
    <row r="104" spans="1:24" x14ac:dyDescent="0.25">
      <c r="B104">
        <f t="shared" ref="B104:B133" si="3">B103+1</f>
        <v>36</v>
      </c>
      <c r="C104">
        <v>33445.201420627061</v>
      </c>
      <c r="D104">
        <v>83613.003551566129</v>
      </c>
      <c r="E104">
        <v>167226.00710313462</v>
      </c>
      <c r="F104">
        <v>334452.01420626923</v>
      </c>
      <c r="G104">
        <v>668904.02841253846</v>
      </c>
      <c r="J104">
        <f t="shared" ref="J104:J133" si="4">J103+1</f>
        <v>36</v>
      </c>
      <c r="K104">
        <v>1672.2600971780703</v>
      </c>
      <c r="L104">
        <v>4180.6502429431857</v>
      </c>
      <c r="M104">
        <v>8361.3004858894856</v>
      </c>
      <c r="N104">
        <v>16722.600971778971</v>
      </c>
      <c r="O104">
        <v>33445.201943557942</v>
      </c>
      <c r="R104">
        <f t="shared" ref="R104:R133" si="5">R103+1</f>
        <v>36</v>
      </c>
      <c r="S104">
        <v>3.7368414082647794E-2</v>
      </c>
      <c r="T104">
        <v>3.7368414082643797E-2</v>
      </c>
      <c r="U104">
        <v>3.7368414082646684E-2</v>
      </c>
      <c r="V104">
        <v>3.7368414082646684E-2</v>
      </c>
      <c r="W104">
        <v>3.7368414082646684E-2</v>
      </c>
    </row>
    <row r="105" spans="1:24" x14ac:dyDescent="0.25">
      <c r="B105">
        <f t="shared" si="3"/>
        <v>37</v>
      </c>
      <c r="C105">
        <v>34329.925350490834</v>
      </c>
      <c r="D105">
        <v>85824.813376227103</v>
      </c>
      <c r="E105">
        <v>171649.62675245418</v>
      </c>
      <c r="F105">
        <v>343299.25350490835</v>
      </c>
      <c r="G105">
        <v>686598.50700981671</v>
      </c>
      <c r="J105">
        <f t="shared" si="4"/>
        <v>37</v>
      </c>
      <c r="K105">
        <v>1716.4964455068039</v>
      </c>
      <c r="L105">
        <v>4291.2411137670133</v>
      </c>
      <c r="M105">
        <v>8582.4822275339684</v>
      </c>
      <c r="N105">
        <v>17164.964455067937</v>
      </c>
      <c r="O105">
        <v>34329.928910135874</v>
      </c>
      <c r="R105">
        <f t="shared" si="5"/>
        <v>37</v>
      </c>
      <c r="S105">
        <v>3.7625185246474402E-2</v>
      </c>
      <c r="T105">
        <v>3.7625185246474402E-2</v>
      </c>
      <c r="U105">
        <v>3.7625185246474402E-2</v>
      </c>
      <c r="V105">
        <v>3.7625185246474402E-2</v>
      </c>
      <c r="W105">
        <v>3.7625185246474402E-2</v>
      </c>
    </row>
    <row r="106" spans="1:24" x14ac:dyDescent="0.25">
      <c r="B106">
        <f t="shared" si="3"/>
        <v>38</v>
      </c>
      <c r="C106">
        <v>34914.780531803757</v>
      </c>
      <c r="D106">
        <v>87286.95132950932</v>
      </c>
      <c r="E106">
        <v>174573.90265901861</v>
      </c>
      <c r="F106">
        <v>349147.80531803722</v>
      </c>
      <c r="G106">
        <v>698295.61063607445</v>
      </c>
      <c r="J106">
        <f t="shared" si="4"/>
        <v>38</v>
      </c>
      <c r="K106">
        <v>1745.739936738697</v>
      </c>
      <c r="L106">
        <v>4364.3498418466479</v>
      </c>
      <c r="M106">
        <v>8728.6996836932667</v>
      </c>
      <c r="N106">
        <v>17457.399367386533</v>
      </c>
      <c r="O106">
        <v>34914.798734773067</v>
      </c>
      <c r="R106">
        <f t="shared" si="5"/>
        <v>38</v>
      </c>
      <c r="S106">
        <v>3.7797445059331913E-2</v>
      </c>
      <c r="T106">
        <v>3.7797445059331469E-2</v>
      </c>
      <c r="U106">
        <v>3.7797445059331469E-2</v>
      </c>
      <c r="V106">
        <v>3.7797445059331469E-2</v>
      </c>
      <c r="W106">
        <v>3.7797445059331469E-2</v>
      </c>
    </row>
    <row r="107" spans="1:24" x14ac:dyDescent="0.25">
      <c r="B107">
        <f t="shared" si="3"/>
        <v>39</v>
      </c>
      <c r="C107">
        <v>35247.990692596941</v>
      </c>
      <c r="D107">
        <v>88119.976731492396</v>
      </c>
      <c r="E107">
        <v>176239.95346298479</v>
      </c>
      <c r="F107">
        <v>352479.90692596958</v>
      </c>
      <c r="G107">
        <v>704959.81385193917</v>
      </c>
      <c r="J107">
        <f t="shared" si="4"/>
        <v>39</v>
      </c>
      <c r="K107">
        <v>1762.3996512968006</v>
      </c>
      <c r="L107">
        <v>4405.9991282421252</v>
      </c>
      <c r="M107">
        <v>8811.9982564842503</v>
      </c>
      <c r="N107">
        <v>17623.996512968501</v>
      </c>
      <c r="O107">
        <v>35247.993025937001</v>
      </c>
      <c r="R107">
        <f t="shared" si="5"/>
        <v>39</v>
      </c>
      <c r="S107">
        <v>3.7896307064001711E-2</v>
      </c>
      <c r="T107">
        <v>3.7896307064001933E-2</v>
      </c>
      <c r="U107">
        <v>3.7896307064001933E-2</v>
      </c>
      <c r="V107">
        <v>3.7896307064001933E-2</v>
      </c>
      <c r="W107">
        <v>3.7896307064001933E-2</v>
      </c>
    </row>
    <row r="108" spans="1:24" x14ac:dyDescent="0.25">
      <c r="B108">
        <f t="shared" si="3"/>
        <v>40</v>
      </c>
      <c r="C108">
        <v>35362.447314595505</v>
      </c>
      <c r="D108">
        <v>88406.118286488781</v>
      </c>
      <c r="E108">
        <v>176812.23657297756</v>
      </c>
      <c r="F108">
        <v>353624.47314595513</v>
      </c>
      <c r="G108">
        <v>707248.94629191025</v>
      </c>
      <c r="J108">
        <f t="shared" si="4"/>
        <v>40</v>
      </c>
      <c r="K108">
        <v>1768.1226585197946</v>
      </c>
      <c r="L108">
        <v>4420.3066462994611</v>
      </c>
      <c r="M108">
        <v>8840.6132925989223</v>
      </c>
      <c r="N108">
        <v>17681.226585197845</v>
      </c>
      <c r="O108">
        <v>35362.453170395689</v>
      </c>
      <c r="R108">
        <f t="shared" si="5"/>
        <v>40</v>
      </c>
      <c r="S108">
        <v>3.7930033594189005E-2</v>
      </c>
      <c r="T108">
        <v>3.7930033594189227E-2</v>
      </c>
      <c r="U108">
        <v>3.7930033594189227E-2</v>
      </c>
      <c r="V108">
        <v>3.7930033594189227E-2</v>
      </c>
      <c r="W108">
        <v>3.7930033594189227E-2</v>
      </c>
    </row>
    <row r="109" spans="1:24" x14ac:dyDescent="0.25">
      <c r="B109">
        <f t="shared" si="3"/>
        <v>41</v>
      </c>
      <c r="C109">
        <v>36936.707170501628</v>
      </c>
      <c r="D109">
        <v>92341.767926254048</v>
      </c>
      <c r="E109">
        <v>184683.5358525081</v>
      </c>
      <c r="F109">
        <v>369367.07170501619</v>
      </c>
      <c r="G109">
        <v>738734.14341003238</v>
      </c>
      <c r="J109">
        <f t="shared" si="4"/>
        <v>41</v>
      </c>
      <c r="K109">
        <v>1846.8354010700496</v>
      </c>
      <c r="L109">
        <v>4617.0885026751057</v>
      </c>
      <c r="M109">
        <v>9234.1770053502114</v>
      </c>
      <c r="N109">
        <v>18468.354010700423</v>
      </c>
      <c r="O109">
        <v>36936.708021400846</v>
      </c>
      <c r="R109">
        <f t="shared" si="5"/>
        <v>41</v>
      </c>
      <c r="S109">
        <v>3.8409926943764106E-2</v>
      </c>
      <c r="T109">
        <v>3.8409926943764106E-2</v>
      </c>
      <c r="U109">
        <v>3.8409926943764106E-2</v>
      </c>
      <c r="V109">
        <v>3.8409926943764106E-2</v>
      </c>
      <c r="W109">
        <v>3.8409926943764106E-2</v>
      </c>
    </row>
    <row r="110" spans="1:24" x14ac:dyDescent="0.25">
      <c r="B110">
        <f t="shared" si="3"/>
        <v>42</v>
      </c>
      <c r="C110">
        <v>37760.112548555298</v>
      </c>
      <c r="D110">
        <v>94400.281371388221</v>
      </c>
      <c r="E110">
        <v>188800.56274277644</v>
      </c>
      <c r="F110">
        <v>377601.12548555288</v>
      </c>
      <c r="G110">
        <v>755202.25097110576</v>
      </c>
      <c r="J110">
        <f t="shared" si="4"/>
        <v>42</v>
      </c>
      <c r="K110">
        <v>1888.0057264228672</v>
      </c>
      <c r="L110">
        <v>4720.014316057117</v>
      </c>
      <c r="M110">
        <v>9440.0286321142339</v>
      </c>
      <c r="N110">
        <v>18880.057264228468</v>
      </c>
      <c r="O110">
        <v>37760.114528456936</v>
      </c>
      <c r="R110">
        <f t="shared" si="5"/>
        <v>42</v>
      </c>
      <c r="S110">
        <v>3.866720507299215E-2</v>
      </c>
      <c r="T110">
        <v>3.866720507299215E-2</v>
      </c>
      <c r="U110">
        <v>3.866720507299215E-2</v>
      </c>
      <c r="V110">
        <v>3.866720507299215E-2</v>
      </c>
      <c r="W110">
        <v>3.866720507299215E-2</v>
      </c>
    </row>
    <row r="111" spans="1:24" x14ac:dyDescent="0.25">
      <c r="B111">
        <f t="shared" si="3"/>
        <v>43</v>
      </c>
      <c r="C111">
        <v>39007.793509632626</v>
      </c>
      <c r="D111">
        <v>97519.483774081571</v>
      </c>
      <c r="E111">
        <v>195038.96754816314</v>
      </c>
      <c r="F111">
        <v>390077.93509632628</v>
      </c>
      <c r="G111">
        <v>780155.87019265257</v>
      </c>
      <c r="J111">
        <f t="shared" si="4"/>
        <v>43</v>
      </c>
      <c r="K111">
        <v>1950.3897010615256</v>
      </c>
      <c r="L111">
        <v>4875.9742526538466</v>
      </c>
      <c r="M111">
        <v>9751.9485053076933</v>
      </c>
      <c r="N111">
        <v>19503.897010615387</v>
      </c>
      <c r="O111">
        <v>39007.794021230773</v>
      </c>
      <c r="R111">
        <f t="shared" si="5"/>
        <v>43</v>
      </c>
      <c r="S111">
        <v>3.9066270808201464E-2</v>
      </c>
      <c r="T111">
        <v>3.9066270807891934E-2</v>
      </c>
      <c r="U111">
        <v>3.9066270807891934E-2</v>
      </c>
      <c r="V111">
        <v>3.9066270807891934E-2</v>
      </c>
      <c r="W111">
        <v>3.9066270807891934E-2</v>
      </c>
    </row>
    <row r="112" spans="1:24" x14ac:dyDescent="0.25">
      <c r="B112">
        <f t="shared" si="3"/>
        <v>44</v>
      </c>
      <c r="C112">
        <v>39738.158579261115</v>
      </c>
      <c r="D112">
        <v>99345.396448152867</v>
      </c>
      <c r="E112">
        <v>198690.79289630573</v>
      </c>
      <c r="F112">
        <v>397381.58579261147</v>
      </c>
      <c r="G112">
        <v>794763.17158522294</v>
      </c>
      <c r="J112">
        <f t="shared" si="4"/>
        <v>44</v>
      </c>
      <c r="K112">
        <v>1986.9079789317329</v>
      </c>
      <c r="L112">
        <v>4967.2699473294779</v>
      </c>
      <c r="M112">
        <v>9934.5398946589557</v>
      </c>
      <c r="N112">
        <v>19869.079789317911</v>
      </c>
      <c r="O112">
        <v>39738.159578635823</v>
      </c>
      <c r="R112">
        <f t="shared" si="5"/>
        <v>44</v>
      </c>
      <c r="S112">
        <v>3.9304648308160717E-2</v>
      </c>
      <c r="T112">
        <v>3.9304648307961987E-2</v>
      </c>
      <c r="U112">
        <v>3.9304648307961987E-2</v>
      </c>
      <c r="V112">
        <v>3.9304648307961987E-2</v>
      </c>
      <c r="W112">
        <v>3.9304648307961987E-2</v>
      </c>
    </row>
    <row r="113" spans="2:23" x14ac:dyDescent="0.25">
      <c r="B113">
        <f t="shared" si="3"/>
        <v>45</v>
      </c>
      <c r="C113">
        <v>41016.569198380581</v>
      </c>
      <c r="D113">
        <v>102541.42299595152</v>
      </c>
      <c r="E113">
        <v>205082.84599190304</v>
      </c>
      <c r="F113">
        <v>410165.69198380609</v>
      </c>
      <c r="G113">
        <v>820331.38396761217</v>
      </c>
      <c r="J113">
        <f t="shared" si="4"/>
        <v>45</v>
      </c>
      <c r="K113">
        <v>2050.8288505604141</v>
      </c>
      <c r="L113">
        <v>5127.0721264010645</v>
      </c>
      <c r="M113">
        <v>10254.144252802129</v>
      </c>
      <c r="N113">
        <v>20508.288505604258</v>
      </c>
      <c r="O113">
        <v>41016.577011208516</v>
      </c>
      <c r="R113">
        <f t="shared" si="5"/>
        <v>45</v>
      </c>
      <c r="S113">
        <v>3.9731737853080595E-2</v>
      </c>
      <c r="T113">
        <v>3.9731737853080817E-2</v>
      </c>
      <c r="U113">
        <v>3.9731737853080817E-2</v>
      </c>
      <c r="V113">
        <v>3.9731737852989557E-2</v>
      </c>
      <c r="W113">
        <v>3.9731737852989557E-2</v>
      </c>
    </row>
    <row r="114" spans="2:23" x14ac:dyDescent="0.25">
      <c r="B114">
        <f t="shared" si="3"/>
        <v>46</v>
      </c>
      <c r="C114">
        <v>41966.154971642725</v>
      </c>
      <c r="D114">
        <v>104915.38742910681</v>
      </c>
      <c r="E114">
        <v>209830.77485821361</v>
      </c>
      <c r="F114">
        <v>419661.54971642722</v>
      </c>
      <c r="G114">
        <v>839323.09943285445</v>
      </c>
      <c r="J114">
        <f t="shared" si="4"/>
        <v>46</v>
      </c>
      <c r="K114">
        <v>2098.307872938276</v>
      </c>
      <c r="L114">
        <v>5245.7696823457954</v>
      </c>
      <c r="M114">
        <v>10491.539364691591</v>
      </c>
      <c r="N114">
        <v>20983.078729383182</v>
      </c>
      <c r="O114">
        <v>41966.157458766364</v>
      </c>
      <c r="R114">
        <f t="shared" si="5"/>
        <v>46</v>
      </c>
      <c r="S114">
        <v>4.005659610946366E-2</v>
      </c>
      <c r="T114">
        <v>4.005659610946366E-2</v>
      </c>
      <c r="U114">
        <v>4.005659610946366E-2</v>
      </c>
      <c r="V114">
        <v>4.0056596109412812E-2</v>
      </c>
      <c r="W114">
        <v>4.0056596109412812E-2</v>
      </c>
    </row>
    <row r="115" spans="2:23" x14ac:dyDescent="0.25">
      <c r="B115">
        <f t="shared" si="3"/>
        <v>47</v>
      </c>
      <c r="C115">
        <v>43095.864251809908</v>
      </c>
      <c r="D115">
        <v>107739.66062952473</v>
      </c>
      <c r="E115">
        <v>215479.32125904947</v>
      </c>
      <c r="F115">
        <v>430958.64251809893</v>
      </c>
      <c r="G115">
        <v>861917.28503619786</v>
      </c>
      <c r="J115">
        <f t="shared" si="4"/>
        <v>47</v>
      </c>
      <c r="K115">
        <v>2154.7934371055162</v>
      </c>
      <c r="L115">
        <v>5386.9835927636886</v>
      </c>
      <c r="M115">
        <v>10773.967185527377</v>
      </c>
      <c r="N115">
        <v>21547.934371054755</v>
      </c>
      <c r="O115">
        <v>43095.868742109509</v>
      </c>
      <c r="R115">
        <f t="shared" si="5"/>
        <v>47</v>
      </c>
      <c r="S115">
        <v>4.0452159347345029E-2</v>
      </c>
      <c r="T115">
        <v>4.0452159347345029E-2</v>
      </c>
      <c r="U115">
        <v>4.0452159347345029E-2</v>
      </c>
      <c r="V115">
        <v>4.0452159347345029E-2</v>
      </c>
      <c r="W115">
        <v>4.0452159347345029E-2</v>
      </c>
    </row>
    <row r="116" spans="2:23" x14ac:dyDescent="0.25">
      <c r="B116">
        <f t="shared" si="3"/>
        <v>48</v>
      </c>
      <c r="C116">
        <v>44525.428962223814</v>
      </c>
      <c r="D116">
        <v>111313.57240555936</v>
      </c>
      <c r="E116">
        <v>222627.14481111872</v>
      </c>
      <c r="F116">
        <v>445254.28962223744</v>
      </c>
      <c r="G116">
        <v>890508.57924447488</v>
      </c>
      <c r="J116">
        <f t="shared" si="4"/>
        <v>48</v>
      </c>
      <c r="K116">
        <v>2226.271476682552</v>
      </c>
      <c r="L116">
        <v>5565.6786917061836</v>
      </c>
      <c r="M116">
        <v>11131.357383412367</v>
      </c>
      <c r="N116">
        <v>22262.714766824734</v>
      </c>
      <c r="O116">
        <v>44525.429533649469</v>
      </c>
      <c r="R116">
        <f t="shared" si="5"/>
        <v>48</v>
      </c>
      <c r="S116">
        <v>4.0967231363650214E-2</v>
      </c>
      <c r="T116">
        <v>4.096723136364977E-2</v>
      </c>
      <c r="U116">
        <v>4.096723136364977E-2</v>
      </c>
      <c r="V116">
        <v>4.096723136364977E-2</v>
      </c>
      <c r="W116">
        <v>4.096723136364977E-2</v>
      </c>
    </row>
    <row r="117" spans="2:23" x14ac:dyDescent="0.25">
      <c r="B117">
        <f t="shared" si="3"/>
        <v>49</v>
      </c>
      <c r="C117">
        <v>45672.271592044417</v>
      </c>
      <c r="D117">
        <v>114180.67898011109</v>
      </c>
      <c r="E117">
        <v>228361.35796022217</v>
      </c>
      <c r="F117">
        <v>456722.71592044435</v>
      </c>
      <c r="G117">
        <v>913445.43184088869</v>
      </c>
      <c r="J117">
        <f t="shared" si="4"/>
        <v>49</v>
      </c>
      <c r="K117">
        <v>2283.6137786126274</v>
      </c>
      <c r="L117">
        <v>5709.0344465315866</v>
      </c>
      <c r="M117">
        <v>11418.068893063173</v>
      </c>
      <c r="N117">
        <v>22836.137786126346</v>
      </c>
      <c r="O117">
        <v>45672.275572252693</v>
      </c>
      <c r="R117">
        <f t="shared" si="5"/>
        <v>49</v>
      </c>
      <c r="S117">
        <v>4.1392145631194532E-2</v>
      </c>
      <c r="T117">
        <v>4.1392145631194754E-2</v>
      </c>
      <c r="U117">
        <v>4.1392145631194754E-2</v>
      </c>
      <c r="V117">
        <v>4.1392145631194754E-2</v>
      </c>
      <c r="W117">
        <v>4.1392145631194754E-2</v>
      </c>
    </row>
    <row r="118" spans="2:23" x14ac:dyDescent="0.25">
      <c r="B118">
        <f t="shared" si="3"/>
        <v>50</v>
      </c>
      <c r="C118">
        <v>47147.989843791096</v>
      </c>
      <c r="D118">
        <v>117869.97460947768</v>
      </c>
      <c r="E118">
        <v>235739.94921895536</v>
      </c>
      <c r="F118">
        <v>471479.89843791071</v>
      </c>
      <c r="G118">
        <v>942959.79687582143</v>
      </c>
      <c r="J118">
        <f t="shared" si="4"/>
        <v>50</v>
      </c>
      <c r="K118">
        <v>2357.399929244013</v>
      </c>
      <c r="L118">
        <v>5893.4998231099744</v>
      </c>
      <c r="M118">
        <v>11786.999646219949</v>
      </c>
      <c r="N118">
        <v>23573.999292439898</v>
      </c>
      <c r="O118">
        <v>47147.998584879795</v>
      </c>
      <c r="R118">
        <f t="shared" si="5"/>
        <v>50</v>
      </c>
      <c r="S118">
        <v>4.1955211536419235E-2</v>
      </c>
      <c r="T118">
        <v>4.1955211536419235E-2</v>
      </c>
      <c r="U118">
        <v>4.1955211536419235E-2</v>
      </c>
      <c r="V118">
        <v>4.1955211536419235E-2</v>
      </c>
      <c r="W118">
        <v>4.1955211536419235E-2</v>
      </c>
    </row>
    <row r="119" spans="2:23" x14ac:dyDescent="0.25">
      <c r="B119">
        <f t="shared" si="3"/>
        <v>51</v>
      </c>
      <c r="C119">
        <v>48691.25793631337</v>
      </c>
      <c r="D119">
        <v>121728.14484078348</v>
      </c>
      <c r="E119">
        <v>243456.28968156697</v>
      </c>
      <c r="F119">
        <v>486912.57936313393</v>
      </c>
      <c r="G119">
        <v>973825.15872626787</v>
      </c>
      <c r="J119">
        <f t="shared" si="4"/>
        <v>51</v>
      </c>
      <c r="K119">
        <v>2434.5633607280251</v>
      </c>
      <c r="L119">
        <v>6086.4084018201975</v>
      </c>
      <c r="M119">
        <v>12172.816803640395</v>
      </c>
      <c r="N119">
        <v>24345.63360728079</v>
      </c>
      <c r="O119">
        <v>48691.26721456158</v>
      </c>
      <c r="R119">
        <f t="shared" si="5"/>
        <v>51</v>
      </c>
      <c r="S119">
        <v>4.256398863598343E-2</v>
      </c>
      <c r="T119">
        <v>4.256398863598343E-2</v>
      </c>
      <c r="U119">
        <v>4.256398863598343E-2</v>
      </c>
      <c r="V119">
        <v>4.256398863598343E-2</v>
      </c>
      <c r="W119">
        <v>4.256398863598343E-2</v>
      </c>
    </row>
    <row r="120" spans="2:23" x14ac:dyDescent="0.25">
      <c r="B120">
        <f t="shared" si="3"/>
        <v>52</v>
      </c>
      <c r="C120">
        <v>50325.528981216943</v>
      </c>
      <c r="D120">
        <v>125813.82245304239</v>
      </c>
      <c r="E120">
        <v>251627.64490608478</v>
      </c>
      <c r="F120">
        <v>503255.28981216956</v>
      </c>
      <c r="G120">
        <v>1006510.5796243391</v>
      </c>
      <c r="J120">
        <f t="shared" si="4"/>
        <v>52</v>
      </c>
      <c r="K120">
        <v>2516.2769576734863</v>
      </c>
      <c r="L120">
        <v>6290.6923941836576</v>
      </c>
      <c r="M120">
        <v>12581.384788367315</v>
      </c>
      <c r="N120">
        <v>25162.76957673463</v>
      </c>
      <c r="O120">
        <v>50325.539153469261</v>
      </c>
      <c r="R120">
        <f t="shared" si="5"/>
        <v>52</v>
      </c>
      <c r="S120">
        <v>4.3231623690674903E-2</v>
      </c>
      <c r="T120">
        <v>4.3231623690674903E-2</v>
      </c>
      <c r="U120">
        <v>4.3231623690674903E-2</v>
      </c>
      <c r="V120">
        <v>4.3231623690674903E-2</v>
      </c>
      <c r="W120">
        <v>4.3231623690674903E-2</v>
      </c>
    </row>
    <row r="121" spans="2:23" x14ac:dyDescent="0.25">
      <c r="B121">
        <f t="shared" si="3"/>
        <v>53</v>
      </c>
      <c r="C121">
        <v>52195.436107379443</v>
      </c>
      <c r="D121">
        <v>130488.59026844864</v>
      </c>
      <c r="E121">
        <v>260977.18053689727</v>
      </c>
      <c r="F121">
        <v>521954.36107379454</v>
      </c>
      <c r="G121">
        <v>1043908.7221475891</v>
      </c>
      <c r="J121">
        <f t="shared" si="4"/>
        <v>53</v>
      </c>
      <c r="K121">
        <v>2609.7718516546083</v>
      </c>
      <c r="L121">
        <v>6524.4296291364881</v>
      </c>
      <c r="M121">
        <v>13048.859258272976</v>
      </c>
      <c r="N121">
        <v>26097.718516545952</v>
      </c>
      <c r="O121">
        <v>52195.437033091905</v>
      </c>
      <c r="R121">
        <f t="shared" si="5"/>
        <v>53</v>
      </c>
      <c r="S121">
        <v>4.4025564697837138E-2</v>
      </c>
      <c r="T121">
        <v>4.4025564697837138E-2</v>
      </c>
      <c r="U121">
        <v>4.4025564697837138E-2</v>
      </c>
      <c r="V121">
        <v>4.4025564697837138E-2</v>
      </c>
      <c r="W121">
        <v>4.4025564697837138E-2</v>
      </c>
    </row>
    <row r="122" spans="2:23" x14ac:dyDescent="0.25">
      <c r="B122">
        <f t="shared" si="3"/>
        <v>54</v>
      </c>
      <c r="C122">
        <v>54017.862699912461</v>
      </c>
      <c r="D122">
        <v>135044.6567497811</v>
      </c>
      <c r="E122">
        <v>270089.31349956221</v>
      </c>
      <c r="F122">
        <v>540178.62699912442</v>
      </c>
      <c r="G122">
        <v>1080357.2539982488</v>
      </c>
      <c r="J122">
        <f t="shared" si="4"/>
        <v>54</v>
      </c>
      <c r="K122">
        <v>2700.8931741312772</v>
      </c>
      <c r="L122">
        <v>6752.2329353281239</v>
      </c>
      <c r="M122">
        <v>13504.465870656248</v>
      </c>
      <c r="N122">
        <v>27008.931741312495</v>
      </c>
      <c r="O122">
        <v>54017.863482624991</v>
      </c>
      <c r="R122">
        <f t="shared" si="5"/>
        <v>54</v>
      </c>
      <c r="S122">
        <v>4.4831094123575665E-2</v>
      </c>
      <c r="T122">
        <v>4.4831094123575443E-2</v>
      </c>
      <c r="U122">
        <v>4.4831094123575443E-2</v>
      </c>
      <c r="V122">
        <v>4.4831094123575443E-2</v>
      </c>
      <c r="W122">
        <v>4.4831094123575443E-2</v>
      </c>
    </row>
    <row r="123" spans="2:23" x14ac:dyDescent="0.25">
      <c r="B123">
        <f t="shared" si="3"/>
        <v>55</v>
      </c>
      <c r="C123">
        <v>55685.072450958287</v>
      </c>
      <c r="D123">
        <v>139212.68112739577</v>
      </c>
      <c r="E123">
        <v>278425.36225479154</v>
      </c>
      <c r="F123">
        <v>556850.72450958309</v>
      </c>
      <c r="G123">
        <v>1113701.4490191662</v>
      </c>
      <c r="J123">
        <f t="shared" si="4"/>
        <v>55</v>
      </c>
      <c r="K123">
        <v>2784.2540486574362</v>
      </c>
      <c r="L123">
        <v>6960.6351216436888</v>
      </c>
      <c r="M123">
        <v>13921.270243287378</v>
      </c>
      <c r="N123">
        <v>27842.540486574755</v>
      </c>
      <c r="O123">
        <v>55685.08097314951</v>
      </c>
      <c r="R123">
        <f t="shared" si="5"/>
        <v>55</v>
      </c>
      <c r="S123">
        <v>4.5596320788199751E-2</v>
      </c>
      <c r="T123">
        <v>4.5596320788199751E-2</v>
      </c>
      <c r="U123">
        <v>4.5596320788199751E-2</v>
      </c>
      <c r="V123">
        <v>4.5596320788199751E-2</v>
      </c>
      <c r="W123">
        <v>4.5596320788199751E-2</v>
      </c>
    </row>
    <row r="124" spans="2:23" x14ac:dyDescent="0.25">
      <c r="B124">
        <f t="shared" si="3"/>
        <v>56</v>
      </c>
      <c r="C124">
        <v>57796.323064576987</v>
      </c>
      <c r="D124">
        <v>144490.80766144255</v>
      </c>
      <c r="E124">
        <v>288981.6153228851</v>
      </c>
      <c r="F124">
        <v>577963.23064577021</v>
      </c>
      <c r="G124">
        <v>1155926.4612915404</v>
      </c>
      <c r="J124">
        <f t="shared" si="4"/>
        <v>56</v>
      </c>
      <c r="K124">
        <v>2889.8162054507193</v>
      </c>
      <c r="L124">
        <v>7224.5405136269692</v>
      </c>
      <c r="M124">
        <v>14449.081027253938</v>
      </c>
      <c r="N124">
        <v>28898.162054507877</v>
      </c>
      <c r="O124">
        <v>57796.324109015753</v>
      </c>
      <c r="R124">
        <f t="shared" si="5"/>
        <v>56</v>
      </c>
      <c r="S124">
        <v>4.6605839697623885E-2</v>
      </c>
      <c r="T124">
        <v>4.6605839697623885E-2</v>
      </c>
      <c r="U124">
        <v>4.6605839697623885E-2</v>
      </c>
      <c r="V124">
        <v>4.6605839697623885E-2</v>
      </c>
      <c r="W124">
        <v>4.6605839697623885E-2</v>
      </c>
    </row>
    <row r="125" spans="2:23" x14ac:dyDescent="0.25">
      <c r="B125">
        <f t="shared" si="3"/>
        <v>57</v>
      </c>
      <c r="C125">
        <v>59722.595502635508</v>
      </c>
      <c r="D125">
        <v>149306.48875658875</v>
      </c>
      <c r="E125">
        <v>298612.97751317749</v>
      </c>
      <c r="F125">
        <v>597225.95502635499</v>
      </c>
      <c r="G125">
        <v>1194451.91005271</v>
      </c>
      <c r="J125">
        <f t="shared" si="4"/>
        <v>57</v>
      </c>
      <c r="K125">
        <v>2986.1303342029132</v>
      </c>
      <c r="L125">
        <v>7465.325835507334</v>
      </c>
      <c r="M125">
        <v>14930.651671014668</v>
      </c>
      <c r="N125">
        <v>29861.303342029336</v>
      </c>
      <c r="O125">
        <v>59722.606684058672</v>
      </c>
      <c r="R125">
        <f t="shared" si="5"/>
        <v>57</v>
      </c>
      <c r="S125">
        <v>4.7567217224435243E-2</v>
      </c>
      <c r="T125">
        <v>4.7567217224435243E-2</v>
      </c>
      <c r="U125">
        <v>4.7567217224435243E-2</v>
      </c>
      <c r="V125">
        <v>4.7567217224435243E-2</v>
      </c>
      <c r="W125">
        <v>4.7567217224435243E-2</v>
      </c>
    </row>
    <row r="126" spans="2:23" x14ac:dyDescent="0.25">
      <c r="B126">
        <f t="shared" si="3"/>
        <v>58</v>
      </c>
      <c r="C126">
        <v>61665.849240415075</v>
      </c>
      <c r="D126">
        <v>154164.62310103764</v>
      </c>
      <c r="E126">
        <v>308329.24620207527</v>
      </c>
      <c r="F126">
        <v>616658.49240415054</v>
      </c>
      <c r="G126">
        <v>1233316.9848083011</v>
      </c>
      <c r="J126">
        <f t="shared" si="4"/>
        <v>58</v>
      </c>
      <c r="K126">
        <v>3083.2929955257277</v>
      </c>
      <c r="L126">
        <v>7708.2324888141884</v>
      </c>
      <c r="M126">
        <v>15416.464977628377</v>
      </c>
      <c r="N126">
        <v>30832.929955256754</v>
      </c>
      <c r="O126">
        <v>61665.859910513507</v>
      </c>
      <c r="R126">
        <f t="shared" si="5"/>
        <v>58</v>
      </c>
      <c r="S126">
        <v>4.8577311191094097E-2</v>
      </c>
      <c r="T126">
        <v>4.8577311191094097E-2</v>
      </c>
      <c r="U126">
        <v>4.8577311191094097E-2</v>
      </c>
      <c r="V126">
        <v>4.8577311191094097E-2</v>
      </c>
      <c r="W126">
        <v>4.8577311191094097E-2</v>
      </c>
    </row>
    <row r="127" spans="2:23" x14ac:dyDescent="0.25">
      <c r="B127">
        <f t="shared" si="3"/>
        <v>59</v>
      </c>
      <c r="C127">
        <v>63657.593427636755</v>
      </c>
      <c r="D127">
        <v>159143.98356909183</v>
      </c>
      <c r="E127">
        <v>318287.96713818365</v>
      </c>
      <c r="F127">
        <v>636575.9342763673</v>
      </c>
      <c r="G127">
        <v>1273151.8685527346</v>
      </c>
      <c r="J127">
        <f t="shared" si="4"/>
        <v>59</v>
      </c>
      <c r="K127">
        <v>3182.8802041790186</v>
      </c>
      <c r="L127">
        <v>7957.2005104474956</v>
      </c>
      <c r="M127">
        <v>15914.401020894991</v>
      </c>
      <c r="N127">
        <v>31828.802041789982</v>
      </c>
      <c r="O127">
        <v>63657.604083579965</v>
      </c>
      <c r="R127">
        <f t="shared" si="5"/>
        <v>59</v>
      </c>
      <c r="S127">
        <v>4.9655666023511902E-2</v>
      </c>
      <c r="T127">
        <v>4.9655666023198819E-2</v>
      </c>
      <c r="U127">
        <v>4.9655666023198819E-2</v>
      </c>
      <c r="V127">
        <v>4.9655666023198819E-2</v>
      </c>
      <c r="W127">
        <v>4.9655666023198819E-2</v>
      </c>
    </row>
    <row r="128" spans="2:23" x14ac:dyDescent="0.25">
      <c r="B128">
        <f t="shared" si="3"/>
        <v>60</v>
      </c>
      <c r="C128">
        <v>65663.43698298352</v>
      </c>
      <c r="D128">
        <v>164158.59245745887</v>
      </c>
      <c r="E128">
        <v>328317.18491491774</v>
      </c>
      <c r="F128">
        <v>656634.36982983549</v>
      </c>
      <c r="G128">
        <v>1313268.739659671</v>
      </c>
      <c r="J128">
        <f t="shared" si="4"/>
        <v>60</v>
      </c>
      <c r="K128">
        <v>3283.1723537640937</v>
      </c>
      <c r="L128">
        <v>8207.9308844102488</v>
      </c>
      <c r="M128">
        <v>16415.861768820498</v>
      </c>
      <c r="N128">
        <v>32831.723537640995</v>
      </c>
      <c r="O128">
        <v>65663.447075281991</v>
      </c>
      <c r="R128">
        <f t="shared" si="5"/>
        <v>60</v>
      </c>
      <c r="S128">
        <v>5.0786707811621312E-2</v>
      </c>
      <c r="T128">
        <v>5.0786707811621312E-2</v>
      </c>
      <c r="U128">
        <v>5.0786707811621312E-2</v>
      </c>
      <c r="V128">
        <v>5.0786707811510956E-2</v>
      </c>
      <c r="W128">
        <v>5.0786707811510956E-2</v>
      </c>
    </row>
    <row r="129" spans="1:24" x14ac:dyDescent="0.25">
      <c r="B129">
        <f t="shared" si="3"/>
        <v>61</v>
      </c>
      <c r="C129">
        <v>67844.685732672689</v>
      </c>
      <c r="D129">
        <v>169611.71433168172</v>
      </c>
      <c r="E129">
        <v>339223.42866336345</v>
      </c>
      <c r="F129">
        <v>678446.85732672689</v>
      </c>
      <c r="G129">
        <v>1356893.7146534538</v>
      </c>
      <c r="J129">
        <f t="shared" si="4"/>
        <v>61</v>
      </c>
      <c r="K129">
        <v>3392.2348865578824</v>
      </c>
      <c r="L129">
        <v>8480.5872163946624</v>
      </c>
      <c r="M129">
        <v>16961.174432789325</v>
      </c>
      <c r="N129">
        <v>33922.34886557865</v>
      </c>
      <c r="O129">
        <v>67844.697731157299</v>
      </c>
      <c r="R129">
        <f t="shared" si="5"/>
        <v>61</v>
      </c>
      <c r="S129">
        <v>5.2069093378715792E-2</v>
      </c>
      <c r="T129">
        <v>5.2069093378715792E-2</v>
      </c>
      <c r="U129">
        <v>5.2069093378715792E-2</v>
      </c>
      <c r="V129">
        <v>5.2069093378715792E-2</v>
      </c>
      <c r="W129">
        <v>5.2069093378715792E-2</v>
      </c>
    </row>
    <row r="130" spans="1:24" x14ac:dyDescent="0.25">
      <c r="B130">
        <f t="shared" si="3"/>
        <v>62</v>
      </c>
      <c r="C130">
        <v>69943.210052688461</v>
      </c>
      <c r="D130">
        <v>174858.02513172128</v>
      </c>
      <c r="E130">
        <v>349716.05026344256</v>
      </c>
      <c r="F130">
        <v>699432.10052688513</v>
      </c>
      <c r="G130">
        <v>1398864.2010537703</v>
      </c>
      <c r="J130">
        <f t="shared" si="4"/>
        <v>62</v>
      </c>
      <c r="K130">
        <v>3497.1609978412598</v>
      </c>
      <c r="L130">
        <v>8742.9024946032732</v>
      </c>
      <c r="M130">
        <v>17485.804989206546</v>
      </c>
      <c r="N130">
        <v>34971.609978413093</v>
      </c>
      <c r="O130">
        <v>69943.219956826186</v>
      </c>
      <c r="R130">
        <f t="shared" si="5"/>
        <v>62</v>
      </c>
      <c r="S130">
        <v>5.3355091278428191E-2</v>
      </c>
      <c r="T130">
        <v>5.3355091278428635E-2</v>
      </c>
      <c r="U130">
        <v>5.3355091278428635E-2</v>
      </c>
      <c r="V130">
        <v>5.3355091278428635E-2</v>
      </c>
      <c r="W130">
        <v>5.3355091278428635E-2</v>
      </c>
    </row>
    <row r="131" spans="1:24" x14ac:dyDescent="0.25">
      <c r="B131">
        <f t="shared" si="3"/>
        <v>63</v>
      </c>
      <c r="C131">
        <v>72188.651582880761</v>
      </c>
      <c r="D131">
        <v>180471.62895720178</v>
      </c>
      <c r="E131">
        <v>360943.25791440357</v>
      </c>
      <c r="F131">
        <v>721886.51582880714</v>
      </c>
      <c r="G131">
        <v>1443773.0316576143</v>
      </c>
      <c r="J131">
        <f t="shared" si="4"/>
        <v>63</v>
      </c>
      <c r="K131">
        <v>3609.4331440259411</v>
      </c>
      <c r="L131">
        <v>9023.5828600647219</v>
      </c>
      <c r="M131">
        <v>18047.165720129444</v>
      </c>
      <c r="N131">
        <v>36094.331440258888</v>
      </c>
      <c r="O131">
        <v>72188.662880517775</v>
      </c>
      <c r="R131">
        <f t="shared" si="5"/>
        <v>63</v>
      </c>
      <c r="S131">
        <v>5.4788640731028515E-2</v>
      </c>
      <c r="T131">
        <v>5.4788640731028293E-2</v>
      </c>
      <c r="U131">
        <v>5.4788640731028293E-2</v>
      </c>
      <c r="V131">
        <v>5.4788640731028293E-2</v>
      </c>
      <c r="W131">
        <v>5.4788640731028293E-2</v>
      </c>
    </row>
    <row r="132" spans="1:24" x14ac:dyDescent="0.25">
      <c r="B132">
        <f t="shared" si="3"/>
        <v>64</v>
      </c>
      <c r="C132">
        <v>74353.401851905815</v>
      </c>
      <c r="D132">
        <v>185883.50462976462</v>
      </c>
      <c r="E132">
        <v>371767.00925952924</v>
      </c>
      <c r="F132">
        <v>743534.01851905847</v>
      </c>
      <c r="G132">
        <v>1487068.0370381169</v>
      </c>
      <c r="J132">
        <f t="shared" si="4"/>
        <v>64</v>
      </c>
      <c r="K132">
        <v>3717.6705575837841</v>
      </c>
      <c r="L132">
        <v>9294.1763939596422</v>
      </c>
      <c r="M132">
        <v>18588.352787919284</v>
      </c>
      <c r="N132">
        <v>37176.705575838569</v>
      </c>
      <c r="O132">
        <v>74353.411151677137</v>
      </c>
      <c r="R132">
        <f t="shared" si="5"/>
        <v>64</v>
      </c>
      <c r="S132">
        <v>5.6227131909156514E-2</v>
      </c>
      <c r="T132">
        <v>5.6227131909156958E-2</v>
      </c>
      <c r="U132">
        <v>5.6227131909156958E-2</v>
      </c>
      <c r="V132">
        <v>5.6227131909156958E-2</v>
      </c>
      <c r="W132">
        <v>5.6227131909156958E-2</v>
      </c>
    </row>
    <row r="133" spans="1:24" x14ac:dyDescent="0.25">
      <c r="B133">
        <f t="shared" si="3"/>
        <v>65</v>
      </c>
      <c r="C133">
        <v>76461.887627897944</v>
      </c>
      <c r="D133">
        <v>191154.71906974478</v>
      </c>
      <c r="E133">
        <v>382309.43813948956</v>
      </c>
      <c r="F133">
        <v>764618.87627897912</v>
      </c>
      <c r="G133">
        <v>1529237.7525579582</v>
      </c>
      <c r="J133">
        <f t="shared" si="4"/>
        <v>65</v>
      </c>
      <c r="K133">
        <v>3823.0947730357002</v>
      </c>
      <c r="L133">
        <v>9557.7369325891486</v>
      </c>
      <c r="M133">
        <v>19115.473865178297</v>
      </c>
      <c r="N133">
        <v>38230.947730356595</v>
      </c>
      <c r="O133">
        <v>76461.895460713189</v>
      </c>
      <c r="R133">
        <f t="shared" si="5"/>
        <v>65</v>
      </c>
      <c r="S133">
        <v>5.7681443656485198E-2</v>
      </c>
      <c r="T133">
        <v>5.7681443656485198E-2</v>
      </c>
      <c r="U133">
        <v>5.7681443656485198E-2</v>
      </c>
      <c r="V133">
        <v>5.7681443656485198E-2</v>
      </c>
      <c r="W133">
        <v>5.7681443656485198E-2</v>
      </c>
    </row>
    <row r="135" spans="1:24" x14ac:dyDescent="0.25">
      <c r="A135" s="5" t="s">
        <v>183</v>
      </c>
    </row>
    <row r="136" spans="1:24" x14ac:dyDescent="0.25">
      <c r="B136" t="s">
        <v>170</v>
      </c>
      <c r="C136">
        <v>50000</v>
      </c>
      <c r="D136">
        <v>100000</v>
      </c>
      <c r="E136">
        <v>250000</v>
      </c>
      <c r="F136">
        <v>500000</v>
      </c>
      <c r="G136">
        <v>1000000</v>
      </c>
      <c r="H136">
        <v>2000000</v>
      </c>
      <c r="J136" t="s">
        <v>171</v>
      </c>
      <c r="K136">
        <v>50000</v>
      </c>
      <c r="L136">
        <v>100000</v>
      </c>
      <c r="M136">
        <v>250000</v>
      </c>
      <c r="N136">
        <v>500000</v>
      </c>
      <c r="O136">
        <v>1000000</v>
      </c>
      <c r="P136">
        <v>2000000</v>
      </c>
      <c r="R136" t="s">
        <v>167</v>
      </c>
      <c r="S136">
        <v>50000</v>
      </c>
      <c r="T136">
        <v>100000</v>
      </c>
      <c r="U136">
        <v>250000</v>
      </c>
      <c r="V136">
        <v>500000</v>
      </c>
      <c r="W136">
        <v>1000000</v>
      </c>
      <c r="X136">
        <v>2000000</v>
      </c>
    </row>
    <row r="137" spans="1:24" x14ac:dyDescent="0.25">
      <c r="B137">
        <v>26</v>
      </c>
      <c r="C137">
        <v>413.0166480726129</v>
      </c>
      <c r="D137">
        <v>825.32189952746148</v>
      </c>
      <c r="E137">
        <v>2062.2377349014782</v>
      </c>
      <c r="F137">
        <v>4123.764043857198</v>
      </c>
      <c r="G137">
        <v>8246.8167245031018</v>
      </c>
      <c r="H137">
        <v>16492.92208583645</v>
      </c>
      <c r="J137">
        <v>26</v>
      </c>
      <c r="K137">
        <v>303.29837472645704</v>
      </c>
      <c r="L137">
        <v>598.58694983660644</v>
      </c>
      <c r="M137">
        <v>1484.4535872737652</v>
      </c>
      <c r="N137">
        <v>2960.8970447197062</v>
      </c>
      <c r="O137">
        <v>5913.7846659552451</v>
      </c>
      <c r="P137">
        <v>11819.559908893978</v>
      </c>
      <c r="R137">
        <v>26</v>
      </c>
      <c r="S137">
        <v>3.7279105555088732E-2</v>
      </c>
      <c r="T137">
        <v>3.7184514267064372E-2</v>
      </c>
      <c r="U137">
        <v>3.7127745034748916E-2</v>
      </c>
      <c r="V137">
        <v>3.7108816608934836E-2</v>
      </c>
      <c r="W137">
        <v>3.709935264315134E-2</v>
      </c>
      <c r="X137">
        <v>3.7094620513654419E-2</v>
      </c>
    </row>
    <row r="138" spans="1:24" x14ac:dyDescent="0.25">
      <c r="B138">
        <v>27</v>
      </c>
      <c r="C138">
        <v>520.49628588908786</v>
      </c>
      <c r="D138">
        <v>1040.2731524237618</v>
      </c>
      <c r="E138">
        <v>2599.6037521254461</v>
      </c>
      <c r="F138">
        <v>5198.488084994704</v>
      </c>
      <c r="G138">
        <v>10396.256750745453</v>
      </c>
      <c r="H138">
        <v>20791.794082253149</v>
      </c>
      <c r="J138">
        <v>27</v>
      </c>
      <c r="K138">
        <v>380.27387454352083</v>
      </c>
      <c r="L138">
        <v>752.53252880890614</v>
      </c>
      <c r="M138">
        <v>1869.3084926931297</v>
      </c>
      <c r="N138">
        <v>3730.6017662024751</v>
      </c>
      <c r="O138">
        <v>7453.1883133575029</v>
      </c>
      <c r="P138">
        <v>14898.36140773652</v>
      </c>
      <c r="R138">
        <v>27</v>
      </c>
      <c r="S138">
        <v>3.7404964475793667E-2</v>
      </c>
      <c r="T138">
        <v>3.7328173482465088E-2</v>
      </c>
      <c r="U138">
        <v>3.7282086676881709E-2</v>
      </c>
      <c r="V138">
        <v>3.7266722371754657E-2</v>
      </c>
      <c r="W138">
        <v>3.725903983716905E-2</v>
      </c>
      <c r="X138">
        <v>3.7255198474355877E-2</v>
      </c>
    </row>
    <row r="139" spans="1:24" x14ac:dyDescent="0.25">
      <c r="B139">
        <v>28</v>
      </c>
      <c r="C139">
        <v>460.28035386797063</v>
      </c>
      <c r="D139">
        <v>919.84578478543017</v>
      </c>
      <c r="E139">
        <v>2298.5420100422034</v>
      </c>
      <c r="F139">
        <v>4596.3690524621625</v>
      </c>
      <c r="G139">
        <v>9192.0231374309205</v>
      </c>
      <c r="H139">
        <v>18383.331307433396</v>
      </c>
      <c r="J139">
        <v>28</v>
      </c>
      <c r="K139">
        <v>337.14816606777276</v>
      </c>
      <c r="L139">
        <v>666.28484837325232</v>
      </c>
      <c r="M139">
        <v>1653.6941389285312</v>
      </c>
      <c r="N139">
        <v>3299.3762934997721</v>
      </c>
      <c r="O139">
        <v>6590.7406040859933</v>
      </c>
      <c r="P139">
        <v>13173.469225986453</v>
      </c>
      <c r="R139">
        <v>28</v>
      </c>
      <c r="S139">
        <v>3.7334031334187001E-2</v>
      </c>
      <c r="T139">
        <v>3.7248281577542564E-2</v>
      </c>
      <c r="U139">
        <v>3.7196813146711083E-2</v>
      </c>
      <c r="V139">
        <v>3.7179654452010213E-2</v>
      </c>
      <c r="W139">
        <v>3.717107462619107E-2</v>
      </c>
      <c r="X139">
        <v>3.7166784593646085E-2</v>
      </c>
    </row>
    <row r="140" spans="1:24" x14ac:dyDescent="0.25">
      <c r="B140">
        <v>29</v>
      </c>
      <c r="C140">
        <v>715.08529125058408</v>
      </c>
      <c r="D140">
        <v>1429.4363484791163</v>
      </c>
      <c r="E140">
        <v>3572.4895200813276</v>
      </c>
      <c r="F140">
        <v>7144.2448060530724</v>
      </c>
      <c r="G140">
        <v>14287.755377983674</v>
      </c>
      <c r="H140">
        <v>28574.77652183811</v>
      </c>
      <c r="J140">
        <v>29</v>
      </c>
      <c r="K140">
        <v>519.63649987131794</v>
      </c>
      <c r="L140">
        <v>1031.2471641834163</v>
      </c>
      <c r="M140">
        <v>2566.0791562082377</v>
      </c>
      <c r="N140">
        <v>5124.1324759004638</v>
      </c>
      <c r="O140">
        <v>10240.239115144039</v>
      </c>
      <c r="P140">
        <v>20472.452393557294</v>
      </c>
      <c r="R140">
        <v>29</v>
      </c>
      <c r="S140">
        <v>3.7667813292373786E-2</v>
      </c>
      <c r="T140">
        <v>3.7609559744893772E-2</v>
      </c>
      <c r="U140">
        <v>3.7574600747511955E-2</v>
      </c>
      <c r="V140">
        <v>3.7562946602793135E-2</v>
      </c>
      <c r="W140">
        <v>3.7557119315561494E-2</v>
      </c>
      <c r="X140">
        <v>3.7554205618219871E-2</v>
      </c>
    </row>
    <row r="141" spans="1:24" x14ac:dyDescent="0.25">
      <c r="B141">
        <v>30</v>
      </c>
      <c r="C141">
        <v>450.56457319423521</v>
      </c>
      <c r="D141">
        <v>900.41481809926779</v>
      </c>
      <c r="E141">
        <v>2249.9655529920742</v>
      </c>
      <c r="F141">
        <v>4499.216777877652</v>
      </c>
      <c r="G141">
        <v>8997.7192276737496</v>
      </c>
      <c r="H141">
        <v>17994.724127279285</v>
      </c>
      <c r="J141">
        <v>30</v>
      </c>
      <c r="K141">
        <v>330.18955587325763</v>
      </c>
      <c r="L141">
        <v>652.36753679403228</v>
      </c>
      <c r="M141">
        <v>1618.9014815494484</v>
      </c>
      <c r="N141">
        <v>3229.7913901955762</v>
      </c>
      <c r="O141">
        <v>6451.5712077675562</v>
      </c>
      <c r="P141">
        <v>12895.130843061081</v>
      </c>
      <c r="R141">
        <v>30</v>
      </c>
      <c r="S141">
        <v>3.7325029459095438E-2</v>
      </c>
      <c r="T141">
        <v>3.7237578320377329E-2</v>
      </c>
      <c r="U141">
        <v>3.7185091677746085E-2</v>
      </c>
      <c r="V141">
        <v>3.7167593467914761E-2</v>
      </c>
      <c r="W141">
        <v>3.7158843863595248E-2</v>
      </c>
      <c r="X141">
        <v>3.7154468936566598E-2</v>
      </c>
    </row>
    <row r="142" spans="1:24" x14ac:dyDescent="0.25">
      <c r="B142">
        <v>31</v>
      </c>
      <c r="C142">
        <v>729.3538961194871</v>
      </c>
      <c r="D142">
        <v>1457.9723444083552</v>
      </c>
      <c r="E142">
        <v>3643.8276873630762</v>
      </c>
      <c r="F142">
        <v>7286.919924937567</v>
      </c>
      <c r="G142">
        <v>14573.104399820189</v>
      </c>
      <c r="H142">
        <v>29145.473349452706</v>
      </c>
      <c r="J142">
        <v>31</v>
      </c>
      <c r="K142">
        <v>529.85562690768347</v>
      </c>
      <c r="L142">
        <v>1051.6844546385291</v>
      </c>
      <c r="M142">
        <v>2617.1709169644455</v>
      </c>
      <c r="N142">
        <v>5226.315013382482</v>
      </c>
      <c r="O142">
        <v>10444.603203311533</v>
      </c>
      <c r="P142">
        <v>20881.179581720906</v>
      </c>
      <c r="R142">
        <v>31</v>
      </c>
      <c r="S142">
        <v>3.7690451965538996E-2</v>
      </c>
      <c r="T142">
        <v>3.7633147581543458E-2</v>
      </c>
      <c r="U142">
        <v>3.7598758259836274E-2</v>
      </c>
      <c r="V142">
        <v>3.7587294035985375E-2</v>
      </c>
      <c r="W142">
        <v>3.7581561714552292E-2</v>
      </c>
      <c r="X142">
        <v>3.7578695501454318E-2</v>
      </c>
    </row>
    <row r="143" spans="1:24" x14ac:dyDescent="0.25">
      <c r="B143">
        <v>32</v>
      </c>
      <c r="C143">
        <v>470.75458397523045</v>
      </c>
      <c r="D143">
        <v>940.79330310613</v>
      </c>
      <c r="E143">
        <v>2350.9093960895584</v>
      </c>
      <c r="F143">
        <v>4701.1028843952672</v>
      </c>
      <c r="G143">
        <v>9401.4898610066593</v>
      </c>
      <c r="H143">
        <v>18802.263814229482</v>
      </c>
      <c r="J143">
        <v>32</v>
      </c>
      <c r="K143">
        <v>344.64947953849241</v>
      </c>
      <c r="L143">
        <v>681.28671370947814</v>
      </c>
      <c r="M143">
        <v>1691.1976953281373</v>
      </c>
      <c r="N143">
        <v>3374.3826646925154</v>
      </c>
      <c r="O143">
        <v>6740.7526034209877</v>
      </c>
      <c r="P143">
        <v>13473.492480878398</v>
      </c>
      <c r="R143">
        <v>32</v>
      </c>
      <c r="S143">
        <v>3.7350142470544245E-2</v>
      </c>
      <c r="T143">
        <v>3.7266068194103497E-2</v>
      </c>
      <c r="U143">
        <v>3.7215605879355795E-2</v>
      </c>
      <c r="V143">
        <v>3.7198782651610474E-2</v>
      </c>
      <c r="W143">
        <v>3.7190370576998699E-2</v>
      </c>
      <c r="X143">
        <v>3.7186164424487744E-2</v>
      </c>
    </row>
    <row r="144" spans="1:24" x14ac:dyDescent="0.25">
      <c r="B144">
        <v>33</v>
      </c>
      <c r="C144">
        <v>475.09015562445228</v>
      </c>
      <c r="D144">
        <v>949.4640489733315</v>
      </c>
      <c r="E144">
        <v>2372.585729026438</v>
      </c>
      <c r="F144">
        <v>4744.4551957838339</v>
      </c>
      <c r="G144">
        <v>9488.1941292994215</v>
      </c>
      <c r="H144">
        <v>18975.671996330948</v>
      </c>
      <c r="J144">
        <v>33</v>
      </c>
      <c r="K144">
        <v>347.75480761341896</v>
      </c>
      <c r="L144">
        <v>687.4966363331896</v>
      </c>
      <c r="M144">
        <v>1706.7221225648755</v>
      </c>
      <c r="N144">
        <v>3405.4312663091696</v>
      </c>
      <c r="O144">
        <v>6802.8495538066345</v>
      </c>
      <c r="P144">
        <v>13597.686128805537</v>
      </c>
      <c r="R144">
        <v>33</v>
      </c>
      <c r="S144">
        <v>3.7356013607970695E-2</v>
      </c>
      <c r="T144">
        <v>3.7272616381535117E-2</v>
      </c>
      <c r="U144">
        <v>3.7222563568414024E-2</v>
      </c>
      <c r="V144">
        <v>3.7205876882330235E-2</v>
      </c>
      <c r="W144">
        <v>3.7197533086263501E-2</v>
      </c>
      <c r="X144">
        <v>3.7193361074953968E-2</v>
      </c>
    </row>
    <row r="145" spans="2:24" x14ac:dyDescent="0.25">
      <c r="B145">
        <v>34</v>
      </c>
      <c r="C145">
        <v>708.11186976600413</v>
      </c>
      <c r="D145">
        <v>1415.4897888854468</v>
      </c>
      <c r="E145">
        <v>3537.6235456868112</v>
      </c>
      <c r="F145">
        <v>7074.5131401585531</v>
      </c>
      <c r="G145">
        <v>14148.292329025315</v>
      </c>
      <c r="H145">
        <v>28295.850706719997</v>
      </c>
      <c r="J145">
        <v>34</v>
      </c>
      <c r="K145">
        <v>514.64218483134664</v>
      </c>
      <c r="L145">
        <v>1021.2587017240676</v>
      </c>
      <c r="M145">
        <v>2541.1082463119019</v>
      </c>
      <c r="N145">
        <v>5074.1908184685744</v>
      </c>
      <c r="O145">
        <v>10140.355961943045</v>
      </c>
      <c r="P145">
        <v>20272.686248467129</v>
      </c>
      <c r="R145">
        <v>34</v>
      </c>
      <c r="S145">
        <v>3.7663052052157475E-2</v>
      </c>
      <c r="T145">
        <v>3.7604270678946117E-2</v>
      </c>
      <c r="U145">
        <v>3.7568994842844816E-2</v>
      </c>
      <c r="V145">
        <v>3.755723506119879E-2</v>
      </c>
      <c r="W145">
        <v>3.7551354950982718E-2</v>
      </c>
      <c r="X145">
        <v>3.7548414841017896E-2</v>
      </c>
    </row>
    <row r="146" spans="2:24" x14ac:dyDescent="0.25">
      <c r="B146">
        <v>35</v>
      </c>
      <c r="C146">
        <v>727.68454992981378</v>
      </c>
      <c r="D146">
        <v>1454.6336166604622</v>
      </c>
      <c r="E146">
        <v>3635.4808168651234</v>
      </c>
      <c r="F146">
        <v>7270.2261505439592</v>
      </c>
      <c r="G146">
        <v>14539.716817903645</v>
      </c>
      <c r="H146">
        <v>29078.698152623216</v>
      </c>
      <c r="J146">
        <v>35</v>
      </c>
      <c r="K146">
        <v>528.66039774250839</v>
      </c>
      <c r="L146">
        <v>1049.2940522150038</v>
      </c>
      <c r="M146">
        <v>2611.1950157712854</v>
      </c>
      <c r="N146">
        <v>5214.3632884130639</v>
      </c>
      <c r="O146">
        <v>10420.699833718681</v>
      </c>
      <c r="P146">
        <v>20833.372924332158</v>
      </c>
      <c r="R146">
        <v>35</v>
      </c>
      <c r="S146">
        <v>3.7691579088524163E-2</v>
      </c>
      <c r="T146">
        <v>3.7634137188106154E-2</v>
      </c>
      <c r="U146">
        <v>3.7599665385171122E-2</v>
      </c>
      <c r="V146">
        <v>3.7588173673068992E-2</v>
      </c>
      <c r="W146">
        <v>3.7582427608621183E-2</v>
      </c>
      <c r="X146">
        <v>3.7579554524288961E-2</v>
      </c>
    </row>
    <row r="147" spans="2:24" x14ac:dyDescent="0.25">
      <c r="B147">
        <v>36</v>
      </c>
      <c r="C147">
        <v>724.8036865810825</v>
      </c>
      <c r="D147">
        <v>1448.8720791639619</v>
      </c>
      <c r="E147">
        <v>3621.0772569255596</v>
      </c>
      <c r="F147">
        <v>7241.4192198650871</v>
      </c>
      <c r="G147">
        <v>14482.10314574776</v>
      </c>
      <c r="H147">
        <v>28963.470997509012</v>
      </c>
      <c r="J147">
        <v>36</v>
      </c>
      <c r="K147">
        <v>526.59720057717459</v>
      </c>
      <c r="L147">
        <v>1045.167794597779</v>
      </c>
      <c r="M147">
        <v>2600.8795768010532</v>
      </c>
      <c r="N147">
        <v>5193.7325471784134</v>
      </c>
      <c r="O147">
        <v>10379.438487972569</v>
      </c>
      <c r="P147">
        <v>20750.850369516236</v>
      </c>
      <c r="R147">
        <v>36</v>
      </c>
      <c r="S147">
        <v>3.7688121622783788E-2</v>
      </c>
      <c r="T147">
        <v>3.7630481386234926E-2</v>
      </c>
      <c r="U147">
        <v>3.759589053354695E-2</v>
      </c>
      <c r="V147">
        <v>3.7584359130159228E-2</v>
      </c>
      <c r="W147">
        <v>3.7578593218576817E-2</v>
      </c>
      <c r="X147">
        <v>3.757571021028383E-2</v>
      </c>
    </row>
    <row r="148" spans="2:24" x14ac:dyDescent="0.25">
      <c r="B148">
        <v>37</v>
      </c>
      <c r="C148">
        <v>737.14640682792947</v>
      </c>
      <c r="D148">
        <v>1473.5565443298938</v>
      </c>
      <c r="E148">
        <v>3682.7869568738997</v>
      </c>
      <c r="F148">
        <v>7364.8376444586256</v>
      </c>
      <c r="G148">
        <v>14728.93901963638</v>
      </c>
      <c r="H148">
        <v>29457.141769991384</v>
      </c>
      <c r="J148">
        <v>37</v>
      </c>
      <c r="K148">
        <v>535.4369955512575</v>
      </c>
      <c r="L148">
        <v>1062.8466908754308</v>
      </c>
      <c r="M148">
        <v>2645.075777263497</v>
      </c>
      <c r="N148">
        <v>5282.1242547010625</v>
      </c>
      <c r="O148">
        <v>10556.221209666663</v>
      </c>
      <c r="P148">
        <v>21104.415119592391</v>
      </c>
      <c r="R148">
        <v>37</v>
      </c>
      <c r="S148">
        <v>3.7706332357105854E-2</v>
      </c>
      <c r="T148">
        <v>3.7649505496377911E-2</v>
      </c>
      <c r="U148">
        <v>3.7615402868024894E-2</v>
      </c>
      <c r="V148">
        <v>3.7604034239244521E-2</v>
      </c>
      <c r="W148">
        <v>3.759834972120002E-2</v>
      </c>
      <c r="X148">
        <v>3.7595507411239737E-2</v>
      </c>
    </row>
    <row r="149" spans="2:24" x14ac:dyDescent="0.25">
      <c r="B149">
        <v>38</v>
      </c>
      <c r="C149">
        <v>789.20893597947463</v>
      </c>
      <c r="D149">
        <v>1577.6775666235853</v>
      </c>
      <c r="E149">
        <v>3943.083457567986</v>
      </c>
      <c r="F149">
        <v>7885.426609781136</v>
      </c>
      <c r="G149">
        <v>15770.112914207477</v>
      </c>
      <c r="H149">
        <v>31539.485522030536</v>
      </c>
      <c r="J149">
        <v>38</v>
      </c>
      <c r="K149">
        <v>572.72351469987734</v>
      </c>
      <c r="L149">
        <v>1137.4168303879451</v>
      </c>
      <c r="M149">
        <v>2831.4967667358869</v>
      </c>
      <c r="N149">
        <v>5654.9633342487505</v>
      </c>
      <c r="O149">
        <v>11301.896469274972</v>
      </c>
      <c r="P149">
        <v>22595.762728158792</v>
      </c>
      <c r="R149">
        <v>38</v>
      </c>
      <c r="S149">
        <v>3.7782248019416986E-2</v>
      </c>
      <c r="T149">
        <v>3.7728581798298855E-2</v>
      </c>
      <c r="U149">
        <v>3.7696376264928055E-2</v>
      </c>
      <c r="V149">
        <v>3.7685640133850118E-2</v>
      </c>
      <c r="W149">
        <v>3.7680271887780892E-2</v>
      </c>
      <c r="X149">
        <v>3.767758771587526E-2</v>
      </c>
    </row>
    <row r="150" spans="2:24" x14ac:dyDescent="0.25">
      <c r="B150">
        <v>39</v>
      </c>
      <c r="C150">
        <v>824.83090070958951</v>
      </c>
      <c r="D150">
        <v>1648.9187183605698</v>
      </c>
      <c r="E150">
        <v>4121.182171333292</v>
      </c>
      <c r="F150">
        <v>8241.6212596277965</v>
      </c>
      <c r="G150">
        <v>16482.499436219579</v>
      </c>
      <c r="H150">
        <v>32964.255789403724</v>
      </c>
      <c r="J150">
        <v>39</v>
      </c>
      <c r="K150">
        <v>598.23568632243223</v>
      </c>
      <c r="L150">
        <v>1188.4391886604681</v>
      </c>
      <c r="M150">
        <v>2959.0496958884105</v>
      </c>
      <c r="N150">
        <v>5910.0672080067307</v>
      </c>
      <c r="O150">
        <v>11812.102232273231</v>
      </c>
      <c r="P150">
        <v>23616.172280812694</v>
      </c>
      <c r="R150">
        <v>39</v>
      </c>
      <c r="S150">
        <v>3.7835170527234618E-2</v>
      </c>
      <c r="T150">
        <v>3.7783433244150233E-2</v>
      </c>
      <c r="U150">
        <v>3.7752385533594612E-2</v>
      </c>
      <c r="V150">
        <v>3.7742035406137964E-2</v>
      </c>
      <c r="W150">
        <v>3.7736860175377362E-2</v>
      </c>
      <c r="X150">
        <v>3.7734272518232137E-2</v>
      </c>
    </row>
    <row r="151" spans="2:24" x14ac:dyDescent="0.25">
      <c r="B151">
        <v>40</v>
      </c>
      <c r="C151">
        <v>845.52423488764236</v>
      </c>
      <c r="D151">
        <v>1690.3037610629663</v>
      </c>
      <c r="E151">
        <v>4224.6423395967613</v>
      </c>
      <c r="F151">
        <v>8448.5399704891734</v>
      </c>
      <c r="G151">
        <v>16896.335232274956</v>
      </c>
      <c r="H151">
        <v>33791.925755846685</v>
      </c>
      <c r="J151">
        <v>40</v>
      </c>
      <c r="K151">
        <v>613.05599035489831</v>
      </c>
      <c r="L151">
        <v>1218.0786294999925</v>
      </c>
      <c r="M151">
        <v>3033.1465470196854</v>
      </c>
      <c r="N151">
        <v>6058.2597429155139</v>
      </c>
      <c r="O151">
        <v>12108.486134717532</v>
      </c>
      <c r="P151">
        <v>24208.938918323372</v>
      </c>
      <c r="R151">
        <v>40</v>
      </c>
      <c r="S151">
        <v>3.7866346070372758E-2</v>
      </c>
      <c r="T151">
        <v>3.7815652683176992E-2</v>
      </c>
      <c r="U151">
        <v>3.7785231536214825E-2</v>
      </c>
      <c r="V151">
        <v>3.7775090300997904E-2</v>
      </c>
      <c r="W151">
        <v>3.7770019523428067E-2</v>
      </c>
      <c r="X151">
        <v>3.7767484094647585E-2</v>
      </c>
    </row>
    <row r="152" spans="2:24" x14ac:dyDescent="0.25">
      <c r="B152">
        <v>41</v>
      </c>
      <c r="C152">
        <v>852.63350402323465</v>
      </c>
      <c r="D152">
        <v>1704.5217294761744</v>
      </c>
      <c r="E152">
        <v>4260.1864058375977</v>
      </c>
      <c r="F152">
        <v>8519.6275331074903</v>
      </c>
      <c r="G152">
        <v>17038.509787647567</v>
      </c>
      <c r="H152">
        <v>34076.274296728574</v>
      </c>
      <c r="J152">
        <v>41</v>
      </c>
      <c r="K152">
        <v>618.14756427811881</v>
      </c>
      <c r="L152">
        <v>1228.2613682069896</v>
      </c>
      <c r="M152">
        <v>3058.6027800216543</v>
      </c>
      <c r="N152">
        <v>6109.1717997219821</v>
      </c>
      <c r="O152">
        <v>12210.309839125723</v>
      </c>
      <c r="P152">
        <v>24412.585917942517</v>
      </c>
      <c r="R152">
        <v>41</v>
      </c>
      <c r="S152">
        <v>3.7877298934076986E-2</v>
      </c>
      <c r="T152">
        <v>3.7826951026966205E-2</v>
      </c>
      <c r="U152">
        <v>3.7796737241883038E-2</v>
      </c>
      <c r="V152">
        <v>3.7786665139605047E-2</v>
      </c>
      <c r="W152">
        <v>3.7781628930814382E-2</v>
      </c>
      <c r="X152">
        <v>3.7779110787004466E-2</v>
      </c>
    </row>
    <row r="153" spans="2:24" x14ac:dyDescent="0.25">
      <c r="B153">
        <v>42</v>
      </c>
      <c r="C153">
        <v>955.67653633452267</v>
      </c>
      <c r="D153">
        <v>1910.5997379277292</v>
      </c>
      <c r="E153">
        <v>4775.3693428040415</v>
      </c>
      <c r="F153">
        <v>9549.9853509647182</v>
      </c>
      <c r="G153">
        <v>19099.217367298123</v>
      </c>
      <c r="H153">
        <v>38197.681399972324</v>
      </c>
      <c r="J153">
        <v>42</v>
      </c>
      <c r="K153">
        <v>691.94610619896048</v>
      </c>
      <c r="L153">
        <v>1375.8526972747568</v>
      </c>
      <c r="M153">
        <v>3427.5724715340693</v>
      </c>
      <c r="N153">
        <v>6847.1054289902531</v>
      </c>
      <c r="O153">
        <v>13686.171344031347</v>
      </c>
      <c r="P153">
        <v>27364.303174192435</v>
      </c>
      <c r="R153">
        <v>42</v>
      </c>
      <c r="S153">
        <v>3.8034306007946883E-2</v>
      </c>
      <c r="T153">
        <v>3.7988404938814169E-2</v>
      </c>
      <c r="U153">
        <v>3.7960860162313148E-2</v>
      </c>
      <c r="V153">
        <v>3.7951677880658563E-2</v>
      </c>
      <c r="W153">
        <v>3.79470866105176E-2</v>
      </c>
      <c r="X153">
        <v>3.7944790943120088E-2</v>
      </c>
    </row>
    <row r="154" spans="2:24" x14ac:dyDescent="0.25">
      <c r="B154">
        <v>43</v>
      </c>
      <c r="C154">
        <v>1012.507084792047</v>
      </c>
      <c r="D154">
        <v>2024.2563527919901</v>
      </c>
      <c r="E154">
        <v>5059.5041568075794</v>
      </c>
      <c r="F154">
        <v>10118.250496838918</v>
      </c>
      <c r="G154">
        <v>20235.743176903976</v>
      </c>
      <c r="H154">
        <v>40470.728537034185</v>
      </c>
      <c r="J154">
        <v>43</v>
      </c>
      <c r="K154">
        <v>732.64745383031914</v>
      </c>
      <c r="L154">
        <v>1457.2521702402337</v>
      </c>
      <c r="M154">
        <v>3631.0663196372407</v>
      </c>
      <c r="N154">
        <v>7254.0899020223733</v>
      </c>
      <c r="O154">
        <v>14500.137066818075</v>
      </c>
      <c r="P154">
        <v>28992.231396410149</v>
      </c>
      <c r="R154">
        <v>43</v>
      </c>
      <c r="S154">
        <v>3.8122970173206427E-2</v>
      </c>
      <c r="T154">
        <v>3.8079126500177196E-2</v>
      </c>
      <c r="U154">
        <v>3.8052816548154844E-2</v>
      </c>
      <c r="V154">
        <v>3.804404593916022E-2</v>
      </c>
      <c r="W154">
        <v>3.8039660517453111E-2</v>
      </c>
      <c r="X154">
        <v>3.8037467777291223E-2</v>
      </c>
    </row>
    <row r="155" spans="2:24" x14ac:dyDescent="0.25">
      <c r="B155">
        <v>44</v>
      </c>
      <c r="C155">
        <v>1102.726322306459</v>
      </c>
      <c r="D155">
        <v>2204.6876768855577</v>
      </c>
      <c r="E155">
        <v>5510.5717406384565</v>
      </c>
      <c r="F155">
        <v>11020.378513565249</v>
      </c>
      <c r="G155">
        <v>22039.992059420743</v>
      </c>
      <c r="H155">
        <v>44079.219151133424</v>
      </c>
      <c r="J155">
        <v>44</v>
      </c>
      <c r="K155">
        <v>797.26157004993365</v>
      </c>
      <c r="L155">
        <v>1586.4752813534615</v>
      </c>
      <c r="M155">
        <v>3954.1164154281651</v>
      </c>
      <c r="N155">
        <v>7900.184972275063</v>
      </c>
      <c r="O155">
        <v>15792.322085988912</v>
      </c>
      <c r="P155">
        <v>31576.596313434362</v>
      </c>
      <c r="R155">
        <v>44</v>
      </c>
      <c r="S155">
        <v>3.8266248669380776E-2</v>
      </c>
      <c r="T155">
        <v>3.8225226587107253E-2</v>
      </c>
      <c r="U155">
        <v>3.8200610092661957E-2</v>
      </c>
      <c r="V155">
        <v>3.8192404053436491E-2</v>
      </c>
      <c r="W155">
        <v>3.8188300932349151E-2</v>
      </c>
      <c r="X155">
        <v>3.8186249346436885E-2</v>
      </c>
    </row>
    <row r="156" spans="2:24" x14ac:dyDescent="0.25">
      <c r="B156">
        <v>45</v>
      </c>
      <c r="C156">
        <v>1157.7612654381435</v>
      </c>
      <c r="D156">
        <v>2314.7531689503007</v>
      </c>
      <c r="E156">
        <v>5785.728879433188</v>
      </c>
      <c r="F156">
        <v>11570.688396886451</v>
      </c>
      <c r="G156">
        <v>23140.607431785953</v>
      </c>
      <c r="H156">
        <v>46280.445501581664</v>
      </c>
      <c r="J156">
        <v>45</v>
      </c>
      <c r="K156">
        <v>836.67702541286963</v>
      </c>
      <c r="L156">
        <v>1665.3030305801476</v>
      </c>
      <c r="M156">
        <v>4151.1810455212544</v>
      </c>
      <c r="N156">
        <v>8294.3110702324484</v>
      </c>
      <c r="O156">
        <v>16580.571119581349</v>
      </c>
      <c r="P156">
        <v>33153.091218244692</v>
      </c>
      <c r="R156">
        <v>45</v>
      </c>
      <c r="S156">
        <v>3.8355210227941194E-2</v>
      </c>
      <c r="T156">
        <v>3.8315687450357183E-2</v>
      </c>
      <c r="U156">
        <v>3.829197079056823E-2</v>
      </c>
      <c r="V156">
        <v>3.8284064738223211E-2</v>
      </c>
      <c r="W156">
        <v>3.828011161845235E-2</v>
      </c>
      <c r="X156">
        <v>3.8278135035165972E-2</v>
      </c>
    </row>
    <row r="157" spans="2:24" x14ac:dyDescent="0.25">
      <c r="B157">
        <v>46</v>
      </c>
      <c r="C157">
        <v>1258.3970937424333</v>
      </c>
      <c r="D157">
        <v>2516.0167456161535</v>
      </c>
      <c r="E157">
        <v>6288.8757012514616</v>
      </c>
      <c r="F157">
        <v>12576.973960648389</v>
      </c>
      <c r="G157">
        <v>25153.17047944431</v>
      </c>
      <c r="H157">
        <v>50305.563517036928</v>
      </c>
      <c r="J157">
        <v>46</v>
      </c>
      <c r="K157">
        <v>908.75141998065737</v>
      </c>
      <c r="L157">
        <v>1809.4460473864056</v>
      </c>
      <c r="M157">
        <v>4511.529929750257</v>
      </c>
      <c r="N157">
        <v>9015.0030670725537</v>
      </c>
      <c r="O157">
        <v>18021.949341738509</v>
      </c>
      <c r="P157">
        <v>36035.841891078686</v>
      </c>
      <c r="R157">
        <v>46</v>
      </c>
      <c r="S157">
        <v>3.8520656526961572E-2</v>
      </c>
      <c r="T157">
        <v>3.8483526327732775E-2</v>
      </c>
      <c r="U157">
        <v>3.8461245600295513E-2</v>
      </c>
      <c r="V157">
        <v>3.8453818256332539E-2</v>
      </c>
      <c r="W157">
        <v>3.8450104502808502E-2</v>
      </c>
      <c r="X157">
        <v>3.8448247605658681E-2</v>
      </c>
    </row>
    <row r="158" spans="2:24" x14ac:dyDescent="0.25">
      <c r="B158">
        <v>47</v>
      </c>
      <c r="C158">
        <v>1336.6014096444028</v>
      </c>
      <c r="D158">
        <v>2672.41904664608</v>
      </c>
      <c r="E158">
        <v>6679.8719576681679</v>
      </c>
      <c r="F158">
        <v>13358.960142710668</v>
      </c>
      <c r="G158">
        <v>26717.136512798057</v>
      </c>
      <c r="H158">
        <v>53433.489252974381</v>
      </c>
      <c r="J158">
        <v>47</v>
      </c>
      <c r="K158">
        <v>964.76059837420689</v>
      </c>
      <c r="L158">
        <v>1921.4598713681044</v>
      </c>
      <c r="M158">
        <v>4791.5576905252383</v>
      </c>
      <c r="N158">
        <v>9575.0540558457142</v>
      </c>
      <c r="O158">
        <v>19142.046786511026</v>
      </c>
      <c r="P158">
        <v>38276.03224785754</v>
      </c>
      <c r="R158">
        <v>47</v>
      </c>
      <c r="S158">
        <v>3.8651710663875516E-2</v>
      </c>
      <c r="T158">
        <v>3.8616181950227313E-2</v>
      </c>
      <c r="U158">
        <v>3.8594862357380411E-2</v>
      </c>
      <c r="V158">
        <v>3.8587755432177406E-2</v>
      </c>
      <c r="W158">
        <v>3.8584201895640602E-2</v>
      </c>
      <c r="X158">
        <v>3.8582425108888208E-2</v>
      </c>
    </row>
    <row r="159" spans="2:24" x14ac:dyDescent="0.25">
      <c r="B159">
        <v>48</v>
      </c>
      <c r="C159">
        <v>1433.6437607763228</v>
      </c>
      <c r="D159">
        <v>2866.4958305927839</v>
      </c>
      <c r="E159">
        <v>7165.0520400491214</v>
      </c>
      <c r="F159">
        <v>14329.312389145363</v>
      </c>
      <c r="G159">
        <v>28657.833087338808</v>
      </c>
      <c r="H159">
        <v>57314.87448372582</v>
      </c>
      <c r="J159">
        <v>48</v>
      </c>
      <c r="K159">
        <v>1034.2612959439921</v>
      </c>
      <c r="L159">
        <v>2060.455592608283</v>
      </c>
      <c r="M159">
        <v>5139.038482672011</v>
      </c>
      <c r="N159">
        <v>10270.009966135462</v>
      </c>
      <c r="O159">
        <v>20531.952933072113</v>
      </c>
      <c r="P159">
        <v>41055.83886694687</v>
      </c>
      <c r="R159">
        <v>48</v>
      </c>
      <c r="S159">
        <v>3.8817291643150176E-2</v>
      </c>
      <c r="T159">
        <v>3.8783496846166665E-2</v>
      </c>
      <c r="U159">
        <v>3.8763217854039134E-2</v>
      </c>
      <c r="V159">
        <v>3.8756457837551217E-2</v>
      </c>
      <c r="W159">
        <v>3.8753077763212795E-2</v>
      </c>
      <c r="X159">
        <v>3.8751387709518026E-2</v>
      </c>
    </row>
    <row r="160" spans="2:24" x14ac:dyDescent="0.25">
      <c r="B160">
        <v>49</v>
      </c>
      <c r="C160">
        <v>1562.7992605082654</v>
      </c>
      <c r="D160">
        <v>3124.7961788622824</v>
      </c>
      <c r="E160">
        <v>7810.7869339350191</v>
      </c>
      <c r="F160">
        <v>15620.771525726628</v>
      </c>
      <c r="G160">
        <v>31240.74070931118</v>
      </c>
      <c r="H160">
        <v>62480.679076480781</v>
      </c>
      <c r="J160">
        <v>49</v>
      </c>
      <c r="K160">
        <v>1126.7612066172042</v>
      </c>
      <c r="L160">
        <v>2245.4477871092167</v>
      </c>
      <c r="M160">
        <v>5601.5075286927895</v>
      </c>
      <c r="N160">
        <v>11194.940431369469</v>
      </c>
      <c r="O160">
        <v>22381.806236736302</v>
      </c>
      <c r="P160">
        <v>44755.537847475032</v>
      </c>
      <c r="R160">
        <v>49</v>
      </c>
      <c r="S160">
        <v>3.9042753681411746E-2</v>
      </c>
      <c r="T160">
        <v>3.9010915560650394E-2</v>
      </c>
      <c r="U160">
        <v>3.8991810842112784E-2</v>
      </c>
      <c r="V160">
        <v>3.8985442294821482E-2</v>
      </c>
      <c r="W160">
        <v>3.8982257963457556E-2</v>
      </c>
      <c r="X160">
        <v>3.8980665783344692E-2</v>
      </c>
    </row>
    <row r="161" spans="1:24" x14ac:dyDescent="0.25">
      <c r="B161">
        <v>50</v>
      </c>
      <c r="C161">
        <v>1671.5667732856746</v>
      </c>
      <c r="D161">
        <v>3342.3221335566809</v>
      </c>
      <c r="E161">
        <v>8354.5882143743856</v>
      </c>
      <c r="F161">
        <v>16708.365015738811</v>
      </c>
      <c r="G161">
        <v>33415.918618468211</v>
      </c>
      <c r="H161">
        <v>66831.025823927615</v>
      </c>
      <c r="J161">
        <v>50</v>
      </c>
      <c r="K161">
        <v>1204.6593635070549</v>
      </c>
      <c r="L161">
        <v>2401.2376025590966</v>
      </c>
      <c r="M161">
        <v>5990.9723197618878</v>
      </c>
      <c r="N161">
        <v>11973.863515115692</v>
      </c>
      <c r="O161">
        <v>23939.645905828685</v>
      </c>
      <c r="P161">
        <v>47871.210687260958</v>
      </c>
      <c r="R161">
        <v>50</v>
      </c>
      <c r="S161">
        <v>3.9237063530369154E-2</v>
      </c>
      <c r="T161">
        <v>3.9206624333371742E-2</v>
      </c>
      <c r="U161">
        <v>3.9188359150599927E-2</v>
      </c>
      <c r="V161">
        <v>3.9182270478828274E-2</v>
      </c>
      <c r="W161">
        <v>3.9179226090900077E-2</v>
      </c>
      <c r="X161">
        <v>3.9177703883925385E-2</v>
      </c>
    </row>
    <row r="162" spans="1:24" x14ac:dyDescent="0.25">
      <c r="B162">
        <v>51</v>
      </c>
      <c r="C162">
        <v>1818.4968804890216</v>
      </c>
      <c r="D162">
        <v>3636.1699372844173</v>
      </c>
      <c r="E162">
        <v>9089.1891076805368</v>
      </c>
      <c r="F162">
        <v>18177.554391677346</v>
      </c>
      <c r="G162">
        <v>36354.284959671873</v>
      </c>
      <c r="H162">
        <v>72707.746095662675</v>
      </c>
      <c r="J162">
        <v>51</v>
      </c>
      <c r="K162">
        <v>1309.8892855832928</v>
      </c>
      <c r="L162">
        <v>2611.6885602390976</v>
      </c>
      <c r="M162">
        <v>6517.0863843041298</v>
      </c>
      <c r="N162">
        <v>13026.082757777913</v>
      </c>
      <c r="O162">
        <v>26044.075504734414</v>
      </c>
      <c r="P162">
        <v>52080.060998664936</v>
      </c>
      <c r="R162">
        <v>51</v>
      </c>
      <c r="S162">
        <v>3.9506161257578443E-2</v>
      </c>
      <c r="T162">
        <v>3.9477325949786257E-2</v>
      </c>
      <c r="U162">
        <v>3.9460023298923952E-2</v>
      </c>
      <c r="V162">
        <v>3.9454255504200786E-2</v>
      </c>
      <c r="W162">
        <v>3.9451371560999648E-2</v>
      </c>
      <c r="X162">
        <v>3.9449929577941134E-2</v>
      </c>
    </row>
    <row r="163" spans="1:24" x14ac:dyDescent="0.25">
      <c r="B163">
        <v>52</v>
      </c>
      <c r="C163">
        <v>1980.6374188500336</v>
      </c>
      <c r="D163">
        <v>3960.4371028995997</v>
      </c>
      <c r="E163">
        <v>9899.8361550571954</v>
      </c>
      <c r="F163">
        <v>19798.83457532285</v>
      </c>
      <c r="G163">
        <v>39596.831415855086</v>
      </c>
      <c r="H163">
        <v>79192.825096920365</v>
      </c>
      <c r="J163">
        <v>52</v>
      </c>
      <c r="K163">
        <v>1426.0127164820296</v>
      </c>
      <c r="L163">
        <v>2843.9254589424236</v>
      </c>
      <c r="M163">
        <v>7097.6636864096799</v>
      </c>
      <c r="N163">
        <v>14187.227398883988</v>
      </c>
      <c r="O163">
        <v>28366.354823841713</v>
      </c>
      <c r="P163">
        <v>56724.609673764673</v>
      </c>
      <c r="R163">
        <v>52</v>
      </c>
      <c r="S163">
        <v>3.9812007113790404E-2</v>
      </c>
      <c r="T163">
        <v>3.9784640092216605E-2</v>
      </c>
      <c r="U163">
        <v>3.9768218585596316E-2</v>
      </c>
      <c r="V163">
        <v>3.9762744534384886E-2</v>
      </c>
      <c r="W163">
        <v>3.9760007468334413E-2</v>
      </c>
      <c r="X163">
        <v>3.9758638925198486E-2</v>
      </c>
    </row>
    <row r="164" spans="1:24" x14ac:dyDescent="0.25">
      <c r="B164">
        <v>53</v>
      </c>
      <c r="C164">
        <v>2161.9539847676838</v>
      </c>
      <c r="D164">
        <v>4323.0543988051477</v>
      </c>
      <c r="E164">
        <v>10806.355640924796</v>
      </c>
      <c r="F164">
        <v>21611.85771112669</v>
      </c>
      <c r="G164">
        <v>43222.861851531467</v>
      </c>
      <c r="H164">
        <v>86444.870132340948</v>
      </c>
      <c r="J164">
        <v>53</v>
      </c>
      <c r="K164">
        <v>1555.8698212756826</v>
      </c>
      <c r="L164">
        <v>3103.6283266840619</v>
      </c>
      <c r="M164">
        <v>7746.9038429781795</v>
      </c>
      <c r="N164">
        <v>15485.696370158548</v>
      </c>
      <c r="O164">
        <v>30963.281424528686</v>
      </c>
      <c r="P164">
        <v>61918.451533268555</v>
      </c>
      <c r="R164">
        <v>53</v>
      </c>
      <c r="S164">
        <v>4.0165341627194096E-2</v>
      </c>
      <c r="T164">
        <v>4.0139325462683173E-2</v>
      </c>
      <c r="U164">
        <v>4.0123714621758122E-2</v>
      </c>
      <c r="V164">
        <v>4.0118510817698239E-2</v>
      </c>
      <c r="W164">
        <v>4.0115908879960083E-2</v>
      </c>
      <c r="X164">
        <v>4.0114607902163035E-2</v>
      </c>
    </row>
    <row r="165" spans="1:24" x14ac:dyDescent="0.25">
      <c r="B165">
        <v>54</v>
      </c>
      <c r="C165">
        <v>2381.7121367673221</v>
      </c>
      <c r="D165">
        <v>4762.5510927607284</v>
      </c>
      <c r="E165">
        <v>11905.067960753398</v>
      </c>
      <c r="F165">
        <v>23809.262740745377</v>
      </c>
      <c r="G165">
        <v>47617.652300730806</v>
      </c>
      <c r="H165">
        <v>95234.431420702313</v>
      </c>
      <c r="J165">
        <v>54</v>
      </c>
      <c r="K165">
        <v>1713.258387777907</v>
      </c>
      <c r="L165">
        <v>3418.3914161765933</v>
      </c>
      <c r="M165">
        <v>8533.7905014885619</v>
      </c>
      <c r="N165">
        <v>17059.455643714144</v>
      </c>
      <c r="O165">
        <v>34110.785928179219</v>
      </c>
      <c r="P165">
        <v>68213.446497115307</v>
      </c>
      <c r="R165">
        <v>54</v>
      </c>
      <c r="S165">
        <v>4.0610162957465334E-2</v>
      </c>
      <c r="T165">
        <v>4.058546750122316E-2</v>
      </c>
      <c r="U165">
        <v>4.0570649227262834E-2</v>
      </c>
      <c r="V165">
        <v>4.056570963586692E-2</v>
      </c>
      <c r="W165">
        <v>4.0563239808900642E-2</v>
      </c>
      <c r="X165">
        <v>4.0562004887599867E-2</v>
      </c>
    </row>
    <row r="166" spans="1:24" x14ac:dyDescent="0.25">
      <c r="B166">
        <v>55</v>
      </c>
      <c r="C166">
        <v>2608.6652537106056</v>
      </c>
      <c r="D166">
        <v>5216.436577516366</v>
      </c>
      <c r="E166">
        <v>13039.750548937262</v>
      </c>
      <c r="F166">
        <v>26078.60716797331</v>
      </c>
      <c r="G166">
        <v>52156.32040604567</v>
      </c>
      <c r="H166">
        <v>104311.74688219091</v>
      </c>
      <c r="J166">
        <v>55</v>
      </c>
      <c r="K166">
        <v>1875.7999320760973</v>
      </c>
      <c r="L166">
        <v>3743.459642395821</v>
      </c>
      <c r="M166">
        <v>9346.4387733879412</v>
      </c>
      <c r="N166">
        <v>18684.737325052527</v>
      </c>
      <c r="O166">
        <v>37361.33442838426</v>
      </c>
      <c r="P166">
        <v>74714.528635052149</v>
      </c>
      <c r="R166">
        <v>55</v>
      </c>
      <c r="S166">
        <v>4.1089264368204148E-2</v>
      </c>
      <c r="T166">
        <v>4.1065654337483659E-2</v>
      </c>
      <c r="U166">
        <v>4.1051487431891465E-2</v>
      </c>
      <c r="V166">
        <v>4.1046764982072714E-2</v>
      </c>
      <c r="W166">
        <v>4.1044403729418644E-2</v>
      </c>
      <c r="X166">
        <v>4.1043223096155268E-2</v>
      </c>
    </row>
    <row r="168" spans="1:24" x14ac:dyDescent="0.25">
      <c r="A168" s="5" t="s">
        <v>188</v>
      </c>
    </row>
    <row r="169" spans="1:24" x14ac:dyDescent="0.25">
      <c r="B169" t="s">
        <v>170</v>
      </c>
      <c r="C169">
        <v>100000</v>
      </c>
      <c r="D169">
        <v>250000</v>
      </c>
      <c r="E169">
        <v>500000</v>
      </c>
      <c r="F169">
        <v>1000000</v>
      </c>
      <c r="G169">
        <v>2000000</v>
      </c>
      <c r="J169" t="s">
        <v>145</v>
      </c>
      <c r="K169">
        <v>100000</v>
      </c>
      <c r="L169">
        <v>250000</v>
      </c>
      <c r="M169">
        <v>500000</v>
      </c>
      <c r="N169">
        <v>1000000</v>
      </c>
      <c r="O169">
        <v>2000000</v>
      </c>
      <c r="R169" t="s">
        <v>167</v>
      </c>
      <c r="S169">
        <v>100000</v>
      </c>
      <c r="T169">
        <v>250000</v>
      </c>
      <c r="U169">
        <v>500000</v>
      </c>
      <c r="V169">
        <v>1000000</v>
      </c>
      <c r="W169">
        <v>2000000</v>
      </c>
    </row>
    <row r="170" spans="1:24" x14ac:dyDescent="0.25">
      <c r="B170">
        <v>35</v>
      </c>
      <c r="C170">
        <v>34718.578695291457</v>
      </c>
      <c r="D170">
        <v>86796.445024895671</v>
      </c>
      <c r="E170">
        <v>173592.90173168355</v>
      </c>
      <c r="F170">
        <v>347185.8034633671</v>
      </c>
      <c r="G170">
        <v>694371.60692673421</v>
      </c>
      <c r="J170">
        <v>35</v>
      </c>
      <c r="K170">
        <v>1735.9282615186967</v>
      </c>
      <c r="L170">
        <v>4339.8183574923169</v>
      </c>
      <c r="M170">
        <v>8679.6523717084492</v>
      </c>
      <c r="N170">
        <v>17359.304743416898</v>
      </c>
      <c r="O170">
        <v>34718.609486833797</v>
      </c>
      <c r="R170">
        <v>35</v>
      </c>
      <c r="S170">
        <v>3.7737459311480093E-2</v>
      </c>
      <c r="T170">
        <v>3.7737455197814018E-2</v>
      </c>
      <c r="U170">
        <v>3.7737469221767572E-2</v>
      </c>
      <c r="V170">
        <v>3.7737469221767572E-2</v>
      </c>
      <c r="W170">
        <v>3.7737469221767572E-2</v>
      </c>
    </row>
    <row r="171" spans="1:24" x14ac:dyDescent="0.25">
      <c r="B171">
        <f t="shared" ref="B171:B200" si="6">B170+1</f>
        <v>36</v>
      </c>
      <c r="C171">
        <v>34664.462242453395</v>
      </c>
      <c r="D171">
        <v>86661.155606133078</v>
      </c>
      <c r="E171">
        <v>173322.31121227887</v>
      </c>
      <c r="F171">
        <v>346644.62242455775</v>
      </c>
      <c r="G171">
        <v>693289.24484911549</v>
      </c>
      <c r="J171">
        <f t="shared" ref="J171:J200" si="7">J170+1</f>
        <v>36</v>
      </c>
      <c r="K171">
        <v>1733.223144435935</v>
      </c>
      <c r="L171">
        <v>4333.0578610892844</v>
      </c>
      <c r="M171">
        <v>8666.1157221956237</v>
      </c>
      <c r="N171">
        <v>17332.231444391247</v>
      </c>
      <c r="O171">
        <v>34664.462888782495</v>
      </c>
      <c r="R171">
        <f t="shared" ref="R171:R200" si="8">R170+1</f>
        <v>36</v>
      </c>
      <c r="S171">
        <v>3.7721188120395377E-2</v>
      </c>
      <c r="T171">
        <v>3.7721188120394489E-2</v>
      </c>
      <c r="U171">
        <v>3.772118812040981E-2</v>
      </c>
      <c r="V171">
        <v>3.772118812040981E-2</v>
      </c>
      <c r="W171">
        <v>3.772118812040981E-2</v>
      </c>
    </row>
    <row r="172" spans="1:24" x14ac:dyDescent="0.25">
      <c r="B172">
        <f t="shared" si="6"/>
        <v>37</v>
      </c>
      <c r="C172">
        <v>34886.639733885015</v>
      </c>
      <c r="D172">
        <v>87216.599334712548</v>
      </c>
      <c r="E172">
        <v>174433.19866942512</v>
      </c>
      <c r="F172">
        <v>348866.39733885025</v>
      </c>
      <c r="G172">
        <v>697732.7946777005</v>
      </c>
      <c r="J172">
        <f t="shared" si="7"/>
        <v>37</v>
      </c>
      <c r="K172">
        <v>1744.3320126210601</v>
      </c>
      <c r="L172">
        <v>4360.8300315526722</v>
      </c>
      <c r="M172">
        <v>8721.6600631054316</v>
      </c>
      <c r="N172">
        <v>17443.320126210863</v>
      </c>
      <c r="O172">
        <v>34886.640252421726</v>
      </c>
      <c r="R172">
        <f t="shared" si="8"/>
        <v>37</v>
      </c>
      <c r="S172">
        <v>3.7786650835128111E-2</v>
      </c>
      <c r="T172">
        <v>3.7786650835128111E-2</v>
      </c>
      <c r="U172">
        <v>3.7786650835128111E-2</v>
      </c>
      <c r="V172">
        <v>3.7786650835128111E-2</v>
      </c>
      <c r="W172">
        <v>3.7786650835128111E-2</v>
      </c>
    </row>
    <row r="173" spans="1:24" x14ac:dyDescent="0.25">
      <c r="B173">
        <f t="shared" si="6"/>
        <v>38</v>
      </c>
      <c r="C173">
        <v>35802.727849100796</v>
      </c>
      <c r="D173">
        <v>89506.819622752024</v>
      </c>
      <c r="E173">
        <v>179013.63924550411</v>
      </c>
      <c r="F173">
        <v>358027.27849100821</v>
      </c>
      <c r="G173">
        <v>716054.55698201642</v>
      </c>
      <c r="J173">
        <f t="shared" si="7"/>
        <v>38</v>
      </c>
      <c r="K173">
        <v>1790.1365713025662</v>
      </c>
      <c r="L173">
        <v>4475.3414282564336</v>
      </c>
      <c r="M173">
        <v>8950.6828565129836</v>
      </c>
      <c r="N173">
        <v>17901.365713025967</v>
      </c>
      <c r="O173">
        <v>35802.731426051934</v>
      </c>
      <c r="R173">
        <f t="shared" si="8"/>
        <v>38</v>
      </c>
      <c r="S173">
        <v>3.8060984061399683E-2</v>
      </c>
      <c r="T173">
        <v>3.8060984061399905E-2</v>
      </c>
      <c r="U173">
        <v>3.8060984061399905E-2</v>
      </c>
      <c r="V173">
        <v>3.8060984061399905E-2</v>
      </c>
      <c r="W173">
        <v>3.8060984061399905E-2</v>
      </c>
    </row>
    <row r="174" spans="1:24" x14ac:dyDescent="0.25">
      <c r="B174">
        <f t="shared" si="6"/>
        <v>39</v>
      </c>
      <c r="C174">
        <v>36407.806898369126</v>
      </c>
      <c r="D174">
        <v>91019.51724592282</v>
      </c>
      <c r="E174">
        <v>182039.0344918457</v>
      </c>
      <c r="F174">
        <v>364078.0689836914</v>
      </c>
      <c r="G174">
        <v>728156.13796738279</v>
      </c>
      <c r="J174">
        <f t="shared" si="7"/>
        <v>39</v>
      </c>
      <c r="K174">
        <v>1820.3912592686393</v>
      </c>
      <c r="L174">
        <v>4550.97814817162</v>
      </c>
      <c r="M174">
        <v>9101.9562963432982</v>
      </c>
      <c r="N174">
        <v>18203.912592686596</v>
      </c>
      <c r="O174">
        <v>36407.825185373193</v>
      </c>
      <c r="R174">
        <f t="shared" si="8"/>
        <v>39</v>
      </c>
      <c r="S174">
        <v>3.8244994898114504E-2</v>
      </c>
      <c r="T174">
        <v>3.8244994898114282E-2</v>
      </c>
      <c r="U174">
        <v>3.8244994898114504E-2</v>
      </c>
      <c r="V174">
        <v>3.8244994898114504E-2</v>
      </c>
      <c r="W174">
        <v>3.8244994898114504E-2</v>
      </c>
    </row>
    <row r="175" spans="1:24" x14ac:dyDescent="0.25">
      <c r="B175">
        <f t="shared" si="6"/>
        <v>40</v>
      </c>
      <c r="C175">
        <v>36752.148422667124</v>
      </c>
      <c r="D175">
        <v>91880.371056667849</v>
      </c>
      <c r="E175">
        <v>183760.74211333573</v>
      </c>
      <c r="F175">
        <v>367521.48422667145</v>
      </c>
      <c r="G175">
        <v>735042.96845334291</v>
      </c>
      <c r="J175">
        <f t="shared" si="7"/>
        <v>40</v>
      </c>
      <c r="K175">
        <v>1837.6075375822911</v>
      </c>
      <c r="L175">
        <v>4594.018843955826</v>
      </c>
      <c r="M175">
        <v>9188.037687911652</v>
      </c>
      <c r="N175">
        <v>18376.075375823304</v>
      </c>
      <c r="O175">
        <v>36752.150751646608</v>
      </c>
      <c r="R175">
        <f t="shared" si="8"/>
        <v>40</v>
      </c>
      <c r="S175">
        <v>3.8350527602877049E-2</v>
      </c>
      <c r="T175">
        <v>3.8350527602877271E-2</v>
      </c>
      <c r="U175">
        <v>3.8350527602877049E-2</v>
      </c>
      <c r="V175">
        <v>3.8350527602877049E-2</v>
      </c>
      <c r="W175">
        <v>3.8350527602877049E-2</v>
      </c>
    </row>
    <row r="176" spans="1:24" x14ac:dyDescent="0.25">
      <c r="B176">
        <f t="shared" si="6"/>
        <v>41</v>
      </c>
      <c r="C176">
        <v>36869.985910402145</v>
      </c>
      <c r="D176">
        <v>92174.964776005349</v>
      </c>
      <c r="E176">
        <v>184349.92955201067</v>
      </c>
      <c r="F176">
        <v>368699.85910402134</v>
      </c>
      <c r="G176">
        <v>737399.71820804267</v>
      </c>
      <c r="J176">
        <f t="shared" si="7"/>
        <v>41</v>
      </c>
      <c r="K176">
        <v>1843.4995866961908</v>
      </c>
      <c r="L176">
        <v>4608.7489667405607</v>
      </c>
      <c r="M176">
        <v>9217.4979334809468</v>
      </c>
      <c r="N176">
        <v>18434.995866961894</v>
      </c>
      <c r="O176">
        <v>36869.991733923787</v>
      </c>
      <c r="R176">
        <f t="shared" si="8"/>
        <v>41</v>
      </c>
      <c r="S176">
        <v>3.8386406713485144E-2</v>
      </c>
      <c r="T176">
        <v>3.8386406713485144E-2</v>
      </c>
      <c r="U176">
        <v>3.8386406713485144E-2</v>
      </c>
      <c r="V176">
        <v>3.8386406713485144E-2</v>
      </c>
      <c r="W176">
        <v>3.8386406713485144E-2</v>
      </c>
    </row>
    <row r="177" spans="2:23" x14ac:dyDescent="0.25">
      <c r="B177">
        <f t="shared" si="6"/>
        <v>42</v>
      </c>
      <c r="C177">
        <v>38498.875293851204</v>
      </c>
      <c r="D177">
        <v>96247.188234627945</v>
      </c>
      <c r="E177">
        <v>192494.37646925598</v>
      </c>
      <c r="F177">
        <v>384988.75293851196</v>
      </c>
      <c r="G177">
        <v>769977.50587702391</v>
      </c>
      <c r="J177">
        <f t="shared" si="7"/>
        <v>42</v>
      </c>
      <c r="K177">
        <v>1924.9438093373028</v>
      </c>
      <c r="L177">
        <v>4812.3595233431115</v>
      </c>
      <c r="M177">
        <v>9624.7190466863976</v>
      </c>
      <c r="N177">
        <v>19249.438093372795</v>
      </c>
      <c r="O177">
        <v>38498.876186745591</v>
      </c>
      <c r="R177">
        <f t="shared" si="8"/>
        <v>42</v>
      </c>
      <c r="S177">
        <v>3.8899813094155578E-2</v>
      </c>
      <c r="T177">
        <v>3.8899813093734803E-2</v>
      </c>
      <c r="U177">
        <v>3.8899813093734803E-2</v>
      </c>
      <c r="V177">
        <v>3.8899813093734803E-2</v>
      </c>
      <c r="W177">
        <v>3.8899813093734803E-2</v>
      </c>
    </row>
    <row r="178" spans="2:23" x14ac:dyDescent="0.25">
      <c r="B178">
        <f t="shared" si="6"/>
        <v>43</v>
      </c>
      <c r="C178">
        <v>39350.023665489804</v>
      </c>
      <c r="D178">
        <v>98375.059163724567</v>
      </c>
      <c r="E178">
        <v>196750.11832744913</v>
      </c>
      <c r="F178">
        <v>393500.23665489827</v>
      </c>
      <c r="G178">
        <v>787000.47330979654</v>
      </c>
      <c r="J178">
        <f t="shared" si="7"/>
        <v>43</v>
      </c>
      <c r="K178">
        <v>1967.5012819966651</v>
      </c>
      <c r="L178">
        <v>4918.7532049916917</v>
      </c>
      <c r="M178">
        <v>9837.5064099833835</v>
      </c>
      <c r="N178">
        <v>19675.012819966767</v>
      </c>
      <c r="O178">
        <v>39350.025639933534</v>
      </c>
      <c r="R178">
        <f t="shared" si="8"/>
        <v>43</v>
      </c>
      <c r="S178">
        <v>3.9175088095587451E-2</v>
      </c>
      <c r="T178">
        <v>3.9175088095336097E-2</v>
      </c>
      <c r="U178">
        <v>3.9175088095336097E-2</v>
      </c>
      <c r="V178">
        <v>3.9175088095336097E-2</v>
      </c>
      <c r="W178">
        <v>3.9175088095336097E-2</v>
      </c>
    </row>
    <row r="179" spans="2:23" x14ac:dyDescent="0.25">
      <c r="B179">
        <f t="shared" si="6"/>
        <v>44</v>
      </c>
      <c r="C179">
        <v>40639.318701880562</v>
      </c>
      <c r="D179">
        <v>101598.29675470149</v>
      </c>
      <c r="E179">
        <v>203196.59350940297</v>
      </c>
      <c r="F179">
        <v>406393.18701880594</v>
      </c>
      <c r="G179">
        <v>812786.37403761188</v>
      </c>
      <c r="J179">
        <f t="shared" si="7"/>
        <v>44</v>
      </c>
      <c r="K179">
        <v>2031.9659606322093</v>
      </c>
      <c r="L179">
        <v>5079.9149015806615</v>
      </c>
      <c r="M179">
        <v>10159.829803161323</v>
      </c>
      <c r="N179">
        <v>20319.659606322646</v>
      </c>
      <c r="O179">
        <v>40639.319212645292</v>
      </c>
      <c r="R179">
        <f t="shared" si="8"/>
        <v>44</v>
      </c>
      <c r="S179">
        <v>3.9602293534243715E-2</v>
      </c>
      <c r="T179">
        <v>3.9602293534243938E-2</v>
      </c>
      <c r="U179">
        <v>3.9602293534128918E-2</v>
      </c>
      <c r="V179">
        <v>3.9602293534128918E-2</v>
      </c>
      <c r="W179">
        <v>3.9602293534128918E-2</v>
      </c>
    </row>
    <row r="180" spans="2:23" x14ac:dyDescent="0.25">
      <c r="B180">
        <f t="shared" si="6"/>
        <v>45</v>
      </c>
      <c r="C180">
        <v>41393.449755452988</v>
      </c>
      <c r="D180">
        <v>103483.62438863247</v>
      </c>
      <c r="E180">
        <v>206967.24877726493</v>
      </c>
      <c r="F180">
        <v>413934.49755452987</v>
      </c>
      <c r="G180">
        <v>827868.99510905973</v>
      </c>
      <c r="J180">
        <f t="shared" si="7"/>
        <v>45</v>
      </c>
      <c r="K180">
        <v>2069.6725373304071</v>
      </c>
      <c r="L180">
        <v>5174.181343326054</v>
      </c>
      <c r="M180">
        <v>10348.362686652108</v>
      </c>
      <c r="N180">
        <v>20696.725373304216</v>
      </c>
      <c r="O180">
        <v>41393.450746608432</v>
      </c>
      <c r="R180">
        <f t="shared" si="8"/>
        <v>45</v>
      </c>
      <c r="S180">
        <v>3.9857501314398025E-2</v>
      </c>
      <c r="T180">
        <v>3.9857501314398025E-2</v>
      </c>
      <c r="U180">
        <v>3.9857501314398025E-2</v>
      </c>
      <c r="V180">
        <v>3.9857501314325638E-2</v>
      </c>
      <c r="W180">
        <v>3.9857501314325638E-2</v>
      </c>
    </row>
    <row r="181" spans="2:23" x14ac:dyDescent="0.25">
      <c r="B181">
        <f t="shared" si="6"/>
        <v>46</v>
      </c>
      <c r="C181">
        <v>42713.060900981778</v>
      </c>
      <c r="D181">
        <v>106782.65225245451</v>
      </c>
      <c r="E181">
        <v>213565.30450490903</v>
      </c>
      <c r="F181">
        <v>427130.60900981806</v>
      </c>
      <c r="G181">
        <v>854261.21801963612</v>
      </c>
      <c r="J181">
        <f t="shared" si="7"/>
        <v>46</v>
      </c>
      <c r="K181">
        <v>2135.6534366535925</v>
      </c>
      <c r="L181">
        <v>5339.1335916340176</v>
      </c>
      <c r="M181">
        <v>10678.267183268035</v>
      </c>
      <c r="N181">
        <v>21356.534366536071</v>
      </c>
      <c r="O181">
        <v>42713.068733072141</v>
      </c>
      <c r="R181">
        <f t="shared" si="8"/>
        <v>46</v>
      </c>
      <c r="S181">
        <v>4.0314947604855433E-2</v>
      </c>
      <c r="T181">
        <v>4.0314947604855433E-2</v>
      </c>
      <c r="U181">
        <v>4.0314947604855433E-2</v>
      </c>
      <c r="V181">
        <v>4.0314947604855433E-2</v>
      </c>
      <c r="W181">
        <v>4.0314947604823237E-2</v>
      </c>
    </row>
    <row r="182" spans="2:23" x14ac:dyDescent="0.25">
      <c r="B182">
        <f t="shared" si="6"/>
        <v>47</v>
      </c>
      <c r="C182">
        <v>43692.54928165915</v>
      </c>
      <c r="D182">
        <v>109231.37320414785</v>
      </c>
      <c r="E182">
        <v>218462.7464082957</v>
      </c>
      <c r="F182">
        <v>436925.4928165914</v>
      </c>
      <c r="G182">
        <v>873850.98563318281</v>
      </c>
      <c r="J182">
        <f t="shared" si="7"/>
        <v>47</v>
      </c>
      <c r="K182">
        <v>2184.6275873650156</v>
      </c>
      <c r="L182">
        <v>5461.5689684125828</v>
      </c>
      <c r="M182">
        <v>10923.137936825166</v>
      </c>
      <c r="N182">
        <v>21846.275873650331</v>
      </c>
      <c r="O182">
        <v>43692.551747300662</v>
      </c>
      <c r="R182">
        <f t="shared" si="8"/>
        <v>47</v>
      </c>
      <c r="S182">
        <v>4.0662958153725448E-2</v>
      </c>
      <c r="T182">
        <v>4.0662958153725226E-2</v>
      </c>
      <c r="U182">
        <v>4.0662958153725226E-2</v>
      </c>
      <c r="V182">
        <v>4.0662958153725226E-2</v>
      </c>
      <c r="W182">
        <v>4.0662958153725226E-2</v>
      </c>
    </row>
    <row r="183" spans="2:23" x14ac:dyDescent="0.25">
      <c r="B183">
        <f t="shared" si="6"/>
        <v>48</v>
      </c>
      <c r="C183">
        <v>44857.206197599284</v>
      </c>
      <c r="D183">
        <v>112143.01549399825</v>
      </c>
      <c r="E183">
        <v>224286.03098799649</v>
      </c>
      <c r="F183">
        <v>448572.06197599298</v>
      </c>
      <c r="G183">
        <v>897144.12395198597</v>
      </c>
      <c r="J183">
        <f t="shared" si="7"/>
        <v>48</v>
      </c>
      <c r="K183">
        <v>2242.8605328023186</v>
      </c>
      <c r="L183">
        <v>5607.1513320058584</v>
      </c>
      <c r="M183">
        <v>11214.302664011717</v>
      </c>
      <c r="N183">
        <v>22428.605328023434</v>
      </c>
      <c r="O183">
        <v>44857.210656046867</v>
      </c>
      <c r="R183">
        <f t="shared" si="8"/>
        <v>48</v>
      </c>
      <c r="S183">
        <v>4.1086801926905503E-2</v>
      </c>
      <c r="T183">
        <v>4.1086801926905503E-2</v>
      </c>
      <c r="U183">
        <v>4.1086801926905503E-2</v>
      </c>
      <c r="V183">
        <v>4.1086801926905503E-2</v>
      </c>
      <c r="W183">
        <v>4.1086801926905503E-2</v>
      </c>
    </row>
    <row r="184" spans="2:23" x14ac:dyDescent="0.25">
      <c r="B184">
        <f t="shared" si="6"/>
        <v>49</v>
      </c>
      <c r="C184">
        <v>46329.930938179321</v>
      </c>
      <c r="D184">
        <v>115824.82734544834</v>
      </c>
      <c r="E184">
        <v>231649.65469089668</v>
      </c>
      <c r="F184">
        <v>463299.30938179337</v>
      </c>
      <c r="G184">
        <v>926598.61876358674</v>
      </c>
      <c r="J184">
        <f t="shared" si="7"/>
        <v>49</v>
      </c>
      <c r="K184">
        <v>2316.4969988150915</v>
      </c>
      <c r="L184">
        <v>5791.242497037776</v>
      </c>
      <c r="M184">
        <v>11582.484994075552</v>
      </c>
      <c r="N184">
        <v>23164.969988151104</v>
      </c>
      <c r="O184">
        <v>46329.939976302208</v>
      </c>
      <c r="R184">
        <f t="shared" si="8"/>
        <v>49</v>
      </c>
      <c r="S184">
        <v>4.1638784169008236E-2</v>
      </c>
      <c r="T184">
        <v>4.1638784169008458E-2</v>
      </c>
      <c r="U184">
        <v>4.1638784169008458E-2</v>
      </c>
      <c r="V184">
        <v>4.1638784169008458E-2</v>
      </c>
      <c r="W184">
        <v>4.1638784169008458E-2</v>
      </c>
    </row>
    <row r="185" spans="2:23" x14ac:dyDescent="0.25">
      <c r="B185">
        <f t="shared" si="6"/>
        <v>50</v>
      </c>
      <c r="C185">
        <v>47510.45201899956</v>
      </c>
      <c r="D185">
        <v>118776.1300474989</v>
      </c>
      <c r="E185">
        <v>237552.26009499779</v>
      </c>
      <c r="F185">
        <v>475104.52018999559</v>
      </c>
      <c r="G185">
        <v>950209.04037999117</v>
      </c>
      <c r="J185">
        <f t="shared" si="7"/>
        <v>50</v>
      </c>
      <c r="K185">
        <v>2375.5227974591689</v>
      </c>
      <c r="L185">
        <v>5938.8069936479733</v>
      </c>
      <c r="M185">
        <v>11877.613987295947</v>
      </c>
      <c r="N185">
        <v>23755.227974591893</v>
      </c>
      <c r="O185">
        <v>47510.455949183786</v>
      </c>
      <c r="R185">
        <f t="shared" si="8"/>
        <v>50</v>
      </c>
      <c r="S185">
        <v>4.2094182037253347E-2</v>
      </c>
      <c r="T185">
        <v>4.2094182037253125E-2</v>
      </c>
      <c r="U185">
        <v>4.2094182037253125E-2</v>
      </c>
      <c r="V185">
        <v>4.2094182037253125E-2</v>
      </c>
      <c r="W185">
        <v>4.2094182037253125E-2</v>
      </c>
    </row>
    <row r="186" spans="2:23" x14ac:dyDescent="0.25">
      <c r="B186">
        <f t="shared" si="6"/>
        <v>51</v>
      </c>
      <c r="C186">
        <v>49028.292526401128</v>
      </c>
      <c r="D186">
        <v>122570.73131600271</v>
      </c>
      <c r="E186">
        <v>245141.46263200542</v>
      </c>
      <c r="F186">
        <v>490282.92526401085</v>
      </c>
      <c r="G186">
        <v>980565.85052802169</v>
      </c>
      <c r="J186">
        <f t="shared" si="7"/>
        <v>51</v>
      </c>
      <c r="K186">
        <v>2451.4150607117626</v>
      </c>
      <c r="L186">
        <v>6128.5376517793629</v>
      </c>
      <c r="M186">
        <v>12257.075303558726</v>
      </c>
      <c r="N186">
        <v>24514.150607117452</v>
      </c>
      <c r="O186">
        <v>49028.301214234903</v>
      </c>
      <c r="R186">
        <f t="shared" si="8"/>
        <v>51</v>
      </c>
      <c r="S186">
        <v>4.269763360717338E-2</v>
      </c>
      <c r="T186">
        <v>4.2697633607173158E-2</v>
      </c>
      <c r="U186">
        <v>4.2697633607173158E-2</v>
      </c>
      <c r="V186">
        <v>4.2697633607173158E-2</v>
      </c>
      <c r="W186">
        <v>4.2697633607173158E-2</v>
      </c>
    </row>
    <row r="187" spans="2:23" x14ac:dyDescent="0.25">
      <c r="B187">
        <f t="shared" si="6"/>
        <v>52</v>
      </c>
      <c r="C187">
        <v>50614.070377322554</v>
      </c>
      <c r="D187">
        <v>126535.17594330644</v>
      </c>
      <c r="E187">
        <v>253070.35188661289</v>
      </c>
      <c r="F187">
        <v>506140.70377322577</v>
      </c>
      <c r="G187">
        <v>1012281.4075464515</v>
      </c>
      <c r="J187">
        <f t="shared" si="7"/>
        <v>52</v>
      </c>
      <c r="K187">
        <v>2530.7039792397627</v>
      </c>
      <c r="L187">
        <v>6326.7599480995268</v>
      </c>
      <c r="M187">
        <v>12653.519896199054</v>
      </c>
      <c r="N187">
        <v>25307.039792398107</v>
      </c>
      <c r="O187">
        <v>50614.079584796214</v>
      </c>
      <c r="R187">
        <f t="shared" si="8"/>
        <v>52</v>
      </c>
      <c r="S187">
        <v>4.3350000597565774E-2</v>
      </c>
      <c r="T187">
        <v>4.3350000597566218E-2</v>
      </c>
      <c r="U187">
        <v>4.3350000597566218E-2</v>
      </c>
      <c r="V187">
        <v>4.3350000597566218E-2</v>
      </c>
      <c r="W187">
        <v>4.3350000597566218E-2</v>
      </c>
    </row>
    <row r="188" spans="2:23" x14ac:dyDescent="0.25">
      <c r="B188">
        <f t="shared" si="6"/>
        <v>53</v>
      </c>
      <c r="C188">
        <v>52291.58584925218</v>
      </c>
      <c r="D188">
        <v>130728.96462313048</v>
      </c>
      <c r="E188">
        <v>261457.92924626096</v>
      </c>
      <c r="F188">
        <v>522915.85849252192</v>
      </c>
      <c r="G188">
        <v>1045831.7169850438</v>
      </c>
      <c r="J188">
        <f t="shared" si="7"/>
        <v>53</v>
      </c>
      <c r="K188">
        <v>2614.5797968552433</v>
      </c>
      <c r="L188">
        <v>6536.4494921382575</v>
      </c>
      <c r="M188">
        <v>13072.898984276515</v>
      </c>
      <c r="N188">
        <v>26145.79796855303</v>
      </c>
      <c r="O188">
        <v>52291.59593710606</v>
      </c>
      <c r="R188">
        <f t="shared" si="8"/>
        <v>53</v>
      </c>
      <c r="S188">
        <v>4.4065264975274188E-2</v>
      </c>
      <c r="T188">
        <v>4.4065264975274188E-2</v>
      </c>
      <c r="U188">
        <v>4.4065264975274188E-2</v>
      </c>
      <c r="V188">
        <v>4.4065264975274188E-2</v>
      </c>
      <c r="W188">
        <v>4.4065264975274188E-2</v>
      </c>
    </row>
    <row r="189" spans="2:23" x14ac:dyDescent="0.25">
      <c r="B189">
        <f t="shared" si="6"/>
        <v>54</v>
      </c>
      <c r="C189">
        <v>54208.642284045367</v>
      </c>
      <c r="D189">
        <v>135521.60571011336</v>
      </c>
      <c r="E189">
        <v>271043.21142022673</v>
      </c>
      <c r="F189">
        <v>542086.42284045345</v>
      </c>
      <c r="G189">
        <v>1084172.8456809069</v>
      </c>
      <c r="J189">
        <f t="shared" si="7"/>
        <v>54</v>
      </c>
      <c r="K189">
        <v>2710.4321599096802</v>
      </c>
      <c r="L189">
        <v>6776.0803997741023</v>
      </c>
      <c r="M189">
        <v>13552.160799548205</v>
      </c>
      <c r="N189">
        <v>27104.321599096409</v>
      </c>
      <c r="O189">
        <v>54208.643198192818</v>
      </c>
      <c r="R189">
        <f t="shared" si="8"/>
        <v>54</v>
      </c>
      <c r="S189">
        <v>4.4915470371005961E-2</v>
      </c>
      <c r="T189">
        <v>4.4915470371005739E-2</v>
      </c>
      <c r="U189">
        <v>4.4915470371005739E-2</v>
      </c>
      <c r="V189">
        <v>4.4915470371005739E-2</v>
      </c>
      <c r="W189">
        <v>4.4915470371005739E-2</v>
      </c>
    </row>
    <row r="190" spans="2:23" x14ac:dyDescent="0.25">
      <c r="B190">
        <f t="shared" si="6"/>
        <v>55</v>
      </c>
      <c r="C190">
        <v>56074.588734786746</v>
      </c>
      <c r="D190">
        <v>140186.47183696684</v>
      </c>
      <c r="E190">
        <v>280372.94367393368</v>
      </c>
      <c r="F190">
        <v>560745.88734786736</v>
      </c>
      <c r="G190">
        <v>1121491.7746957347</v>
      </c>
      <c r="J190">
        <f t="shared" si="7"/>
        <v>55</v>
      </c>
      <c r="K190">
        <v>2803.730020694391</v>
      </c>
      <c r="L190">
        <v>7009.3250517359993</v>
      </c>
      <c r="M190">
        <v>14018.650103471999</v>
      </c>
      <c r="N190">
        <v>28037.300206943997</v>
      </c>
      <c r="O190">
        <v>56074.600413887994</v>
      </c>
      <c r="R190">
        <f t="shared" si="8"/>
        <v>55</v>
      </c>
      <c r="S190">
        <v>4.5777570850407789E-2</v>
      </c>
      <c r="T190">
        <v>4.5777570850407789E-2</v>
      </c>
      <c r="U190">
        <v>4.5777570850407789E-2</v>
      </c>
      <c r="V190">
        <v>4.5777570850407789E-2</v>
      </c>
      <c r="W190">
        <v>4.5777570850407789E-2</v>
      </c>
    </row>
    <row r="191" spans="2:23" x14ac:dyDescent="0.25">
      <c r="B191">
        <f t="shared" si="6"/>
        <v>56</v>
      </c>
      <c r="C191">
        <v>57779.485364887281</v>
      </c>
      <c r="D191">
        <v>144448.7134122182</v>
      </c>
      <c r="E191">
        <v>288897.42682443641</v>
      </c>
      <c r="F191">
        <v>577794.85364887281</v>
      </c>
      <c r="G191">
        <v>1155589.7072977456</v>
      </c>
      <c r="J191">
        <f t="shared" si="7"/>
        <v>56</v>
      </c>
      <c r="K191">
        <v>2888.9746845011614</v>
      </c>
      <c r="L191">
        <v>7222.4367112527543</v>
      </c>
      <c r="M191">
        <v>14444.873422505509</v>
      </c>
      <c r="N191">
        <v>28889.746845011017</v>
      </c>
      <c r="O191">
        <v>57779.493690022035</v>
      </c>
      <c r="R191">
        <f t="shared" si="8"/>
        <v>56</v>
      </c>
      <c r="S191">
        <v>4.6595955779353826E-2</v>
      </c>
      <c r="T191">
        <v>4.6595955779353826E-2</v>
      </c>
      <c r="U191">
        <v>4.6595955779353826E-2</v>
      </c>
      <c r="V191">
        <v>4.6595955779353826E-2</v>
      </c>
      <c r="W191">
        <v>4.6595955779353826E-2</v>
      </c>
    </row>
    <row r="192" spans="2:23" x14ac:dyDescent="0.25">
      <c r="B192">
        <f t="shared" si="6"/>
        <v>57</v>
      </c>
      <c r="C192">
        <v>59935.283042583171</v>
      </c>
      <c r="D192">
        <v>149838.20760645781</v>
      </c>
      <c r="E192">
        <v>299676.41521291563</v>
      </c>
      <c r="F192">
        <v>599352.83042583126</v>
      </c>
      <c r="G192">
        <v>1198705.6608516625</v>
      </c>
      <c r="J192">
        <f t="shared" si="7"/>
        <v>57</v>
      </c>
      <c r="K192">
        <v>2996.764203402854</v>
      </c>
      <c r="L192">
        <v>7491.9105085070187</v>
      </c>
      <c r="M192">
        <v>14983.821017014037</v>
      </c>
      <c r="N192">
        <v>29967.642034028075</v>
      </c>
      <c r="O192">
        <v>59935.284068056149</v>
      </c>
      <c r="R192">
        <f t="shared" si="8"/>
        <v>57</v>
      </c>
      <c r="S192">
        <v>4.7674437275918358E-2</v>
      </c>
      <c r="T192">
        <v>4.7674437275917914E-2</v>
      </c>
      <c r="U192">
        <v>4.7674437275917914E-2</v>
      </c>
      <c r="V192">
        <v>4.7674437275917914E-2</v>
      </c>
      <c r="W192">
        <v>4.7674437275917914E-2</v>
      </c>
    </row>
    <row r="193" spans="1:24" x14ac:dyDescent="0.25">
      <c r="B193">
        <f t="shared" si="6"/>
        <v>58</v>
      </c>
      <c r="C193">
        <v>61899.170786652736</v>
      </c>
      <c r="D193">
        <v>154747.92696663181</v>
      </c>
      <c r="E193">
        <v>309495.85393326363</v>
      </c>
      <c r="F193">
        <v>618991.70786652726</v>
      </c>
      <c r="G193">
        <v>1237983.4157330545</v>
      </c>
      <c r="J193">
        <f t="shared" si="7"/>
        <v>58</v>
      </c>
      <c r="K193">
        <v>3094.9590848743683</v>
      </c>
      <c r="L193">
        <v>7737.3977121858043</v>
      </c>
      <c r="M193">
        <v>15474.795424371609</v>
      </c>
      <c r="N193">
        <v>30949.590848743217</v>
      </c>
      <c r="O193">
        <v>61899.181697486434</v>
      </c>
      <c r="R193">
        <f t="shared" si="8"/>
        <v>58</v>
      </c>
      <c r="S193">
        <v>4.8700192087509864E-2</v>
      </c>
      <c r="T193">
        <v>4.8700192087509864E-2</v>
      </c>
      <c r="U193">
        <v>4.8700192087509864E-2</v>
      </c>
      <c r="V193">
        <v>4.8700192087509864E-2</v>
      </c>
      <c r="W193">
        <v>4.8700192087509864E-2</v>
      </c>
    </row>
    <row r="194" spans="1:24" x14ac:dyDescent="0.25">
      <c r="B194">
        <f t="shared" si="6"/>
        <v>59</v>
      </c>
      <c r="C194">
        <v>63877.309036468112</v>
      </c>
      <c r="D194">
        <v>159693.27259117033</v>
      </c>
      <c r="E194">
        <v>319386.54518234066</v>
      </c>
      <c r="F194">
        <v>638773.09036468132</v>
      </c>
      <c r="G194">
        <v>1277546.1807293626</v>
      </c>
      <c r="J194">
        <f t="shared" si="7"/>
        <v>59</v>
      </c>
      <c r="K194">
        <v>3193.865969321545</v>
      </c>
      <c r="L194">
        <v>7984.6649233040807</v>
      </c>
      <c r="M194">
        <v>15969.329846608161</v>
      </c>
      <c r="N194">
        <v>31938.659693216323</v>
      </c>
      <c r="O194">
        <v>63877.319386432646</v>
      </c>
      <c r="R194">
        <f t="shared" si="8"/>
        <v>59</v>
      </c>
      <c r="S194">
        <v>4.9776333118967342E-2</v>
      </c>
      <c r="T194">
        <v>4.9776333118688454E-2</v>
      </c>
      <c r="U194">
        <v>4.9776333118688454E-2</v>
      </c>
      <c r="V194">
        <v>4.9776333118688454E-2</v>
      </c>
      <c r="W194">
        <v>4.9776333118688454E-2</v>
      </c>
    </row>
    <row r="195" spans="1:24" x14ac:dyDescent="0.25">
      <c r="B195">
        <f t="shared" si="6"/>
        <v>60</v>
      </c>
      <c r="C195">
        <v>65901.507260784012</v>
      </c>
      <c r="D195">
        <v>164753.76815195996</v>
      </c>
      <c r="E195">
        <v>329507.53630391991</v>
      </c>
      <c r="F195">
        <v>659015.07260783983</v>
      </c>
      <c r="G195">
        <v>1318030.1452156797</v>
      </c>
      <c r="J195">
        <f t="shared" si="7"/>
        <v>60</v>
      </c>
      <c r="K195">
        <v>3295.0758774877468</v>
      </c>
      <c r="L195">
        <v>8237.6896937192651</v>
      </c>
      <c r="M195">
        <v>16475.37938743853</v>
      </c>
      <c r="N195">
        <v>32950.75877487706</v>
      </c>
      <c r="O195">
        <v>65901.51754975412</v>
      </c>
      <c r="R195">
        <f t="shared" si="8"/>
        <v>60</v>
      </c>
      <c r="S195">
        <v>5.0923181197799483E-2</v>
      </c>
      <c r="T195">
        <v>5.0923181197799483E-2</v>
      </c>
      <c r="U195">
        <v>5.0923181197799483E-2</v>
      </c>
      <c r="V195">
        <v>5.0923181197702228E-2</v>
      </c>
      <c r="W195">
        <v>5.0923181197702228E-2</v>
      </c>
    </row>
    <row r="196" spans="1:24" x14ac:dyDescent="0.25">
      <c r="B196">
        <f t="shared" si="6"/>
        <v>61</v>
      </c>
      <c r="C196">
        <v>67936.57062603267</v>
      </c>
      <c r="D196">
        <v>169841.42656508175</v>
      </c>
      <c r="E196">
        <v>339682.85313016351</v>
      </c>
      <c r="F196">
        <v>679365.70626032702</v>
      </c>
      <c r="G196">
        <v>1358731.412520654</v>
      </c>
      <c r="J196">
        <f t="shared" si="7"/>
        <v>61</v>
      </c>
      <c r="K196">
        <v>3396.8290153946436</v>
      </c>
      <c r="L196">
        <v>8492.0725384867692</v>
      </c>
      <c r="M196">
        <v>16984.145076973538</v>
      </c>
      <c r="N196">
        <v>33968.290153947077</v>
      </c>
      <c r="O196">
        <v>67936.580307894154</v>
      </c>
      <c r="R196">
        <f t="shared" si="8"/>
        <v>61</v>
      </c>
      <c r="S196">
        <v>5.2123614278783315E-2</v>
      </c>
      <c r="T196">
        <v>5.2123614278783537E-2</v>
      </c>
      <c r="U196">
        <v>5.2123614278783537E-2</v>
      </c>
      <c r="V196">
        <v>5.2123614278783537E-2</v>
      </c>
      <c r="W196">
        <v>5.2123614278783537E-2</v>
      </c>
    </row>
    <row r="197" spans="1:24" x14ac:dyDescent="0.25">
      <c r="B197">
        <f t="shared" si="6"/>
        <v>62</v>
      </c>
      <c r="C197">
        <v>70145.436107110116</v>
      </c>
      <c r="D197">
        <v>175363.59026777523</v>
      </c>
      <c r="E197">
        <v>350727.18053555046</v>
      </c>
      <c r="F197">
        <v>701454.36107110092</v>
      </c>
      <c r="G197">
        <v>1402908.7221422018</v>
      </c>
      <c r="J197">
        <f t="shared" si="7"/>
        <v>62</v>
      </c>
      <c r="K197">
        <v>3507.272381572926</v>
      </c>
      <c r="L197">
        <v>8768.1809539322276</v>
      </c>
      <c r="M197">
        <v>17536.361907864455</v>
      </c>
      <c r="N197">
        <v>35072.72381572891</v>
      </c>
      <c r="O197">
        <v>70145.447631457821</v>
      </c>
      <c r="R197">
        <f t="shared" si="8"/>
        <v>62</v>
      </c>
      <c r="S197">
        <v>5.3481305362263143E-2</v>
      </c>
      <c r="T197">
        <v>5.3481305362262921E-2</v>
      </c>
      <c r="U197">
        <v>5.3481305362262921E-2</v>
      </c>
      <c r="V197">
        <v>5.3481305362262921E-2</v>
      </c>
      <c r="W197">
        <v>5.3481305362262921E-2</v>
      </c>
    </row>
    <row r="198" spans="1:24" x14ac:dyDescent="0.25">
      <c r="B198">
        <f t="shared" si="6"/>
        <v>63</v>
      </c>
      <c r="C198">
        <v>72266.44290230058</v>
      </c>
      <c r="D198">
        <v>180666.10725575156</v>
      </c>
      <c r="E198">
        <v>361332.21451150312</v>
      </c>
      <c r="F198">
        <v>722664.42902300623</v>
      </c>
      <c r="G198">
        <v>1445328.8580460125</v>
      </c>
      <c r="J198">
        <f t="shared" si="7"/>
        <v>63</v>
      </c>
      <c r="K198">
        <v>3613.3226148945687</v>
      </c>
      <c r="L198">
        <v>9033.3065372365527</v>
      </c>
      <c r="M198">
        <v>18066.613074473105</v>
      </c>
      <c r="N198">
        <v>36133.226148946211</v>
      </c>
      <c r="O198">
        <v>72266.452297892421</v>
      </c>
      <c r="R198">
        <f t="shared" si="8"/>
        <v>63</v>
      </c>
      <c r="S198">
        <v>5.4839046628461841E-2</v>
      </c>
      <c r="T198">
        <v>5.4839046628462285E-2</v>
      </c>
      <c r="U198">
        <v>5.4839046628462285E-2</v>
      </c>
      <c r="V198">
        <v>5.4839046628462285E-2</v>
      </c>
      <c r="W198">
        <v>5.4839046628462285E-2</v>
      </c>
    </row>
    <row r="199" spans="1:24" x14ac:dyDescent="0.25">
      <c r="B199">
        <f t="shared" si="6"/>
        <v>64</v>
      </c>
      <c r="C199">
        <v>74531.216769828097</v>
      </c>
      <c r="D199">
        <v>186328.04192457019</v>
      </c>
      <c r="E199">
        <v>372656.08384914038</v>
      </c>
      <c r="F199">
        <v>745312.16769828077</v>
      </c>
      <c r="G199">
        <v>1490624.3353965615</v>
      </c>
      <c r="J199">
        <f t="shared" si="7"/>
        <v>64</v>
      </c>
      <c r="K199">
        <v>3726.5613737582316</v>
      </c>
      <c r="L199">
        <v>9316.40343439547</v>
      </c>
      <c r="M199">
        <v>18632.80686879094</v>
      </c>
      <c r="N199">
        <v>37265.61373758188</v>
      </c>
      <c r="O199">
        <v>74531.22747516376</v>
      </c>
      <c r="R199">
        <f t="shared" si="8"/>
        <v>64</v>
      </c>
      <c r="S199">
        <v>5.6347681886288692E-2</v>
      </c>
      <c r="T199">
        <v>5.634768188628847E-2</v>
      </c>
      <c r="U199">
        <v>5.634768188628847E-2</v>
      </c>
      <c r="V199">
        <v>5.634768188628847E-2</v>
      </c>
      <c r="W199">
        <v>5.634768188628847E-2</v>
      </c>
    </row>
    <row r="200" spans="1:24" x14ac:dyDescent="0.25">
      <c r="B200">
        <f t="shared" si="6"/>
        <v>65</v>
      </c>
      <c r="C200">
        <v>76709.969914910878</v>
      </c>
      <c r="D200">
        <v>191774.92478727704</v>
      </c>
      <c r="E200">
        <v>383549.84957455407</v>
      </c>
      <c r="F200">
        <v>767099.69914910814</v>
      </c>
      <c r="G200">
        <v>1534199.3982982163</v>
      </c>
      <c r="J200">
        <f t="shared" si="7"/>
        <v>65</v>
      </c>
      <c r="K200">
        <v>3835.4989308728254</v>
      </c>
      <c r="L200">
        <v>9588.7473271819763</v>
      </c>
      <c r="M200">
        <v>19177.494654363953</v>
      </c>
      <c r="N200">
        <v>38354.989308727905</v>
      </c>
      <c r="O200">
        <v>76709.97861745581</v>
      </c>
      <c r="R200">
        <f t="shared" si="8"/>
        <v>65</v>
      </c>
      <c r="S200">
        <v>5.785612791402861E-2</v>
      </c>
      <c r="T200">
        <v>5.7856127914027944E-2</v>
      </c>
      <c r="U200">
        <v>5.7856127914027944E-2</v>
      </c>
      <c r="V200">
        <v>5.7856127914027944E-2</v>
      </c>
      <c r="W200">
        <v>5.7856127914027944E-2</v>
      </c>
    </row>
    <row r="202" spans="1:24" x14ac:dyDescent="0.25">
      <c r="A202" s="5" t="s">
        <v>183</v>
      </c>
    </row>
    <row r="203" spans="1:24" x14ac:dyDescent="0.25">
      <c r="B203" t="s">
        <v>170</v>
      </c>
      <c r="C203">
        <v>50000</v>
      </c>
      <c r="D203">
        <v>100000</v>
      </c>
      <c r="E203">
        <v>250000</v>
      </c>
      <c r="F203">
        <v>500000</v>
      </c>
      <c r="G203">
        <v>1000000</v>
      </c>
      <c r="H203">
        <v>2000000</v>
      </c>
      <c r="J203" t="s">
        <v>171</v>
      </c>
      <c r="K203">
        <v>50000</v>
      </c>
      <c r="L203">
        <v>100000</v>
      </c>
      <c r="M203">
        <v>250000</v>
      </c>
      <c r="N203">
        <v>500000</v>
      </c>
      <c r="O203">
        <v>1000000</v>
      </c>
      <c r="P203">
        <v>2000000</v>
      </c>
      <c r="R203" t="s">
        <v>167</v>
      </c>
      <c r="S203">
        <v>50000</v>
      </c>
      <c r="T203">
        <v>100000</v>
      </c>
      <c r="U203">
        <v>250000</v>
      </c>
      <c r="V203">
        <v>500000</v>
      </c>
      <c r="W203">
        <v>1000000</v>
      </c>
      <c r="X203">
        <v>2000000</v>
      </c>
    </row>
    <row r="204" spans="1:24" x14ac:dyDescent="0.25">
      <c r="B204">
        <v>26</v>
      </c>
      <c r="C204">
        <v>457.7563752570897</v>
      </c>
      <c r="D204">
        <v>914.79809856620648</v>
      </c>
      <c r="E204">
        <v>2285.9231610272095</v>
      </c>
      <c r="F204">
        <v>4571.1318850394364</v>
      </c>
      <c r="G204">
        <v>9141.5491181310044</v>
      </c>
      <c r="H204">
        <v>18282.383584314077</v>
      </c>
      <c r="J204">
        <v>26</v>
      </c>
      <c r="K204">
        <v>335.3405179396932</v>
      </c>
      <c r="L204">
        <v>662.6692093319889</v>
      </c>
      <c r="M204">
        <v>1644.654078724172</v>
      </c>
      <c r="N204">
        <v>3281.2987404736632</v>
      </c>
      <c r="O204">
        <v>6554.585654401104</v>
      </c>
      <c r="P204">
        <v>13101.159482255316</v>
      </c>
      <c r="R204">
        <v>26</v>
      </c>
      <c r="S204">
        <v>3.7327563867568303E-2</v>
      </c>
      <c r="T204">
        <v>3.7241423590928635E-2</v>
      </c>
      <c r="U204">
        <v>3.7189718756113876E-2</v>
      </c>
      <c r="V204">
        <v>3.7172488139229687E-2</v>
      </c>
      <c r="W204">
        <v>3.7163869754444079E-2</v>
      </c>
      <c r="X204">
        <v>3.7159560440881201E-2</v>
      </c>
    </row>
    <row r="205" spans="1:24" x14ac:dyDescent="0.25">
      <c r="B205">
        <v>27</v>
      </c>
      <c r="C205">
        <v>462.57311631606763</v>
      </c>
      <c r="D205">
        <v>924.43117108745241</v>
      </c>
      <c r="E205">
        <v>2310.0053354124138</v>
      </c>
      <c r="F205">
        <v>4619.2956092909471</v>
      </c>
      <c r="G205">
        <v>9237.8761570490624</v>
      </c>
      <c r="H205">
        <v>18475.037252567286</v>
      </c>
      <c r="J205">
        <v>27</v>
      </c>
      <c r="K205">
        <v>338.79023586232779</v>
      </c>
      <c r="L205">
        <v>669.56835338471137</v>
      </c>
      <c r="M205">
        <v>1661.9027060729459</v>
      </c>
      <c r="N205">
        <v>3315.7932939269886</v>
      </c>
      <c r="O205">
        <v>6623.5744696467882</v>
      </c>
      <c r="P205">
        <v>13239.136821108754</v>
      </c>
      <c r="R205">
        <v>27</v>
      </c>
      <c r="S205">
        <v>3.7334468913954533E-2</v>
      </c>
      <c r="T205">
        <v>3.7249122906853671E-2</v>
      </c>
      <c r="U205">
        <v>3.7197900111936022E-2</v>
      </c>
      <c r="V205">
        <v>3.7180823312856992E-2</v>
      </c>
      <c r="W205">
        <v>3.7172284437950509E-2</v>
      </c>
      <c r="X205">
        <v>3.7168014881642897E-2</v>
      </c>
    </row>
    <row r="206" spans="1:24" x14ac:dyDescent="0.25">
      <c r="B206">
        <v>28</v>
      </c>
      <c r="C206">
        <v>582.53408421039035</v>
      </c>
      <c r="D206">
        <v>1164.3440815041718</v>
      </c>
      <c r="E206">
        <v>2909.7740734704103</v>
      </c>
      <c r="F206">
        <v>5818.824060109424</v>
      </c>
      <c r="G206">
        <v>11636.924033398374</v>
      </c>
      <c r="H206">
        <v>23273.123979981447</v>
      </c>
      <c r="J206">
        <v>28</v>
      </c>
      <c r="K206">
        <v>424.70467937706871</v>
      </c>
      <c r="L206">
        <v>841.3907948607357</v>
      </c>
      <c r="M206">
        <v>2091.449142251844</v>
      </c>
      <c r="N206">
        <v>4174.8797215539453</v>
      </c>
      <c r="O206">
        <v>8341.7408802791178</v>
      </c>
      <c r="P206">
        <v>16675.463197786739</v>
      </c>
      <c r="R206">
        <v>28</v>
      </c>
      <c r="S206">
        <v>3.7484420892739845E-2</v>
      </c>
      <c r="T206">
        <v>3.7414901976271731E-2</v>
      </c>
      <c r="U206">
        <v>3.7373180693193397E-2</v>
      </c>
      <c r="V206">
        <v>3.7359271942073224E-2</v>
      </c>
      <c r="W206">
        <v>3.7352317255756828E-2</v>
      </c>
      <c r="X206">
        <v>3.7348839834897118E-2</v>
      </c>
    </row>
    <row r="207" spans="1:24" x14ac:dyDescent="0.25">
      <c r="B207">
        <v>29</v>
      </c>
      <c r="C207">
        <v>515.05116077726552</v>
      </c>
      <c r="D207">
        <v>1029.3832528303878</v>
      </c>
      <c r="E207">
        <v>2572.3795298231425</v>
      </c>
      <c r="F207">
        <v>5144.0399917763989</v>
      </c>
      <c r="G207">
        <v>10287.360915800617</v>
      </c>
      <c r="H207">
        <v>20574.002763906392</v>
      </c>
      <c r="J207">
        <v>29</v>
      </c>
      <c r="K207">
        <v>376.3747457384643</v>
      </c>
      <c r="L207">
        <v>744.73456220602748</v>
      </c>
      <c r="M207">
        <v>1849.8140208978693</v>
      </c>
      <c r="N207">
        <v>3691.6131220466195</v>
      </c>
      <c r="O207">
        <v>7375.211325656026</v>
      </c>
      <c r="P207">
        <v>14742.407733514119</v>
      </c>
      <c r="R207">
        <v>29</v>
      </c>
      <c r="S207">
        <v>3.7399703317867683E-2</v>
      </c>
      <c r="T207">
        <v>3.7322174362766303E-2</v>
      </c>
      <c r="U207">
        <v>3.7275644569227273E-2</v>
      </c>
      <c r="V207">
        <v>3.7260132566690585E-2</v>
      </c>
      <c r="W207">
        <v>3.7252376176942548E-2</v>
      </c>
      <c r="X207">
        <v>3.7248497884924348E-2</v>
      </c>
    </row>
    <row r="208" spans="1:24" x14ac:dyDescent="0.25">
      <c r="B208">
        <v>30</v>
      </c>
      <c r="C208">
        <v>799.23760764883423</v>
      </c>
      <c r="D208">
        <v>1597.7345386634186</v>
      </c>
      <c r="E208">
        <v>3993.2253316413548</v>
      </c>
      <c r="F208">
        <v>7985.7099865796054</v>
      </c>
      <c r="G208">
        <v>15970.679296445858</v>
      </c>
      <c r="H208">
        <v>31940.617916173676</v>
      </c>
      <c r="J208">
        <v>30</v>
      </c>
      <c r="K208">
        <v>579.90549061625461</v>
      </c>
      <c r="L208">
        <v>1151.7805313853933</v>
      </c>
      <c r="M208">
        <v>2867.4056529792288</v>
      </c>
      <c r="N208">
        <v>5726.7808553647774</v>
      </c>
      <c r="O208">
        <v>11445.531260024902</v>
      </c>
      <c r="P208">
        <v>22883.03206929419</v>
      </c>
      <c r="R208">
        <v>30</v>
      </c>
      <c r="S208">
        <v>3.7789030528293965E-2</v>
      </c>
      <c r="T208">
        <v>3.7735981456818335E-2</v>
      </c>
      <c r="U208">
        <v>3.7704146375182823E-2</v>
      </c>
      <c r="V208">
        <v>3.7693533740940532E-2</v>
      </c>
      <c r="W208">
        <v>3.768822724744525E-2</v>
      </c>
      <c r="X208">
        <v>3.7685573956600882E-2</v>
      </c>
    </row>
    <row r="209" spans="2:24" x14ac:dyDescent="0.25">
      <c r="B209">
        <v>31</v>
      </c>
      <c r="C209">
        <v>503.88093089553479</v>
      </c>
      <c r="D209">
        <v>1007.043544333809</v>
      </c>
      <c r="E209">
        <v>2516.5313848031251</v>
      </c>
      <c r="F209">
        <v>5032.3444523074659</v>
      </c>
      <c r="G209">
        <v>10063.970587337642</v>
      </c>
      <c r="H209">
        <v>20127.222857408738</v>
      </c>
      <c r="J209">
        <v>31</v>
      </c>
      <c r="K209">
        <v>368.374163559517</v>
      </c>
      <c r="L209">
        <v>728.73389479475372</v>
      </c>
      <c r="M209">
        <v>1809.8130902241828</v>
      </c>
      <c r="N209">
        <v>3611.6117498922686</v>
      </c>
      <c r="O209">
        <v>7215.209069468212</v>
      </c>
      <c r="P209">
        <v>14422.403708739934</v>
      </c>
      <c r="R209">
        <v>31</v>
      </c>
      <c r="S209">
        <v>3.7387999869397781E-2</v>
      </c>
      <c r="T209">
        <v>3.7308916420276228E-2</v>
      </c>
      <c r="U209">
        <v>3.7261453381226772E-2</v>
      </c>
      <c r="V209">
        <v>3.7245630204862268E-2</v>
      </c>
      <c r="W209">
        <v>3.7237718210887394E-2</v>
      </c>
      <c r="X209">
        <v>3.7233762112434787E-2</v>
      </c>
    </row>
    <row r="210" spans="2:24" x14ac:dyDescent="0.25">
      <c r="B210">
        <v>32</v>
      </c>
      <c r="C210">
        <v>814.69059366863041</v>
      </c>
      <c r="D210">
        <v>1628.6391977044045</v>
      </c>
      <c r="E210">
        <v>4070.4850081866707</v>
      </c>
      <c r="F210">
        <v>8140.2280250794865</v>
      </c>
      <c r="G210">
        <v>16279.714058642536</v>
      </c>
      <c r="H210">
        <v>32558.686125658365</v>
      </c>
      <c r="J210">
        <v>32</v>
      </c>
      <c r="K210">
        <v>590.97287272014364</v>
      </c>
      <c r="L210">
        <v>1173.9142669657849</v>
      </c>
      <c r="M210">
        <v>2922.7384321126956</v>
      </c>
      <c r="N210">
        <v>5837.4453677718557</v>
      </c>
      <c r="O210">
        <v>11666.859236680844</v>
      </c>
      <c r="P210">
        <v>23325.686973305303</v>
      </c>
      <c r="R210">
        <v>32</v>
      </c>
      <c r="S210">
        <v>3.781399749350034E-2</v>
      </c>
      <c r="T210">
        <v>3.7761769523760202E-2</v>
      </c>
      <c r="U210">
        <v>3.7730427243620523E-2</v>
      </c>
      <c r="V210">
        <v>3.7719978899512618E-2</v>
      </c>
      <c r="W210">
        <v>3.7714754555357555E-2</v>
      </c>
      <c r="X210">
        <v>3.7712142340253774E-2</v>
      </c>
    </row>
    <row r="211" spans="2:24" x14ac:dyDescent="0.25">
      <c r="B211">
        <v>33</v>
      </c>
      <c r="C211">
        <v>526.16305452514234</v>
      </c>
      <c r="D211">
        <v>1051.6060511951398</v>
      </c>
      <c r="E211">
        <v>2627.9351554669543</v>
      </c>
      <c r="F211">
        <v>5255.1502501421874</v>
      </c>
      <c r="G211">
        <v>10509.580439492645</v>
      </c>
      <c r="H211">
        <v>21018.440818193547</v>
      </c>
      <c r="J211">
        <v>33</v>
      </c>
      <c r="K211">
        <v>384.33243201245386</v>
      </c>
      <c r="L211">
        <v>760.64919640857261</v>
      </c>
      <c r="M211">
        <v>1889.6007615569215</v>
      </c>
      <c r="N211">
        <v>3771.1858228076089</v>
      </c>
      <c r="O211">
        <v>7534.3559453088528</v>
      </c>
      <c r="P211">
        <v>15060.696190311224</v>
      </c>
      <c r="R211">
        <v>33</v>
      </c>
      <c r="S211">
        <v>3.7417218950879239E-2</v>
      </c>
      <c r="T211">
        <v>3.7341109856651622E-2</v>
      </c>
      <c r="U211">
        <v>3.7295437247229835E-2</v>
      </c>
      <c r="V211">
        <v>3.7280209372186013E-2</v>
      </c>
      <c r="W211">
        <v>3.7272595059652414E-2</v>
      </c>
      <c r="X211">
        <v>3.7268787809618065E-2</v>
      </c>
    </row>
    <row r="212" spans="2:24" x14ac:dyDescent="0.25">
      <c r="B212">
        <v>34</v>
      </c>
      <c r="C212">
        <v>530.88792793162804</v>
      </c>
      <c r="D212">
        <v>1061.0554099258438</v>
      </c>
      <c r="E212">
        <v>2651.557855913733</v>
      </c>
      <c r="F212">
        <v>5302.3952658953622</v>
      </c>
      <c r="G212">
        <v>10604.070085859403</v>
      </c>
      <c r="H212">
        <v>21207.419725787844</v>
      </c>
      <c r="J212">
        <v>34</v>
      </c>
      <c r="K212">
        <v>387.716611880458</v>
      </c>
      <c r="L212">
        <v>767.41724848753256</v>
      </c>
      <c r="M212">
        <v>1906.5191583670821</v>
      </c>
      <c r="N212">
        <v>3805.0223415198489</v>
      </c>
      <c r="O212">
        <v>7602.0287078340916</v>
      </c>
      <c r="P212">
        <v>15196.041440466593</v>
      </c>
      <c r="R212">
        <v>34</v>
      </c>
      <c r="S212">
        <v>3.7423864096215009E-2</v>
      </c>
      <c r="T212">
        <v>3.7348349320267982E-2</v>
      </c>
      <c r="U212">
        <v>3.7303028663021376E-2</v>
      </c>
      <c r="V212">
        <v>3.728791981039925E-2</v>
      </c>
      <c r="W212">
        <v>3.7280365015150752E-2</v>
      </c>
      <c r="X212">
        <v>3.7276587525277627E-2</v>
      </c>
    </row>
    <row r="213" spans="2:24" x14ac:dyDescent="0.25">
      <c r="B213">
        <v>35</v>
      </c>
      <c r="C213">
        <v>790.51785484204981</v>
      </c>
      <c r="D213">
        <v>1580.2954544263459</v>
      </c>
      <c r="E213">
        <v>3949.6282527204935</v>
      </c>
      <c r="F213">
        <v>7898.5162497154452</v>
      </c>
      <c r="G213">
        <v>15796.292243642743</v>
      </c>
      <c r="H213">
        <v>31591.844231466359</v>
      </c>
      <c r="J213">
        <v>35</v>
      </c>
      <c r="K213">
        <v>573.66047856527075</v>
      </c>
      <c r="L213">
        <v>1139.2907773279658</v>
      </c>
      <c r="M213">
        <v>2836.1816686396705</v>
      </c>
      <c r="N213">
        <v>5664.3331524022506</v>
      </c>
      <c r="O213">
        <v>11320.636119248345</v>
      </c>
      <c r="P213">
        <v>22633.242052604328</v>
      </c>
      <c r="R213">
        <v>35</v>
      </c>
      <c r="S213">
        <v>3.7781114731933574E-2</v>
      </c>
      <c r="T213">
        <v>3.7727544051081807E-2</v>
      </c>
      <c r="U213">
        <v>3.7695395877251681E-2</v>
      </c>
      <c r="V213">
        <v>3.7684678857744958E-2</v>
      </c>
      <c r="W213">
        <v>3.7679320167633978E-2</v>
      </c>
      <c r="X213">
        <v>3.7676640777485115E-2</v>
      </c>
    </row>
    <row r="214" spans="2:24" x14ac:dyDescent="0.25">
      <c r="B214">
        <v>36</v>
      </c>
      <c r="C214">
        <v>812.17245868720613</v>
      </c>
      <c r="D214">
        <v>1623.6029591027479</v>
      </c>
      <c r="E214">
        <v>4057.8944603606265</v>
      </c>
      <c r="F214">
        <v>8115.0469624608168</v>
      </c>
      <c r="G214">
        <v>16229.351966662851</v>
      </c>
      <c r="H214">
        <v>32457.961975067057</v>
      </c>
      <c r="J214">
        <v>36</v>
      </c>
      <c r="K214">
        <v>589.16979191756036</v>
      </c>
      <c r="L214">
        <v>1170.3082031026388</v>
      </c>
      <c r="M214">
        <v>2913.7234367796773</v>
      </c>
      <c r="N214">
        <v>5819.4154929484357</v>
      </c>
      <c r="O214">
        <v>11630.799605303822</v>
      </c>
      <c r="P214">
        <v>23253.567830016022</v>
      </c>
      <c r="R214">
        <v>36</v>
      </c>
      <c r="S214">
        <v>3.7813594811795026E-2</v>
      </c>
      <c r="T214">
        <v>3.7761210309418036E-2</v>
      </c>
      <c r="U214">
        <v>3.7729774122867488E-2</v>
      </c>
      <c r="V214">
        <v>3.7719294479321874E-2</v>
      </c>
      <c r="W214">
        <v>3.7714054485997961E-2</v>
      </c>
      <c r="X214">
        <v>3.7711434446441316E-2</v>
      </c>
    </row>
    <row r="215" spans="2:24" x14ac:dyDescent="0.25">
      <c r="B215">
        <v>37</v>
      </c>
      <c r="C215">
        <v>808.84443870197606</v>
      </c>
      <c r="D215">
        <v>1616.9471450504657</v>
      </c>
      <c r="E215">
        <v>4041.2552641086399</v>
      </c>
      <c r="F215">
        <v>8081.7687958756896</v>
      </c>
      <c r="G215">
        <v>16162.795859410977</v>
      </c>
      <c r="H215">
        <v>32324.849986486744</v>
      </c>
      <c r="J215">
        <v>37</v>
      </c>
      <c r="K215">
        <v>586.78636158345944</v>
      </c>
      <c r="L215">
        <v>1165.541505892299</v>
      </c>
      <c r="M215">
        <v>2901.8069389563898</v>
      </c>
      <c r="N215">
        <v>5795.5826607669878</v>
      </c>
      <c r="O215">
        <v>11583.134104401077</v>
      </c>
      <c r="P215">
        <v>23158.236991725396</v>
      </c>
      <c r="R215">
        <v>37</v>
      </c>
      <c r="S215">
        <v>3.7809293828944046E-2</v>
      </c>
      <c r="T215">
        <v>3.7756726363935567E-2</v>
      </c>
      <c r="U215">
        <v>3.7725180359510224E-2</v>
      </c>
      <c r="V215">
        <v>3.7714664103273732E-2</v>
      </c>
      <c r="W215">
        <v>3.7709405802339058E-2</v>
      </c>
      <c r="X215">
        <v>3.7706776608678938E-2</v>
      </c>
    </row>
    <row r="216" spans="2:24" x14ac:dyDescent="0.25">
      <c r="B216">
        <v>38</v>
      </c>
      <c r="C216">
        <v>822.47290799401947</v>
      </c>
      <c r="D216">
        <v>1644.2030033516012</v>
      </c>
      <c r="E216">
        <v>4109.3932894564086</v>
      </c>
      <c r="F216">
        <v>8218.0437663096764</v>
      </c>
      <c r="G216">
        <v>16435.344720018751</v>
      </c>
      <c r="H216">
        <v>32869.946627442376</v>
      </c>
      <c r="J216">
        <v>38</v>
      </c>
      <c r="K216">
        <v>596.54698911363266</v>
      </c>
      <c r="L216">
        <v>1185.0619914236449</v>
      </c>
      <c r="M216">
        <v>2950.6069987003793</v>
      </c>
      <c r="N216">
        <v>5893.1820109571563</v>
      </c>
      <c r="O216">
        <v>11778.332035498199</v>
      </c>
      <c r="P216">
        <v>23548.632084639452</v>
      </c>
      <c r="R216">
        <v>38</v>
      </c>
      <c r="S216">
        <v>3.7829941935213496E-2</v>
      </c>
      <c r="T216">
        <v>3.7778093856762451E-2</v>
      </c>
      <c r="U216">
        <v>3.774697964410878E-2</v>
      </c>
      <c r="V216">
        <v>3.7736607345153494E-2</v>
      </c>
      <c r="W216">
        <v>3.7731421027852541E-2</v>
      </c>
      <c r="X216">
        <v>3.7728827827256728E-2</v>
      </c>
    </row>
    <row r="217" spans="2:24" x14ac:dyDescent="0.25">
      <c r="B217">
        <v>39</v>
      </c>
      <c r="C217">
        <v>880.28946988559824</v>
      </c>
      <c r="D217">
        <v>1759.8316178547143</v>
      </c>
      <c r="E217">
        <v>4398.4580617635675</v>
      </c>
      <c r="F217">
        <v>8796.1688016121698</v>
      </c>
      <c r="G217">
        <v>17591.590281309582</v>
      </c>
      <c r="H217">
        <v>35182.433240704515</v>
      </c>
      <c r="J217">
        <v>39</v>
      </c>
      <c r="K217">
        <v>637.95447837507527</v>
      </c>
      <c r="L217">
        <v>1267.8737325256006</v>
      </c>
      <c r="M217">
        <v>3157.6314949933803</v>
      </c>
      <c r="N217">
        <v>6307.2277657785307</v>
      </c>
      <c r="O217">
        <v>12606.420307351131</v>
      </c>
      <c r="P217">
        <v>25204.80539049732</v>
      </c>
      <c r="R217">
        <v>39</v>
      </c>
      <c r="S217">
        <v>3.7916823206643357E-2</v>
      </c>
      <c r="T217">
        <v>3.7867786517827406E-2</v>
      </c>
      <c r="U217">
        <v>3.7838359738047167E-2</v>
      </c>
      <c r="V217">
        <v>3.7828550016627549E-2</v>
      </c>
      <c r="W217">
        <v>3.7823645006848983E-2</v>
      </c>
      <c r="X217">
        <v>3.7821192464688957E-2</v>
      </c>
    </row>
    <row r="218" spans="2:24" x14ac:dyDescent="0.25">
      <c r="B218">
        <v>40</v>
      </c>
      <c r="C218">
        <v>919.80630145988016</v>
      </c>
      <c r="D218">
        <v>1838.8621805797984</v>
      </c>
      <c r="E218">
        <v>4596.0298179581341</v>
      </c>
      <c r="F218">
        <v>9191.3092135948318</v>
      </c>
      <c r="G218">
        <v>18381.868004871205</v>
      </c>
      <c r="H218">
        <v>36762.985587424213</v>
      </c>
      <c r="J218">
        <v>40</v>
      </c>
      <c r="K218">
        <v>666.25612545654258</v>
      </c>
      <c r="L218">
        <v>1324.4748107394662</v>
      </c>
      <c r="M218">
        <v>3299.1308667872727</v>
      </c>
      <c r="N218">
        <v>6590.2242935993127</v>
      </c>
      <c r="O218">
        <v>13172.411147255334</v>
      </c>
      <c r="P218">
        <v>26336.784854570287</v>
      </c>
      <c r="R218">
        <v>40</v>
      </c>
      <c r="S218">
        <v>3.7977221363143299E-2</v>
      </c>
      <c r="T218">
        <v>3.7929898966630349E-2</v>
      </c>
      <c r="U218">
        <v>3.7901501111548663E-2</v>
      </c>
      <c r="V218">
        <v>3.7892034423291365E-2</v>
      </c>
      <c r="W218">
        <v>3.7887300941026547E-2</v>
      </c>
      <c r="X218">
        <v>3.7884934165353323E-2</v>
      </c>
    </row>
    <row r="219" spans="2:24" x14ac:dyDescent="0.25">
      <c r="B219">
        <v>41</v>
      </c>
      <c r="C219">
        <v>942.72818654145954</v>
      </c>
      <c r="D219">
        <v>1884.7041399867021</v>
      </c>
      <c r="E219">
        <v>4710.6320003293304</v>
      </c>
      <c r="F219">
        <v>9420.5117675692436</v>
      </c>
      <c r="G219">
        <v>18840.271302050511</v>
      </c>
      <c r="H219">
        <v>37679.790371012386</v>
      </c>
      <c r="J219">
        <v>41</v>
      </c>
      <c r="K219">
        <v>682.67248632958763</v>
      </c>
      <c r="L219">
        <v>1357.3062325117426</v>
      </c>
      <c r="M219">
        <v>3381.2074711319292</v>
      </c>
      <c r="N219">
        <v>6754.3762021890871</v>
      </c>
      <c r="O219">
        <v>13500.713664318813</v>
      </c>
      <c r="P219">
        <v>26993.388588571106</v>
      </c>
      <c r="R219">
        <v>41</v>
      </c>
      <c r="S219">
        <v>3.8012688598368705E-2</v>
      </c>
      <c r="T219">
        <v>3.7966292784182398E-2</v>
      </c>
      <c r="U219">
        <v>3.793845106146998E-2</v>
      </c>
      <c r="V219">
        <v>3.7929169781186323E-2</v>
      </c>
      <c r="W219">
        <v>3.7924529008632302E-2</v>
      </c>
      <c r="X219">
        <v>3.7922208589244999E-2</v>
      </c>
    </row>
    <row r="220" spans="2:24" x14ac:dyDescent="0.25">
      <c r="B220">
        <v>42</v>
      </c>
      <c r="C220">
        <v>950.56326928312922</v>
      </c>
      <c r="D220">
        <v>1900.3736761255811</v>
      </c>
      <c r="E220">
        <v>4749.8048966552342</v>
      </c>
      <c r="F220">
        <v>9498.8569308719761</v>
      </c>
      <c r="G220">
        <v>18996.960999306077</v>
      </c>
      <c r="H220">
        <v>37993.169136174183</v>
      </c>
      <c r="J220">
        <v>42</v>
      </c>
      <c r="K220">
        <v>688.28387929814926</v>
      </c>
      <c r="L220">
        <v>1368.5285667226854</v>
      </c>
      <c r="M220">
        <v>3409.2626290208209</v>
      </c>
      <c r="N220">
        <v>6810.4860661913408</v>
      </c>
      <c r="O220">
        <v>13612.932940539002</v>
      </c>
      <c r="P220">
        <v>27217.82668923348</v>
      </c>
      <c r="R220">
        <v>42</v>
      </c>
      <c r="S220">
        <v>3.8025026333190937E-2</v>
      </c>
      <c r="T220">
        <v>3.797893582467804E-2</v>
      </c>
      <c r="U220">
        <v>3.7951277344890233E-2</v>
      </c>
      <c r="V220">
        <v>3.7942057155508691E-2</v>
      </c>
      <c r="W220">
        <v>3.7937446930266239E-2</v>
      </c>
      <c r="X220">
        <v>3.793514178500268E-2</v>
      </c>
    </row>
    <row r="221" spans="2:24" x14ac:dyDescent="0.25">
      <c r="B221">
        <v>43</v>
      </c>
      <c r="C221">
        <v>1064.9362389841931</v>
      </c>
      <c r="D221">
        <v>2129.1106014542543</v>
      </c>
      <c r="E221">
        <v>5321.6336889479826</v>
      </c>
      <c r="F221">
        <v>10642.505501466609</v>
      </c>
      <c r="G221">
        <v>21284.24912651514</v>
      </c>
      <c r="H221">
        <v>42567.736376616813</v>
      </c>
      <c r="J221">
        <v>43</v>
      </c>
      <c r="K221">
        <v>770.19681850847701</v>
      </c>
      <c r="L221">
        <v>1532.3480036386245</v>
      </c>
      <c r="M221">
        <v>3818.801559911306</v>
      </c>
      <c r="N221">
        <v>7629.5574873395526</v>
      </c>
      <c r="O221">
        <v>15251.069342315168</v>
      </c>
      <c r="P221">
        <v>30494.093052315002</v>
      </c>
      <c r="R221">
        <v>43</v>
      </c>
      <c r="S221">
        <v>3.8204268115473505E-2</v>
      </c>
      <c r="T221">
        <v>3.8162132351361899E-2</v>
      </c>
      <c r="U221">
        <v>3.8136847454239398E-2</v>
      </c>
      <c r="V221">
        <v>3.812841858185001E-2</v>
      </c>
      <c r="W221">
        <v>3.8124204038130882E-2</v>
      </c>
      <c r="X221">
        <v>3.8122096739385158E-2</v>
      </c>
    </row>
    <row r="222" spans="2:24" x14ac:dyDescent="0.25">
      <c r="B222">
        <v>44</v>
      </c>
      <c r="C222">
        <v>1127.9445621124707</v>
      </c>
      <c r="D222">
        <v>2255.1222357625284</v>
      </c>
      <c r="E222">
        <v>5636.6552567261888</v>
      </c>
      <c r="F222">
        <v>11272.543625003573</v>
      </c>
      <c r="G222">
        <v>22544.320361560163</v>
      </c>
      <c r="H222">
        <v>45087.873834674574</v>
      </c>
      <c r="J222">
        <v>44</v>
      </c>
      <c r="K222">
        <v>815.32261836585894</v>
      </c>
      <c r="L222">
        <v>1622.5960021016872</v>
      </c>
      <c r="M222">
        <v>4044.4161534507148</v>
      </c>
      <c r="N222">
        <v>8080.7830724142259</v>
      </c>
      <c r="O222">
        <v>16153.516910360398</v>
      </c>
      <c r="P222">
        <v>32298.984586265695</v>
      </c>
      <c r="R222">
        <v>44</v>
      </c>
      <c r="S222">
        <v>3.830529256669335E-2</v>
      </c>
      <c r="T222">
        <v>3.8264984211373143E-2</v>
      </c>
      <c r="U222">
        <v>3.8240796074240357E-2</v>
      </c>
      <c r="V222">
        <v>3.8232732840987937E-2</v>
      </c>
      <c r="W222">
        <v>3.8228701126677533E-2</v>
      </c>
      <c r="X222">
        <v>3.8226685245100311E-2</v>
      </c>
    </row>
    <row r="223" spans="2:24" x14ac:dyDescent="0.25">
      <c r="B223">
        <v>45</v>
      </c>
      <c r="C223">
        <v>1227.9262752503744</v>
      </c>
      <c r="D223">
        <v>2455.0776597553136</v>
      </c>
      <c r="E223">
        <v>6136.5318132842831</v>
      </c>
      <c r="F223">
        <v>12272.288735837485</v>
      </c>
      <c r="G223">
        <v>24543.802580945405</v>
      </c>
      <c r="H223">
        <v>49086.830271162689</v>
      </c>
      <c r="J223">
        <v>45</v>
      </c>
      <c r="K223">
        <v>886.92852474968277</v>
      </c>
      <c r="L223">
        <v>1765.8020839882884</v>
      </c>
      <c r="M223">
        <v>4402.4227618512523</v>
      </c>
      <c r="N223">
        <v>8796.7905583406682</v>
      </c>
      <c r="O223">
        <v>17585.526151335158</v>
      </c>
      <c r="P223">
        <v>35162.997337339446</v>
      </c>
      <c r="R223">
        <v>45</v>
      </c>
      <c r="S223">
        <v>3.8468531375223991E-2</v>
      </c>
      <c r="T223">
        <v>3.8430727293289779E-2</v>
      </c>
      <c r="U223">
        <v>3.8408042130027686E-2</v>
      </c>
      <c r="V223">
        <v>3.8400479956414602E-2</v>
      </c>
      <c r="W223">
        <v>3.8396698784740835E-2</v>
      </c>
      <c r="X223">
        <v>3.83948081776877E-2</v>
      </c>
    </row>
    <row r="224" spans="2:24" x14ac:dyDescent="0.25">
      <c r="B224">
        <v>46</v>
      </c>
      <c r="C224">
        <v>1288.8631939501383</v>
      </c>
      <c r="D224">
        <v>2576.946581880778</v>
      </c>
      <c r="E224">
        <v>6441.1967456364382</v>
      </c>
      <c r="F224">
        <v>12881.613685217135</v>
      </c>
      <c r="G224">
        <v>25762.447564373062</v>
      </c>
      <c r="H224">
        <v>51524.115322683538</v>
      </c>
      <c r="J224">
        <v>46</v>
      </c>
      <c r="K224">
        <v>930.57103278409522</v>
      </c>
      <c r="L224">
        <v>1853.0835698241062</v>
      </c>
      <c r="M224">
        <v>4620.6211805694402</v>
      </c>
      <c r="N224">
        <v>9233.1838650202408</v>
      </c>
      <c r="O224">
        <v>18458.309233865439</v>
      </c>
      <c r="P224">
        <v>36908.559971541574</v>
      </c>
      <c r="R224">
        <v>46</v>
      </c>
      <c r="S224">
        <v>3.8569804784521544E-2</v>
      </c>
      <c r="T224">
        <v>3.8533329842827646E-2</v>
      </c>
      <c r="U224">
        <v>3.8511442369264515E-2</v>
      </c>
      <c r="V224">
        <v>3.8504146126494554E-2</v>
      </c>
      <c r="W224">
        <v>3.8500497926668764E-2</v>
      </c>
      <c r="X224">
        <v>3.8498673807147332E-2</v>
      </c>
    </row>
    <row r="225" spans="1:24" x14ac:dyDescent="0.25">
      <c r="B225">
        <v>47</v>
      </c>
      <c r="C225">
        <v>1400.2236591799265</v>
      </c>
      <c r="D225">
        <v>2799.6584660721815</v>
      </c>
      <c r="E225">
        <v>6997.9628867617721</v>
      </c>
      <c r="F225">
        <v>13995.136921248903</v>
      </c>
      <c r="G225">
        <v>27989.48499022453</v>
      </c>
      <c r="H225">
        <v>55978.181128176439</v>
      </c>
      <c r="J225">
        <v>47</v>
      </c>
      <c r="K225">
        <v>1010.3261874802301</v>
      </c>
      <c r="L225">
        <v>2012.587410315653</v>
      </c>
      <c r="M225">
        <v>5019.3710789530451</v>
      </c>
      <c r="N225">
        <v>10030.677193394542</v>
      </c>
      <c r="O225">
        <v>20053.289422291447</v>
      </c>
      <c r="P225">
        <v>40098.513880091719</v>
      </c>
      <c r="R225">
        <v>47</v>
      </c>
      <c r="S225">
        <v>3.8758208568957286E-2</v>
      </c>
      <c r="T225">
        <v>3.8723852058043517E-2</v>
      </c>
      <c r="U225">
        <v>3.8703235957276982E-2</v>
      </c>
      <c r="V225">
        <v>3.8696363557857438E-2</v>
      </c>
      <c r="W225">
        <v>3.8692927289541101E-2</v>
      </c>
      <c r="X225">
        <v>3.8691209138229876E-2</v>
      </c>
    </row>
    <row r="226" spans="1:24" x14ac:dyDescent="0.25">
      <c r="B226">
        <v>48</v>
      </c>
      <c r="C226">
        <v>1486.6809204383744</v>
      </c>
      <c r="D226">
        <v>2972.5659006276028</v>
      </c>
      <c r="E226">
        <v>7430.2208412098598</v>
      </c>
      <c r="F226">
        <v>14859.645742185288</v>
      </c>
      <c r="G226">
        <v>29718.495544138299</v>
      </c>
      <c r="H226">
        <v>59436.195148044309</v>
      </c>
      <c r="J226">
        <v>48</v>
      </c>
      <c r="K226">
        <v>1072.246040730317</v>
      </c>
      <c r="L226">
        <v>2136.4220414810843</v>
      </c>
      <c r="M226">
        <v>5328.9500438811228</v>
      </c>
      <c r="N226">
        <v>10649.830047931871</v>
      </c>
      <c r="O226">
        <v>21291.590056055284</v>
      </c>
      <c r="P226">
        <v>42575.110072301701</v>
      </c>
      <c r="R226">
        <v>48</v>
      </c>
      <c r="S226">
        <v>3.8907433117663759E-2</v>
      </c>
      <c r="T226">
        <v>3.8874492232069846E-2</v>
      </c>
      <c r="U226">
        <v>3.8854725705265825E-2</v>
      </c>
      <c r="V226">
        <v>3.8848136530312161E-2</v>
      </c>
      <c r="W226">
        <v>3.8844841880447456E-2</v>
      </c>
      <c r="X226">
        <v>3.8843194539914805E-2</v>
      </c>
    </row>
    <row r="227" spans="1:24" x14ac:dyDescent="0.25">
      <c r="B227">
        <v>49</v>
      </c>
      <c r="C227">
        <v>1593.8651748597856</v>
      </c>
      <c r="D227">
        <v>3186.9255414499257</v>
      </c>
      <c r="E227">
        <v>7966.1066412263835</v>
      </c>
      <c r="F227">
        <v>15931.40847418926</v>
      </c>
      <c r="G227">
        <v>31862.01214011569</v>
      </c>
      <c r="H227">
        <v>63723.219471968849</v>
      </c>
      <c r="J227">
        <v>49</v>
      </c>
      <c r="K227">
        <v>1149.0102652475016</v>
      </c>
      <c r="L227">
        <v>2289.9441366360152</v>
      </c>
      <c r="M227">
        <v>5712.7457508621301</v>
      </c>
      <c r="N227">
        <v>11417.415107926907</v>
      </c>
      <c r="O227">
        <v>22826.753822063154</v>
      </c>
      <c r="P227">
        <v>45645.431250338443</v>
      </c>
      <c r="R227">
        <v>49</v>
      </c>
      <c r="S227">
        <v>3.9096020263817532E-2</v>
      </c>
      <c r="T227">
        <v>3.9064609190291755E-2</v>
      </c>
      <c r="U227">
        <v>3.9045760755840986E-2</v>
      </c>
      <c r="V227">
        <v>3.9039477645873566E-2</v>
      </c>
      <c r="W227">
        <v>3.9036336034914854E-2</v>
      </c>
      <c r="X227">
        <v>3.9034765215440359E-2</v>
      </c>
    </row>
    <row r="228" spans="1:24" x14ac:dyDescent="0.25">
      <c r="B228">
        <v>50</v>
      </c>
      <c r="C228">
        <v>1736.3315234190673</v>
      </c>
      <c r="D228">
        <v>3471.8463066021504</v>
      </c>
      <c r="E228">
        <v>8678.3906561614458</v>
      </c>
      <c r="F228">
        <v>17355.96457209684</v>
      </c>
      <c r="G228">
        <v>34711.112403969193</v>
      </c>
      <c r="H228">
        <v>69421.408067714903</v>
      </c>
      <c r="J228">
        <v>50</v>
      </c>
      <c r="K228">
        <v>1251.0432782706448</v>
      </c>
      <c r="L228">
        <v>2494.001618669965</v>
      </c>
      <c r="M228">
        <v>6222.8766399673477</v>
      </c>
      <c r="N228">
        <v>12437.66834216172</v>
      </c>
      <c r="O228">
        <v>24867.251746565802</v>
      </c>
      <c r="P228">
        <v>49726.418555384269</v>
      </c>
      <c r="R228">
        <v>50</v>
      </c>
      <c r="S228">
        <v>3.935290025262983E-2</v>
      </c>
      <c r="T228">
        <v>3.9323210677129961E-2</v>
      </c>
      <c r="U228">
        <v>3.9305395360870632E-2</v>
      </c>
      <c r="V228">
        <v>3.9299456660211396E-2</v>
      </c>
      <c r="W228">
        <v>3.9296487260768176E-2</v>
      </c>
      <c r="X228">
        <v>3.9295002548767943E-2</v>
      </c>
    </row>
    <row r="229" spans="1:24" x14ac:dyDescent="0.25">
      <c r="B229">
        <v>51</v>
      </c>
      <c r="C229">
        <v>1856.1494212625521</v>
      </c>
      <c r="D229">
        <v>3711.4719387597597</v>
      </c>
      <c r="E229">
        <v>9277.4394912554017</v>
      </c>
      <c r="F229">
        <v>18554.052078749555</v>
      </c>
      <c r="G229">
        <v>37107.277253738204</v>
      </c>
      <c r="H229">
        <v>74213.727603715946</v>
      </c>
      <c r="J229">
        <v>51</v>
      </c>
      <c r="K229">
        <v>1336.8556029629835</v>
      </c>
      <c r="L229">
        <v>2665.6189870555027</v>
      </c>
      <c r="M229">
        <v>6651.9091393723793</v>
      </c>
      <c r="N229">
        <v>13295.72605991445</v>
      </c>
      <c r="O229">
        <v>26583.35990100191</v>
      </c>
      <c r="P229">
        <v>53158.627583181136</v>
      </c>
      <c r="R229">
        <v>51</v>
      </c>
      <c r="S229">
        <v>3.9574392613130671E-2</v>
      </c>
      <c r="T229">
        <v>3.9545929862675466E-2</v>
      </c>
      <c r="U229">
        <v>3.9528850790255809E-2</v>
      </c>
      <c r="V229">
        <v>3.9523157529024244E-2</v>
      </c>
      <c r="W229">
        <v>3.9520310853946583E-2</v>
      </c>
      <c r="X229">
        <v>3.9518887505292311E-2</v>
      </c>
    </row>
    <row r="230" spans="1:24" x14ac:dyDescent="0.25">
      <c r="B230">
        <v>52</v>
      </c>
      <c r="C230">
        <v>2017.7441315088001</v>
      </c>
      <c r="D230">
        <v>4034.6474510761323</v>
      </c>
      <c r="E230">
        <v>10085.357409787113</v>
      </c>
      <c r="F230">
        <v>20169.874007641763</v>
      </c>
      <c r="G230">
        <v>40338.907203352217</v>
      </c>
      <c r="H230">
        <v>80676.973594773415</v>
      </c>
      <c r="J230">
        <v>52</v>
      </c>
      <c r="K230">
        <v>1452.5881728290733</v>
      </c>
      <c r="L230">
        <v>2897.0741678674458</v>
      </c>
      <c r="M230">
        <v>7230.5321530690853</v>
      </c>
      <c r="N230">
        <v>14452.962128434243</v>
      </c>
      <c r="O230">
        <v>28897.822079175559</v>
      </c>
      <c r="P230">
        <v>57787.541980661219</v>
      </c>
      <c r="R230">
        <v>52</v>
      </c>
      <c r="S230">
        <v>3.9881299337571008E-2</v>
      </c>
      <c r="T230">
        <v>3.9854237288952543E-2</v>
      </c>
      <c r="U230">
        <v>3.9837998800448693E-2</v>
      </c>
      <c r="V230">
        <v>3.9832585761002237E-2</v>
      </c>
      <c r="W230">
        <v>3.9829879201908724E-2</v>
      </c>
      <c r="X230">
        <v>3.982852591251862E-2</v>
      </c>
    </row>
    <row r="231" spans="1:24" x14ac:dyDescent="0.25">
      <c r="B231">
        <v>53</v>
      </c>
      <c r="C231">
        <v>2195.7191330142768</v>
      </c>
      <c r="D231">
        <v>4390.58186215365</v>
      </c>
      <c r="E231">
        <v>10975.170049579843</v>
      </c>
      <c r="F231">
        <v>21949.483695292882</v>
      </c>
      <c r="G231">
        <v>43898.11098672021</v>
      </c>
      <c r="H231">
        <v>87795.365569575544</v>
      </c>
      <c r="J231">
        <v>53</v>
      </c>
      <c r="K231">
        <v>1580.0520883358295</v>
      </c>
      <c r="L231">
        <v>3151.9908320288087</v>
      </c>
      <c r="M231">
        <v>7867.8070631842129</v>
      </c>
      <c r="N231">
        <v>15727.500781802286</v>
      </c>
      <c r="O231">
        <v>31446.888219050423</v>
      </c>
      <c r="P231">
        <v>62885.663093553041</v>
      </c>
      <c r="R231">
        <v>53</v>
      </c>
      <c r="S231">
        <v>4.0230364295294807E-2</v>
      </c>
      <c r="T231">
        <v>4.0204577186696122E-2</v>
      </c>
      <c r="U231">
        <v>4.0189103803918602E-2</v>
      </c>
      <c r="V231">
        <v>4.0183945823342393E-2</v>
      </c>
      <c r="W231">
        <v>4.0181366798116125E-2</v>
      </c>
      <c r="X231">
        <v>4.01800772767682E-2</v>
      </c>
    </row>
    <row r="232" spans="1:24" x14ac:dyDescent="0.25">
      <c r="B232">
        <v>54</v>
      </c>
      <c r="C232">
        <v>2394.2986798847705</v>
      </c>
      <c r="D232">
        <v>4787.7232048438627</v>
      </c>
      <c r="E232">
        <v>11967.996779728068</v>
      </c>
      <c r="F232">
        <v>23935.119404537647</v>
      </c>
      <c r="G232">
        <v>47869.364654157464</v>
      </c>
      <c r="H232">
        <v>95737.855153397861</v>
      </c>
      <c r="J232">
        <v>54</v>
      </c>
      <c r="K232">
        <v>1722.2727695512112</v>
      </c>
      <c r="L232">
        <v>3436.419481126577</v>
      </c>
      <c r="M232">
        <v>8578.8596159170556</v>
      </c>
      <c r="N232">
        <v>17149.593173925125</v>
      </c>
      <c r="O232">
        <v>34291.060289947491</v>
      </c>
      <c r="P232">
        <v>68573.994521998917</v>
      </c>
      <c r="R232">
        <v>54</v>
      </c>
      <c r="S232">
        <v>4.0633948346848303E-2</v>
      </c>
      <c r="T232">
        <v>4.0609325412485076E-2</v>
      </c>
      <c r="U232">
        <v>4.0594550658774597E-2</v>
      </c>
      <c r="V232">
        <v>4.0589625575317534E-2</v>
      </c>
      <c r="W232">
        <v>4.058716300254317E-2</v>
      </c>
      <c r="X232">
        <v>4.0585931708394751E-2</v>
      </c>
    </row>
    <row r="233" spans="1:24" x14ac:dyDescent="0.25">
      <c r="B233">
        <v>55</v>
      </c>
      <c r="C233">
        <v>2634.3320071212715</v>
      </c>
      <c r="D233">
        <v>5267.7678782644452</v>
      </c>
      <c r="E233">
        <v>13168.07549172407</v>
      </c>
      <c r="F233">
        <v>26335.254847500335</v>
      </c>
      <c r="G233">
        <v>52669.613559056925</v>
      </c>
      <c r="H233">
        <v>105338.33098217212</v>
      </c>
      <c r="J233">
        <v>55</v>
      </c>
      <c r="K233">
        <v>1894.182193758159</v>
      </c>
      <c r="L233">
        <v>3780.2225934509188</v>
      </c>
      <c r="M233">
        <v>9438.343792802727</v>
      </c>
      <c r="N233">
        <v>18868.545791815268</v>
      </c>
      <c r="O233">
        <v>37728.949789877282</v>
      </c>
      <c r="P233">
        <v>75449.757786019356</v>
      </c>
      <c r="R233">
        <v>55</v>
      </c>
      <c r="S233">
        <v>4.114246457838866E-2</v>
      </c>
      <c r="T233">
        <v>4.1118967818575713E-2</v>
      </c>
      <c r="U233">
        <v>4.1104868886952195E-2</v>
      </c>
      <c r="V233">
        <v>4.1100169097032957E-2</v>
      </c>
      <c r="W233">
        <v>4.1097819174687134E-2</v>
      </c>
      <c r="X233">
        <v>4.1096644206667587E-2</v>
      </c>
    </row>
    <row r="235" spans="1:24" x14ac:dyDescent="0.25">
      <c r="A235" s="5" t="s">
        <v>188</v>
      </c>
    </row>
    <row r="236" spans="1:24" x14ac:dyDescent="0.25">
      <c r="B236" t="s">
        <v>170</v>
      </c>
      <c r="C236">
        <v>100000</v>
      </c>
      <c r="D236">
        <v>250000</v>
      </c>
      <c r="E236">
        <v>500000</v>
      </c>
      <c r="F236">
        <v>1000000</v>
      </c>
      <c r="G236">
        <v>2000000</v>
      </c>
      <c r="J236" t="s">
        <v>145</v>
      </c>
      <c r="K236">
        <v>100000</v>
      </c>
      <c r="L236">
        <v>250000</v>
      </c>
      <c r="M236">
        <v>500000</v>
      </c>
      <c r="N236">
        <v>1000000</v>
      </c>
      <c r="O236">
        <v>2000000</v>
      </c>
      <c r="R236" t="s">
        <v>167</v>
      </c>
      <c r="S236">
        <v>100000</v>
      </c>
      <c r="T236">
        <v>250000</v>
      </c>
      <c r="U236">
        <v>500000</v>
      </c>
      <c r="V236">
        <v>1000000</v>
      </c>
      <c r="W236">
        <v>2000000</v>
      </c>
    </row>
    <row r="237" spans="1:24" x14ac:dyDescent="0.25">
      <c r="B237">
        <v>35</v>
      </c>
      <c r="C237">
        <v>35841.910181999745</v>
      </c>
      <c r="D237">
        <v>89604.774453144069</v>
      </c>
      <c r="E237">
        <v>179209.55520451069</v>
      </c>
      <c r="F237">
        <v>358419.11040902138</v>
      </c>
      <c r="G237">
        <v>716838.22081804276</v>
      </c>
      <c r="J237">
        <v>35</v>
      </c>
      <c r="K237">
        <v>1792.0944094688384</v>
      </c>
      <c r="L237">
        <v>4480.2346909336047</v>
      </c>
      <c r="M237">
        <v>8960.4777602070826</v>
      </c>
      <c r="N237">
        <v>17920.955520414165</v>
      </c>
      <c r="O237">
        <v>35841.91104082833</v>
      </c>
      <c r="R237">
        <v>35</v>
      </c>
      <c r="S237">
        <v>3.8070979987111508E-2</v>
      </c>
      <c r="T237">
        <v>3.8070977573851028E-2</v>
      </c>
      <c r="U237">
        <v>3.8070985159403659E-2</v>
      </c>
      <c r="V237">
        <v>3.8070985159403659E-2</v>
      </c>
      <c r="W237">
        <v>3.8070985159403659E-2</v>
      </c>
    </row>
    <row r="238" spans="1:24" x14ac:dyDescent="0.25">
      <c r="B238">
        <f t="shared" ref="B238:B267" si="9">B237+1</f>
        <v>36</v>
      </c>
      <c r="C238">
        <v>36209.297681575605</v>
      </c>
      <c r="D238">
        <v>90523.244203936876</v>
      </c>
      <c r="E238">
        <v>181046.4884078716</v>
      </c>
      <c r="F238">
        <v>362092.9768157432</v>
      </c>
      <c r="G238">
        <v>724185.95363148639</v>
      </c>
      <c r="J238">
        <f t="shared" ref="J238:J267" si="10">J237+1</f>
        <v>36</v>
      </c>
      <c r="K238">
        <v>1810.465038975577</v>
      </c>
      <c r="L238">
        <v>4526.1625974361377</v>
      </c>
      <c r="M238">
        <v>9052.3251948695106</v>
      </c>
      <c r="N238">
        <v>18104.650389739021</v>
      </c>
      <c r="O238">
        <v>36209.300779478042</v>
      </c>
      <c r="R238">
        <f t="shared" ref="R238:R267" si="11">R237+1</f>
        <v>36</v>
      </c>
      <c r="S238">
        <v>3.8182552809382875E-2</v>
      </c>
      <c r="T238">
        <v>3.8182552809377768E-2</v>
      </c>
      <c r="U238">
        <v>3.8182552809375103E-2</v>
      </c>
      <c r="V238">
        <v>3.8182552809375103E-2</v>
      </c>
      <c r="W238">
        <v>3.8182552809375103E-2</v>
      </c>
    </row>
    <row r="239" spans="1:24" x14ac:dyDescent="0.25">
      <c r="B239">
        <f t="shared" si="9"/>
        <v>37</v>
      </c>
      <c r="C239">
        <v>36152.098912693655</v>
      </c>
      <c r="D239">
        <v>90380.247281734191</v>
      </c>
      <c r="E239">
        <v>180760.49456346838</v>
      </c>
      <c r="F239">
        <v>361520.98912693677</v>
      </c>
      <c r="G239">
        <v>723041.97825387353</v>
      </c>
      <c r="J239">
        <f t="shared" si="10"/>
        <v>37</v>
      </c>
      <c r="K239">
        <v>1807.604980344091</v>
      </c>
      <c r="L239">
        <v>4519.0124508602748</v>
      </c>
      <c r="M239">
        <v>9038.0249017205497</v>
      </c>
      <c r="N239">
        <v>18076.049803441099</v>
      </c>
      <c r="O239">
        <v>36152.099606882199</v>
      </c>
      <c r="R239">
        <f t="shared" si="11"/>
        <v>37</v>
      </c>
      <c r="S239">
        <v>3.8164768932248405E-2</v>
      </c>
      <c r="T239">
        <v>3.8164768932248183E-2</v>
      </c>
      <c r="U239">
        <v>3.8164768932248183E-2</v>
      </c>
      <c r="V239">
        <v>3.8164768932248183E-2</v>
      </c>
      <c r="W239">
        <v>3.8164768932248183E-2</v>
      </c>
    </row>
    <row r="240" spans="1:24" x14ac:dyDescent="0.25">
      <c r="B240">
        <f t="shared" si="9"/>
        <v>38</v>
      </c>
      <c r="C240">
        <v>36381.305179513074</v>
      </c>
      <c r="D240">
        <v>90953.262948782693</v>
      </c>
      <c r="E240">
        <v>181906.52589756539</v>
      </c>
      <c r="F240">
        <v>363813.05179513077</v>
      </c>
      <c r="G240">
        <v>727626.10359026154</v>
      </c>
      <c r="J240">
        <f t="shared" si="10"/>
        <v>38</v>
      </c>
      <c r="K240">
        <v>1819.0652846508674</v>
      </c>
      <c r="L240">
        <v>4547.6632116271212</v>
      </c>
      <c r="M240">
        <v>9095.3264232542424</v>
      </c>
      <c r="N240">
        <v>18190.652846508485</v>
      </c>
      <c r="O240">
        <v>36381.30569301697</v>
      </c>
      <c r="R240">
        <f t="shared" si="11"/>
        <v>38</v>
      </c>
      <c r="S240">
        <v>3.8234499643525544E-2</v>
      </c>
      <c r="T240">
        <v>3.8234499643525544E-2</v>
      </c>
      <c r="U240">
        <v>3.8234499643525544E-2</v>
      </c>
      <c r="V240">
        <v>3.8234499643525544E-2</v>
      </c>
      <c r="W240">
        <v>3.8234499643525544E-2</v>
      </c>
    </row>
    <row r="241" spans="2:23" x14ac:dyDescent="0.25">
      <c r="B241">
        <f t="shared" si="9"/>
        <v>39</v>
      </c>
      <c r="C241">
        <v>37329.247446763075</v>
      </c>
      <c r="D241">
        <v>93323.118616907697</v>
      </c>
      <c r="E241">
        <v>186646.23723381539</v>
      </c>
      <c r="F241">
        <v>373292.47446763079</v>
      </c>
      <c r="G241">
        <v>746584.94893526158</v>
      </c>
      <c r="J241">
        <f t="shared" si="10"/>
        <v>39</v>
      </c>
      <c r="K241">
        <v>1866.4625516646702</v>
      </c>
      <c r="L241">
        <v>4666.1563791617664</v>
      </c>
      <c r="M241">
        <v>9332.3127583235328</v>
      </c>
      <c r="N241">
        <v>18664.625516647066</v>
      </c>
      <c r="O241">
        <v>37329.251033294131</v>
      </c>
      <c r="R241">
        <f t="shared" si="11"/>
        <v>39</v>
      </c>
      <c r="S241">
        <v>3.8527816631893197E-2</v>
      </c>
      <c r="T241">
        <v>3.8527816631893197E-2</v>
      </c>
      <c r="U241">
        <v>3.8527816631893197E-2</v>
      </c>
      <c r="V241">
        <v>3.8527816631893197E-2</v>
      </c>
      <c r="W241">
        <v>3.8527816631893197E-2</v>
      </c>
    </row>
    <row r="242" spans="2:23" x14ac:dyDescent="0.25">
      <c r="B242">
        <f t="shared" si="9"/>
        <v>40</v>
      </c>
      <c r="C242">
        <v>37954.844955118868</v>
      </c>
      <c r="D242">
        <v>94887.112387797199</v>
      </c>
      <c r="E242">
        <v>189774.2247755944</v>
      </c>
      <c r="F242">
        <v>379548.44955118879</v>
      </c>
      <c r="G242">
        <v>759096.89910237759</v>
      </c>
      <c r="J242">
        <f t="shared" si="10"/>
        <v>40</v>
      </c>
      <c r="K242">
        <v>1897.7431645878751</v>
      </c>
      <c r="L242">
        <v>4744.357911469735</v>
      </c>
      <c r="M242">
        <v>9488.7158229394699</v>
      </c>
      <c r="N242">
        <v>18977.43164587894</v>
      </c>
      <c r="O242">
        <v>37954.86329175788</v>
      </c>
      <c r="R242">
        <f t="shared" si="11"/>
        <v>40</v>
      </c>
      <c r="S242">
        <v>3.8724531667945872E-2</v>
      </c>
      <c r="T242">
        <v>3.8724531667945872E-2</v>
      </c>
      <c r="U242">
        <v>3.8724531667945872E-2</v>
      </c>
      <c r="V242">
        <v>3.8724531667945872E-2</v>
      </c>
      <c r="W242">
        <v>3.8724531667945872E-2</v>
      </c>
    </row>
    <row r="243" spans="2:23" x14ac:dyDescent="0.25">
      <c r="B243">
        <f t="shared" si="9"/>
        <v>41</v>
      </c>
      <c r="C243">
        <v>38310.479874553421</v>
      </c>
      <c r="D243">
        <v>95776.199686383552</v>
      </c>
      <c r="E243">
        <v>191552.3993727671</v>
      </c>
      <c r="F243">
        <v>383104.79874553421</v>
      </c>
      <c r="G243">
        <v>766209.59749106842</v>
      </c>
      <c r="J243">
        <f t="shared" si="10"/>
        <v>41</v>
      </c>
      <c r="K243">
        <v>1915.5241097524049</v>
      </c>
      <c r="L243">
        <v>4788.8102743810014</v>
      </c>
      <c r="M243">
        <v>9577.6205487620027</v>
      </c>
      <c r="N243">
        <v>19155.241097524005</v>
      </c>
      <c r="O243">
        <v>38310.482195048011</v>
      </c>
      <c r="R243">
        <f t="shared" si="11"/>
        <v>41</v>
      </c>
      <c r="S243">
        <v>3.8837280515423123E-2</v>
      </c>
      <c r="T243">
        <v>3.8837280514952388E-2</v>
      </c>
      <c r="U243">
        <v>3.8837280514952388E-2</v>
      </c>
      <c r="V243">
        <v>3.8837280514952388E-2</v>
      </c>
      <c r="W243">
        <v>3.8837280514952388E-2</v>
      </c>
    </row>
    <row r="244" spans="2:23" x14ac:dyDescent="0.25">
      <c r="B244">
        <f t="shared" si="9"/>
        <v>42</v>
      </c>
      <c r="C244">
        <v>38431.761613509094</v>
      </c>
      <c r="D244">
        <v>96079.404033772749</v>
      </c>
      <c r="E244">
        <v>192158.8080675455</v>
      </c>
      <c r="F244">
        <v>384317.616135091</v>
      </c>
      <c r="G244">
        <v>768635.23227018199</v>
      </c>
      <c r="J244">
        <f t="shared" si="10"/>
        <v>42</v>
      </c>
      <c r="K244">
        <v>1921.5883700637423</v>
      </c>
      <c r="L244">
        <v>4803.970925159374</v>
      </c>
      <c r="M244">
        <v>9607.941850318748</v>
      </c>
      <c r="N244">
        <v>19215.883700637496</v>
      </c>
      <c r="O244">
        <v>38431.767401274992</v>
      </c>
      <c r="R244">
        <f t="shared" si="11"/>
        <v>42</v>
      </c>
      <c r="S244">
        <v>3.8875496253243824E-2</v>
      </c>
      <c r="T244">
        <v>3.8875496252805286E-2</v>
      </c>
      <c r="U244">
        <v>3.8875496252805286E-2</v>
      </c>
      <c r="V244">
        <v>3.8875496252805286E-2</v>
      </c>
      <c r="W244">
        <v>3.8875496252805286E-2</v>
      </c>
    </row>
    <row r="245" spans="2:23" x14ac:dyDescent="0.25">
      <c r="B245">
        <f t="shared" si="9"/>
        <v>43</v>
      </c>
      <c r="C245">
        <v>40115.902876940359</v>
      </c>
      <c r="D245">
        <v>100289.75719235087</v>
      </c>
      <c r="E245">
        <v>200579.51438470173</v>
      </c>
      <c r="F245">
        <v>401159.02876940346</v>
      </c>
      <c r="G245">
        <v>802318.05753880693</v>
      </c>
      <c r="J245">
        <f t="shared" si="10"/>
        <v>43</v>
      </c>
      <c r="K245">
        <v>2005.7951905263617</v>
      </c>
      <c r="L245">
        <v>5014.4879763159115</v>
      </c>
      <c r="M245">
        <v>10028.975952631823</v>
      </c>
      <c r="N245">
        <v>20057.951905263646</v>
      </c>
      <c r="O245">
        <v>40115.903810527292</v>
      </c>
      <c r="R245">
        <f t="shared" si="11"/>
        <v>43</v>
      </c>
      <c r="S245">
        <v>3.9425106184251879E-2</v>
      </c>
      <c r="T245">
        <v>3.9425106184251435E-2</v>
      </c>
      <c r="U245">
        <v>3.9425106184093783E-2</v>
      </c>
      <c r="V245">
        <v>3.9425106184093783E-2</v>
      </c>
      <c r="W245">
        <v>3.9425106184093783E-2</v>
      </c>
    </row>
    <row r="246" spans="2:23" x14ac:dyDescent="0.25">
      <c r="B246">
        <f t="shared" si="9"/>
        <v>44</v>
      </c>
      <c r="C246">
        <v>40995.056551490932</v>
      </c>
      <c r="D246">
        <v>102487.64137872729</v>
      </c>
      <c r="E246">
        <v>204975.28275745458</v>
      </c>
      <c r="F246">
        <v>409950.56551490916</v>
      </c>
      <c r="G246">
        <v>819901.13102981832</v>
      </c>
      <c r="J246">
        <f t="shared" si="10"/>
        <v>44</v>
      </c>
      <c r="K246">
        <v>2049.752925767978</v>
      </c>
      <c r="L246">
        <v>5124.3823144197813</v>
      </c>
      <c r="M246">
        <v>10248.764628839563</v>
      </c>
      <c r="N246">
        <v>20497.529257679125</v>
      </c>
      <c r="O246">
        <v>40995.058515358251</v>
      </c>
      <c r="R246">
        <f t="shared" si="11"/>
        <v>44</v>
      </c>
      <c r="S246">
        <v>3.9719821217184981E-2</v>
      </c>
      <c r="T246">
        <v>3.9719821217184537E-2</v>
      </c>
      <c r="U246">
        <v>3.9719821217184537E-2</v>
      </c>
      <c r="V246">
        <v>3.9719821217092388E-2</v>
      </c>
      <c r="W246">
        <v>3.9719821217092388E-2</v>
      </c>
    </row>
    <row r="247" spans="2:23" x14ac:dyDescent="0.25">
      <c r="B247">
        <f t="shared" si="9"/>
        <v>45</v>
      </c>
      <c r="C247">
        <v>42326.254829823949</v>
      </c>
      <c r="D247">
        <v>105815.63707455985</v>
      </c>
      <c r="E247">
        <v>211631.27414911971</v>
      </c>
      <c r="F247">
        <v>423262.54829823942</v>
      </c>
      <c r="G247">
        <v>846525.09659647883</v>
      </c>
      <c r="J247">
        <f t="shared" si="10"/>
        <v>45</v>
      </c>
      <c r="K247">
        <v>2116.3131520778988</v>
      </c>
      <c r="L247">
        <v>5290.7828801946598</v>
      </c>
      <c r="M247">
        <v>10581.56576038932</v>
      </c>
      <c r="N247">
        <v>21163.131520778639</v>
      </c>
      <c r="O247">
        <v>42326.263041557278</v>
      </c>
      <c r="R247">
        <f t="shared" si="11"/>
        <v>45</v>
      </c>
      <c r="S247">
        <v>4.0177402180073818E-2</v>
      </c>
      <c r="T247">
        <v>4.0177402180073596E-2</v>
      </c>
      <c r="U247">
        <v>4.0177402180073596E-2</v>
      </c>
      <c r="V247">
        <v>4.0177402180073596E-2</v>
      </c>
      <c r="W247">
        <v>4.0177402180032962E-2</v>
      </c>
    </row>
    <row r="248" spans="2:23" x14ac:dyDescent="0.25">
      <c r="B248">
        <f t="shared" si="9"/>
        <v>46</v>
      </c>
      <c r="C248">
        <v>43104.28162086114</v>
      </c>
      <c r="D248">
        <v>107760.70405215278</v>
      </c>
      <c r="E248">
        <v>215521.40810430556</v>
      </c>
      <c r="F248">
        <v>431042.81620861113</v>
      </c>
      <c r="G248">
        <v>862085.63241722225</v>
      </c>
      <c r="J248">
        <f t="shared" si="10"/>
        <v>46</v>
      </c>
      <c r="K248">
        <v>2155.214130051907</v>
      </c>
      <c r="L248">
        <v>5388.0353251296619</v>
      </c>
      <c r="M248">
        <v>10776.070650259324</v>
      </c>
      <c r="N248">
        <v>21552.141300518648</v>
      </c>
      <c r="O248">
        <v>43104.282601037296</v>
      </c>
      <c r="R248">
        <f t="shared" si="11"/>
        <v>46</v>
      </c>
      <c r="S248">
        <v>4.045077231139782E-2</v>
      </c>
      <c r="T248">
        <v>4.0450772311397598E-2</v>
      </c>
      <c r="U248">
        <v>4.0450772311397598E-2</v>
      </c>
      <c r="V248">
        <v>4.0450772311397598E-2</v>
      </c>
      <c r="W248">
        <v>4.0450772311397598E-2</v>
      </c>
    </row>
    <row r="249" spans="2:23" x14ac:dyDescent="0.25">
      <c r="B249">
        <f t="shared" si="9"/>
        <v>47</v>
      </c>
      <c r="C249">
        <v>44465.197569030992</v>
      </c>
      <c r="D249">
        <v>111162.99392257746</v>
      </c>
      <c r="E249">
        <v>222325.98784515492</v>
      </c>
      <c r="F249">
        <v>444651.97569030983</v>
      </c>
      <c r="G249">
        <v>889303.95138061966</v>
      </c>
      <c r="J249">
        <f t="shared" si="10"/>
        <v>47</v>
      </c>
      <c r="K249">
        <v>2223.2602699358104</v>
      </c>
      <c r="L249">
        <v>5558.1506748395041</v>
      </c>
      <c r="M249">
        <v>11116.301349679008</v>
      </c>
      <c r="N249">
        <v>22232.602699358016</v>
      </c>
      <c r="O249">
        <v>44465.205398716033</v>
      </c>
      <c r="R249">
        <f t="shared" si="11"/>
        <v>47</v>
      </c>
      <c r="S249">
        <v>4.0940945566924736E-2</v>
      </c>
      <c r="T249">
        <v>4.0940945566924736E-2</v>
      </c>
      <c r="U249">
        <v>4.0940945566924736E-2</v>
      </c>
      <c r="V249">
        <v>4.0940945566924736E-2</v>
      </c>
      <c r="W249">
        <v>4.0940945566924736E-2</v>
      </c>
    </row>
    <row r="250" spans="2:23" x14ac:dyDescent="0.25">
      <c r="B250">
        <f t="shared" si="9"/>
        <v>48</v>
      </c>
      <c r="C250">
        <v>45474.59806194088</v>
      </c>
      <c r="D250">
        <v>113686.49515485215</v>
      </c>
      <c r="E250">
        <v>227372.9903097043</v>
      </c>
      <c r="F250">
        <v>454745.9806194086</v>
      </c>
      <c r="G250">
        <v>909491.9612388172</v>
      </c>
      <c r="J250">
        <f t="shared" si="10"/>
        <v>48</v>
      </c>
      <c r="K250">
        <v>2273.7300249342152</v>
      </c>
      <c r="L250">
        <v>5684.3250623354979</v>
      </c>
      <c r="M250">
        <v>11368.650124670996</v>
      </c>
      <c r="N250">
        <v>22737.300249341992</v>
      </c>
      <c r="O250">
        <v>45474.600498683983</v>
      </c>
      <c r="R250">
        <f t="shared" si="11"/>
        <v>48</v>
      </c>
      <c r="S250">
        <v>4.1313901160438427E-2</v>
      </c>
      <c r="T250">
        <v>4.1313901160438204E-2</v>
      </c>
      <c r="U250">
        <v>4.1313901160438204E-2</v>
      </c>
      <c r="V250">
        <v>4.1313901160438204E-2</v>
      </c>
      <c r="W250">
        <v>4.1313901160438204E-2</v>
      </c>
    </row>
    <row r="251" spans="2:23" x14ac:dyDescent="0.25">
      <c r="B251">
        <f t="shared" si="9"/>
        <v>49</v>
      </c>
      <c r="C251">
        <v>46674.116461108439</v>
      </c>
      <c r="D251">
        <v>116685.2911527711</v>
      </c>
      <c r="E251">
        <v>233370.58230554219</v>
      </c>
      <c r="F251">
        <v>466741.16461108439</v>
      </c>
      <c r="G251">
        <v>933482.32922216877</v>
      </c>
      <c r="J251">
        <f t="shared" si="10"/>
        <v>49</v>
      </c>
      <c r="K251">
        <v>2333.7060436957254</v>
      </c>
      <c r="L251">
        <v>5834.2651092393207</v>
      </c>
      <c r="M251">
        <v>11668.530218478641</v>
      </c>
      <c r="N251">
        <v>23337.060436957283</v>
      </c>
      <c r="O251">
        <v>46674.120873914566</v>
      </c>
      <c r="R251">
        <f t="shared" si="11"/>
        <v>49</v>
      </c>
      <c r="S251">
        <v>4.1768183708981832E-2</v>
      </c>
      <c r="T251">
        <v>4.1768183708981832E-2</v>
      </c>
      <c r="U251">
        <v>4.1768183708981832E-2</v>
      </c>
      <c r="V251">
        <v>4.1768183708981832E-2</v>
      </c>
      <c r="W251">
        <v>4.1768183708981832E-2</v>
      </c>
    </row>
    <row r="252" spans="2:23" x14ac:dyDescent="0.25">
      <c r="B252">
        <f t="shared" si="9"/>
        <v>50</v>
      </c>
      <c r="C252">
        <v>48189.735929774266</v>
      </c>
      <c r="D252">
        <v>120474.33982443564</v>
      </c>
      <c r="E252">
        <v>240948.67964887127</v>
      </c>
      <c r="F252">
        <v>481897.35929774254</v>
      </c>
      <c r="G252">
        <v>963794.71859548509</v>
      </c>
      <c r="J252">
        <f t="shared" si="10"/>
        <v>50</v>
      </c>
      <c r="K252">
        <v>2409.4872466498127</v>
      </c>
      <c r="L252">
        <v>6023.7181166244263</v>
      </c>
      <c r="M252">
        <v>12047.436233248853</v>
      </c>
      <c r="N252">
        <v>24094.872466497705</v>
      </c>
      <c r="O252">
        <v>48189.744932995411</v>
      </c>
      <c r="R252">
        <f t="shared" si="11"/>
        <v>50</v>
      </c>
      <c r="S252">
        <v>4.2359832391501095E-2</v>
      </c>
      <c r="T252">
        <v>4.2359832391500873E-2</v>
      </c>
      <c r="U252">
        <v>4.2359832391500873E-2</v>
      </c>
      <c r="V252">
        <v>4.2359832391500873E-2</v>
      </c>
      <c r="W252">
        <v>4.2359832391500873E-2</v>
      </c>
    </row>
    <row r="253" spans="2:23" x14ac:dyDescent="0.25">
      <c r="B253">
        <f t="shared" si="9"/>
        <v>51</v>
      </c>
      <c r="C253">
        <v>49403.621824789967</v>
      </c>
      <c r="D253">
        <v>123509.05456197489</v>
      </c>
      <c r="E253">
        <v>247018.10912394978</v>
      </c>
      <c r="F253">
        <v>494036.21824789955</v>
      </c>
      <c r="G253">
        <v>988072.43649579911</v>
      </c>
      <c r="J253">
        <f t="shared" si="10"/>
        <v>51</v>
      </c>
      <c r="K253">
        <v>2470.1812845937238</v>
      </c>
      <c r="L253">
        <v>6175.4532114842732</v>
      </c>
      <c r="M253">
        <v>12350.906422968546</v>
      </c>
      <c r="N253">
        <v>24701.812845937093</v>
      </c>
      <c r="O253">
        <v>49403.625691874186</v>
      </c>
      <c r="R253">
        <f t="shared" si="11"/>
        <v>51</v>
      </c>
      <c r="S253">
        <v>4.2847952713314985E-2</v>
      </c>
      <c r="T253">
        <v>4.2847952713314985E-2</v>
      </c>
      <c r="U253">
        <v>4.2847952713314985E-2</v>
      </c>
      <c r="V253">
        <v>4.2847952713314985E-2</v>
      </c>
      <c r="W253">
        <v>4.2847952713314985E-2</v>
      </c>
    </row>
    <row r="254" spans="2:23" x14ac:dyDescent="0.25">
      <c r="B254">
        <f t="shared" si="9"/>
        <v>52</v>
      </c>
      <c r="C254">
        <v>50963.01107857436</v>
      </c>
      <c r="D254">
        <v>127407.52769643589</v>
      </c>
      <c r="E254">
        <v>254815.05539287179</v>
      </c>
      <c r="F254">
        <v>509630.11078574357</v>
      </c>
      <c r="G254">
        <v>1019260.2215714871</v>
      </c>
      <c r="J254">
        <f t="shared" si="10"/>
        <v>52</v>
      </c>
      <c r="K254">
        <v>2548.1509841346924</v>
      </c>
      <c r="L254">
        <v>6370.3774603367201</v>
      </c>
      <c r="M254">
        <v>12740.75492067344</v>
      </c>
      <c r="N254">
        <v>25481.50984134688</v>
      </c>
      <c r="O254">
        <v>50963.019682693761</v>
      </c>
      <c r="R254">
        <f t="shared" si="11"/>
        <v>52</v>
      </c>
      <c r="S254">
        <v>4.3494669422671439E-2</v>
      </c>
      <c r="T254">
        <v>4.3494669422671439E-2</v>
      </c>
      <c r="U254">
        <v>4.3494669422671439E-2</v>
      </c>
      <c r="V254">
        <v>4.3494669422671439E-2</v>
      </c>
      <c r="W254">
        <v>4.3494669422671439E-2</v>
      </c>
    </row>
    <row r="255" spans="2:23" x14ac:dyDescent="0.25">
      <c r="B255">
        <f t="shared" si="9"/>
        <v>53</v>
      </c>
      <c r="C255">
        <v>52590.513117183276</v>
      </c>
      <c r="D255">
        <v>131476.2827929582</v>
      </c>
      <c r="E255">
        <v>262952.5655859164</v>
      </c>
      <c r="F255">
        <v>525905.13117183279</v>
      </c>
      <c r="G255">
        <v>1051810.2623436656</v>
      </c>
      <c r="J255">
        <f t="shared" si="10"/>
        <v>53</v>
      </c>
      <c r="K255">
        <v>2629.5261109988278</v>
      </c>
      <c r="L255">
        <v>6573.8152774970804</v>
      </c>
      <c r="M255">
        <v>13147.630554994161</v>
      </c>
      <c r="N255">
        <v>26295.261109988322</v>
      </c>
      <c r="O255">
        <v>52590.522219976643</v>
      </c>
      <c r="R255">
        <f t="shared" si="11"/>
        <v>53</v>
      </c>
      <c r="S255">
        <v>4.4193628023242226E-2</v>
      </c>
      <c r="T255">
        <v>4.4193628023242226E-2</v>
      </c>
      <c r="U255">
        <v>4.4193628023242226E-2</v>
      </c>
      <c r="V255">
        <v>4.4193628023242226E-2</v>
      </c>
      <c r="W255">
        <v>4.4193628023242226E-2</v>
      </c>
    </row>
    <row r="256" spans="2:23" x14ac:dyDescent="0.25">
      <c r="B256">
        <f t="shared" si="9"/>
        <v>54</v>
      </c>
      <c r="C256">
        <v>54310.232522184415</v>
      </c>
      <c r="D256">
        <v>135775.58130546103</v>
      </c>
      <c r="E256">
        <v>271551.16261092207</v>
      </c>
      <c r="F256">
        <v>543102.32522184413</v>
      </c>
      <c r="G256">
        <v>1086204.6504436883</v>
      </c>
      <c r="J256">
        <f t="shared" si="10"/>
        <v>54</v>
      </c>
      <c r="K256">
        <v>2715.5121243109679</v>
      </c>
      <c r="L256">
        <v>6788.7803107774816</v>
      </c>
      <c r="M256">
        <v>13577.560621554963</v>
      </c>
      <c r="N256">
        <v>27155.121243109927</v>
      </c>
      <c r="O256">
        <v>54310.242486219853</v>
      </c>
      <c r="R256">
        <f t="shared" si="11"/>
        <v>54</v>
      </c>
      <c r="S256">
        <v>4.4959662283882373E-2</v>
      </c>
      <c r="T256">
        <v>4.4959662283882373E-2</v>
      </c>
      <c r="U256">
        <v>4.4959662283882373E-2</v>
      </c>
      <c r="V256">
        <v>4.4959662283882373E-2</v>
      </c>
      <c r="W256">
        <v>4.4959662283882373E-2</v>
      </c>
    </row>
    <row r="257" spans="1:24" x14ac:dyDescent="0.25">
      <c r="B257">
        <f t="shared" si="9"/>
        <v>55</v>
      </c>
      <c r="C257">
        <v>56272.977682387464</v>
      </c>
      <c r="D257">
        <v>140682.44420596864</v>
      </c>
      <c r="E257">
        <v>281364.88841193728</v>
      </c>
      <c r="F257">
        <v>562729.77682387456</v>
      </c>
      <c r="G257">
        <v>1125459.5536477491</v>
      </c>
      <c r="J257">
        <f t="shared" si="10"/>
        <v>55</v>
      </c>
      <c r="K257">
        <v>2813.648929016199</v>
      </c>
      <c r="L257">
        <v>7034.1223225404974</v>
      </c>
      <c r="M257">
        <v>14068.244645080995</v>
      </c>
      <c r="N257">
        <v>28136.48929016199</v>
      </c>
      <c r="O257">
        <v>56272.978580323979</v>
      </c>
      <c r="R257">
        <f t="shared" si="11"/>
        <v>55</v>
      </c>
      <c r="S257">
        <v>4.5869631419721779E-2</v>
      </c>
      <c r="T257">
        <v>4.5869631419721779E-2</v>
      </c>
      <c r="U257">
        <v>4.5869631419721779E-2</v>
      </c>
      <c r="V257">
        <v>4.5869631419721779E-2</v>
      </c>
      <c r="W257">
        <v>4.5869631419721779E-2</v>
      </c>
    </row>
    <row r="258" spans="1:24" x14ac:dyDescent="0.25">
      <c r="B258">
        <f t="shared" si="9"/>
        <v>56</v>
      </c>
      <c r="C258">
        <v>58180.758911013305</v>
      </c>
      <c r="D258">
        <v>145451.89727753328</v>
      </c>
      <c r="E258">
        <v>290903.79455506656</v>
      </c>
      <c r="F258">
        <v>581807.58911013312</v>
      </c>
      <c r="G258">
        <v>1163615.1782202662</v>
      </c>
      <c r="J258">
        <f t="shared" si="10"/>
        <v>56</v>
      </c>
      <c r="K258">
        <v>2909.0385208609296</v>
      </c>
      <c r="L258">
        <v>7272.5963021522621</v>
      </c>
      <c r="M258">
        <v>14545.192604304524</v>
      </c>
      <c r="N258">
        <v>29090.385208609048</v>
      </c>
      <c r="O258">
        <v>58180.770417218097</v>
      </c>
      <c r="R258">
        <f t="shared" si="11"/>
        <v>56</v>
      </c>
      <c r="S258">
        <v>4.6791574100757627E-2</v>
      </c>
      <c r="T258">
        <v>4.6791574100757627E-2</v>
      </c>
      <c r="U258">
        <v>4.6791574100757627E-2</v>
      </c>
      <c r="V258">
        <v>4.6791574100757627E-2</v>
      </c>
      <c r="W258">
        <v>4.6791574100757627E-2</v>
      </c>
    </row>
    <row r="259" spans="1:24" x14ac:dyDescent="0.25">
      <c r="B259">
        <f t="shared" si="9"/>
        <v>57</v>
      </c>
      <c r="C259">
        <v>59921.584962369307</v>
      </c>
      <c r="D259">
        <v>149803.96240592329</v>
      </c>
      <c r="E259">
        <v>299607.92481184658</v>
      </c>
      <c r="F259">
        <v>599215.84962369315</v>
      </c>
      <c r="G259">
        <v>1198431.6992473863</v>
      </c>
      <c r="J259">
        <f t="shared" si="10"/>
        <v>57</v>
      </c>
      <c r="K259">
        <v>2996.0796527603816</v>
      </c>
      <c r="L259">
        <v>7490.1991319009394</v>
      </c>
      <c r="M259">
        <v>14980.398263801879</v>
      </c>
      <c r="N259">
        <v>29960.796527603758</v>
      </c>
      <c r="O259">
        <v>59921.593055207515</v>
      </c>
      <c r="R259">
        <f t="shared" si="11"/>
        <v>57</v>
      </c>
      <c r="S259">
        <v>4.766595775613558E-2</v>
      </c>
      <c r="T259">
        <v>4.766595775613558E-2</v>
      </c>
      <c r="U259">
        <v>4.766595775613558E-2</v>
      </c>
      <c r="V259">
        <v>4.766595775613558E-2</v>
      </c>
      <c r="W259">
        <v>4.766595775613558E-2</v>
      </c>
    </row>
    <row r="260" spans="1:24" x14ac:dyDescent="0.25">
      <c r="B260">
        <f t="shared" si="9"/>
        <v>58</v>
      </c>
      <c r="C260">
        <v>62119.369922131642</v>
      </c>
      <c r="D260">
        <v>155298.42480532901</v>
      </c>
      <c r="E260">
        <v>310596.84961065801</v>
      </c>
      <c r="F260">
        <v>621193.69922131603</v>
      </c>
      <c r="G260">
        <v>1242387.3984426321</v>
      </c>
      <c r="J260">
        <f t="shared" si="10"/>
        <v>58</v>
      </c>
      <c r="K260">
        <v>3105.9685461044282</v>
      </c>
      <c r="L260">
        <v>7764.9213652608742</v>
      </c>
      <c r="M260">
        <v>15529.842730521748</v>
      </c>
      <c r="N260">
        <v>31059.685461043497</v>
      </c>
      <c r="O260">
        <v>62119.370922086993</v>
      </c>
      <c r="R260">
        <f t="shared" si="11"/>
        <v>58</v>
      </c>
      <c r="S260">
        <v>4.8816673143317058E-2</v>
      </c>
      <c r="T260">
        <v>4.8816673143316613E-2</v>
      </c>
      <c r="U260">
        <v>4.8816673143316613E-2</v>
      </c>
      <c r="V260">
        <v>4.8816673143316613E-2</v>
      </c>
      <c r="W260">
        <v>4.8816673143316613E-2</v>
      </c>
    </row>
    <row r="261" spans="1:24" x14ac:dyDescent="0.25">
      <c r="B261">
        <f t="shared" si="9"/>
        <v>59</v>
      </c>
      <c r="C261">
        <v>64118.252867339987</v>
      </c>
      <c r="D261">
        <v>160295.63216834993</v>
      </c>
      <c r="E261">
        <v>320591.26433669985</v>
      </c>
      <c r="F261">
        <v>641182.52867339971</v>
      </c>
      <c r="G261">
        <v>1282365.0573467994</v>
      </c>
      <c r="J261">
        <f t="shared" si="10"/>
        <v>59</v>
      </c>
      <c r="K261">
        <v>3205.9131726890191</v>
      </c>
      <c r="L261">
        <v>8014.7829317224387</v>
      </c>
      <c r="M261">
        <v>16029.565863444877</v>
      </c>
      <c r="N261">
        <v>32059.131726889755</v>
      </c>
      <c r="O261">
        <v>64118.263453779509</v>
      </c>
      <c r="R261">
        <f t="shared" si="11"/>
        <v>59</v>
      </c>
      <c r="S261">
        <v>4.9909426206771856E-2</v>
      </c>
      <c r="T261">
        <v>4.9909426206771634E-2</v>
      </c>
      <c r="U261">
        <v>4.9909426206526053E-2</v>
      </c>
      <c r="V261">
        <v>4.9909426206526053E-2</v>
      </c>
      <c r="W261">
        <v>4.9909426206526053E-2</v>
      </c>
    </row>
    <row r="262" spans="1:24" x14ac:dyDescent="0.25">
      <c r="B262">
        <f t="shared" si="9"/>
        <v>60</v>
      </c>
      <c r="C262">
        <v>66128.352985980848</v>
      </c>
      <c r="D262">
        <v>165320.88246495218</v>
      </c>
      <c r="E262">
        <v>330641.76492990437</v>
      </c>
      <c r="F262">
        <v>661283.52985980874</v>
      </c>
      <c r="G262">
        <v>1322567.0597196175</v>
      </c>
      <c r="J262">
        <f t="shared" si="10"/>
        <v>60</v>
      </c>
      <c r="K262">
        <v>3306.4181482575659</v>
      </c>
      <c r="L262">
        <v>8266.0453706439293</v>
      </c>
      <c r="M262">
        <v>16532.090741287859</v>
      </c>
      <c r="N262">
        <v>33064.181482575717</v>
      </c>
      <c r="O262">
        <v>66128.362965151435</v>
      </c>
      <c r="R262">
        <f t="shared" si="11"/>
        <v>60</v>
      </c>
      <c r="S262">
        <v>5.1053814010418197E-2</v>
      </c>
      <c r="T262">
        <v>5.1053814010418197E-2</v>
      </c>
      <c r="U262">
        <v>5.1053814010418197E-2</v>
      </c>
      <c r="V262">
        <v>5.1053814010332266E-2</v>
      </c>
      <c r="W262">
        <v>5.1053814010332266E-2</v>
      </c>
    </row>
    <row r="263" spans="1:24" x14ac:dyDescent="0.25">
      <c r="B263">
        <f t="shared" si="9"/>
        <v>61</v>
      </c>
      <c r="C263">
        <v>68181.72339122057</v>
      </c>
      <c r="D263">
        <v>170454.30847805142</v>
      </c>
      <c r="E263">
        <v>340908.61695610284</v>
      </c>
      <c r="F263">
        <v>681817.23391220567</v>
      </c>
      <c r="G263">
        <v>1363634.4678244113</v>
      </c>
      <c r="J263">
        <f t="shared" si="10"/>
        <v>61</v>
      </c>
      <c r="K263">
        <v>3409.0866631140816</v>
      </c>
      <c r="L263">
        <v>8522.7166577850585</v>
      </c>
      <c r="M263">
        <v>17045.433315570117</v>
      </c>
      <c r="N263">
        <v>34090.866631140234</v>
      </c>
      <c r="O263">
        <v>68181.733262280468</v>
      </c>
      <c r="R263">
        <f t="shared" si="11"/>
        <v>61</v>
      </c>
      <c r="S263">
        <v>5.2270853397014649E-2</v>
      </c>
      <c r="T263">
        <v>5.2270853397014649E-2</v>
      </c>
      <c r="U263">
        <v>5.2270853397014649E-2</v>
      </c>
      <c r="V263">
        <v>5.2270853397014649E-2</v>
      </c>
      <c r="W263">
        <v>5.2270853397014649E-2</v>
      </c>
    </row>
    <row r="264" spans="1:24" x14ac:dyDescent="0.25">
      <c r="B264">
        <f t="shared" si="9"/>
        <v>62</v>
      </c>
      <c r="C264">
        <v>70242.419430954484</v>
      </c>
      <c r="D264">
        <v>175606.04857738622</v>
      </c>
      <c r="E264">
        <v>351212.09715477243</v>
      </c>
      <c r="F264">
        <v>702424.19430954487</v>
      </c>
      <c r="G264">
        <v>1404848.3886190897</v>
      </c>
      <c r="J264">
        <f t="shared" si="10"/>
        <v>62</v>
      </c>
      <c r="K264">
        <v>3512.1214328105416</v>
      </c>
      <c r="L264">
        <v>8780.3035820264486</v>
      </c>
      <c r="M264">
        <v>17560.607164052897</v>
      </c>
      <c r="N264">
        <v>35121.214328105794</v>
      </c>
      <c r="O264">
        <v>70242.428656211589</v>
      </c>
      <c r="R264">
        <f t="shared" si="11"/>
        <v>62</v>
      </c>
      <c r="S264">
        <v>5.3541722954860704E-2</v>
      </c>
      <c r="T264">
        <v>5.3541722954860704E-2</v>
      </c>
      <c r="U264">
        <v>5.3541722954860704E-2</v>
      </c>
      <c r="V264">
        <v>5.3541722954860704E-2</v>
      </c>
      <c r="W264">
        <v>5.3541722954860704E-2</v>
      </c>
    </row>
    <row r="265" spans="1:24" x14ac:dyDescent="0.25">
      <c r="B265">
        <f t="shared" si="9"/>
        <v>63</v>
      </c>
      <c r="C265">
        <v>72474.681107053373</v>
      </c>
      <c r="D265">
        <v>181186.70276763348</v>
      </c>
      <c r="E265">
        <v>362373.40553526697</v>
      </c>
      <c r="F265">
        <v>724746.81107053393</v>
      </c>
      <c r="G265">
        <v>1449493.6221410679</v>
      </c>
      <c r="J265">
        <f t="shared" si="10"/>
        <v>63</v>
      </c>
      <c r="K265">
        <v>3623.7346046867024</v>
      </c>
      <c r="L265">
        <v>9059.3365117167414</v>
      </c>
      <c r="M265">
        <v>18118.673023433483</v>
      </c>
      <c r="N265">
        <v>36237.346046866965</v>
      </c>
      <c r="O265">
        <v>72474.692093733931</v>
      </c>
      <c r="R265">
        <f t="shared" si="11"/>
        <v>63</v>
      </c>
      <c r="S265">
        <v>5.4974969758005088E-2</v>
      </c>
      <c r="T265">
        <v>5.4974969758005088E-2</v>
      </c>
      <c r="U265">
        <v>5.4974969758005088E-2</v>
      </c>
      <c r="V265">
        <v>5.4974969758005088E-2</v>
      </c>
      <c r="W265">
        <v>5.4974969758005088E-2</v>
      </c>
    </row>
    <row r="266" spans="1:24" x14ac:dyDescent="0.25">
      <c r="B266">
        <f t="shared" si="9"/>
        <v>64</v>
      </c>
      <c r="C266">
        <v>74613.825046244907</v>
      </c>
      <c r="D266">
        <v>186534.56261561229</v>
      </c>
      <c r="E266">
        <v>373069.12523122458</v>
      </c>
      <c r="F266">
        <v>746138.25046244916</v>
      </c>
      <c r="G266">
        <v>1492276.5009248983</v>
      </c>
      <c r="J266">
        <f t="shared" si="10"/>
        <v>64</v>
      </c>
      <c r="K266">
        <v>3730.6916945574776</v>
      </c>
      <c r="L266">
        <v>9326.7292363937886</v>
      </c>
      <c r="M266">
        <v>18653.458472787577</v>
      </c>
      <c r="N266">
        <v>37306.916945575154</v>
      </c>
      <c r="O266">
        <v>74613.833891150309</v>
      </c>
      <c r="R266">
        <f t="shared" si="11"/>
        <v>64</v>
      </c>
      <c r="S266">
        <v>5.6403726918306418E-2</v>
      </c>
      <c r="T266">
        <v>5.640372691830664E-2</v>
      </c>
      <c r="U266">
        <v>5.640372691830664E-2</v>
      </c>
      <c r="V266">
        <v>5.640372691830664E-2</v>
      </c>
      <c r="W266">
        <v>5.640372691830664E-2</v>
      </c>
    </row>
    <row r="267" spans="1:24" x14ac:dyDescent="0.25">
      <c r="B267">
        <f t="shared" si="9"/>
        <v>65</v>
      </c>
      <c r="C267">
        <v>76892.975160351023</v>
      </c>
      <c r="D267">
        <v>192232.43790087776</v>
      </c>
      <c r="E267">
        <v>384464.87580175552</v>
      </c>
      <c r="F267">
        <v>768929.75160351105</v>
      </c>
      <c r="G267">
        <v>1537859.5032070221</v>
      </c>
      <c r="J267">
        <f t="shared" si="10"/>
        <v>65</v>
      </c>
      <c r="K267">
        <v>3844.6492609918641</v>
      </c>
      <c r="L267">
        <v>9611.6231524798786</v>
      </c>
      <c r="M267">
        <v>19223.246304959757</v>
      </c>
      <c r="N267">
        <v>38446.492609919515</v>
      </c>
      <c r="O267">
        <v>76892.985219839029</v>
      </c>
      <c r="R267">
        <f t="shared" si="11"/>
        <v>65</v>
      </c>
      <c r="S267">
        <v>5.7985477394963292E-2</v>
      </c>
      <c r="T267">
        <v>5.7985477394963736E-2</v>
      </c>
      <c r="U267">
        <v>5.7985477394963736E-2</v>
      </c>
      <c r="V267">
        <v>5.7985477394963736E-2</v>
      </c>
      <c r="W267">
        <v>5.7985477394963736E-2</v>
      </c>
    </row>
    <row r="269" spans="1:24" x14ac:dyDescent="0.25">
      <c r="A269" s="5" t="s">
        <v>183</v>
      </c>
    </row>
    <row r="270" spans="1:24" x14ac:dyDescent="0.25">
      <c r="B270" t="s">
        <v>170</v>
      </c>
      <c r="C270">
        <v>50000</v>
      </c>
      <c r="D270">
        <v>100000</v>
      </c>
      <c r="E270">
        <v>250000</v>
      </c>
      <c r="F270">
        <v>500000</v>
      </c>
      <c r="G270">
        <v>1000000</v>
      </c>
      <c r="H270">
        <v>2000000</v>
      </c>
      <c r="J270" t="s">
        <v>171</v>
      </c>
      <c r="K270">
        <v>50000</v>
      </c>
      <c r="L270">
        <v>100000</v>
      </c>
      <c r="M270">
        <v>250000</v>
      </c>
      <c r="N270">
        <v>500000</v>
      </c>
      <c r="O270">
        <v>1000000</v>
      </c>
      <c r="P270">
        <v>2000000</v>
      </c>
      <c r="R270" t="s">
        <v>167</v>
      </c>
      <c r="S270">
        <v>50000</v>
      </c>
      <c r="T270">
        <v>100000</v>
      </c>
      <c r="U270">
        <v>250000</v>
      </c>
      <c r="V270">
        <v>500000</v>
      </c>
      <c r="W270">
        <v>1000000</v>
      </c>
      <c r="X270">
        <v>2000000</v>
      </c>
    </row>
    <row r="271" spans="1:24" x14ac:dyDescent="0.25">
      <c r="B271">
        <v>26</v>
      </c>
      <c r="C271">
        <v>441.78969354035343</v>
      </c>
      <c r="D271">
        <v>882.86596970605274</v>
      </c>
      <c r="E271">
        <v>2206.0948657934537</v>
      </c>
      <c r="F271">
        <v>4411.4761312455475</v>
      </c>
      <c r="G271">
        <v>8822.2388333167946</v>
      </c>
      <c r="H271">
        <v>17643.764237485142</v>
      </c>
      <c r="J271">
        <v>26</v>
      </c>
      <c r="K271">
        <v>323.90506972437197</v>
      </c>
      <c r="L271">
        <v>639.7993583916068</v>
      </c>
      <c r="M271">
        <v>1587.4829833475269</v>
      </c>
      <c r="N271">
        <v>3166.9531311516403</v>
      </c>
      <c r="O271">
        <v>6325.8953487508843</v>
      </c>
      <c r="P271">
        <v>12643.77978423977</v>
      </c>
      <c r="R271">
        <v>26</v>
      </c>
      <c r="S271">
        <v>3.7308534513805558E-2</v>
      </c>
      <c r="T271">
        <v>3.7219594590135463E-2</v>
      </c>
      <c r="U271">
        <v>3.7166217467717644E-2</v>
      </c>
      <c r="V271">
        <v>3.7148416646213489E-2</v>
      </c>
      <c r="W271">
        <v>3.7139517852624815E-2</v>
      </c>
      <c r="X271">
        <v>3.7135068326556775E-2</v>
      </c>
    </row>
    <row r="272" spans="1:24" x14ac:dyDescent="0.25">
      <c r="B272">
        <v>27</v>
      </c>
      <c r="C272">
        <v>512.76501145136274</v>
      </c>
      <c r="D272">
        <v>1024.8112621741896</v>
      </c>
      <c r="E272">
        <v>2560.9500146768614</v>
      </c>
      <c r="F272">
        <v>5121.1812689672306</v>
      </c>
      <c r="G272">
        <v>10241.643777593719</v>
      </c>
      <c r="H272">
        <v>20482.568794870789</v>
      </c>
      <c r="J272">
        <v>27</v>
      </c>
      <c r="K272">
        <v>374.73730708983476</v>
      </c>
      <c r="L272">
        <v>741.45987358608909</v>
      </c>
      <c r="M272">
        <v>1841.6275768013438</v>
      </c>
      <c r="N272">
        <v>3675.240416823166</v>
      </c>
      <c r="O272">
        <v>7342.4660973769642</v>
      </c>
      <c r="P272">
        <v>14676.917458753247</v>
      </c>
      <c r="R272">
        <v>27</v>
      </c>
      <c r="S272">
        <v>3.7393395605408886E-2</v>
      </c>
      <c r="T272">
        <v>3.731559556114572E-2</v>
      </c>
      <c r="U272">
        <v>3.7268902999073816E-2</v>
      </c>
      <c r="V272">
        <v>3.7253336720885155E-2</v>
      </c>
      <c r="W272">
        <v>3.7245553189607206E-2</v>
      </c>
      <c r="X272">
        <v>3.7241661325912778E-2</v>
      </c>
    </row>
    <row r="273" spans="2:24" x14ac:dyDescent="0.25">
      <c r="B273">
        <v>28</v>
      </c>
      <c r="C273">
        <v>517.94947024228975</v>
      </c>
      <c r="D273">
        <v>1035.179737334732</v>
      </c>
      <c r="E273">
        <v>2586.8705386204265</v>
      </c>
      <c r="F273">
        <v>5173.0218740994396</v>
      </c>
      <c r="G273">
        <v>10345.324545058629</v>
      </c>
      <c r="H273">
        <v>20689.929886977425</v>
      </c>
      <c r="J273">
        <v>28</v>
      </c>
      <c r="K273">
        <v>378.45022382825573</v>
      </c>
      <c r="L273">
        <v>748.88536293286052</v>
      </c>
      <c r="M273">
        <v>1860.1907803399372</v>
      </c>
      <c r="N273">
        <v>3712.366476050207</v>
      </c>
      <c r="O273">
        <v>7416.7178674837196</v>
      </c>
      <c r="P273">
        <v>14825.420650355372</v>
      </c>
      <c r="R273">
        <v>28</v>
      </c>
      <c r="S273">
        <v>3.7401081191260177E-2</v>
      </c>
      <c r="T273">
        <v>3.7323961630868707E-2</v>
      </c>
      <c r="U273">
        <v>3.7277677572193246E-2</v>
      </c>
      <c r="V273">
        <v>3.7262247497192869E-2</v>
      </c>
      <c r="W273">
        <v>3.7254532074138424E-2</v>
      </c>
      <c r="X273">
        <v>3.7250674266206207E-2</v>
      </c>
    </row>
    <row r="274" spans="2:24" x14ac:dyDescent="0.25">
      <c r="B274">
        <v>29</v>
      </c>
      <c r="C274">
        <v>651.78996210042658</v>
      </c>
      <c r="D274">
        <v>1302.850432832859</v>
      </c>
      <c r="E274">
        <v>3256.0321003344493</v>
      </c>
      <c r="F274">
        <v>6511.3348795286302</v>
      </c>
      <c r="G274">
        <v>13021.940437926383</v>
      </c>
      <c r="H274">
        <v>26043.15155472637</v>
      </c>
      <c r="J274">
        <v>29</v>
      </c>
      <c r="K274">
        <v>474.3058696952121</v>
      </c>
      <c r="L274">
        <v>940.58755432886574</v>
      </c>
      <c r="M274">
        <v>2339.435416500055</v>
      </c>
      <c r="N274">
        <v>4670.8485203922028</v>
      </c>
      <c r="O274">
        <v>9333.6747282797878</v>
      </c>
      <c r="P274">
        <v>18659.327144104231</v>
      </c>
      <c r="R274">
        <v>29</v>
      </c>
      <c r="S274">
        <v>3.757739537471072E-2</v>
      </c>
      <c r="T274">
        <v>3.7514334591367327E-2</v>
      </c>
      <c r="U274">
        <v>3.7476498843014738E-2</v>
      </c>
      <c r="V274">
        <v>3.7463885575573785E-2</v>
      </c>
      <c r="W274">
        <v>3.7457578688395055E-2</v>
      </c>
      <c r="X274">
        <v>3.745442518143216E-2</v>
      </c>
    </row>
    <row r="275" spans="2:24" x14ac:dyDescent="0.25">
      <c r="B275">
        <v>30</v>
      </c>
      <c r="C275">
        <v>576.22451742418411</v>
      </c>
      <c r="D275">
        <v>1151.7253693044981</v>
      </c>
      <c r="E275">
        <v>2878.2279257100249</v>
      </c>
      <c r="F275">
        <v>5755.7321866581988</v>
      </c>
      <c r="G275">
        <v>11510.740708658248</v>
      </c>
      <c r="H275">
        <v>23020.757752712889</v>
      </c>
      <c r="J275">
        <v>30</v>
      </c>
      <c r="K275">
        <v>420.18653054247443</v>
      </c>
      <c r="L275">
        <v>832.35484095445099</v>
      </c>
      <c r="M275">
        <v>2068.8597806619982</v>
      </c>
      <c r="N275">
        <v>4129.7013498582601</v>
      </c>
      <c r="O275">
        <v>8251.384489399803</v>
      </c>
      <c r="P275">
        <v>16494.750769087201</v>
      </c>
      <c r="R275">
        <v>30</v>
      </c>
      <c r="S275">
        <v>3.7477486666569471E-2</v>
      </c>
      <c r="T275">
        <v>3.7407287892389229E-2</v>
      </c>
      <c r="U275">
        <v>3.7365158519129693E-2</v>
      </c>
      <c r="V275">
        <v>3.7351113708987027E-2</v>
      </c>
      <c r="W275">
        <v>3.7344090987738943E-2</v>
      </c>
      <c r="X275">
        <v>3.7340579548072128E-2</v>
      </c>
    </row>
    <row r="276" spans="2:24" x14ac:dyDescent="0.25">
      <c r="B276">
        <v>31</v>
      </c>
      <c r="C276">
        <v>892.99923230138256</v>
      </c>
      <c r="D276">
        <v>1785.2505606272482</v>
      </c>
      <c r="E276">
        <v>4462.004545554134</v>
      </c>
      <c r="F276">
        <v>8923.2611870798391</v>
      </c>
      <c r="G276">
        <v>17845.774470123826</v>
      </c>
      <c r="H276">
        <v>35690.80103620726</v>
      </c>
      <c r="J276">
        <v>31</v>
      </c>
      <c r="K276">
        <v>647.05656404060755</v>
      </c>
      <c r="L276">
        <v>1286.0775019117136</v>
      </c>
      <c r="M276">
        <v>3203.1403149801918</v>
      </c>
      <c r="N276">
        <v>6398.245003222386</v>
      </c>
      <c r="O276">
        <v>12788.454379627045</v>
      </c>
      <c r="P276">
        <v>25568.873132387525</v>
      </c>
      <c r="R276">
        <v>31</v>
      </c>
      <c r="S276">
        <v>3.7928439921008916E-2</v>
      </c>
      <c r="T276">
        <v>3.7880020220925514E-2</v>
      </c>
      <c r="U276">
        <v>3.7850963756368872E-2</v>
      </c>
      <c r="V276">
        <v>3.7841277493674719E-2</v>
      </c>
      <c r="W276">
        <v>3.7836434217068504E-2</v>
      </c>
      <c r="X276">
        <v>3.783401254244434E-2</v>
      </c>
    </row>
    <row r="277" spans="2:24" x14ac:dyDescent="0.25">
      <c r="B277">
        <v>32</v>
      </c>
      <c r="C277">
        <v>563.43208512464878</v>
      </c>
      <c r="D277">
        <v>1126.1413813090076</v>
      </c>
      <c r="E277">
        <v>2814.2692699943191</v>
      </c>
      <c r="F277">
        <v>5627.8157511835716</v>
      </c>
      <c r="G277">
        <v>11254.908713580287</v>
      </c>
      <c r="H277">
        <v>22509.094638382954</v>
      </c>
      <c r="J277">
        <v>32</v>
      </c>
      <c r="K277">
        <v>411.02406492815953</v>
      </c>
      <c r="L277">
        <v>814.0304945505759</v>
      </c>
      <c r="M277">
        <v>2023.0497848846644</v>
      </c>
      <c r="N277">
        <v>4038.0819359635498</v>
      </c>
      <c r="O277">
        <v>8068.1462383233302</v>
      </c>
      <c r="P277">
        <v>16128.274843145336</v>
      </c>
      <c r="R277">
        <v>32</v>
      </c>
      <c r="S277">
        <v>3.7462792929694233E-2</v>
      </c>
      <c r="T277">
        <v>3.7391174557541262E-2</v>
      </c>
      <c r="U277">
        <v>3.7348192972220806E-2</v>
      </c>
      <c r="V277">
        <v>3.7333864015482332E-2</v>
      </c>
      <c r="W277">
        <v>3.7326699206685632E-2</v>
      </c>
      <c r="X277">
        <v>3.7323116719668814E-2</v>
      </c>
    </row>
    <row r="278" spans="2:24" x14ac:dyDescent="0.25">
      <c r="B278">
        <v>33</v>
      </c>
      <c r="C278">
        <v>909.75681659417194</v>
      </c>
      <c r="D278">
        <v>1818.7643056571412</v>
      </c>
      <c r="E278">
        <v>4545.786771477543</v>
      </c>
      <c r="F278">
        <v>9090.8242140289349</v>
      </c>
      <c r="G278">
        <v>18180.899098946396</v>
      </c>
      <c r="H278">
        <v>36361.048868686892</v>
      </c>
      <c r="J278">
        <v>33</v>
      </c>
      <c r="K278">
        <v>659.05830315073399</v>
      </c>
      <c r="L278">
        <v>1310.0798791515153</v>
      </c>
      <c r="M278">
        <v>3263.1445924762738</v>
      </c>
      <c r="N278">
        <v>6518.2524428414181</v>
      </c>
      <c r="O278">
        <v>13028.468141584046</v>
      </c>
      <c r="P278">
        <v>26048.899538056692</v>
      </c>
      <c r="R278">
        <v>33</v>
      </c>
      <c r="S278">
        <v>3.795599291564411E-2</v>
      </c>
      <c r="T278">
        <v>3.7908284379209345E-2</v>
      </c>
      <c r="U278">
        <v>3.7879654724662482E-2</v>
      </c>
      <c r="V278">
        <v>3.7870110750316544E-2</v>
      </c>
      <c r="W278">
        <v>3.786533862129926E-2</v>
      </c>
      <c r="X278">
        <v>3.7862952521320992E-2</v>
      </c>
    </row>
    <row r="279" spans="2:24" x14ac:dyDescent="0.25">
      <c r="B279">
        <v>34</v>
      </c>
      <c r="C279">
        <v>588.04002557383251</v>
      </c>
      <c r="D279">
        <v>1175.3553381297147</v>
      </c>
      <c r="E279">
        <v>2937.3012760155511</v>
      </c>
      <c r="F279">
        <v>5873.8778392354252</v>
      </c>
      <c r="G279">
        <v>11747.030965704631</v>
      </c>
      <c r="H279">
        <v>23493.337218658296</v>
      </c>
      <c r="J279">
        <v>34</v>
      </c>
      <c r="K279">
        <v>428.64804981136058</v>
      </c>
      <c r="L279">
        <v>849.27709552386477</v>
      </c>
      <c r="M279">
        <v>2111.1642350756592</v>
      </c>
      <c r="N279">
        <v>4214.3094685119431</v>
      </c>
      <c r="O279">
        <v>8420.5999357104592</v>
      </c>
      <c r="P279">
        <v>16833.180870276236</v>
      </c>
      <c r="R279">
        <v>34</v>
      </c>
      <c r="S279">
        <v>3.7496472218583765E-2</v>
      </c>
      <c r="T279">
        <v>3.7427478982083873E-2</v>
      </c>
      <c r="U279">
        <v>3.7386073271497455E-2</v>
      </c>
      <c r="V279">
        <v>3.7372269738727981E-2</v>
      </c>
      <c r="W279">
        <v>3.7365367666753802E-2</v>
      </c>
      <c r="X279">
        <v>3.736191655436083E-2</v>
      </c>
    </row>
    <row r="280" spans="2:24" x14ac:dyDescent="0.25">
      <c r="B280">
        <v>35</v>
      </c>
      <c r="C280">
        <v>593.19799478218647</v>
      </c>
      <c r="D280">
        <v>1185.6708544184914</v>
      </c>
      <c r="E280">
        <v>2963.089433331741</v>
      </c>
      <c r="F280">
        <v>5925.4537315219759</v>
      </c>
      <c r="G280">
        <v>11850.182327903165</v>
      </c>
      <c r="H280">
        <v>23699.639520665009</v>
      </c>
      <c r="J280">
        <v>35</v>
      </c>
      <c r="K280">
        <v>432.34245614175961</v>
      </c>
      <c r="L280">
        <v>856.66557857453154</v>
      </c>
      <c r="M280">
        <v>2129.634945920785</v>
      </c>
      <c r="N280">
        <v>4251.2505581809382</v>
      </c>
      <c r="O280">
        <v>8494.4817827092193</v>
      </c>
      <c r="P280">
        <v>16980.944231759931</v>
      </c>
      <c r="R280">
        <v>35</v>
      </c>
      <c r="S280">
        <v>3.7503953776051091E-2</v>
      </c>
      <c r="T280">
        <v>3.7435479502726521E-2</v>
      </c>
      <c r="U280">
        <v>3.7394385314815093E-2</v>
      </c>
      <c r="V280">
        <v>3.7380685647015799E-2</v>
      </c>
      <c r="W280">
        <v>3.7373835512039433E-2</v>
      </c>
      <c r="X280">
        <v>3.7370410369267137E-2</v>
      </c>
    </row>
    <row r="281" spans="2:24" x14ac:dyDescent="0.25">
      <c r="B281">
        <v>36</v>
      </c>
      <c r="C281">
        <v>882.34305976264682</v>
      </c>
      <c r="D281">
        <v>1763.9387934772271</v>
      </c>
      <c r="E281">
        <v>4408.725994248508</v>
      </c>
      <c r="F281">
        <v>8816.7046620702622</v>
      </c>
      <c r="G281">
        <v>17632.661997663196</v>
      </c>
      <c r="H281">
        <v>35264.576668822934</v>
      </c>
      <c r="J281">
        <v>36</v>
      </c>
      <c r="K281">
        <v>639.42471805364767</v>
      </c>
      <c r="L281">
        <v>1270.8141959117929</v>
      </c>
      <c r="M281">
        <v>3164.9826254815562</v>
      </c>
      <c r="N281">
        <v>6321.930006695984</v>
      </c>
      <c r="O281">
        <v>12635.82476858102</v>
      </c>
      <c r="P281">
        <v>25263.614292070328</v>
      </c>
      <c r="R281">
        <v>36</v>
      </c>
      <c r="S281">
        <v>3.7916940651132824E-2</v>
      </c>
      <c r="T281">
        <v>3.7868015917199571E-2</v>
      </c>
      <c r="U281">
        <v>3.7838656322261466E-2</v>
      </c>
      <c r="V281">
        <v>3.7828868997695109E-2</v>
      </c>
      <c r="W281">
        <v>3.7823975186690006E-2</v>
      </c>
      <c r="X281">
        <v>3.7821528244000424E-2</v>
      </c>
    </row>
    <row r="282" spans="2:24" x14ac:dyDescent="0.25">
      <c r="B282">
        <v>37</v>
      </c>
      <c r="C282">
        <v>906.30151408084896</v>
      </c>
      <c r="D282">
        <v>1811.8538076824871</v>
      </c>
      <c r="E282">
        <v>4528.5106884972538</v>
      </c>
      <c r="F282">
        <v>9056.2721565249522</v>
      </c>
      <c r="G282">
        <v>18111.795092581957</v>
      </c>
      <c r="H282">
        <v>36222.840964696748</v>
      </c>
      <c r="J282">
        <v>37</v>
      </c>
      <c r="K282">
        <v>656.58407862317108</v>
      </c>
      <c r="L282">
        <v>1305.131575313706</v>
      </c>
      <c r="M282">
        <v>3250.7740654910158</v>
      </c>
      <c r="N282">
        <v>6493.5115491529868</v>
      </c>
      <c r="O282">
        <v>12978.986516494071</v>
      </c>
      <c r="P282">
        <v>25949.936451184913</v>
      </c>
      <c r="R282">
        <v>37</v>
      </c>
      <c r="S282">
        <v>3.7953850577892911E-2</v>
      </c>
      <c r="T282">
        <v>3.7905975906059597E-2</v>
      </c>
      <c r="U282">
        <v>3.7877246573315038E-2</v>
      </c>
      <c r="V282">
        <v>3.7867669373742086E-2</v>
      </c>
      <c r="W282">
        <v>3.7862880632299367E-2</v>
      </c>
      <c r="X282">
        <v>3.786048622616045E-2</v>
      </c>
    </row>
    <row r="283" spans="2:24" x14ac:dyDescent="0.25">
      <c r="B283">
        <v>38</v>
      </c>
      <c r="C283">
        <v>902.48139242916147</v>
      </c>
      <c r="D283">
        <v>1804.2138315312361</v>
      </c>
      <c r="E283">
        <v>4509.411148850626</v>
      </c>
      <c r="F283">
        <v>9018.0733443870049</v>
      </c>
      <c r="G283">
        <v>18035.397735463488</v>
      </c>
      <c r="H283">
        <v>36070.046517615112</v>
      </c>
      <c r="J283">
        <v>38</v>
      </c>
      <c r="K283">
        <v>653.84822763863485</v>
      </c>
      <c r="L283">
        <v>1299.6600667265775</v>
      </c>
      <c r="M283">
        <v>3237.0955841316827</v>
      </c>
      <c r="N283">
        <v>6466.1547798504616</v>
      </c>
      <c r="O283">
        <v>12924.273171327979</v>
      </c>
      <c r="P283">
        <v>25840.509954268404</v>
      </c>
      <c r="R283">
        <v>38</v>
      </c>
      <c r="S283">
        <v>3.794860263897859E-2</v>
      </c>
      <c r="T283">
        <v>3.7900560296039609E-2</v>
      </c>
      <c r="U283">
        <v>3.7871730327029285E-2</v>
      </c>
      <c r="V283">
        <v>3.7862119576428599E-2</v>
      </c>
      <c r="W283">
        <v>3.7857314058431513E-2</v>
      </c>
      <c r="X283">
        <v>3.7854911263745183E-2</v>
      </c>
    </row>
    <row r="284" spans="2:24" x14ac:dyDescent="0.25">
      <c r="B284">
        <v>39</v>
      </c>
      <c r="C284">
        <v>917.53439555835541</v>
      </c>
      <c r="D284">
        <v>1834.3186395364185</v>
      </c>
      <c r="E284">
        <v>4584.6713714994939</v>
      </c>
      <c r="F284">
        <v>9168.5925914461986</v>
      </c>
      <c r="G284">
        <v>18336.435031345074</v>
      </c>
      <c r="H284">
        <v>36672.119911147085</v>
      </c>
      <c r="J284">
        <v>39</v>
      </c>
      <c r="K284">
        <v>664.62908288845392</v>
      </c>
      <c r="L284">
        <v>1321.2209225804436</v>
      </c>
      <c r="M284">
        <v>3290.9964419659009</v>
      </c>
      <c r="N284">
        <v>6573.9556410299847</v>
      </c>
      <c r="O284">
        <v>13139.874039216753</v>
      </c>
      <c r="P284">
        <v>26271.710835635895</v>
      </c>
      <c r="R284">
        <v>39</v>
      </c>
      <c r="S284">
        <v>3.7971987185148492E-2</v>
      </c>
      <c r="T284">
        <v>3.7924581026205439E-2</v>
      </c>
      <c r="U284">
        <v>3.7896132896352075E-2</v>
      </c>
      <c r="V284">
        <v>3.7886649446932763E-2</v>
      </c>
      <c r="W284">
        <v>3.7881907583553254E-2</v>
      </c>
      <c r="X284">
        <v>3.787953661719734E-2</v>
      </c>
    </row>
    <row r="285" spans="2:24" x14ac:dyDescent="0.25">
      <c r="B285">
        <v>40</v>
      </c>
      <c r="C285">
        <v>981.71127641389796</v>
      </c>
      <c r="D285">
        <v>1962.6673602090536</v>
      </c>
      <c r="E285">
        <v>4905.5356116026051</v>
      </c>
      <c r="F285">
        <v>9810.3160305946512</v>
      </c>
      <c r="G285">
        <v>19619.876868579726</v>
      </c>
      <c r="H285">
        <v>39238.998470598963</v>
      </c>
      <c r="J285">
        <v>40</v>
      </c>
      <c r="K285">
        <v>710.59177470120449</v>
      </c>
      <c r="L285">
        <v>1413.1426895457626</v>
      </c>
      <c r="M285">
        <v>3520.7954341655495</v>
      </c>
      <c r="N285">
        <v>7033.550008561564</v>
      </c>
      <c r="O285">
        <v>14059.059157364012</v>
      </c>
      <c r="P285">
        <v>28110.07666758186</v>
      </c>
      <c r="R285">
        <v>40</v>
      </c>
      <c r="S285">
        <v>3.8071198823449892E-2</v>
      </c>
      <c r="T285">
        <v>3.8026290920037287E-2</v>
      </c>
      <c r="U285">
        <v>3.7999342229245503E-2</v>
      </c>
      <c r="V285">
        <v>3.7990358673881675E-2</v>
      </c>
      <c r="W285">
        <v>3.7985866772713539E-2</v>
      </c>
      <c r="X285">
        <v>3.7983620571318877E-2</v>
      </c>
    </row>
    <row r="286" spans="2:24" x14ac:dyDescent="0.25">
      <c r="B286">
        <v>41</v>
      </c>
      <c r="C286">
        <v>1025.5306508609353</v>
      </c>
      <c r="D286">
        <v>2050.3026457150636</v>
      </c>
      <c r="E286">
        <v>5124.6186302950191</v>
      </c>
      <c r="F286">
        <v>10248.478604600568</v>
      </c>
      <c r="G286">
        <v>20496.198553214006</v>
      </c>
      <c r="H286">
        <v>40991.638450443104</v>
      </c>
      <c r="J286">
        <v>41</v>
      </c>
      <c r="K286">
        <v>741.97485480627074</v>
      </c>
      <c r="L286">
        <v>1475.9063726838758</v>
      </c>
      <c r="M286">
        <v>3677.7009265029774</v>
      </c>
      <c r="N286">
        <v>7347.358516261098</v>
      </c>
      <c r="O286">
        <v>14686.673695802194</v>
      </c>
      <c r="P286">
        <v>29365.304054907756</v>
      </c>
      <c r="R286">
        <v>41</v>
      </c>
      <c r="S286">
        <v>3.8140024538815931E-2</v>
      </c>
      <c r="T286">
        <v>3.809663858437462E-2</v>
      </c>
      <c r="U286">
        <v>3.8070603346091136E-2</v>
      </c>
      <c r="V286">
        <v>3.806192432211275E-2</v>
      </c>
      <c r="W286">
        <v>3.8057584695495805E-2</v>
      </c>
      <c r="X286">
        <v>3.8055414853531033E-2</v>
      </c>
    </row>
    <row r="287" spans="2:24" x14ac:dyDescent="0.25">
      <c r="B287">
        <v>42</v>
      </c>
      <c r="C287">
        <v>1050.9154247647925</v>
      </c>
      <c r="D287">
        <v>2101.0701744648827</v>
      </c>
      <c r="E287">
        <v>5251.5344235710672</v>
      </c>
      <c r="F287">
        <v>10502.308172083607</v>
      </c>
      <c r="G287">
        <v>21003.855669109435</v>
      </c>
      <c r="H287">
        <v>42006.950663161311</v>
      </c>
      <c r="J287">
        <v>42</v>
      </c>
      <c r="K287">
        <v>760.15510193518639</v>
      </c>
      <c r="L287">
        <v>1512.2654176187752</v>
      </c>
      <c r="M287">
        <v>3768.596364732075</v>
      </c>
      <c r="N287">
        <v>7529.1479432778142</v>
      </c>
      <c r="O287">
        <v>15050.251100377325</v>
      </c>
      <c r="P287">
        <v>30092.457414578472</v>
      </c>
      <c r="R287">
        <v>42</v>
      </c>
      <c r="S287">
        <v>3.8180340944184543E-2</v>
      </c>
      <c r="T287">
        <v>3.8137776699763926E-2</v>
      </c>
      <c r="U287">
        <v>3.8112234635806486E-2</v>
      </c>
      <c r="V287">
        <v>3.8103720028011212E-2</v>
      </c>
      <c r="W287">
        <v>3.8099462614124446E-2</v>
      </c>
      <c r="X287">
        <v>3.8097333879681061E-2</v>
      </c>
    </row>
    <row r="288" spans="2:24" x14ac:dyDescent="0.25">
      <c r="B288">
        <v>43</v>
      </c>
      <c r="C288">
        <v>1059.5568522039252</v>
      </c>
      <c r="D288">
        <v>2118.3523327877288</v>
      </c>
      <c r="E288">
        <v>5294.738774541177</v>
      </c>
      <c r="F288">
        <v>10588.716177464044</v>
      </c>
      <c r="G288">
        <v>21176.67098331021</v>
      </c>
      <c r="H288">
        <v>42352.580595003186</v>
      </c>
      <c r="J288">
        <v>43</v>
      </c>
      <c r="K288">
        <v>766.34398946874899</v>
      </c>
      <c r="L288">
        <v>1524.6426928454166</v>
      </c>
      <c r="M288">
        <v>3799.5388029969545</v>
      </c>
      <c r="N288">
        <v>7591.0323199209524</v>
      </c>
      <c r="O288">
        <v>15174.01935377362</v>
      </c>
      <c r="P288">
        <v>30339.993421485473</v>
      </c>
      <c r="R288">
        <v>43</v>
      </c>
      <c r="S288">
        <v>3.8194251710094829E-2</v>
      </c>
      <c r="T288">
        <v>3.8151957290477823E-2</v>
      </c>
      <c r="U288">
        <v>3.8126577169510956E-2</v>
      </c>
      <c r="V288">
        <v>3.8118116550730274E-2</v>
      </c>
      <c r="W288">
        <v>3.8113886132856933E-2</v>
      </c>
      <c r="X288">
        <v>3.8111770896798181E-2</v>
      </c>
    </row>
    <row r="289" spans="1:24" x14ac:dyDescent="0.25">
      <c r="B289">
        <v>44</v>
      </c>
      <c r="C289">
        <v>1186.4075887947904</v>
      </c>
      <c r="D289">
        <v>2372.043714749404</v>
      </c>
      <c r="E289">
        <v>5928.9520926854002</v>
      </c>
      <c r="F289">
        <v>11857.132722603214</v>
      </c>
      <c r="G289">
        <v>23713.493982448377</v>
      </c>
      <c r="H289">
        <v>47426.216502142874</v>
      </c>
      <c r="J289">
        <v>44</v>
      </c>
      <c r="K289">
        <v>857.19338877688642</v>
      </c>
      <c r="L289">
        <v>1706.3342777338075</v>
      </c>
      <c r="M289">
        <v>4253.7569453577016</v>
      </c>
      <c r="N289">
        <v>8499.4613916531816</v>
      </c>
      <c r="O289">
        <v>16990.870284343546</v>
      </c>
      <c r="P289">
        <v>33973.688069767726</v>
      </c>
      <c r="R289">
        <v>44</v>
      </c>
      <c r="S289">
        <v>3.8398657160769734E-2</v>
      </c>
      <c r="T289">
        <v>3.8359874079737732E-2</v>
      </c>
      <c r="U289">
        <v>3.833660136061745E-2</v>
      </c>
      <c r="V289">
        <v>3.8328843308971683E-2</v>
      </c>
      <c r="W289">
        <v>3.832496419339404E-2</v>
      </c>
      <c r="X289">
        <v>3.832302461316317E-2</v>
      </c>
    </row>
    <row r="290" spans="1:24" x14ac:dyDescent="0.25">
      <c r="B290">
        <v>45</v>
      </c>
      <c r="C290">
        <v>1256.2086044960281</v>
      </c>
      <c r="D290">
        <v>2511.6401379450458</v>
      </c>
      <c r="E290">
        <v>6277.9347383036948</v>
      </c>
      <c r="F290">
        <v>12555.092405572155</v>
      </c>
      <c r="G290">
        <v>25109.407740110491</v>
      </c>
      <c r="H290">
        <v>50218.038409188543</v>
      </c>
      <c r="J290">
        <v>45</v>
      </c>
      <c r="K290">
        <v>907.18403963100536</v>
      </c>
      <c r="L290">
        <v>1806.3115517803672</v>
      </c>
      <c r="M290">
        <v>4503.6940883486895</v>
      </c>
      <c r="N290">
        <v>8999.3316493377934</v>
      </c>
      <c r="O290">
        <v>17990.606771330786</v>
      </c>
      <c r="P290">
        <v>35973.157015330915</v>
      </c>
      <c r="R290">
        <v>45</v>
      </c>
      <c r="S290">
        <v>3.8513717361668531E-2</v>
      </c>
      <c r="T290">
        <v>3.8476554372101512E-2</v>
      </c>
      <c r="U290">
        <v>3.8454253964207652E-2</v>
      </c>
      <c r="V290">
        <v>3.8446820059051534E-2</v>
      </c>
      <c r="W290">
        <v>3.844310302473386E-2</v>
      </c>
      <c r="X290">
        <v>3.8441244487139814E-2</v>
      </c>
    </row>
    <row r="291" spans="1:24" x14ac:dyDescent="0.25">
      <c r="B291">
        <v>46</v>
      </c>
      <c r="C291">
        <v>1366.8976730126722</v>
      </c>
      <c r="D291">
        <v>2733.0093148309834</v>
      </c>
      <c r="E291">
        <v>6831.3442402988121</v>
      </c>
      <c r="F291">
        <v>13661.902449416086</v>
      </c>
      <c r="G291">
        <v>27323.018867652518</v>
      </c>
      <c r="H291">
        <v>54645.251704126087</v>
      </c>
      <c r="J291">
        <v>46</v>
      </c>
      <c r="K291">
        <v>986.45845026590177</v>
      </c>
      <c r="L291">
        <v>1964.8539563311424</v>
      </c>
      <c r="M291">
        <v>4900.0404746591666</v>
      </c>
      <c r="N291">
        <v>9792.0180052492069</v>
      </c>
      <c r="O291">
        <v>19575.973066448641</v>
      </c>
      <c r="P291">
        <v>39143.883188854437</v>
      </c>
      <c r="R291">
        <v>46</v>
      </c>
      <c r="S291">
        <v>3.8699665039273246E-2</v>
      </c>
      <c r="T291">
        <v>3.8664719615012721E-2</v>
      </c>
      <c r="U291">
        <v>3.8643750080518791E-2</v>
      </c>
      <c r="V291">
        <v>3.8636759855560365E-2</v>
      </c>
      <c r="W291">
        <v>3.8633264671795509E-2</v>
      </c>
      <c r="X291">
        <v>3.8631517062090115E-2</v>
      </c>
    </row>
    <row r="292" spans="1:24" x14ac:dyDescent="0.25">
      <c r="B292">
        <v>47</v>
      </c>
      <c r="C292">
        <v>1434.2985208197319</v>
      </c>
      <c r="D292">
        <v>2867.8055084604407</v>
      </c>
      <c r="E292">
        <v>7168.3264713616254</v>
      </c>
      <c r="F292">
        <v>14335.861409522544</v>
      </c>
      <c r="G292">
        <v>28670.931285843195</v>
      </c>
      <c r="H292">
        <v>57341.071038479968</v>
      </c>
      <c r="J292">
        <v>47</v>
      </c>
      <c r="K292">
        <v>1034.7305096741256</v>
      </c>
      <c r="L292">
        <v>2061.3941294153155</v>
      </c>
      <c r="M292">
        <v>5141.3849884254887</v>
      </c>
      <c r="N292">
        <v>10274.703086697031</v>
      </c>
      <c r="O292">
        <v>20541.339283228037</v>
      </c>
      <c r="P292">
        <v>41074.611676243832</v>
      </c>
      <c r="R292">
        <v>47</v>
      </c>
      <c r="S292">
        <v>3.8814982239103291E-2</v>
      </c>
      <c r="T292">
        <v>3.8781212082665828E-2</v>
      </c>
      <c r="U292">
        <v>3.8760947876853802E-2</v>
      </c>
      <c r="V292">
        <v>3.8754192789463016E-2</v>
      </c>
      <c r="W292">
        <v>3.8750815179740883E-2</v>
      </c>
      <c r="X292">
        <v>3.8749126358363695E-2</v>
      </c>
    </row>
    <row r="293" spans="1:24" x14ac:dyDescent="0.25">
      <c r="B293">
        <v>48</v>
      </c>
      <c r="C293">
        <v>1557.3687450411005</v>
      </c>
      <c r="D293">
        <v>3113.9358230988637</v>
      </c>
      <c r="E293">
        <v>7783.6370572837413</v>
      </c>
      <c r="F293">
        <v>15566.472447595768</v>
      </c>
      <c r="G293">
        <v>31132.143228221215</v>
      </c>
      <c r="H293">
        <v>62263.484789472917</v>
      </c>
      <c r="J293">
        <v>48</v>
      </c>
      <c r="K293">
        <v>1122.8719255851574</v>
      </c>
      <c r="L293">
        <v>2237.669708710222</v>
      </c>
      <c r="M293">
        <v>5582.0630582020676</v>
      </c>
      <c r="N293">
        <v>11156.051974061091</v>
      </c>
      <c r="O293">
        <v>22304.029805793194</v>
      </c>
      <c r="P293">
        <v>44599.985469265259</v>
      </c>
      <c r="R293">
        <v>48</v>
      </c>
      <c r="S293">
        <v>3.9029604998523926E-2</v>
      </c>
      <c r="T293">
        <v>3.8997704722778526E-2</v>
      </c>
      <c r="U293">
        <v>3.8978562702042696E-2</v>
      </c>
      <c r="V293">
        <v>3.8972181719149068E-2</v>
      </c>
      <c r="W293">
        <v>3.8968991169695766E-2</v>
      </c>
      <c r="X293">
        <v>3.8967395880467048E-2</v>
      </c>
    </row>
    <row r="294" spans="1:24" x14ac:dyDescent="0.25">
      <c r="B294">
        <v>49</v>
      </c>
      <c r="C294">
        <v>1652.8151156742065</v>
      </c>
      <c r="D294">
        <v>3304.8206238680818</v>
      </c>
      <c r="E294">
        <v>8260.8371484623676</v>
      </c>
      <c r="F294">
        <v>16520.864689457041</v>
      </c>
      <c r="G294">
        <v>33040.919771448032</v>
      </c>
      <c r="H294">
        <v>66081.029935430881</v>
      </c>
      <c r="J294">
        <v>49</v>
      </c>
      <c r="K294">
        <v>1191.2296857905094</v>
      </c>
      <c r="L294">
        <v>2374.3795429559032</v>
      </c>
      <c r="M294">
        <v>5923.8291145784024</v>
      </c>
      <c r="N294">
        <v>11839.578400657832</v>
      </c>
      <c r="O294">
        <v>23671.076972833078</v>
      </c>
      <c r="P294">
        <v>47334.0741171923</v>
      </c>
      <c r="R294">
        <v>49</v>
      </c>
      <c r="S294">
        <v>3.91996275166826E-2</v>
      </c>
      <c r="T294">
        <v>3.9168974044936578E-2</v>
      </c>
      <c r="U294">
        <v>3.9150580269209589E-2</v>
      </c>
      <c r="V294">
        <v>3.9144448728433145E-2</v>
      </c>
      <c r="W294">
        <v>3.9141382905124145E-2</v>
      </c>
      <c r="X294">
        <v>3.9139849980238672E-2</v>
      </c>
    </row>
    <row r="295" spans="1:24" x14ac:dyDescent="0.25">
      <c r="B295">
        <v>50</v>
      </c>
      <c r="C295">
        <v>1771.0121987592888</v>
      </c>
      <c r="D295">
        <v>3541.2048528479336</v>
      </c>
      <c r="E295">
        <v>8851.7828151190333</v>
      </c>
      <c r="F295">
        <v>17702.746085572642</v>
      </c>
      <c r="G295">
        <v>35404.672626480577</v>
      </c>
      <c r="H295">
        <v>70808.525708297035</v>
      </c>
      <c r="J295">
        <v>50</v>
      </c>
      <c r="K295">
        <v>1275.8811859900961</v>
      </c>
      <c r="L295">
        <v>2543.6754239541115</v>
      </c>
      <c r="M295">
        <v>6347.058137897111</v>
      </c>
      <c r="N295">
        <v>12686.029327819648</v>
      </c>
      <c r="O295">
        <v>25363.971707671939</v>
      </c>
      <c r="P295">
        <v>50719.856467381935</v>
      </c>
      <c r="R295">
        <v>50</v>
      </c>
      <c r="S295">
        <v>3.9414584971639854E-2</v>
      </c>
      <c r="T295">
        <v>3.9385275479126403E-2</v>
      </c>
      <c r="U295">
        <v>3.9367688258905353E-2</v>
      </c>
      <c r="V295">
        <v>3.9361825597971523E-2</v>
      </c>
      <c r="W295">
        <v>3.9358894219836182E-2</v>
      </c>
      <c r="X295">
        <v>3.9357428518851378E-2</v>
      </c>
    </row>
    <row r="296" spans="1:24" x14ac:dyDescent="0.25">
      <c r="B296">
        <v>51</v>
      </c>
      <c r="C296">
        <v>1927.8737339094732</v>
      </c>
      <c r="D296">
        <v>3854.9145496541391</v>
      </c>
      <c r="E296">
        <v>9636.0369968973046</v>
      </c>
      <c r="F296">
        <v>19271.241075639045</v>
      </c>
      <c r="G296">
        <v>38541.649233123666</v>
      </c>
      <c r="H296">
        <v>77082.465548093096</v>
      </c>
      <c r="J296">
        <v>51</v>
      </c>
      <c r="K296">
        <v>1388.2238936605536</v>
      </c>
      <c r="L296">
        <v>2768.3512629732795</v>
      </c>
      <c r="M296">
        <v>6908.7333710006205</v>
      </c>
      <c r="N296">
        <v>13809.370217743242</v>
      </c>
      <c r="O296">
        <v>27610.643911239749</v>
      </c>
      <c r="P296">
        <v>55213.191298234276</v>
      </c>
      <c r="R296">
        <v>51</v>
      </c>
      <c r="S296">
        <v>3.9707532146590285E-2</v>
      </c>
      <c r="T296">
        <v>3.9679729384532125E-2</v>
      </c>
      <c r="U296">
        <v>3.9663046382416356E-2</v>
      </c>
      <c r="V296">
        <v>3.9657485157502226E-2</v>
      </c>
      <c r="W296">
        <v>3.9654704503000016E-2</v>
      </c>
      <c r="X296">
        <v>3.9653314165236431E-2</v>
      </c>
    </row>
    <row r="297" spans="1:24" x14ac:dyDescent="0.25">
      <c r="B297">
        <v>52</v>
      </c>
      <c r="C297">
        <v>2059.5966865029663</v>
      </c>
      <c r="D297">
        <v>4118.3490613207878</v>
      </c>
      <c r="E297">
        <v>10294.606185777617</v>
      </c>
      <c r="F297">
        <v>20588.368059873479</v>
      </c>
      <c r="G297">
        <v>41175.891808065731</v>
      </c>
      <c r="H297">
        <v>82350.939304450585</v>
      </c>
      <c r="J297">
        <v>52</v>
      </c>
      <c r="K297">
        <v>1482.5624913961874</v>
      </c>
      <c r="L297">
        <v>2957.0202964404161</v>
      </c>
      <c r="M297">
        <v>7380.3937116053858</v>
      </c>
      <c r="N297">
        <v>14752.682736891351</v>
      </c>
      <c r="O297">
        <v>29497.260787468345</v>
      </c>
      <c r="P297">
        <v>58986.416888625827</v>
      </c>
      <c r="R297">
        <v>52</v>
      </c>
      <c r="S297">
        <v>3.996028701076404E-2</v>
      </c>
      <c r="T297">
        <v>3.9933553409067013E-2</v>
      </c>
      <c r="U297">
        <v>3.9917512025279933E-2</v>
      </c>
      <c r="V297">
        <v>3.9912164693501895E-2</v>
      </c>
      <c r="W297">
        <v>3.9909490989386454E-2</v>
      </c>
      <c r="X297">
        <v>3.9908154127771711E-2</v>
      </c>
    </row>
    <row r="298" spans="1:24" x14ac:dyDescent="0.25">
      <c r="B298">
        <v>53</v>
      </c>
      <c r="C298">
        <v>2236.9142776454341</v>
      </c>
      <c r="D298">
        <v>4472.9686502139584</v>
      </c>
      <c r="E298">
        <v>11181.131767921121</v>
      </c>
      <c r="F298">
        <v>22361.403630766868</v>
      </c>
      <c r="G298">
        <v>44721.947356458688</v>
      </c>
      <c r="H298">
        <v>89443.034807842501</v>
      </c>
      <c r="J298">
        <v>53</v>
      </c>
      <c r="K298">
        <v>1609.5555517766697</v>
      </c>
      <c r="L298">
        <v>3210.9952487327973</v>
      </c>
      <c r="M298">
        <v>8015.3143396162632</v>
      </c>
      <c r="N298">
        <v>16022.512824426551</v>
      </c>
      <c r="O298">
        <v>32036.909794050094</v>
      </c>
      <c r="P298">
        <v>64065.703733298928</v>
      </c>
      <c r="R298">
        <v>53</v>
      </c>
      <c r="S298">
        <v>4.0310726295463395E-2</v>
      </c>
      <c r="T298">
        <v>4.0285206570036536E-2</v>
      </c>
      <c r="U298">
        <v>4.0269893645642041E-2</v>
      </c>
      <c r="V298">
        <v>4.026478915594156E-2</v>
      </c>
      <c r="W298">
        <v>4.0262236877043334E-2</v>
      </c>
      <c r="X298">
        <v>4.0260960729081807E-2</v>
      </c>
    </row>
    <row r="299" spans="1:24" x14ac:dyDescent="0.25">
      <c r="B299">
        <v>54</v>
      </c>
      <c r="C299">
        <v>2431.7721338358019</v>
      </c>
      <c r="D299">
        <v>4862.6668802468175</v>
      </c>
      <c r="E299">
        <v>12155.351119481382</v>
      </c>
      <c r="F299">
        <v>24309.824851539481</v>
      </c>
      <c r="G299">
        <v>48618.7723156559</v>
      </c>
      <c r="H299">
        <v>97236.667243888602</v>
      </c>
      <c r="J299">
        <v>54</v>
      </c>
      <c r="K299">
        <v>1749.110792505242</v>
      </c>
      <c r="L299">
        <v>3490.093209507002</v>
      </c>
      <c r="M299">
        <v>8713.0404605263466</v>
      </c>
      <c r="N299">
        <v>17417.952545563196</v>
      </c>
      <c r="O299">
        <v>34827.776715638873</v>
      </c>
      <c r="P299">
        <v>69647.42505578883</v>
      </c>
      <c r="R299">
        <v>54</v>
      </c>
      <c r="S299">
        <v>4.0709618838818962E-2</v>
      </c>
      <c r="T299">
        <v>4.068519548815841E-2</v>
      </c>
      <c r="U299">
        <v>4.0670540505105546E-2</v>
      </c>
      <c r="V299">
        <v>4.0665655348606222E-2</v>
      </c>
      <c r="W299">
        <v>4.0663212739950216E-2</v>
      </c>
      <c r="X299">
        <v>4.0661991428020405E-2</v>
      </c>
    </row>
    <row r="300" spans="1:24" x14ac:dyDescent="0.25">
      <c r="B300">
        <v>55</v>
      </c>
      <c r="C300">
        <v>2648.6437040673259</v>
      </c>
      <c r="D300">
        <v>5296.3901170320814</v>
      </c>
      <c r="E300">
        <v>13239.62935592772</v>
      </c>
      <c r="F300">
        <v>26478.361420754205</v>
      </c>
      <c r="G300">
        <v>52955.82555040739</v>
      </c>
      <c r="H300">
        <v>105910.75380971408</v>
      </c>
      <c r="J300">
        <v>55</v>
      </c>
      <c r="K300">
        <v>1904.4320341834646</v>
      </c>
      <c r="L300">
        <v>3800.7214380407095</v>
      </c>
      <c r="M300">
        <v>9489.589649624817</v>
      </c>
      <c r="N300">
        <v>18971.036668935529</v>
      </c>
      <c r="O300">
        <v>37933.930707558757</v>
      </c>
      <c r="P300">
        <v>75859.71878480853</v>
      </c>
      <c r="R300">
        <v>55</v>
      </c>
      <c r="S300">
        <v>4.1171197684100269E-2</v>
      </c>
      <c r="T300">
        <v>4.1147765213285004E-2</v>
      </c>
      <c r="U300">
        <v>4.1133704860879972E-2</v>
      </c>
      <c r="V300">
        <v>4.1129017931671008E-2</v>
      </c>
      <c r="W300">
        <v>4.1126674439861954E-2</v>
      </c>
      <c r="X300">
        <v>4.1125502687156423E-2</v>
      </c>
    </row>
    <row r="302" spans="1:24" x14ac:dyDescent="0.25">
      <c r="A302" s="5" t="s">
        <v>188</v>
      </c>
    </row>
    <row r="303" spans="1:24" x14ac:dyDescent="0.25">
      <c r="B303" t="s">
        <v>170</v>
      </c>
      <c r="C303">
        <v>100000</v>
      </c>
      <c r="D303">
        <v>250000</v>
      </c>
      <c r="E303">
        <v>500000</v>
      </c>
      <c r="F303">
        <v>1000000</v>
      </c>
      <c r="G303">
        <v>2000000</v>
      </c>
      <c r="J303" t="s">
        <v>145</v>
      </c>
      <c r="K303">
        <v>100000</v>
      </c>
      <c r="L303">
        <v>250000</v>
      </c>
      <c r="M303">
        <v>500000</v>
      </c>
      <c r="N303">
        <v>1000000</v>
      </c>
      <c r="O303">
        <v>2000000</v>
      </c>
      <c r="R303" t="s">
        <v>167</v>
      </c>
      <c r="S303">
        <v>100000</v>
      </c>
      <c r="T303">
        <v>250000</v>
      </c>
      <c r="U303">
        <v>500000</v>
      </c>
      <c r="V303">
        <v>1000000</v>
      </c>
      <c r="W303">
        <v>2000000</v>
      </c>
    </row>
    <row r="304" spans="1:24" x14ac:dyDescent="0.25">
      <c r="B304">
        <v>35</v>
      </c>
      <c r="C304">
        <v>32152.741279798232</v>
      </c>
      <c r="D304">
        <v>80381.852562907967</v>
      </c>
      <c r="E304">
        <v>160763.70497761411</v>
      </c>
      <c r="F304">
        <v>321527.40995522821</v>
      </c>
      <c r="G304">
        <v>643054.81991045643</v>
      </c>
      <c r="J304">
        <v>35</v>
      </c>
      <c r="K304">
        <v>1607.6374373241415</v>
      </c>
      <c r="L304">
        <v>4019.0927254535054</v>
      </c>
      <c r="M304">
        <v>8038.1852488640579</v>
      </c>
      <c r="N304">
        <v>16076.370497728116</v>
      </c>
      <c r="O304">
        <v>32152.740995456232</v>
      </c>
      <c r="R304">
        <v>35</v>
      </c>
      <c r="S304">
        <v>3.6992917948379667E-2</v>
      </c>
      <c r="T304">
        <v>3.699291643221736E-2</v>
      </c>
      <c r="U304">
        <v>3.6992916255730979E-2</v>
      </c>
      <c r="V304">
        <v>3.6992916255730979E-2</v>
      </c>
      <c r="W304">
        <v>3.6992916255730979E-2</v>
      </c>
    </row>
    <row r="305" spans="2:23" x14ac:dyDescent="0.25">
      <c r="B305">
        <f t="shared" ref="B305:B334" si="12">B304+1</f>
        <v>36</v>
      </c>
      <c r="C305">
        <v>37374.863076941474</v>
      </c>
      <c r="D305">
        <v>93437.157692351873</v>
      </c>
      <c r="E305">
        <v>186874.31538470526</v>
      </c>
      <c r="F305">
        <v>373748.63076941052</v>
      </c>
      <c r="G305">
        <v>747497.26153882104</v>
      </c>
      <c r="J305">
        <f t="shared" ref="J305:J334" si="13">J304+1</f>
        <v>36</v>
      </c>
      <c r="K305">
        <v>1868.7448780091363</v>
      </c>
      <c r="L305">
        <v>4671.8621950204979</v>
      </c>
      <c r="M305">
        <v>9343.7243900431495</v>
      </c>
      <c r="N305">
        <v>18687.448780086299</v>
      </c>
      <c r="O305">
        <v>37374.897560172598</v>
      </c>
      <c r="R305">
        <f t="shared" ref="R305:R334" si="14">R304+1</f>
        <v>36</v>
      </c>
      <c r="S305">
        <v>3.8540406196851285E-2</v>
      </c>
      <c r="T305">
        <v>3.8540406196846844E-2</v>
      </c>
      <c r="U305">
        <v>3.854040619684862E-2</v>
      </c>
      <c r="V305">
        <v>3.854040619684862E-2</v>
      </c>
      <c r="W305">
        <v>3.854040619684862E-2</v>
      </c>
    </row>
    <row r="306" spans="2:23" x14ac:dyDescent="0.25">
      <c r="B306">
        <f t="shared" si="12"/>
        <v>37</v>
      </c>
      <c r="C306">
        <v>37754.120022143463</v>
      </c>
      <c r="D306">
        <v>94385.300055358617</v>
      </c>
      <c r="E306">
        <v>188770.60011071726</v>
      </c>
      <c r="F306">
        <v>377541.20022143453</v>
      </c>
      <c r="G306">
        <v>755082.40044286905</v>
      </c>
      <c r="J306">
        <f t="shared" si="13"/>
        <v>37</v>
      </c>
      <c r="K306">
        <v>1887.7061551115767</v>
      </c>
      <c r="L306">
        <v>4719.2653877789562</v>
      </c>
      <c r="M306">
        <v>9438.5307755579706</v>
      </c>
      <c r="N306">
        <v>18877.061551115941</v>
      </c>
      <c r="O306">
        <v>37754.123102231883</v>
      </c>
      <c r="R306">
        <f t="shared" si="14"/>
        <v>37</v>
      </c>
      <c r="S306">
        <v>3.8659464550764966E-2</v>
      </c>
      <c r="T306">
        <v>3.8659464550764744E-2</v>
      </c>
      <c r="U306">
        <v>3.8659464550764744E-2</v>
      </c>
      <c r="V306">
        <v>3.8659464550764744E-2</v>
      </c>
      <c r="W306">
        <v>3.8659464550764744E-2</v>
      </c>
    </row>
    <row r="307" spans="2:23" x14ac:dyDescent="0.25">
      <c r="B307">
        <f t="shared" si="12"/>
        <v>38</v>
      </c>
      <c r="C307">
        <v>37693.800626864053</v>
      </c>
      <c r="D307">
        <v>94234.501567160201</v>
      </c>
      <c r="E307">
        <v>188469.00313432043</v>
      </c>
      <c r="F307">
        <v>376938.00626864086</v>
      </c>
      <c r="G307">
        <v>753876.01253728173</v>
      </c>
      <c r="J307">
        <f t="shared" si="13"/>
        <v>38</v>
      </c>
      <c r="K307">
        <v>1884.6900683831482</v>
      </c>
      <c r="L307">
        <v>4711.7251709579868</v>
      </c>
      <c r="M307">
        <v>9423.4503419160901</v>
      </c>
      <c r="N307">
        <v>18846.90068383218</v>
      </c>
      <c r="O307">
        <v>37693.80136766436</v>
      </c>
      <c r="R307">
        <f t="shared" si="14"/>
        <v>38</v>
      </c>
      <c r="S307">
        <v>3.8640056170007986E-2</v>
      </c>
      <c r="T307">
        <v>3.8640056170008208E-2</v>
      </c>
      <c r="U307">
        <v>3.8640056170007986E-2</v>
      </c>
      <c r="V307">
        <v>3.8640056170007986E-2</v>
      </c>
      <c r="W307">
        <v>3.8640056170007986E-2</v>
      </c>
    </row>
    <row r="308" spans="2:23" x14ac:dyDescent="0.25">
      <c r="B308">
        <f t="shared" si="12"/>
        <v>39</v>
      </c>
      <c r="C308">
        <v>37930.14012575028</v>
      </c>
      <c r="D308">
        <v>94825.35031437577</v>
      </c>
      <c r="E308">
        <v>189650.70062875154</v>
      </c>
      <c r="F308">
        <v>379301.40125750308</v>
      </c>
      <c r="G308">
        <v>758602.80251500616</v>
      </c>
      <c r="J308">
        <f t="shared" si="13"/>
        <v>39</v>
      </c>
      <c r="K308">
        <v>1896.5070316762285</v>
      </c>
      <c r="L308">
        <v>4741.2675791905931</v>
      </c>
      <c r="M308">
        <v>9482.5351583811862</v>
      </c>
      <c r="N308">
        <v>18965.070316762372</v>
      </c>
      <c r="O308">
        <v>37930.140633524745</v>
      </c>
      <c r="R308">
        <f t="shared" si="14"/>
        <v>39</v>
      </c>
      <c r="S308">
        <v>3.8714405643125449E-2</v>
      </c>
      <c r="T308">
        <v>3.8714405643125449E-2</v>
      </c>
      <c r="U308">
        <v>3.8714405643125449E-2</v>
      </c>
      <c r="V308">
        <v>3.8714405643125449E-2</v>
      </c>
      <c r="W308">
        <v>3.8714405643125449E-2</v>
      </c>
    </row>
    <row r="309" spans="2:23" x14ac:dyDescent="0.25">
      <c r="B309">
        <f t="shared" si="12"/>
        <v>40</v>
      </c>
      <c r="C309">
        <v>38910.349834853303</v>
      </c>
      <c r="D309">
        <v>97275.874587133294</v>
      </c>
      <c r="E309">
        <v>194551.74917426659</v>
      </c>
      <c r="F309">
        <v>389103.49834853318</v>
      </c>
      <c r="G309">
        <v>778206.99669706635</v>
      </c>
      <c r="J309">
        <f t="shared" si="13"/>
        <v>40</v>
      </c>
      <c r="K309">
        <v>1945.5176711305103</v>
      </c>
      <c r="L309">
        <v>4863.7941778262757</v>
      </c>
      <c r="M309">
        <v>9727.5883556525514</v>
      </c>
      <c r="N309">
        <v>19455.176711305103</v>
      </c>
      <c r="O309">
        <v>38910.353422610206</v>
      </c>
      <c r="R309">
        <f t="shared" si="14"/>
        <v>40</v>
      </c>
      <c r="S309">
        <v>3.9028239785787955E-2</v>
      </c>
      <c r="T309">
        <v>3.9028239785461327E-2</v>
      </c>
      <c r="U309">
        <v>3.9028239785461327E-2</v>
      </c>
      <c r="V309">
        <v>3.9028239785461327E-2</v>
      </c>
      <c r="W309">
        <v>3.9028239785461327E-2</v>
      </c>
    </row>
    <row r="310" spans="2:23" x14ac:dyDescent="0.25">
      <c r="B310">
        <f t="shared" si="12"/>
        <v>41</v>
      </c>
      <c r="C310">
        <v>39556.70885900245</v>
      </c>
      <c r="D310">
        <v>98891.772147506068</v>
      </c>
      <c r="E310">
        <v>197783.54429501214</v>
      </c>
      <c r="F310">
        <v>395567.08859002427</v>
      </c>
      <c r="G310">
        <v>791134.17718004854</v>
      </c>
      <c r="J310">
        <f t="shared" si="13"/>
        <v>41</v>
      </c>
      <c r="K310">
        <v>1977.8363603844991</v>
      </c>
      <c r="L310">
        <v>4944.5909009612515</v>
      </c>
      <c r="M310">
        <v>9889.1818019225029</v>
      </c>
      <c r="N310">
        <v>19778.363603845006</v>
      </c>
      <c r="O310">
        <v>39556.727207690012</v>
      </c>
      <c r="R310">
        <f t="shared" si="14"/>
        <v>41</v>
      </c>
      <c r="S310">
        <v>3.9238686140669943E-2</v>
      </c>
      <c r="T310">
        <v>3.9238686140448786E-2</v>
      </c>
      <c r="U310">
        <v>3.9238686140448786E-2</v>
      </c>
      <c r="V310">
        <v>3.9238686140448786E-2</v>
      </c>
      <c r="W310">
        <v>3.9238686140448786E-2</v>
      </c>
    </row>
    <row r="311" spans="2:23" x14ac:dyDescent="0.25">
      <c r="B311">
        <f t="shared" si="12"/>
        <v>42</v>
      </c>
      <c r="C311">
        <v>39923.771444544938</v>
      </c>
      <c r="D311">
        <v>99809.428611362397</v>
      </c>
      <c r="E311">
        <v>199618.85722272479</v>
      </c>
      <c r="F311">
        <v>399237.71444544959</v>
      </c>
      <c r="G311">
        <v>798475.42889089917</v>
      </c>
      <c r="J311">
        <f t="shared" si="13"/>
        <v>42</v>
      </c>
      <c r="K311">
        <v>1996.1886876066346</v>
      </c>
      <c r="L311">
        <v>4990.471719016743</v>
      </c>
      <c r="M311">
        <v>9980.943438033486</v>
      </c>
      <c r="N311">
        <v>19961.886876066972</v>
      </c>
      <c r="O311">
        <v>39923.773752133944</v>
      </c>
      <c r="R311">
        <f t="shared" si="14"/>
        <v>42</v>
      </c>
      <c r="S311">
        <v>3.9359239080891006E-2</v>
      </c>
      <c r="T311">
        <v>3.9359239080891228E-2</v>
      </c>
      <c r="U311">
        <v>3.9359239080713815E-2</v>
      </c>
      <c r="V311">
        <v>3.9359239080713815E-2</v>
      </c>
      <c r="W311">
        <v>3.9359239080713815E-2</v>
      </c>
    </row>
    <row r="312" spans="2:23" x14ac:dyDescent="0.25">
      <c r="B312">
        <f t="shared" si="12"/>
        <v>43</v>
      </c>
      <c r="C312">
        <v>40048.555019914646</v>
      </c>
      <c r="D312">
        <v>100121.38754978668</v>
      </c>
      <c r="E312">
        <v>200242.77509957337</v>
      </c>
      <c r="F312">
        <v>400485.55019914673</v>
      </c>
      <c r="G312">
        <v>800971.10039829346</v>
      </c>
      <c r="J312">
        <f t="shared" si="13"/>
        <v>43</v>
      </c>
      <c r="K312">
        <v>2002.4280383865189</v>
      </c>
      <c r="L312">
        <v>5006.07009596641</v>
      </c>
      <c r="M312">
        <v>10012.14019193282</v>
      </c>
      <c r="N312">
        <v>20024.28038386564</v>
      </c>
      <c r="O312">
        <v>40048.56076773128</v>
      </c>
      <c r="R312">
        <f t="shared" si="14"/>
        <v>43</v>
      </c>
      <c r="S312">
        <v>3.9399990923428607E-2</v>
      </c>
      <c r="T312">
        <v>3.9399990923429051E-2</v>
      </c>
      <c r="U312">
        <v>3.9399990923264072E-2</v>
      </c>
      <c r="V312">
        <v>3.9399990923264072E-2</v>
      </c>
      <c r="W312">
        <v>3.9399990923264072E-2</v>
      </c>
    </row>
    <row r="313" spans="2:23" x14ac:dyDescent="0.25">
      <c r="B313">
        <f t="shared" si="12"/>
        <v>44</v>
      </c>
      <c r="C313">
        <v>41788.406476034987</v>
      </c>
      <c r="D313">
        <v>104471.01619008748</v>
      </c>
      <c r="E313">
        <v>208942.03238017496</v>
      </c>
      <c r="F313">
        <v>417884.06476034992</v>
      </c>
      <c r="G313">
        <v>835768.12952069985</v>
      </c>
      <c r="J313">
        <f t="shared" si="13"/>
        <v>44</v>
      </c>
      <c r="K313">
        <v>2089.4203724226973</v>
      </c>
      <c r="L313">
        <v>5223.5509310568159</v>
      </c>
      <c r="M313">
        <v>10447.101862113632</v>
      </c>
      <c r="N313">
        <v>20894.203724227264</v>
      </c>
      <c r="O313">
        <v>41788.407448454527</v>
      </c>
      <c r="R313">
        <f t="shared" si="14"/>
        <v>44</v>
      </c>
      <c r="S313">
        <v>3.9988691503843432E-2</v>
      </c>
      <c r="T313">
        <v>3.9988691503843432E-2</v>
      </c>
      <c r="U313">
        <v>3.9988691503843432E-2</v>
      </c>
      <c r="V313">
        <v>3.9988691503786589E-2</v>
      </c>
      <c r="W313">
        <v>3.9988691503786589E-2</v>
      </c>
    </row>
    <row r="314" spans="2:23" x14ac:dyDescent="0.25">
      <c r="B314">
        <f t="shared" si="12"/>
        <v>45</v>
      </c>
      <c r="C314">
        <v>42695.738486255286</v>
      </c>
      <c r="D314">
        <v>106739.34621563814</v>
      </c>
      <c r="E314">
        <v>213478.69243127629</v>
      </c>
      <c r="F314">
        <v>426957.38486255257</v>
      </c>
      <c r="G314">
        <v>853914.76972510514</v>
      </c>
      <c r="J314">
        <f t="shared" si="13"/>
        <v>45</v>
      </c>
      <c r="K314">
        <v>2134.7870217060772</v>
      </c>
      <c r="L314">
        <v>5336.9675542652258</v>
      </c>
      <c r="M314">
        <v>10673.935108530452</v>
      </c>
      <c r="N314">
        <v>21347.870217060903</v>
      </c>
      <c r="O314">
        <v>42695.740434121806</v>
      </c>
      <c r="R314">
        <f t="shared" si="14"/>
        <v>45</v>
      </c>
      <c r="S314">
        <v>4.0304391425143082E-2</v>
      </c>
      <c r="T314">
        <v>4.030439142514286E-2</v>
      </c>
      <c r="U314">
        <v>4.030439142514286E-2</v>
      </c>
      <c r="V314">
        <v>4.030439142514286E-2</v>
      </c>
      <c r="W314">
        <v>4.0304391425110442E-2</v>
      </c>
    </row>
    <row r="315" spans="2:23" x14ac:dyDescent="0.25">
      <c r="B315">
        <f t="shared" si="12"/>
        <v>46</v>
      </c>
      <c r="C315">
        <v>44068.981806719283</v>
      </c>
      <c r="D315">
        <v>110172.45451679827</v>
      </c>
      <c r="E315">
        <v>220344.90903359654</v>
      </c>
      <c r="F315">
        <v>440689.81806719309</v>
      </c>
      <c r="G315">
        <v>881379.63613438618</v>
      </c>
      <c r="J315">
        <f t="shared" si="13"/>
        <v>46</v>
      </c>
      <c r="K315">
        <v>2203.4495014054846</v>
      </c>
      <c r="L315">
        <v>5508.6237535137916</v>
      </c>
      <c r="M315">
        <v>11017.247507027583</v>
      </c>
      <c r="N315">
        <v>22034.495014055166</v>
      </c>
      <c r="O315">
        <v>44068.990028110333</v>
      </c>
      <c r="R315">
        <f t="shared" si="14"/>
        <v>46</v>
      </c>
      <c r="S315">
        <v>4.0794729014983488E-2</v>
      </c>
      <c r="T315">
        <v>4.0794729014983711E-2</v>
      </c>
      <c r="U315">
        <v>4.0794729014983711E-2</v>
      </c>
      <c r="V315">
        <v>4.0794729014983711E-2</v>
      </c>
      <c r="W315">
        <v>4.0794729014983711E-2</v>
      </c>
    </row>
    <row r="316" spans="2:23" x14ac:dyDescent="0.25">
      <c r="B316">
        <f t="shared" si="12"/>
        <v>47</v>
      </c>
      <c r="C316">
        <v>44870.947068158566</v>
      </c>
      <c r="D316">
        <v>112177.36767039642</v>
      </c>
      <c r="E316">
        <v>224354.73534079283</v>
      </c>
      <c r="F316">
        <v>448709.47068158566</v>
      </c>
      <c r="G316">
        <v>897418.94136317133</v>
      </c>
      <c r="J316">
        <f t="shared" si="13"/>
        <v>47</v>
      </c>
      <c r="K316">
        <v>2243.5474017235683</v>
      </c>
      <c r="L316">
        <v>5608.8685043089499</v>
      </c>
      <c r="M316">
        <v>11217.7370086179</v>
      </c>
      <c r="N316">
        <v>22435.4740172358</v>
      </c>
      <c r="O316">
        <v>44870.948034471599</v>
      </c>
      <c r="R316">
        <f t="shared" si="14"/>
        <v>47</v>
      </c>
      <c r="S316">
        <v>4.1087683166736833E-2</v>
      </c>
      <c r="T316">
        <v>4.1087683166736833E-2</v>
      </c>
      <c r="U316">
        <v>4.1087683166736833E-2</v>
      </c>
      <c r="V316">
        <v>4.1087683166736833E-2</v>
      </c>
      <c r="W316">
        <v>4.1087683166736833E-2</v>
      </c>
    </row>
    <row r="317" spans="2:23" x14ac:dyDescent="0.25">
      <c r="B317">
        <f t="shared" si="12"/>
        <v>48</v>
      </c>
      <c r="C317">
        <v>46273.106012848533</v>
      </c>
      <c r="D317">
        <v>115682.76503212129</v>
      </c>
      <c r="E317">
        <v>231365.53006424257</v>
      </c>
      <c r="F317">
        <v>462731.06012848514</v>
      </c>
      <c r="G317">
        <v>925462.12025697029</v>
      </c>
      <c r="J317">
        <f t="shared" si="13"/>
        <v>48</v>
      </c>
      <c r="K317">
        <v>2313.6556908352286</v>
      </c>
      <c r="L317">
        <v>5784.1392270879878</v>
      </c>
      <c r="M317">
        <v>11568.278454175976</v>
      </c>
      <c r="N317">
        <v>23136.556908351951</v>
      </c>
      <c r="O317">
        <v>46273.113816703903</v>
      </c>
      <c r="R317">
        <f t="shared" si="14"/>
        <v>48</v>
      </c>
      <c r="S317">
        <v>4.1613094980852638E-2</v>
      </c>
      <c r="T317">
        <v>4.1613094980852638E-2</v>
      </c>
      <c r="U317">
        <v>4.1613094980852638E-2</v>
      </c>
      <c r="V317">
        <v>4.1613094980852638E-2</v>
      </c>
      <c r="W317">
        <v>4.1613094980852638E-2</v>
      </c>
    </row>
    <row r="318" spans="2:23" x14ac:dyDescent="0.25">
      <c r="B318">
        <f t="shared" si="12"/>
        <v>49</v>
      </c>
      <c r="C318">
        <v>47312.300286312464</v>
      </c>
      <c r="D318">
        <v>118280.75071578116</v>
      </c>
      <c r="E318">
        <v>236561.50143156233</v>
      </c>
      <c r="F318">
        <v>473123.00286312465</v>
      </c>
      <c r="G318">
        <v>946246.00572624931</v>
      </c>
      <c r="J318">
        <f t="shared" si="13"/>
        <v>49</v>
      </c>
      <c r="K318">
        <v>2365.6151343227102</v>
      </c>
      <c r="L318">
        <v>5914.037835806841</v>
      </c>
      <c r="M318">
        <v>11828.075671613682</v>
      </c>
      <c r="N318">
        <v>23656.151343227364</v>
      </c>
      <c r="O318">
        <v>47312.302686454728</v>
      </c>
      <c r="R318">
        <f t="shared" si="14"/>
        <v>49</v>
      </c>
      <c r="S318">
        <v>4.2012888006641713E-2</v>
      </c>
      <c r="T318">
        <v>4.2012888006641713E-2</v>
      </c>
      <c r="U318">
        <v>4.2012888006641713E-2</v>
      </c>
      <c r="V318">
        <v>4.2012888006641713E-2</v>
      </c>
      <c r="W318">
        <v>4.2012888006641713E-2</v>
      </c>
    </row>
    <row r="319" spans="2:23" x14ac:dyDescent="0.25">
      <c r="B319">
        <f t="shared" si="12"/>
        <v>50</v>
      </c>
      <c r="C319">
        <v>48546.43404083512</v>
      </c>
      <c r="D319">
        <v>121366.08510208782</v>
      </c>
      <c r="E319">
        <v>242732.17020417564</v>
      </c>
      <c r="F319">
        <v>485464.34040835127</v>
      </c>
      <c r="G319">
        <v>970928.68081670254</v>
      </c>
      <c r="J319">
        <f t="shared" si="13"/>
        <v>50</v>
      </c>
      <c r="K319">
        <v>2427.3219196768769</v>
      </c>
      <c r="L319">
        <v>6068.3047991921776</v>
      </c>
      <c r="M319">
        <v>12136.609598384355</v>
      </c>
      <c r="N319">
        <v>24273.21919676871</v>
      </c>
      <c r="O319">
        <v>48546.438393537421</v>
      </c>
      <c r="R319">
        <f t="shared" si="14"/>
        <v>50</v>
      </c>
      <c r="S319">
        <v>4.2499876704763295E-2</v>
      </c>
      <c r="T319">
        <v>4.2499876704763517E-2</v>
      </c>
      <c r="U319">
        <v>4.2499876704763517E-2</v>
      </c>
      <c r="V319">
        <v>4.2499876704763517E-2</v>
      </c>
      <c r="W319">
        <v>4.2499876704763517E-2</v>
      </c>
    </row>
    <row r="320" spans="2:23" x14ac:dyDescent="0.25">
      <c r="B320">
        <f t="shared" si="12"/>
        <v>51</v>
      </c>
      <c r="C320">
        <v>50104.469200364802</v>
      </c>
      <c r="D320">
        <v>125261.17300091212</v>
      </c>
      <c r="E320">
        <v>250522.34600182425</v>
      </c>
      <c r="F320">
        <v>501044.6920036485</v>
      </c>
      <c r="G320">
        <v>1002089.384007297</v>
      </c>
      <c r="J320">
        <f t="shared" si="13"/>
        <v>51</v>
      </c>
      <c r="K320">
        <v>2505.2239068931085</v>
      </c>
      <c r="L320">
        <v>6263.0597672328295</v>
      </c>
      <c r="M320">
        <v>12526.119534465659</v>
      </c>
      <c r="N320">
        <v>25052.239068931318</v>
      </c>
      <c r="O320">
        <v>50104.478137862636</v>
      </c>
      <c r="R320">
        <f t="shared" si="14"/>
        <v>51</v>
      </c>
      <c r="S320">
        <v>4.3134070608624953E-2</v>
      </c>
      <c r="T320">
        <v>4.3134070608625397E-2</v>
      </c>
      <c r="U320">
        <v>4.3134070608625397E-2</v>
      </c>
      <c r="V320">
        <v>4.3134070608625397E-2</v>
      </c>
      <c r="W320">
        <v>4.3134070608625397E-2</v>
      </c>
    </row>
    <row r="321" spans="1:23" x14ac:dyDescent="0.25">
      <c r="B321">
        <f t="shared" si="12"/>
        <v>52</v>
      </c>
      <c r="C321">
        <v>51351.227924621831</v>
      </c>
      <c r="D321">
        <v>128378.06981155454</v>
      </c>
      <c r="E321">
        <v>256756.13962310908</v>
      </c>
      <c r="F321">
        <v>513512.27924621815</v>
      </c>
      <c r="G321">
        <v>1027024.5584924363</v>
      </c>
      <c r="J321">
        <f t="shared" si="13"/>
        <v>52</v>
      </c>
      <c r="K321">
        <v>2567.561585757765</v>
      </c>
      <c r="L321">
        <v>6418.9039643944707</v>
      </c>
      <c r="M321">
        <v>12837.807928788941</v>
      </c>
      <c r="N321">
        <v>25675.615857577883</v>
      </c>
      <c r="O321">
        <v>51351.231715155765</v>
      </c>
      <c r="R321">
        <f t="shared" si="14"/>
        <v>52</v>
      </c>
      <c r="S321">
        <v>4.365723220432427E-2</v>
      </c>
      <c r="T321">
        <v>4.3657232204324492E-2</v>
      </c>
      <c r="U321">
        <v>4.3657232204324492E-2</v>
      </c>
      <c r="V321">
        <v>4.3657232204324492E-2</v>
      </c>
      <c r="W321">
        <v>4.3657232204324492E-2</v>
      </c>
    </row>
    <row r="322" spans="1:23" x14ac:dyDescent="0.25">
      <c r="B322">
        <f t="shared" si="12"/>
        <v>53</v>
      </c>
      <c r="C322">
        <v>52951.352287324808</v>
      </c>
      <c r="D322">
        <v>132378.38071831211</v>
      </c>
      <c r="E322">
        <v>264756.76143662422</v>
      </c>
      <c r="F322">
        <v>529513.52287324844</v>
      </c>
      <c r="G322">
        <v>1059027.0457464969</v>
      </c>
      <c r="J322">
        <f t="shared" si="13"/>
        <v>53</v>
      </c>
      <c r="K322">
        <v>2647.5680387889588</v>
      </c>
      <c r="L322">
        <v>6618.9200969724916</v>
      </c>
      <c r="M322">
        <v>13237.840193944983</v>
      </c>
      <c r="N322">
        <v>26475.680387889966</v>
      </c>
      <c r="O322">
        <v>52951.360775779933</v>
      </c>
      <c r="R322">
        <f t="shared" si="14"/>
        <v>53</v>
      </c>
      <c r="S322">
        <v>4.4350173228403511E-2</v>
      </c>
      <c r="T322">
        <v>4.4350173228403955E-2</v>
      </c>
      <c r="U322">
        <v>4.4350173228403955E-2</v>
      </c>
      <c r="V322">
        <v>4.4350173228403955E-2</v>
      </c>
      <c r="W322">
        <v>4.4350173228403955E-2</v>
      </c>
    </row>
    <row r="323" spans="1:23" x14ac:dyDescent="0.25">
      <c r="B323">
        <f t="shared" si="12"/>
        <v>54</v>
      </c>
      <c r="C323">
        <v>54619.531334638115</v>
      </c>
      <c r="D323">
        <v>136548.82833659527</v>
      </c>
      <c r="E323">
        <v>273097.65667319053</v>
      </c>
      <c r="F323">
        <v>546195.31334638107</v>
      </c>
      <c r="G323">
        <v>1092390.6266927621</v>
      </c>
      <c r="J323">
        <f t="shared" si="13"/>
        <v>54</v>
      </c>
      <c r="K323">
        <v>2730.9770148594398</v>
      </c>
      <c r="L323">
        <v>6827.4425371485704</v>
      </c>
      <c r="M323">
        <v>13654.885074297141</v>
      </c>
      <c r="N323">
        <v>27309.770148594282</v>
      </c>
      <c r="O323">
        <v>54619.540297188563</v>
      </c>
      <c r="R323">
        <f t="shared" si="14"/>
        <v>54</v>
      </c>
      <c r="S323">
        <v>4.5098774119810336E-2</v>
      </c>
      <c r="T323">
        <v>4.5098774119809892E-2</v>
      </c>
      <c r="U323">
        <v>4.5098774119809892E-2</v>
      </c>
      <c r="V323">
        <v>4.5098774119809892E-2</v>
      </c>
      <c r="W323">
        <v>4.5098774119809892E-2</v>
      </c>
    </row>
    <row r="324" spans="1:23" x14ac:dyDescent="0.25">
      <c r="B324">
        <f t="shared" si="12"/>
        <v>55</v>
      </c>
      <c r="C324">
        <v>56380.126594931688</v>
      </c>
      <c r="D324">
        <v>140950.31648732914</v>
      </c>
      <c r="E324">
        <v>281900.63297465828</v>
      </c>
      <c r="F324">
        <v>563801.26594931656</v>
      </c>
      <c r="G324">
        <v>1127602.5318986331</v>
      </c>
      <c r="J324">
        <f t="shared" si="13"/>
        <v>55</v>
      </c>
      <c r="K324">
        <v>2819.0068196966022</v>
      </c>
      <c r="L324">
        <v>7047.5170492414618</v>
      </c>
      <c r="M324">
        <v>14095.034098482924</v>
      </c>
      <c r="N324">
        <v>28190.068196965847</v>
      </c>
      <c r="O324">
        <v>56380.136393931694</v>
      </c>
      <c r="R324">
        <f t="shared" si="14"/>
        <v>55</v>
      </c>
      <c r="S324">
        <v>4.5918725947121874E-2</v>
      </c>
      <c r="T324">
        <v>4.5918725947121652E-2</v>
      </c>
      <c r="U324">
        <v>4.5918725947121652E-2</v>
      </c>
      <c r="V324">
        <v>4.5918725947121652E-2</v>
      </c>
      <c r="W324">
        <v>4.5918725947121652E-2</v>
      </c>
    </row>
    <row r="325" spans="1:23" x14ac:dyDescent="0.25">
      <c r="B325">
        <f t="shared" si="12"/>
        <v>56</v>
      </c>
      <c r="C325">
        <v>58386.759009033653</v>
      </c>
      <c r="D325">
        <v>145966.89752258419</v>
      </c>
      <c r="E325">
        <v>291933.79504516837</v>
      </c>
      <c r="F325">
        <v>583867.59009033674</v>
      </c>
      <c r="G325">
        <v>1167735.1801806735</v>
      </c>
      <c r="J325">
        <f t="shared" si="13"/>
        <v>56</v>
      </c>
      <c r="K325">
        <v>2919.3379942990505</v>
      </c>
      <c r="L325">
        <v>7298.3449857475935</v>
      </c>
      <c r="M325">
        <v>14596.689971495187</v>
      </c>
      <c r="N325">
        <v>29193.379942990374</v>
      </c>
      <c r="O325">
        <v>58386.759885980748</v>
      </c>
      <c r="R325">
        <f t="shared" si="14"/>
        <v>56</v>
      </c>
      <c r="S325">
        <v>4.6891900330263248E-2</v>
      </c>
      <c r="T325">
        <v>4.6891900330263026E-2</v>
      </c>
      <c r="U325">
        <v>4.6891900330263026E-2</v>
      </c>
      <c r="V325">
        <v>4.6891900330263026E-2</v>
      </c>
      <c r="W325">
        <v>4.6891900330263026E-2</v>
      </c>
    </row>
    <row r="326" spans="1:23" x14ac:dyDescent="0.25">
      <c r="B326">
        <f t="shared" si="12"/>
        <v>57</v>
      </c>
      <c r="C326">
        <v>60334.349030253528</v>
      </c>
      <c r="D326">
        <v>150835.87257563381</v>
      </c>
      <c r="E326">
        <v>301671.74515126762</v>
      </c>
      <c r="F326">
        <v>603343.49030253524</v>
      </c>
      <c r="G326">
        <v>1206686.9806050705</v>
      </c>
      <c r="J326">
        <f t="shared" si="13"/>
        <v>57</v>
      </c>
      <c r="K326">
        <v>3016.7180154557718</v>
      </c>
      <c r="L326">
        <v>7541.7950386393641</v>
      </c>
      <c r="M326">
        <v>15083.590077278728</v>
      </c>
      <c r="N326">
        <v>30167.180154557456</v>
      </c>
      <c r="O326">
        <v>60334.360309114913</v>
      </c>
      <c r="R326">
        <f t="shared" si="14"/>
        <v>57</v>
      </c>
      <c r="S326">
        <v>4.7876827386044152E-2</v>
      </c>
      <c r="T326">
        <v>4.7876827386044152E-2</v>
      </c>
      <c r="U326">
        <v>4.7876827386044152E-2</v>
      </c>
      <c r="V326">
        <v>4.7876827386044152E-2</v>
      </c>
      <c r="W326">
        <v>4.7876827386044152E-2</v>
      </c>
    </row>
    <row r="327" spans="1:23" x14ac:dyDescent="0.25">
      <c r="B327">
        <f t="shared" si="12"/>
        <v>58</v>
      </c>
      <c r="C327">
        <v>62109.028386784426</v>
      </c>
      <c r="D327">
        <v>155272.5709669611</v>
      </c>
      <c r="E327">
        <v>310545.14193392219</v>
      </c>
      <c r="F327">
        <v>621090.28386784438</v>
      </c>
      <c r="G327">
        <v>1242180.5677356888</v>
      </c>
      <c r="J327">
        <f t="shared" si="13"/>
        <v>58</v>
      </c>
      <c r="K327">
        <v>3105.4518106233445</v>
      </c>
      <c r="L327">
        <v>7763.6295265583321</v>
      </c>
      <c r="M327">
        <v>15527.259053116664</v>
      </c>
      <c r="N327">
        <v>31054.518106233329</v>
      </c>
      <c r="O327">
        <v>62109.036212466657</v>
      </c>
      <c r="R327">
        <f t="shared" si="14"/>
        <v>58</v>
      </c>
      <c r="S327">
        <v>4.8809853212452126E-2</v>
      </c>
      <c r="T327">
        <v>4.8809853212452348E-2</v>
      </c>
      <c r="U327">
        <v>4.8809853212452348E-2</v>
      </c>
      <c r="V327">
        <v>4.8809853212452348E-2</v>
      </c>
      <c r="W327">
        <v>4.8809853212452348E-2</v>
      </c>
    </row>
    <row r="328" spans="1:23" x14ac:dyDescent="0.25">
      <c r="B328">
        <f t="shared" si="12"/>
        <v>59</v>
      </c>
      <c r="C328">
        <v>64345.831957150818</v>
      </c>
      <c r="D328">
        <v>160864.57989287702</v>
      </c>
      <c r="E328">
        <v>321729.15978575405</v>
      </c>
      <c r="F328">
        <v>643458.31957150809</v>
      </c>
      <c r="G328">
        <v>1286916.6391430162</v>
      </c>
      <c r="J328">
        <f t="shared" si="13"/>
        <v>59</v>
      </c>
      <c r="K328">
        <v>3217.292306301606</v>
      </c>
      <c r="L328">
        <v>8043.2307657540659</v>
      </c>
      <c r="M328">
        <v>16086.461531508132</v>
      </c>
      <c r="N328">
        <v>32172.923063016264</v>
      </c>
      <c r="O328">
        <v>64345.846126032528</v>
      </c>
      <c r="R328">
        <f t="shared" si="14"/>
        <v>59</v>
      </c>
      <c r="S328">
        <v>5.0035717417357795E-2</v>
      </c>
      <c r="T328">
        <v>5.0035717417357573E-2</v>
      </c>
      <c r="U328">
        <v>5.0035717417139747E-2</v>
      </c>
      <c r="V328">
        <v>5.0035717417139747E-2</v>
      </c>
      <c r="W328">
        <v>5.0035717417139747E-2</v>
      </c>
    </row>
    <row r="329" spans="1:23" x14ac:dyDescent="0.25">
      <c r="B329">
        <f t="shared" si="12"/>
        <v>60</v>
      </c>
      <c r="C329">
        <v>66376.713660329508</v>
      </c>
      <c r="D329">
        <v>165941.78415082383</v>
      </c>
      <c r="E329">
        <v>331883.56830164767</v>
      </c>
      <c r="F329">
        <v>663767.13660329534</v>
      </c>
      <c r="G329">
        <v>1327534.2732065907</v>
      </c>
      <c r="J329">
        <f t="shared" si="13"/>
        <v>60</v>
      </c>
      <c r="K329">
        <v>3318.8361934745335</v>
      </c>
      <c r="L329">
        <v>8297.0904836865666</v>
      </c>
      <c r="M329">
        <v>16594.180967373133</v>
      </c>
      <c r="N329">
        <v>33188.361934746266</v>
      </c>
      <c r="O329">
        <v>66376.723869492533</v>
      </c>
      <c r="R329">
        <f t="shared" si="14"/>
        <v>60</v>
      </c>
      <c r="S329">
        <v>5.1197637919762951E-2</v>
      </c>
      <c r="T329">
        <v>5.1197637919762951E-2</v>
      </c>
      <c r="U329">
        <v>5.1197637919762951E-2</v>
      </c>
      <c r="V329">
        <v>5.1197637919688344E-2</v>
      </c>
      <c r="W329">
        <v>5.1197637919688344E-2</v>
      </c>
    </row>
    <row r="330" spans="1:23" x14ac:dyDescent="0.25">
      <c r="B330">
        <f t="shared" si="12"/>
        <v>61</v>
      </c>
      <c r="C330">
        <v>68415.474743286468</v>
      </c>
      <c r="D330">
        <v>171038.68685821598</v>
      </c>
      <c r="E330">
        <v>342077.37371643196</v>
      </c>
      <c r="F330">
        <v>684154.74743286392</v>
      </c>
      <c r="G330">
        <v>1368309.4948657278</v>
      </c>
      <c r="J330">
        <f t="shared" si="13"/>
        <v>61</v>
      </c>
      <c r="K330">
        <v>3420.7742151433486</v>
      </c>
      <c r="L330">
        <v>8551.9355378580804</v>
      </c>
      <c r="M330">
        <v>17103.871075716161</v>
      </c>
      <c r="N330">
        <v>34207.742151432321</v>
      </c>
      <c r="O330">
        <v>68415.484302864643</v>
      </c>
      <c r="R330">
        <f t="shared" si="14"/>
        <v>61</v>
      </c>
      <c r="S330">
        <v>5.2411897239764693E-2</v>
      </c>
      <c r="T330">
        <v>5.2411897239764249E-2</v>
      </c>
      <c r="U330">
        <v>5.2411897239764249E-2</v>
      </c>
      <c r="V330">
        <v>5.2411897239764249E-2</v>
      </c>
      <c r="W330">
        <v>5.2411897239764249E-2</v>
      </c>
    </row>
    <row r="331" spans="1:23" x14ac:dyDescent="0.25">
      <c r="B331">
        <f t="shared" si="12"/>
        <v>62</v>
      </c>
      <c r="C331">
        <v>70494.351981017055</v>
      </c>
      <c r="D331">
        <v>176235.87995254269</v>
      </c>
      <c r="E331">
        <v>352471.75990508538</v>
      </c>
      <c r="F331">
        <v>704943.51981017075</v>
      </c>
      <c r="G331">
        <v>1409887.0396203415</v>
      </c>
      <c r="J331">
        <f t="shared" si="13"/>
        <v>62</v>
      </c>
      <c r="K331">
        <v>3524.7180693090486</v>
      </c>
      <c r="L331">
        <v>8811.7951732725778</v>
      </c>
      <c r="M331">
        <v>17623.590346545156</v>
      </c>
      <c r="N331">
        <v>35247.180693090311</v>
      </c>
      <c r="O331">
        <v>70494.361386180623</v>
      </c>
      <c r="R331">
        <f t="shared" si="14"/>
        <v>62</v>
      </c>
      <c r="S331">
        <v>5.3700101932449229E-2</v>
      </c>
      <c r="T331">
        <v>5.3700101932449007E-2</v>
      </c>
      <c r="U331">
        <v>5.3700101932449007E-2</v>
      </c>
      <c r="V331">
        <v>5.3700101932449007E-2</v>
      </c>
      <c r="W331">
        <v>5.3700101932449007E-2</v>
      </c>
    </row>
    <row r="332" spans="1:23" x14ac:dyDescent="0.25">
      <c r="B332">
        <f t="shared" si="12"/>
        <v>63</v>
      </c>
      <c r="C332">
        <v>72576.715424226917</v>
      </c>
      <c r="D332">
        <v>181441.78856056737</v>
      </c>
      <c r="E332">
        <v>362883.57712113473</v>
      </c>
      <c r="F332">
        <v>725767.15424226946</v>
      </c>
      <c r="G332">
        <v>1451534.3084845389</v>
      </c>
      <c r="J332">
        <f t="shared" si="13"/>
        <v>63</v>
      </c>
      <c r="K332">
        <v>3628.8362075402983</v>
      </c>
      <c r="L332">
        <v>9072.090518850775</v>
      </c>
      <c r="M332">
        <v>18144.18103770155</v>
      </c>
      <c r="N332">
        <v>36288.3620754031</v>
      </c>
      <c r="O332">
        <v>72576.7241508062</v>
      </c>
      <c r="R332">
        <f t="shared" si="14"/>
        <v>63</v>
      </c>
      <c r="S332">
        <v>5.5041583861312526E-2</v>
      </c>
      <c r="T332">
        <v>5.5041583861312748E-2</v>
      </c>
      <c r="U332">
        <v>5.5041583861312748E-2</v>
      </c>
      <c r="V332">
        <v>5.5041583861312748E-2</v>
      </c>
      <c r="W332">
        <v>5.5041583861312748E-2</v>
      </c>
    </row>
    <row r="333" spans="1:23" x14ac:dyDescent="0.25">
      <c r="B333">
        <f t="shared" si="12"/>
        <v>64</v>
      </c>
      <c r="C333">
        <v>74827.755416840853</v>
      </c>
      <c r="D333">
        <v>187069.38854210198</v>
      </c>
      <c r="E333">
        <v>374138.77708420396</v>
      </c>
      <c r="F333">
        <v>748277.55416840792</v>
      </c>
      <c r="G333">
        <v>1496555.1083368158</v>
      </c>
      <c r="J333">
        <f t="shared" si="13"/>
        <v>64</v>
      </c>
      <c r="K333">
        <v>3741.3882903993217</v>
      </c>
      <c r="L333">
        <v>9353.4707259981369</v>
      </c>
      <c r="M333">
        <v>18706.941451996274</v>
      </c>
      <c r="N333">
        <v>37413.882903992548</v>
      </c>
      <c r="O333">
        <v>74827.765807985095</v>
      </c>
      <c r="R333">
        <f t="shared" si="14"/>
        <v>64</v>
      </c>
      <c r="S333">
        <v>5.6549533081021064E-2</v>
      </c>
      <c r="T333">
        <v>5.6549533081020842E-2</v>
      </c>
      <c r="U333">
        <v>5.6549533081020842E-2</v>
      </c>
      <c r="V333">
        <v>5.6549533081020842E-2</v>
      </c>
      <c r="W333">
        <v>5.6549533081020842E-2</v>
      </c>
    </row>
    <row r="334" spans="1:23" x14ac:dyDescent="0.25">
      <c r="B334">
        <f t="shared" si="12"/>
        <v>65</v>
      </c>
      <c r="C334">
        <v>76980.327207088834</v>
      </c>
      <c r="D334">
        <v>192450.81801772211</v>
      </c>
      <c r="E334">
        <v>384901.63603544421</v>
      </c>
      <c r="F334">
        <v>769803.27207088843</v>
      </c>
      <c r="G334">
        <v>1539606.5441417769</v>
      </c>
      <c r="J334">
        <f t="shared" si="13"/>
        <v>65</v>
      </c>
      <c r="K334">
        <v>3849.0167732847622</v>
      </c>
      <c r="L334">
        <v>9622.5419332119345</v>
      </c>
      <c r="M334">
        <v>19245.083866423869</v>
      </c>
      <c r="N334">
        <v>38490.167732847738</v>
      </c>
      <c r="O334">
        <v>76980.335465695476</v>
      </c>
      <c r="R334">
        <f t="shared" si="14"/>
        <v>65</v>
      </c>
      <c r="S334">
        <v>5.8047371338579623E-2</v>
      </c>
      <c r="T334">
        <v>5.8047371338580067E-2</v>
      </c>
      <c r="U334">
        <v>5.8047371338580067E-2</v>
      </c>
      <c r="V334">
        <v>5.8047371338580067E-2</v>
      </c>
      <c r="W334">
        <v>5.8047371338580067E-2</v>
      </c>
    </row>
    <row r="336" spans="1:23" x14ac:dyDescent="0.25">
      <c r="A336" s="5" t="s">
        <v>183</v>
      </c>
    </row>
    <row r="337" spans="2:24" x14ac:dyDescent="0.25">
      <c r="B337" t="s">
        <v>170</v>
      </c>
      <c r="C337">
        <v>50000</v>
      </c>
      <c r="D337">
        <v>100000</v>
      </c>
      <c r="E337">
        <v>250000</v>
      </c>
      <c r="F337">
        <v>500000</v>
      </c>
      <c r="G337">
        <v>1000000</v>
      </c>
      <c r="H337">
        <v>2000000</v>
      </c>
      <c r="J337" t="s">
        <v>171</v>
      </c>
      <c r="K337">
        <v>50000</v>
      </c>
      <c r="L337">
        <v>100000</v>
      </c>
      <c r="M337">
        <v>250000</v>
      </c>
      <c r="N337">
        <v>500000</v>
      </c>
      <c r="O337">
        <v>1000000</v>
      </c>
      <c r="P337">
        <v>2000000</v>
      </c>
      <c r="R337" t="s">
        <v>167</v>
      </c>
      <c r="S337">
        <v>50000</v>
      </c>
      <c r="T337">
        <v>100000</v>
      </c>
      <c r="U337">
        <v>250000</v>
      </c>
      <c r="V337">
        <v>500000</v>
      </c>
      <c r="W337">
        <v>1000000</v>
      </c>
      <c r="X337">
        <v>2000000</v>
      </c>
    </row>
    <row r="338" spans="2:24" x14ac:dyDescent="0.25">
      <c r="B338">
        <v>26</v>
      </c>
      <c r="C338">
        <v>464.89681237847913</v>
      </c>
      <c r="D338">
        <v>929.07852068305465</v>
      </c>
      <c r="E338">
        <v>2321.6236686376774</v>
      </c>
      <c r="F338">
        <v>4642.5321758419423</v>
      </c>
      <c r="G338">
        <v>9284.3492449960904</v>
      </c>
      <c r="H338">
        <v>18567.983383340368</v>
      </c>
      <c r="J338">
        <v>26</v>
      </c>
      <c r="K338">
        <v>340.45414545622862</v>
      </c>
      <c r="L338">
        <v>672.89620425968315</v>
      </c>
      <c r="M338">
        <v>1670.2226388222043</v>
      </c>
      <c r="N338">
        <v>3332.4325483308348</v>
      </c>
      <c r="O338">
        <v>6656.8529807226441</v>
      </c>
      <c r="P338">
        <v>13305.69384590938</v>
      </c>
      <c r="R338">
        <v>26</v>
      </c>
      <c r="S338">
        <v>3.7333842290014463E-2</v>
      </c>
      <c r="T338">
        <v>3.7248920858918844E-2</v>
      </c>
      <c r="U338">
        <v>3.7197954055794513E-2</v>
      </c>
      <c r="V338">
        <v>3.7180960884678704E-2</v>
      </c>
      <c r="W338">
        <v>3.7172464478880674E-2</v>
      </c>
      <c r="X338">
        <v>3.7168216158517176E-2</v>
      </c>
    </row>
    <row r="339" spans="2:24" x14ac:dyDescent="0.25">
      <c r="B339">
        <v>27</v>
      </c>
      <c r="C339">
        <v>495.04712000137954</v>
      </c>
      <c r="D339">
        <v>989.37683619654206</v>
      </c>
      <c r="E339">
        <v>2472.3659847911863</v>
      </c>
      <c r="F339">
        <v>4944.0145657854919</v>
      </c>
      <c r="G339">
        <v>9887.3117277753609</v>
      </c>
      <c r="H339">
        <v>19773.906051755755</v>
      </c>
      <c r="J339">
        <v>27</v>
      </c>
      <c r="K339">
        <v>362.04778037815595</v>
      </c>
      <c r="L339">
        <v>716.08176424444173</v>
      </c>
      <c r="M339">
        <v>1778.1837159455972</v>
      </c>
      <c r="N339">
        <v>3548.3536354836106</v>
      </c>
      <c r="O339">
        <v>7088.6934745737235</v>
      </c>
      <c r="P339">
        <v>14169.373152761225</v>
      </c>
      <c r="R339">
        <v>27</v>
      </c>
      <c r="S339">
        <v>3.7370832880043059E-2</v>
      </c>
      <c r="T339">
        <v>3.7290559428839298E-2</v>
      </c>
      <c r="U339">
        <v>3.7242381969080363E-2</v>
      </c>
      <c r="V339">
        <v>3.722632058239661E-2</v>
      </c>
      <c r="W339">
        <v>3.7218289470106081E-2</v>
      </c>
      <c r="X339">
        <v>3.7214273809206055E-2</v>
      </c>
    </row>
    <row r="340" spans="2:24" x14ac:dyDescent="0.25">
      <c r="B340">
        <v>28</v>
      </c>
      <c r="C340">
        <v>574.22790478004072</v>
      </c>
      <c r="D340">
        <v>1147.7324369988878</v>
      </c>
      <c r="E340">
        <v>2868.2460339521717</v>
      </c>
      <c r="F340">
        <v>5735.7686956454963</v>
      </c>
      <c r="G340">
        <v>11470.814019072954</v>
      </c>
      <c r="H340">
        <v>22940.904665948026</v>
      </c>
      <c r="J340">
        <v>28</v>
      </c>
      <c r="K340">
        <v>418.75643106777352</v>
      </c>
      <c r="L340">
        <v>829.4948182786502</v>
      </c>
      <c r="M340">
        <v>2061.7099832004533</v>
      </c>
      <c r="N340">
        <v>4115.4019258952903</v>
      </c>
      <c r="O340">
        <v>8222.7858117372671</v>
      </c>
      <c r="P340">
        <v>16437.553583644738</v>
      </c>
      <c r="R340">
        <v>28</v>
      </c>
      <c r="S340">
        <v>3.7471458824153814E-2</v>
      </c>
      <c r="T340">
        <v>3.7401078205528515E-2</v>
      </c>
      <c r="U340">
        <v>3.73588396500113E-2</v>
      </c>
      <c r="V340">
        <v>3.7344758432942937E-2</v>
      </c>
      <c r="W340">
        <v>3.7337717505823598E-2</v>
      </c>
      <c r="X340">
        <v>3.7334196962604649E-2</v>
      </c>
    </row>
    <row r="341" spans="2:24" x14ac:dyDescent="0.25">
      <c r="B341">
        <v>29</v>
      </c>
      <c r="C341">
        <v>579.81758475502511</v>
      </c>
      <c r="D341">
        <v>1158.9113212691245</v>
      </c>
      <c r="E341">
        <v>2896.1925308179339</v>
      </c>
      <c r="F341">
        <v>5791.6612134017287</v>
      </c>
      <c r="G341">
        <v>11582.598578569992</v>
      </c>
      <c r="H341">
        <v>23164.473308907243</v>
      </c>
      <c r="J341">
        <v>29</v>
      </c>
      <c r="K341">
        <v>422.75954560492573</v>
      </c>
      <c r="L341">
        <v>837.50067954476253</v>
      </c>
      <c r="M341">
        <v>2081.7240814364086</v>
      </c>
      <c r="N341">
        <v>4155.4297512829144</v>
      </c>
      <c r="O341">
        <v>8302.8410909833474</v>
      </c>
      <c r="P341">
        <v>16597.663770392392</v>
      </c>
      <c r="R341">
        <v>29</v>
      </c>
      <c r="S341">
        <v>3.7479973089509455E-2</v>
      </c>
      <c r="T341">
        <v>3.7410176839039355E-2</v>
      </c>
      <c r="U341">
        <v>3.736828906923928E-2</v>
      </c>
      <c r="V341">
        <v>3.7354324808142048E-2</v>
      </c>
      <c r="W341">
        <v>3.734734236413062E-2</v>
      </c>
      <c r="X341">
        <v>3.73438510637496E-2</v>
      </c>
    </row>
    <row r="342" spans="2:24" x14ac:dyDescent="0.25">
      <c r="B342">
        <v>30</v>
      </c>
      <c r="C342">
        <v>729.07744165358145</v>
      </c>
      <c r="D342">
        <v>1457.4197080067913</v>
      </c>
      <c r="E342">
        <v>3642.4460023128941</v>
      </c>
      <c r="F342">
        <v>7284.1568113877656</v>
      </c>
      <c r="G342">
        <v>14567.57842954558</v>
      </c>
      <c r="H342">
        <v>29134.421665865266</v>
      </c>
      <c r="J342">
        <v>30</v>
      </c>
      <c r="K342">
        <v>529.65833953912079</v>
      </c>
      <c r="L342">
        <v>1051.2903558555772</v>
      </c>
      <c r="M342">
        <v>2616.1808941261115</v>
      </c>
      <c r="N342">
        <v>5224.3352691941545</v>
      </c>
      <c r="O342">
        <v>10440.644019418251</v>
      </c>
      <c r="P342">
        <v>20873.261519910942</v>
      </c>
      <c r="R342">
        <v>30</v>
      </c>
      <c r="S342">
        <v>3.7685330620607305E-2</v>
      </c>
      <c r="T342">
        <v>3.7628046203028953E-2</v>
      </c>
      <c r="U342">
        <v>3.7593653186459131E-2</v>
      </c>
      <c r="V342">
        <v>3.7582192706977935E-2</v>
      </c>
      <c r="W342">
        <v>3.7576462259919063E-2</v>
      </c>
      <c r="X342">
        <v>3.7573596984553648E-2</v>
      </c>
    </row>
    <row r="343" spans="2:24" x14ac:dyDescent="0.25">
      <c r="B343">
        <v>31</v>
      </c>
      <c r="C343">
        <v>644.53315628908865</v>
      </c>
      <c r="D343">
        <v>1288.3374914437097</v>
      </c>
      <c r="E343">
        <v>3219.7504975969764</v>
      </c>
      <c r="F343">
        <v>6438.7721747652231</v>
      </c>
      <c r="G343">
        <v>12876.815529198197</v>
      </c>
      <c r="H343">
        <v>25752.902238110677</v>
      </c>
      <c r="J343">
        <v>31</v>
      </c>
      <c r="K343">
        <v>469.10853453044183</v>
      </c>
      <c r="L343">
        <v>930.19515722381038</v>
      </c>
      <c r="M343">
        <v>2313.4550328919649</v>
      </c>
      <c r="N343">
        <v>4618.8881617146835</v>
      </c>
      <c r="O343">
        <v>9229.7544204220467</v>
      </c>
      <c r="P343">
        <v>18451.486938349088</v>
      </c>
      <c r="R343">
        <v>31</v>
      </c>
      <c r="S343">
        <v>3.7568606476729327E-2</v>
      </c>
      <c r="T343">
        <v>3.7504938507880059E-2</v>
      </c>
      <c r="U343">
        <v>3.746672947844365E-2</v>
      </c>
      <c r="V343">
        <v>3.7453991759959893E-2</v>
      </c>
      <c r="W343">
        <v>3.7447622642790668E-2</v>
      </c>
      <c r="X343">
        <v>3.7444438019708315E-2</v>
      </c>
    </row>
    <row r="344" spans="2:24" x14ac:dyDescent="0.25">
      <c r="B344">
        <v>32</v>
      </c>
      <c r="C344">
        <v>997.40034993723907</v>
      </c>
      <c r="D344">
        <v>1994.0446848015035</v>
      </c>
      <c r="E344">
        <v>4983.9776893567014</v>
      </c>
      <c r="F344">
        <v>9967.1993636009938</v>
      </c>
      <c r="G344">
        <v>19933.642712084045</v>
      </c>
      <c r="H344">
        <v>39866.529409047405</v>
      </c>
      <c r="J344">
        <v>32</v>
      </c>
      <c r="K344">
        <v>721.82752704852282</v>
      </c>
      <c r="L344">
        <v>1435.6136186365038</v>
      </c>
      <c r="M344">
        <v>3576.9718930005984</v>
      </c>
      <c r="N344">
        <v>7145.9023501212068</v>
      </c>
      <c r="O344">
        <v>14283.763264303532</v>
      </c>
      <c r="P344">
        <v>28559.485092639225</v>
      </c>
      <c r="R344">
        <v>32</v>
      </c>
      <c r="S344">
        <v>3.8088346042605581E-2</v>
      </c>
      <c r="T344">
        <v>3.8044040809021906E-2</v>
      </c>
      <c r="U344">
        <v>3.8017453829175096E-2</v>
      </c>
      <c r="V344">
        <v>3.800859086229047E-2</v>
      </c>
      <c r="W344">
        <v>3.800415925876921E-2</v>
      </c>
      <c r="X344">
        <v>3.8001943426985818E-2</v>
      </c>
    </row>
    <row r="345" spans="2:24" x14ac:dyDescent="0.25">
      <c r="B345">
        <v>33</v>
      </c>
      <c r="C345">
        <v>629.93438593984138</v>
      </c>
      <c r="D345">
        <v>1259.1409687896705</v>
      </c>
      <c r="E345">
        <v>3146.76071745019</v>
      </c>
      <c r="F345">
        <v>6292.793631923706</v>
      </c>
      <c r="G345">
        <v>12584.859460885977</v>
      </c>
      <c r="H345">
        <v>25168.991118818409</v>
      </c>
      <c r="J345">
        <v>33</v>
      </c>
      <c r="K345">
        <v>458.65230185873043</v>
      </c>
      <c r="L345">
        <v>909.2833765968735</v>
      </c>
      <c r="M345">
        <v>2261.1766020349969</v>
      </c>
      <c r="N345">
        <v>4514.3319781985192</v>
      </c>
      <c r="O345">
        <v>9020.6427306934784</v>
      </c>
      <c r="P345">
        <v>18033.264235770504</v>
      </c>
      <c r="R345">
        <v>33</v>
      </c>
      <c r="S345">
        <v>3.7550584114030672E-2</v>
      </c>
      <c r="T345">
        <v>3.7485624171370358E-2</v>
      </c>
      <c r="U345">
        <v>3.7446639584522545E-2</v>
      </c>
      <c r="V345">
        <v>3.7433643284407569E-2</v>
      </c>
      <c r="W345">
        <v>3.7427144864667472E-2</v>
      </c>
      <c r="X345">
        <v>3.7423895587368472E-2</v>
      </c>
    </row>
    <row r="346" spans="2:24" x14ac:dyDescent="0.25">
      <c r="B346">
        <v>34</v>
      </c>
      <c r="C346">
        <v>1015.5937539255265</v>
      </c>
      <c r="D346">
        <v>2030.4299457475033</v>
      </c>
      <c r="E346">
        <v>5074.9385200749994</v>
      </c>
      <c r="F346">
        <v>10149.119476887488</v>
      </c>
      <c r="G346">
        <v>20297.48139036131</v>
      </c>
      <c r="H346">
        <v>40594.20521722651</v>
      </c>
      <c r="J346">
        <v>34</v>
      </c>
      <c r="K346">
        <v>734.8576066766218</v>
      </c>
      <c r="L346">
        <v>1461.6725960688818</v>
      </c>
      <c r="M346">
        <v>3642.117552159536</v>
      </c>
      <c r="N346">
        <v>7276.1924747306766</v>
      </c>
      <c r="O346">
        <v>14544.342318268173</v>
      </c>
      <c r="P346">
        <v>29080.642004468129</v>
      </c>
      <c r="R346">
        <v>34</v>
      </c>
      <c r="S346">
        <v>3.8118794035375769E-2</v>
      </c>
      <c r="T346">
        <v>3.8075105295020562E-2</v>
      </c>
      <c r="U346">
        <v>3.8048888300754147E-2</v>
      </c>
      <c r="V346">
        <v>3.8040148677134011E-2</v>
      </c>
      <c r="W346">
        <v>3.8035778748003013E-2</v>
      </c>
      <c r="X346">
        <v>3.8033593754085215E-2</v>
      </c>
    </row>
    <row r="347" spans="2:24" x14ac:dyDescent="0.25">
      <c r="B347">
        <v>35</v>
      </c>
      <c r="C347">
        <v>657.12675921406912</v>
      </c>
      <c r="D347">
        <v>1313.5235853429222</v>
      </c>
      <c r="E347">
        <v>3282.7140639010045</v>
      </c>
      <c r="F347">
        <v>6564.6981948912162</v>
      </c>
      <c r="G347">
        <v>13128.666456894836</v>
      </c>
      <c r="H347">
        <v>26256.602980914216</v>
      </c>
      <c r="J347">
        <v>35</v>
      </c>
      <c r="K347">
        <v>478.12721543607859</v>
      </c>
      <c r="L347">
        <v>948.23168517327213</v>
      </c>
      <c r="M347">
        <v>2358.5450962700925</v>
      </c>
      <c r="N347">
        <v>4709.0674487583892</v>
      </c>
      <c r="O347">
        <v>9410.1121539899905</v>
      </c>
      <c r="P347">
        <v>18812.201564586489</v>
      </c>
      <c r="R347">
        <v>35</v>
      </c>
      <c r="S347">
        <v>3.7589156649963984E-2</v>
      </c>
      <c r="T347">
        <v>3.7526514720300108E-2</v>
      </c>
      <c r="U347">
        <v>3.7488921574660106E-2</v>
      </c>
      <c r="V347">
        <v>3.7476389193965343E-2</v>
      </c>
      <c r="W347">
        <v>3.7470122753762825E-2</v>
      </c>
      <c r="X347">
        <v>3.7466989471191647E-2</v>
      </c>
    </row>
    <row r="348" spans="2:24" x14ac:dyDescent="0.25">
      <c r="B348">
        <v>36</v>
      </c>
      <c r="C348">
        <v>662.76664285455217</v>
      </c>
      <c r="D348">
        <v>1324.8028923903905</v>
      </c>
      <c r="E348">
        <v>3310.9116410014976</v>
      </c>
      <c r="F348">
        <v>6621.0928886880156</v>
      </c>
      <c r="G348">
        <v>13241.455384061384</v>
      </c>
      <c r="H348">
        <v>26482.1803748085</v>
      </c>
      <c r="J348">
        <v>36</v>
      </c>
      <c r="K348">
        <v>482.16682342162858</v>
      </c>
      <c r="L348">
        <v>956.31054722092813</v>
      </c>
      <c r="M348">
        <v>2378.741718658297</v>
      </c>
      <c r="N348">
        <v>4749.460337735276</v>
      </c>
      <c r="O348">
        <v>9490.8975758929155</v>
      </c>
      <c r="P348">
        <v>18973.772052212327</v>
      </c>
      <c r="R348">
        <v>36</v>
      </c>
      <c r="S348">
        <v>3.759755350937044E-2</v>
      </c>
      <c r="T348">
        <v>3.7535365415936717E-2</v>
      </c>
      <c r="U348">
        <v>3.7498044687362952E-2</v>
      </c>
      <c r="V348">
        <v>3.7485603131550693E-2</v>
      </c>
      <c r="W348">
        <v>3.7479382107382442E-2</v>
      </c>
      <c r="X348">
        <v>3.7476271533725569E-2</v>
      </c>
    </row>
    <row r="349" spans="2:24" x14ac:dyDescent="0.25">
      <c r="B349">
        <v>37</v>
      </c>
      <c r="C349">
        <v>984.60531866582119</v>
      </c>
      <c r="D349">
        <v>1968.4553774217325</v>
      </c>
      <c r="E349">
        <v>4920.0055533930299</v>
      </c>
      <c r="F349">
        <v>9839.2558465748316</v>
      </c>
      <c r="G349">
        <v>19677.756432898645</v>
      </c>
      <c r="H349">
        <v>39354.757605526211</v>
      </c>
      <c r="J349">
        <v>37</v>
      </c>
      <c r="K349">
        <v>712.66386486254669</v>
      </c>
      <c r="L349">
        <v>1417.2868111604184</v>
      </c>
      <c r="M349">
        <v>3531.1556468980125</v>
      </c>
      <c r="N349">
        <v>7054.2703720233403</v>
      </c>
      <c r="O349">
        <v>14100.499821850361</v>
      </c>
      <c r="P349">
        <v>28192.958721290866</v>
      </c>
      <c r="R349">
        <v>37</v>
      </c>
      <c r="S349">
        <v>3.8072778824197906E-2</v>
      </c>
      <c r="T349">
        <v>3.8027992491755036E-2</v>
      </c>
      <c r="U349">
        <v>3.8001116758025866E-2</v>
      </c>
      <c r="V349">
        <v>3.7992157524039394E-2</v>
      </c>
      <c r="W349">
        <v>3.7987677783997365E-2</v>
      </c>
      <c r="X349">
        <v>3.798543788321096E-2</v>
      </c>
    </row>
    <row r="350" spans="2:24" x14ac:dyDescent="0.25">
      <c r="B350">
        <v>38</v>
      </c>
      <c r="C350">
        <v>1011.1088534342009</v>
      </c>
      <c r="D350">
        <v>2021.4603374049582</v>
      </c>
      <c r="E350">
        <v>5052.5147893257808</v>
      </c>
      <c r="F350">
        <v>10104.272209196721</v>
      </c>
      <c r="G350">
        <v>20207.787048939656</v>
      </c>
      <c r="H350">
        <v>40414.816728426937</v>
      </c>
      <c r="J350">
        <v>38</v>
      </c>
      <c r="K350">
        <v>731.64604517663429</v>
      </c>
      <c r="L350">
        <v>1455.2496721188363</v>
      </c>
      <c r="M350">
        <v>3626.0605530362591</v>
      </c>
      <c r="N350">
        <v>7244.0786879294028</v>
      </c>
      <c r="O350">
        <v>14480.11495772691</v>
      </c>
      <c r="P350">
        <v>28952.187497336941</v>
      </c>
      <c r="R350">
        <v>38</v>
      </c>
      <c r="S350">
        <v>3.8114679569912102E-2</v>
      </c>
      <c r="T350">
        <v>3.8070822194390841E-2</v>
      </c>
      <c r="U350">
        <v>3.804450401561188E-2</v>
      </c>
      <c r="V350">
        <v>3.803573066348731E-2</v>
      </c>
      <c r="W350">
        <v>3.8031343870047918E-2</v>
      </c>
      <c r="X350">
        <v>3.8029150443984028E-2</v>
      </c>
    </row>
    <row r="351" spans="2:24" x14ac:dyDescent="0.25">
      <c r="B351">
        <v>39</v>
      </c>
      <c r="C351">
        <v>1006.7489264158552</v>
      </c>
      <c r="D351">
        <v>2012.7407967857498</v>
      </c>
      <c r="E351">
        <v>5030.7164079074037</v>
      </c>
      <c r="F351">
        <v>10060.675759779388</v>
      </c>
      <c r="G351">
        <v>20120.594463526464</v>
      </c>
      <c r="H351">
        <v>40240.431871027293</v>
      </c>
      <c r="J351">
        <v>39</v>
      </c>
      <c r="K351">
        <v>728.52361011447829</v>
      </c>
      <c r="L351">
        <v>1449.0050288595085</v>
      </c>
      <c r="M351">
        <v>3610.4492852217954</v>
      </c>
      <c r="N351">
        <v>7212.8563791861088</v>
      </c>
      <c r="O351">
        <v>14417.670567147725</v>
      </c>
      <c r="P351">
        <v>28827.298943141941</v>
      </c>
      <c r="R351">
        <v>39</v>
      </c>
      <c r="S351">
        <v>3.8108366659241444E-2</v>
      </c>
      <c r="T351">
        <v>3.8064356571943403E-2</v>
      </c>
      <c r="U351">
        <v>3.8037946738150863E-2</v>
      </c>
      <c r="V351">
        <v>3.8029142829676621E-2</v>
      </c>
      <c r="W351">
        <v>3.8024740757197639E-2</v>
      </c>
      <c r="X351">
        <v>3.8022539691410007E-2</v>
      </c>
    </row>
    <row r="352" spans="2:24" x14ac:dyDescent="0.25">
      <c r="B352">
        <v>40</v>
      </c>
      <c r="C352">
        <v>1023.3776602972235</v>
      </c>
      <c r="D352">
        <v>2045.9969335615294</v>
      </c>
      <c r="E352">
        <v>5113.8547533789742</v>
      </c>
      <c r="F352">
        <v>10226.95111975114</v>
      </c>
      <c r="G352">
        <v>20453.143852497324</v>
      </c>
      <c r="H352">
        <v>40905.529317990535</v>
      </c>
      <c r="J352">
        <v>40</v>
      </c>
      <c r="K352">
        <v>740.43297786587937</v>
      </c>
      <c r="L352">
        <v>1472.8228140814281</v>
      </c>
      <c r="M352">
        <v>3669.9923229881824</v>
      </c>
      <c r="N352">
        <v>7331.9415046029608</v>
      </c>
      <c r="O352">
        <v>14655.839867852104</v>
      </c>
      <c r="P352">
        <v>29303.636594359356</v>
      </c>
      <c r="R352">
        <v>40</v>
      </c>
      <c r="S352">
        <v>3.8134840350486865E-2</v>
      </c>
      <c r="T352">
        <v>3.8091392620365649E-2</v>
      </c>
      <c r="U352">
        <v>3.8065320304801142E-2</v>
      </c>
      <c r="V352">
        <v>3.805662891977013E-2</v>
      </c>
      <c r="W352">
        <v>3.8052283112247176E-2</v>
      </c>
      <c r="X352">
        <v>3.8050110179731256E-2</v>
      </c>
    </row>
    <row r="353" spans="2:24" x14ac:dyDescent="0.25">
      <c r="B353">
        <v>41</v>
      </c>
      <c r="C353">
        <v>1094.5704124996005</v>
      </c>
      <c r="D353">
        <v>2188.3767987925685</v>
      </c>
      <c r="E353">
        <v>5469.7959576785797</v>
      </c>
      <c r="F353">
        <v>10938.827889157639</v>
      </c>
      <c r="G353">
        <v>21876.891752116673</v>
      </c>
      <c r="H353">
        <v>43753.019478035218</v>
      </c>
      <c r="J353">
        <v>41</v>
      </c>
      <c r="K353">
        <v>791.42035573036992</v>
      </c>
      <c r="L353">
        <v>1574.793525017958</v>
      </c>
      <c r="M353">
        <v>3924.9130329555483</v>
      </c>
      <c r="N353">
        <v>7841.7788795432425</v>
      </c>
      <c r="O353">
        <v>15675.510572728177</v>
      </c>
      <c r="P353">
        <v>31342.973959103285</v>
      </c>
      <c r="R353">
        <v>41</v>
      </c>
      <c r="S353">
        <v>3.8247980263927062E-2</v>
      </c>
      <c r="T353">
        <v>3.8206749616092273E-2</v>
      </c>
      <c r="U353">
        <v>3.8182007944113305E-2</v>
      </c>
      <c r="V353">
        <v>3.8173760172671711E-2</v>
      </c>
      <c r="W353">
        <v>3.8169636184282041E-2</v>
      </c>
      <c r="X353">
        <v>3.8167574164418294E-2</v>
      </c>
    </row>
    <row r="354" spans="2:24" x14ac:dyDescent="0.25">
      <c r="B354">
        <v>42</v>
      </c>
      <c r="C354">
        <v>1143.1320220337284</v>
      </c>
      <c r="D354">
        <v>2285.4961462536289</v>
      </c>
      <c r="E354">
        <v>5712.5885189292703</v>
      </c>
      <c r="F354">
        <v>11424.409140061487</v>
      </c>
      <c r="G354">
        <v>22848.050382326819</v>
      </c>
      <c r="H354">
        <v>45695.33286686011</v>
      </c>
      <c r="J354">
        <v>42</v>
      </c>
      <c r="K354">
        <v>826.19978909801648</v>
      </c>
      <c r="L354">
        <v>1644.3496224794035</v>
      </c>
      <c r="M354">
        <v>4098.7991227906532</v>
      </c>
      <c r="N354">
        <v>8189.5482900405186</v>
      </c>
      <c r="O354">
        <v>16371.046624549606</v>
      </c>
      <c r="P354">
        <v>32734.043293595605</v>
      </c>
      <c r="R354">
        <v>42</v>
      </c>
      <c r="S354">
        <v>3.8326349101234447E-2</v>
      </c>
      <c r="T354">
        <v>3.8286467761740051E-2</v>
      </c>
      <c r="U354">
        <v>3.8262535904664441E-2</v>
      </c>
      <c r="V354">
        <v>3.8254558109873216E-2</v>
      </c>
      <c r="W354">
        <v>3.8250569116994093E-2</v>
      </c>
      <c r="X354">
        <v>3.8248574596687401E-2</v>
      </c>
    </row>
    <row r="355" spans="2:24" x14ac:dyDescent="0.25">
      <c r="B355">
        <v>43</v>
      </c>
      <c r="C355">
        <v>1171.2324332426015</v>
      </c>
      <c r="D355">
        <v>2341.6947150298943</v>
      </c>
      <c r="E355">
        <v>5853.0815603971696</v>
      </c>
      <c r="F355">
        <v>11705.392969344415</v>
      </c>
      <c r="G355">
        <v>23410.01578723935</v>
      </c>
      <c r="H355">
        <v>46819.261423030213</v>
      </c>
      <c r="J355">
        <v>43</v>
      </c>
      <c r="K355">
        <v>846.32493724765664</v>
      </c>
      <c r="L355">
        <v>1684.5983012938268</v>
      </c>
      <c r="M355">
        <v>4199.418393488806</v>
      </c>
      <c r="N355">
        <v>8390.7852138324233</v>
      </c>
      <c r="O355">
        <v>16773.518854524329</v>
      </c>
      <c r="P355">
        <v>33538.986135918531</v>
      </c>
      <c r="R355">
        <v>43</v>
      </c>
      <c r="S355">
        <v>3.8372168746539925E-2</v>
      </c>
      <c r="T355">
        <v>3.8333015165791462E-2</v>
      </c>
      <c r="U355">
        <v>3.8309520084384374E-2</v>
      </c>
      <c r="V355">
        <v>3.8301687901556525E-2</v>
      </c>
      <c r="W355">
        <v>3.8297771718430296E-2</v>
      </c>
      <c r="X355">
        <v>3.8295813603939521E-2</v>
      </c>
    </row>
    <row r="356" spans="2:24" x14ac:dyDescent="0.25">
      <c r="B356">
        <v>44</v>
      </c>
      <c r="C356">
        <v>1180.7678872816725</v>
      </c>
      <c r="D356">
        <v>2360.7648505214984</v>
      </c>
      <c r="E356">
        <v>5900.7557402427783</v>
      </c>
      <c r="F356">
        <v>11800.740556445435</v>
      </c>
      <c r="G356">
        <v>23600.710188850822</v>
      </c>
      <c r="H356">
        <v>47200.649453662183</v>
      </c>
      <c r="J356">
        <v>44</v>
      </c>
      <c r="K356">
        <v>853.15411622314241</v>
      </c>
      <c r="L356">
        <v>1698.2561049777869</v>
      </c>
      <c r="M356">
        <v>4233.5620712605523</v>
      </c>
      <c r="N356">
        <v>8459.0720150706329</v>
      </c>
      <c r="O356">
        <v>16910.091902691493</v>
      </c>
      <c r="P356">
        <v>33812.131677939382</v>
      </c>
      <c r="R356">
        <v>44</v>
      </c>
      <c r="S356">
        <v>3.8387875121420389E-2</v>
      </c>
      <c r="T356">
        <v>3.8348959920235792E-2</v>
      </c>
      <c r="U356">
        <v>3.8325607905540293E-2</v>
      </c>
      <c r="V356">
        <v>3.8317823418114738E-2</v>
      </c>
      <c r="W356">
        <v>3.8313931083909569E-2</v>
      </c>
      <c r="X356">
        <v>3.8311984894183304E-2</v>
      </c>
    </row>
    <row r="357" spans="2:24" x14ac:dyDescent="0.25">
      <c r="B357">
        <v>45</v>
      </c>
      <c r="C357">
        <v>1321.3221028265634</v>
      </c>
      <c r="D357">
        <v>2641.8619785396377</v>
      </c>
      <c r="E357">
        <v>6603.4816057402768</v>
      </c>
      <c r="F357">
        <v>13206.18098442918</v>
      </c>
      <c r="G357">
        <v>26411.579741815189</v>
      </c>
      <c r="H357">
        <v>52822.377256589745</v>
      </c>
      <c r="J357">
        <v>45</v>
      </c>
      <c r="K357">
        <v>953.81781655201303</v>
      </c>
      <c r="L357">
        <v>1899.5754231167521</v>
      </c>
      <c r="M357">
        <v>4736.8482434437901</v>
      </c>
      <c r="N357">
        <v>9465.6362775403832</v>
      </c>
      <c r="O357">
        <v>18923.212345818058</v>
      </c>
      <c r="P357">
        <v>37838.364482399658</v>
      </c>
      <c r="R357">
        <v>45</v>
      </c>
      <c r="S357">
        <v>3.8620868214584103E-2</v>
      </c>
      <c r="T357">
        <v>3.8585064157721893E-2</v>
      </c>
      <c r="U357">
        <v>3.856357931711929E-2</v>
      </c>
      <c r="V357">
        <v>3.8556417302362256E-2</v>
      </c>
      <c r="W357">
        <v>3.8552836219741815E-2</v>
      </c>
      <c r="X357">
        <v>3.855104565961609E-2</v>
      </c>
    </row>
    <row r="358" spans="2:24" x14ac:dyDescent="0.25">
      <c r="B358">
        <v>46</v>
      </c>
      <c r="C358">
        <v>1398.5683063847655</v>
      </c>
      <c r="D358">
        <v>2796.3481061800776</v>
      </c>
      <c r="E358">
        <v>6989.687505575901</v>
      </c>
      <c r="F358">
        <v>13978.586504572304</v>
      </c>
      <c r="G358">
        <v>27956.384502566416</v>
      </c>
      <c r="H358">
        <v>55911.980498555458</v>
      </c>
      <c r="J358">
        <v>46</v>
      </c>
      <c r="K358">
        <v>1009.1406301388852</v>
      </c>
      <c r="L358">
        <v>2010.2165425716557</v>
      </c>
      <c r="M358">
        <v>5013.444279971096</v>
      </c>
      <c r="N358">
        <v>10018.82384233785</v>
      </c>
      <c r="O358">
        <v>20029.582967084832</v>
      </c>
      <c r="P358">
        <v>40051.101216587005</v>
      </c>
      <c r="R358">
        <v>46</v>
      </c>
      <c r="S358">
        <v>3.875192396923377E-2</v>
      </c>
      <c r="T358">
        <v>3.8717552727900673E-2</v>
      </c>
      <c r="U358">
        <v>3.869692778568079E-2</v>
      </c>
      <c r="V358">
        <v>3.8690052438574929E-2</v>
      </c>
      <c r="W358">
        <v>3.8686614696316735E-2</v>
      </c>
      <c r="X358">
        <v>3.8684895808009934E-2</v>
      </c>
    </row>
    <row r="359" spans="2:24" x14ac:dyDescent="0.25">
      <c r="B359">
        <v>47</v>
      </c>
      <c r="C359">
        <v>1520.9591722082389</v>
      </c>
      <c r="D359">
        <v>3041.1197995146599</v>
      </c>
      <c r="E359">
        <v>7601.6016814457444</v>
      </c>
      <c r="F359">
        <v>15202.404818001403</v>
      </c>
      <c r="G359">
        <v>30404.011091114466</v>
      </c>
      <c r="H359">
        <v>60807.223637340525</v>
      </c>
      <c r="J359">
        <v>47</v>
      </c>
      <c r="K359">
        <v>1096.7957551335749</v>
      </c>
      <c r="L359">
        <v>2185.5196038466711</v>
      </c>
      <c r="M359">
        <v>5451.6911501055001</v>
      </c>
      <c r="N359">
        <v>10895.31039390908</v>
      </c>
      <c r="O359">
        <v>21782.548881533789</v>
      </c>
      <c r="P359">
        <v>43557.025856782682</v>
      </c>
      <c r="R359">
        <v>47</v>
      </c>
      <c r="S359">
        <v>3.8963793911010125E-2</v>
      </c>
      <c r="T359">
        <v>3.8931380595558007E-2</v>
      </c>
      <c r="U359">
        <v>3.8911930681714502E-2</v>
      </c>
      <c r="V359">
        <v>3.8905447056231113E-2</v>
      </c>
      <c r="W359">
        <v>3.8902205183317662E-2</v>
      </c>
      <c r="X359">
        <v>3.8900584231815083E-2</v>
      </c>
    </row>
    <row r="360" spans="2:24" x14ac:dyDescent="0.25">
      <c r="B360">
        <v>48</v>
      </c>
      <c r="C360">
        <v>1595.4116252683041</v>
      </c>
      <c r="D360">
        <v>3190.01854250425</v>
      </c>
      <c r="E360">
        <v>7973.8392942118835</v>
      </c>
      <c r="F360">
        <v>15946.873880391329</v>
      </c>
      <c r="G360">
        <v>31892.943052750121</v>
      </c>
      <c r="H360">
        <v>63785.081397467227</v>
      </c>
      <c r="J360">
        <v>48</v>
      </c>
      <c r="K360">
        <v>1150.1178270550827</v>
      </c>
      <c r="L360">
        <v>2292.1593308974952</v>
      </c>
      <c r="M360">
        <v>5718.2838424226502</v>
      </c>
      <c r="N360">
        <v>11428.491361631866</v>
      </c>
      <c r="O360">
        <v>22848.906400049163</v>
      </c>
      <c r="P360">
        <v>45689.736476879101</v>
      </c>
      <c r="R360">
        <v>48</v>
      </c>
      <c r="S360">
        <v>3.9095177448976726E-2</v>
      </c>
      <c r="T360">
        <v>3.9063799869760496E-2</v>
      </c>
      <c r="U360">
        <v>3.9044971535230566E-2</v>
      </c>
      <c r="V360">
        <v>3.9038695125792833E-2</v>
      </c>
      <c r="W360">
        <v>3.9035556865203214E-2</v>
      </c>
      <c r="X360">
        <v>3.9033987720938912E-2</v>
      </c>
    </row>
    <row r="361" spans="2:24" x14ac:dyDescent="0.25">
      <c r="B361">
        <v>49</v>
      </c>
      <c r="C361">
        <v>1731.2115725833096</v>
      </c>
      <c r="D361">
        <v>3461.6070792789646</v>
      </c>
      <c r="E361">
        <v>8652.7935993762094</v>
      </c>
      <c r="F361">
        <v>17304.771132875168</v>
      </c>
      <c r="G361">
        <v>34608.726199874516</v>
      </c>
      <c r="H361">
        <v>69216.636333873321</v>
      </c>
      <c r="J361">
        <v>49</v>
      </c>
      <c r="K361">
        <v>1247.3764185462169</v>
      </c>
      <c r="L361">
        <v>2486.6683822034247</v>
      </c>
      <c r="M361">
        <v>6204.5442732768279</v>
      </c>
      <c r="N361">
        <v>12401.004091767711</v>
      </c>
      <c r="O361">
        <v>24793.923728763591</v>
      </c>
      <c r="P361">
        <v>49579.763002756401</v>
      </c>
      <c r="R361">
        <v>49</v>
      </c>
      <c r="S361">
        <v>3.9339836689852525E-2</v>
      </c>
      <c r="T361">
        <v>3.9310103007110797E-2</v>
      </c>
      <c r="U361">
        <v>3.9292261220127633E-2</v>
      </c>
      <c r="V361">
        <v>3.9286313694832042E-2</v>
      </c>
      <c r="W361">
        <v>3.9283339882870694E-2</v>
      </c>
      <c r="X361">
        <v>3.9281852964559771E-2</v>
      </c>
    </row>
    <row r="362" spans="2:24" x14ac:dyDescent="0.25">
      <c r="B362">
        <v>50</v>
      </c>
      <c r="C362">
        <v>1836.4017477925156</v>
      </c>
      <c r="D362">
        <v>3671.9785290907603</v>
      </c>
      <c r="E362">
        <v>9178.7088729961233</v>
      </c>
      <c r="F362">
        <v>18356.592779508479</v>
      </c>
      <c r="G362">
        <v>36712.360592534438</v>
      </c>
      <c r="H362">
        <v>73423.896218587586</v>
      </c>
      <c r="J362">
        <v>50</v>
      </c>
      <c r="K362">
        <v>1322.7125894426281</v>
      </c>
      <c r="L362">
        <v>2637.3343499492621</v>
      </c>
      <c r="M362">
        <v>6581.199631573385</v>
      </c>
      <c r="N362">
        <v>13154.308434313774</v>
      </c>
      <c r="O362">
        <v>26300.526039806893</v>
      </c>
      <c r="P362">
        <v>52592.961250804947</v>
      </c>
      <c r="R362">
        <v>50</v>
      </c>
      <c r="S362">
        <v>3.9533730742439488E-2</v>
      </c>
      <c r="T362">
        <v>3.9505090000301779E-2</v>
      </c>
      <c r="U362">
        <v>3.9487904110840466E-2</v>
      </c>
      <c r="V362">
        <v>3.9482175240253436E-2</v>
      </c>
      <c r="W362">
        <v>3.9479310759809483E-2</v>
      </c>
      <c r="X362">
        <v>3.9477878508300313E-2</v>
      </c>
    </row>
    <row r="363" spans="2:24" x14ac:dyDescent="0.25">
      <c r="B363">
        <v>51</v>
      </c>
      <c r="C363">
        <v>1966.4942698375398</v>
      </c>
      <c r="D363">
        <v>3932.1524321699776</v>
      </c>
      <c r="E363">
        <v>9829.1269191717292</v>
      </c>
      <c r="F363">
        <v>19657.417730842779</v>
      </c>
      <c r="G363">
        <v>39313.999354185566</v>
      </c>
      <c r="H363">
        <v>78627.162600871205</v>
      </c>
      <c r="J363">
        <v>51</v>
      </c>
      <c r="K363">
        <v>1415.8834829313892</v>
      </c>
      <c r="L363">
        <v>2823.6681555850664</v>
      </c>
      <c r="M363">
        <v>7047.0221735890373</v>
      </c>
      <c r="N363">
        <v>14085.945536943211</v>
      </c>
      <c r="O363">
        <v>28163.792263658252</v>
      </c>
      <c r="P363">
        <v>56319.485717088915</v>
      </c>
      <c r="R363">
        <v>51</v>
      </c>
      <c r="S363">
        <v>3.9778992723739748E-2</v>
      </c>
      <c r="T363">
        <v>3.9751526131180492E-2</v>
      </c>
      <c r="U363">
        <v>3.9735044869144254E-2</v>
      </c>
      <c r="V363">
        <v>3.9729550897322108E-2</v>
      </c>
      <c r="W363">
        <v>3.9726803870566485E-2</v>
      </c>
      <c r="X363">
        <v>3.9725430346976731E-2</v>
      </c>
    </row>
    <row r="364" spans="2:24" x14ac:dyDescent="0.25">
      <c r="B364">
        <v>52</v>
      </c>
      <c r="C364">
        <v>2138.8325593798691</v>
      </c>
      <c r="D364">
        <v>4276.8140153075901</v>
      </c>
      <c r="E364">
        <v>10690.758383099044</v>
      </c>
      <c r="F364">
        <v>21380.665662754542</v>
      </c>
      <c r="G364">
        <v>42760.480222066355</v>
      </c>
      <c r="H364">
        <v>85520.109340689785</v>
      </c>
      <c r="J364">
        <v>52</v>
      </c>
      <c r="K364">
        <v>1539.310493534118</v>
      </c>
      <c r="L364">
        <v>3070.5114385646448</v>
      </c>
      <c r="M364">
        <v>7664.1142737351765</v>
      </c>
      <c r="N364">
        <v>15320.118999048689</v>
      </c>
      <c r="O364">
        <v>30632.128449683485</v>
      </c>
      <c r="P364">
        <v>61256.147350951214</v>
      </c>
      <c r="R364">
        <v>52</v>
      </c>
      <c r="S364">
        <v>4.0113441642886771E-2</v>
      </c>
      <c r="T364">
        <v>4.0087284825374825E-2</v>
      </c>
      <c r="U364">
        <v>4.0071589575895405E-2</v>
      </c>
      <c r="V364">
        <v>4.006635763285904E-2</v>
      </c>
      <c r="W364">
        <v>4.0063741625108396E-2</v>
      </c>
      <c r="X364">
        <v>4.0062433612173542E-2</v>
      </c>
    </row>
    <row r="365" spans="2:24" x14ac:dyDescent="0.25">
      <c r="B365">
        <v>53</v>
      </c>
      <c r="C365">
        <v>2283.2990373217285</v>
      </c>
      <c r="D365">
        <v>4565.7341940456845</v>
      </c>
      <c r="E365">
        <v>11413.039664235013</v>
      </c>
      <c r="F365">
        <v>22825.215447890379</v>
      </c>
      <c r="G365">
        <v>45649.567015202229</v>
      </c>
      <c r="H365">
        <v>91298.270149824282</v>
      </c>
      <c r="J365">
        <v>53</v>
      </c>
      <c r="K365">
        <v>1642.7761030134643</v>
      </c>
      <c r="L365">
        <v>3277.433511024763</v>
      </c>
      <c r="M365">
        <v>8181.4057352227392</v>
      </c>
      <c r="N365">
        <v>16354.692775613745</v>
      </c>
      <c r="O365">
        <v>32701.266856406233</v>
      </c>
      <c r="P365">
        <v>65394.415017975378</v>
      </c>
      <c r="R365">
        <v>53</v>
      </c>
      <c r="S365">
        <v>4.0402228819178099E-2</v>
      </c>
      <c r="T365">
        <v>4.0376996044087621E-2</v>
      </c>
      <c r="U365">
        <v>4.0361855320498963E-2</v>
      </c>
      <c r="V365">
        <v>4.0356808236173602E-2</v>
      </c>
      <c r="W365">
        <v>4.0354284660916617E-2</v>
      </c>
      <c r="X365">
        <v>4.0353022865010857E-2</v>
      </c>
    </row>
    <row r="366" spans="2:24" x14ac:dyDescent="0.25">
      <c r="B366">
        <v>54</v>
      </c>
      <c r="C366">
        <v>2477.3564288815351</v>
      </c>
      <c r="D366">
        <v>4953.8314877744797</v>
      </c>
      <c r="E366">
        <v>12383.256664453587</v>
      </c>
      <c r="F366">
        <v>24765.631975361652</v>
      </c>
      <c r="G366">
        <v>49530.382580788137</v>
      </c>
      <c r="H366">
        <v>99059.883791641158</v>
      </c>
      <c r="J366">
        <v>54</v>
      </c>
      <c r="K366">
        <v>1781.7577924932157</v>
      </c>
      <c r="L366">
        <v>3555.3843567438453</v>
      </c>
      <c r="M366">
        <v>8876.2640494982043</v>
      </c>
      <c r="N366">
        <v>17744.397022452176</v>
      </c>
      <c r="O366">
        <v>35480.662817154778</v>
      </c>
      <c r="P366">
        <v>70953.194406559924</v>
      </c>
      <c r="R366">
        <v>54</v>
      </c>
      <c r="S366">
        <v>4.0802882694270126E-2</v>
      </c>
      <c r="T366">
        <v>4.0778691089270014E-2</v>
      </c>
      <c r="U366">
        <v>4.0764175177335771E-2</v>
      </c>
      <c r="V366">
        <v>4.0759336472104168E-2</v>
      </c>
      <c r="W366">
        <v>4.0756917044833862E-2</v>
      </c>
      <c r="X366">
        <v>4.0755707323782309E-2</v>
      </c>
    </row>
    <row r="367" spans="2:24" x14ac:dyDescent="0.25">
      <c r="B367">
        <v>55</v>
      </c>
      <c r="C367">
        <v>2690.0787974163613</v>
      </c>
      <c r="D367">
        <v>5379.2566174525637</v>
      </c>
      <c r="E367">
        <v>13446.790077561422</v>
      </c>
      <c r="F367">
        <v>26892.679177742943</v>
      </c>
      <c r="G367">
        <v>53784.457378106017</v>
      </c>
      <c r="H367">
        <v>107568.0137788322</v>
      </c>
      <c r="J367">
        <v>55</v>
      </c>
      <c r="K367">
        <v>1934.107416356841</v>
      </c>
      <c r="L367">
        <v>3860.0695618552418</v>
      </c>
      <c r="M367">
        <v>9637.9559983526706</v>
      </c>
      <c r="N367">
        <v>19267.766725849244</v>
      </c>
      <c r="O367">
        <v>38527.38818084274</v>
      </c>
      <c r="P367">
        <v>77046.631090829847</v>
      </c>
      <c r="R367">
        <v>55</v>
      </c>
      <c r="S367">
        <v>4.1259308754450164E-2</v>
      </c>
      <c r="T367">
        <v>4.1236047622278171E-2</v>
      </c>
      <c r="U367">
        <v>4.1222090090081265E-2</v>
      </c>
      <c r="V367">
        <v>4.1217437437118365E-2</v>
      </c>
      <c r="W367">
        <v>4.1215111083965361E-2</v>
      </c>
      <c r="X367">
        <v>4.1213947900720749E-2</v>
      </c>
    </row>
    <row r="369" spans="1:23" x14ac:dyDescent="0.25">
      <c r="A369" s="5" t="s">
        <v>188</v>
      </c>
    </row>
    <row r="370" spans="1:23" x14ac:dyDescent="0.25">
      <c r="B370" t="s">
        <v>170</v>
      </c>
      <c r="C370">
        <v>100000</v>
      </c>
      <c r="D370">
        <v>250000</v>
      </c>
      <c r="E370">
        <v>500000</v>
      </c>
      <c r="F370">
        <v>1000000</v>
      </c>
      <c r="G370">
        <v>2000000</v>
      </c>
      <c r="J370" t="s">
        <v>145</v>
      </c>
      <c r="K370">
        <v>100000</v>
      </c>
      <c r="L370">
        <v>250000</v>
      </c>
      <c r="M370">
        <v>500000</v>
      </c>
      <c r="N370">
        <v>1000000</v>
      </c>
      <c r="O370">
        <v>2000000</v>
      </c>
      <c r="R370" t="s">
        <v>167</v>
      </c>
      <c r="S370">
        <v>100000</v>
      </c>
      <c r="T370">
        <v>250000</v>
      </c>
      <c r="U370">
        <v>500000</v>
      </c>
      <c r="V370">
        <v>1000000</v>
      </c>
      <c r="W370">
        <v>2000000</v>
      </c>
    </row>
    <row r="371" spans="1:23" x14ac:dyDescent="0.25">
      <c r="B371">
        <v>35</v>
      </c>
      <c r="C371">
        <v>33444.999649663368</v>
      </c>
      <c r="D371">
        <v>83612.501197017846</v>
      </c>
      <c r="E371">
        <v>167224.99680072578</v>
      </c>
      <c r="F371">
        <v>334449.99360145157</v>
      </c>
      <c r="G371">
        <v>668899.98720290314</v>
      </c>
      <c r="J371">
        <v>35</v>
      </c>
      <c r="K371">
        <v>1672.2503592618013</v>
      </c>
      <c r="L371">
        <v>4180.6286994388938</v>
      </c>
      <c r="M371">
        <v>8361.2498400189506</v>
      </c>
      <c r="N371">
        <v>16722.499680037901</v>
      </c>
      <c r="O371">
        <v>33444.999360075803</v>
      </c>
      <c r="R371">
        <v>35</v>
      </c>
      <c r="S371">
        <v>3.7357178935981672E-2</v>
      </c>
      <c r="T371">
        <v>3.7357183887816614E-2</v>
      </c>
      <c r="U371">
        <v>3.7357177206913228E-2</v>
      </c>
      <c r="V371">
        <v>3.7357177206913228E-2</v>
      </c>
      <c r="W371">
        <v>3.7357177206913228E-2</v>
      </c>
    </row>
    <row r="372" spans="1:23" x14ac:dyDescent="0.25">
      <c r="B372">
        <f t="shared" ref="B372:B401" si="15">B371+1</f>
        <v>36</v>
      </c>
      <c r="C372">
        <v>33551.794370085445</v>
      </c>
      <c r="D372">
        <v>83879.485925211484</v>
      </c>
      <c r="E372">
        <v>167758.97185043967</v>
      </c>
      <c r="F372">
        <v>335517.94370087935</v>
      </c>
      <c r="G372">
        <v>671035.88740175869</v>
      </c>
      <c r="J372">
        <f t="shared" ref="J372:J401" si="16">J371+1</f>
        <v>36</v>
      </c>
      <c r="K372">
        <v>1677.5899862872684</v>
      </c>
      <c r="L372">
        <v>4193.9749657152715</v>
      </c>
      <c r="M372">
        <v>8387.949931453215</v>
      </c>
      <c r="N372">
        <v>16775.89986290643</v>
      </c>
      <c r="O372">
        <v>33551.79972581286</v>
      </c>
      <c r="R372">
        <f t="shared" ref="R372:R401" si="17">R371+1</f>
        <v>36</v>
      </c>
      <c r="S372">
        <v>3.7387498745279357E-2</v>
      </c>
      <c r="T372">
        <v>3.7387498745274028E-2</v>
      </c>
      <c r="U372">
        <v>3.7387498745294012E-2</v>
      </c>
      <c r="V372">
        <v>3.7387498745294012E-2</v>
      </c>
      <c r="W372">
        <v>3.7387498745294012E-2</v>
      </c>
    </row>
    <row r="373" spans="1:23" x14ac:dyDescent="0.25">
      <c r="B373">
        <f t="shared" si="15"/>
        <v>37</v>
      </c>
      <c r="C373">
        <v>38962.605661205373</v>
      </c>
      <c r="D373">
        <v>97406.514153013399</v>
      </c>
      <c r="E373">
        <v>194813.0283060268</v>
      </c>
      <c r="F373">
        <v>389626.0566120536</v>
      </c>
      <c r="G373">
        <v>779252.11322410719</v>
      </c>
      <c r="J373">
        <f t="shared" si="16"/>
        <v>37</v>
      </c>
      <c r="K373">
        <v>1948.1320060228099</v>
      </c>
      <c r="L373">
        <v>4870.3300150570867</v>
      </c>
      <c r="M373">
        <v>9740.6600301141734</v>
      </c>
      <c r="N373">
        <v>19481.320060228347</v>
      </c>
      <c r="O373">
        <v>38962.640120456694</v>
      </c>
      <c r="R373">
        <f t="shared" si="17"/>
        <v>37</v>
      </c>
      <c r="S373">
        <v>3.9043653902951503E-2</v>
      </c>
      <c r="T373">
        <v>3.9043653902637754E-2</v>
      </c>
      <c r="U373">
        <v>3.9043653902637754E-2</v>
      </c>
      <c r="V373">
        <v>3.9043653902637754E-2</v>
      </c>
      <c r="W373">
        <v>3.9043653902637754E-2</v>
      </c>
    </row>
    <row r="374" spans="1:23" x14ac:dyDescent="0.25">
      <c r="B374">
        <f t="shared" si="15"/>
        <v>38</v>
      </c>
      <c r="C374">
        <v>39353.869362810547</v>
      </c>
      <c r="D374">
        <v>98384.673407026392</v>
      </c>
      <c r="E374">
        <v>196769.34681405278</v>
      </c>
      <c r="F374">
        <v>393538.69362810557</v>
      </c>
      <c r="G374">
        <v>787077.38725621114</v>
      </c>
      <c r="J374">
        <f t="shared" si="16"/>
        <v>38</v>
      </c>
      <c r="K374">
        <v>1967.6936209710111</v>
      </c>
      <c r="L374">
        <v>4919.2340524275496</v>
      </c>
      <c r="M374">
        <v>9838.4681048550992</v>
      </c>
      <c r="N374">
        <v>19676.936209710198</v>
      </c>
      <c r="O374">
        <v>39353.872419420397</v>
      </c>
      <c r="R374">
        <f t="shared" si="17"/>
        <v>38</v>
      </c>
      <c r="S374">
        <v>3.9170818141321284E-2</v>
      </c>
      <c r="T374">
        <v>3.917081814107326E-2</v>
      </c>
      <c r="U374">
        <v>3.917081814107326E-2</v>
      </c>
      <c r="V374">
        <v>3.917081814107326E-2</v>
      </c>
      <c r="W374">
        <v>3.917081814107326E-2</v>
      </c>
    </row>
    <row r="375" spans="1:23" x14ac:dyDescent="0.25">
      <c r="B375">
        <f t="shared" si="15"/>
        <v>39</v>
      </c>
      <c r="C375">
        <v>39290.401827436915</v>
      </c>
      <c r="D375">
        <v>98226.004568592325</v>
      </c>
      <c r="E375">
        <v>196452.00913718465</v>
      </c>
      <c r="F375">
        <v>392904.0182743693</v>
      </c>
      <c r="G375">
        <v>785808.0365487386</v>
      </c>
      <c r="J375">
        <f t="shared" si="16"/>
        <v>39</v>
      </c>
      <c r="K375">
        <v>1964.5201306475938</v>
      </c>
      <c r="L375">
        <v>4911.3003266190499</v>
      </c>
      <c r="M375">
        <v>9822.6006532380998</v>
      </c>
      <c r="N375">
        <v>19645.2013064762</v>
      </c>
      <c r="O375">
        <v>39290.402612952399</v>
      </c>
      <c r="R375">
        <f t="shared" si="17"/>
        <v>39</v>
      </c>
      <c r="S375">
        <v>3.9149662009477559E-2</v>
      </c>
      <c r="T375">
        <v>3.9149662009218877E-2</v>
      </c>
      <c r="U375">
        <v>3.9149662009218877E-2</v>
      </c>
      <c r="V375">
        <v>3.9149662009218877E-2</v>
      </c>
      <c r="W375">
        <v>3.9149662009218877E-2</v>
      </c>
    </row>
    <row r="376" spans="1:23" x14ac:dyDescent="0.25">
      <c r="B376">
        <f t="shared" si="15"/>
        <v>40</v>
      </c>
      <c r="C376">
        <v>39533.962787497774</v>
      </c>
      <c r="D376">
        <v>98834.90696874437</v>
      </c>
      <c r="E376">
        <v>197669.81393748874</v>
      </c>
      <c r="F376">
        <v>395339.62787497748</v>
      </c>
      <c r="G376">
        <v>790679.25574995496</v>
      </c>
      <c r="J376">
        <f t="shared" si="16"/>
        <v>40</v>
      </c>
      <c r="K376">
        <v>1976.6981644406551</v>
      </c>
      <c r="L376">
        <v>4941.7454111017141</v>
      </c>
      <c r="M376">
        <v>9883.4908222034283</v>
      </c>
      <c r="N376">
        <v>19766.981644406857</v>
      </c>
      <c r="O376">
        <v>39533.963288813713</v>
      </c>
      <c r="R376">
        <f t="shared" si="17"/>
        <v>40</v>
      </c>
      <c r="S376">
        <v>3.9229008935004472E-2</v>
      </c>
      <c r="T376">
        <v>3.9229008934780429E-2</v>
      </c>
      <c r="U376">
        <v>3.9229008934780429E-2</v>
      </c>
      <c r="V376">
        <v>3.9229008934780429E-2</v>
      </c>
      <c r="W376">
        <v>3.9229008934780429E-2</v>
      </c>
    </row>
    <row r="377" spans="1:23" x14ac:dyDescent="0.25">
      <c r="B377">
        <f t="shared" si="15"/>
        <v>41</v>
      </c>
      <c r="C377">
        <v>40546.76432639861</v>
      </c>
      <c r="D377">
        <v>101366.9108159966</v>
      </c>
      <c r="E377">
        <v>202733.8216319932</v>
      </c>
      <c r="F377">
        <v>405467.64326398639</v>
      </c>
      <c r="G377">
        <v>810935.28652797278</v>
      </c>
      <c r="J377">
        <f t="shared" si="16"/>
        <v>41</v>
      </c>
      <c r="K377">
        <v>2027.3383953148223</v>
      </c>
      <c r="L377">
        <v>5068.3459882872994</v>
      </c>
      <c r="M377">
        <v>10136.691976574599</v>
      </c>
      <c r="N377">
        <v>20273.383953149198</v>
      </c>
      <c r="O377">
        <v>40546.767906298395</v>
      </c>
      <c r="R377">
        <f t="shared" si="17"/>
        <v>41</v>
      </c>
      <c r="S377">
        <v>3.9565009284349362E-2</v>
      </c>
      <c r="T377">
        <v>3.9565009284349584E-2</v>
      </c>
      <c r="U377">
        <v>3.9565009284228569E-2</v>
      </c>
      <c r="V377">
        <v>3.9565009284228569E-2</v>
      </c>
      <c r="W377">
        <v>3.9565009284228569E-2</v>
      </c>
    </row>
    <row r="378" spans="1:23" x14ac:dyDescent="0.25">
      <c r="B378">
        <f t="shared" si="15"/>
        <v>42</v>
      </c>
      <c r="C378">
        <v>41214.068356544965</v>
      </c>
      <c r="D378">
        <v>103035.17089136252</v>
      </c>
      <c r="E378">
        <v>206070.34178272504</v>
      </c>
      <c r="F378">
        <v>412140.68356545008</v>
      </c>
      <c r="G378">
        <v>824281.36713090015</v>
      </c>
      <c r="J378">
        <f t="shared" si="16"/>
        <v>42</v>
      </c>
      <c r="K378">
        <v>2060.7043338384756</v>
      </c>
      <c r="L378">
        <v>5151.7608345962362</v>
      </c>
      <c r="M378">
        <v>10303.521669192472</v>
      </c>
      <c r="N378">
        <v>20607.043338384945</v>
      </c>
      <c r="O378">
        <v>41214.08667676989</v>
      </c>
      <c r="R378">
        <f t="shared" si="17"/>
        <v>42</v>
      </c>
      <c r="S378">
        <v>3.9790290235145909E-2</v>
      </c>
      <c r="T378">
        <v>3.9790290235146131E-2</v>
      </c>
      <c r="U378">
        <v>3.9790290235146131E-2</v>
      </c>
      <c r="V378">
        <v>3.9790290235065751E-2</v>
      </c>
      <c r="W378">
        <v>3.9790290235065751E-2</v>
      </c>
    </row>
    <row r="379" spans="1:23" x14ac:dyDescent="0.25">
      <c r="B379">
        <f t="shared" si="15"/>
        <v>43</v>
      </c>
      <c r="C379">
        <v>41592.66069931227</v>
      </c>
      <c r="D379">
        <v>103981.6517482807</v>
      </c>
      <c r="E379">
        <v>207963.30349656139</v>
      </c>
      <c r="F379">
        <v>415926.60699312278</v>
      </c>
      <c r="G379">
        <v>831853.21398624557</v>
      </c>
      <c r="J379">
        <f t="shared" si="16"/>
        <v>43</v>
      </c>
      <c r="K379">
        <v>2079.633149465466</v>
      </c>
      <c r="L379">
        <v>5199.0828736636904</v>
      </c>
      <c r="M379">
        <v>10398.165747327381</v>
      </c>
      <c r="N379">
        <v>20796.331494654762</v>
      </c>
      <c r="O379">
        <v>41592.662989309523</v>
      </c>
      <c r="R379">
        <f t="shared" si="17"/>
        <v>43</v>
      </c>
      <c r="S379">
        <v>3.9919278953741477E-2</v>
      </c>
      <c r="T379">
        <v>3.9919278953741477E-2</v>
      </c>
      <c r="U379">
        <v>3.9919278953741477E-2</v>
      </c>
      <c r="V379">
        <v>3.991927895367775E-2</v>
      </c>
      <c r="W379">
        <v>3.991927895367775E-2</v>
      </c>
    </row>
    <row r="380" spans="1:23" x14ac:dyDescent="0.25">
      <c r="B380">
        <f t="shared" si="15"/>
        <v>44</v>
      </c>
      <c r="C380">
        <v>41720.996655172436</v>
      </c>
      <c r="D380">
        <v>104302.49163793113</v>
      </c>
      <c r="E380">
        <v>208604.98327586227</v>
      </c>
      <c r="F380">
        <v>417209.96655172453</v>
      </c>
      <c r="G380">
        <v>834419.93310344906</v>
      </c>
      <c r="J380">
        <f t="shared" si="16"/>
        <v>44</v>
      </c>
      <c r="K380">
        <v>2086.0501179260027</v>
      </c>
      <c r="L380">
        <v>5215.1252948150795</v>
      </c>
      <c r="M380">
        <v>10430.250589630159</v>
      </c>
      <c r="N380">
        <v>20860.501179260318</v>
      </c>
      <c r="O380">
        <v>41721.002358520636</v>
      </c>
      <c r="R380">
        <f t="shared" si="17"/>
        <v>44</v>
      </c>
      <c r="S380">
        <v>3.9962782455377877E-2</v>
      </c>
      <c r="T380">
        <v>3.9962782455378099E-2</v>
      </c>
      <c r="U380">
        <v>3.9962782455378099E-2</v>
      </c>
      <c r="V380">
        <v>3.9962782455319035E-2</v>
      </c>
      <c r="W380">
        <v>3.9962782455319035E-2</v>
      </c>
    </row>
    <row r="381" spans="1:23" x14ac:dyDescent="0.25">
      <c r="B381">
        <f t="shared" si="15"/>
        <v>45</v>
      </c>
      <c r="C381">
        <v>43516.829439964553</v>
      </c>
      <c r="D381">
        <v>108792.07359991135</v>
      </c>
      <c r="E381">
        <v>217584.14719982271</v>
      </c>
      <c r="F381">
        <v>435168.29439964541</v>
      </c>
      <c r="G381">
        <v>870336.58879929082</v>
      </c>
      <c r="J381">
        <f t="shared" si="16"/>
        <v>45</v>
      </c>
      <c r="K381">
        <v>2175.8415224374257</v>
      </c>
      <c r="L381">
        <v>5439.6038060935098</v>
      </c>
      <c r="M381">
        <v>10879.20761218702</v>
      </c>
      <c r="N381">
        <v>21758.415224374039</v>
      </c>
      <c r="O381">
        <v>43516.830448748078</v>
      </c>
      <c r="R381">
        <f t="shared" si="17"/>
        <v>45</v>
      </c>
      <c r="S381">
        <v>4.0593659397487158E-2</v>
      </c>
      <c r="T381">
        <v>4.0593659397486936E-2</v>
      </c>
      <c r="U381">
        <v>4.0593659397486936E-2</v>
      </c>
      <c r="V381">
        <v>4.0593659397486936E-2</v>
      </c>
      <c r="W381">
        <v>4.0593659397486936E-2</v>
      </c>
    </row>
    <row r="382" spans="1:23" x14ac:dyDescent="0.25">
      <c r="B382">
        <f t="shared" si="15"/>
        <v>46</v>
      </c>
      <c r="C382">
        <v>44452.411442590106</v>
      </c>
      <c r="D382">
        <v>111131.02860647536</v>
      </c>
      <c r="E382">
        <v>222262.05721295072</v>
      </c>
      <c r="F382">
        <v>444524.11442590144</v>
      </c>
      <c r="G382">
        <v>889048.22885180288</v>
      </c>
      <c r="J382">
        <f t="shared" si="16"/>
        <v>46</v>
      </c>
      <c r="K382">
        <v>2222.620668436648</v>
      </c>
      <c r="L382">
        <v>5556.5516710917582</v>
      </c>
      <c r="M382">
        <v>11113.103342183516</v>
      </c>
      <c r="N382">
        <v>22226.206684367033</v>
      </c>
      <c r="O382">
        <v>44452.413368734065</v>
      </c>
      <c r="R382">
        <f t="shared" si="17"/>
        <v>46</v>
      </c>
      <c r="S382">
        <v>4.0931990358581416E-2</v>
      </c>
      <c r="T382">
        <v>4.0931990358581416E-2</v>
      </c>
      <c r="U382">
        <v>4.0931990358581416E-2</v>
      </c>
      <c r="V382">
        <v>4.0931990358581416E-2</v>
      </c>
      <c r="W382">
        <v>4.0931990358581416E-2</v>
      </c>
    </row>
    <row r="383" spans="1:23" x14ac:dyDescent="0.25">
      <c r="B383">
        <f t="shared" si="15"/>
        <v>47</v>
      </c>
      <c r="C383">
        <v>45867.67648713995</v>
      </c>
      <c r="D383">
        <v>114669.19121784983</v>
      </c>
      <c r="E383">
        <v>229338.38243569966</v>
      </c>
      <c r="F383">
        <v>458676.76487139933</v>
      </c>
      <c r="G383">
        <v>917353.52974279865</v>
      </c>
      <c r="J383">
        <f t="shared" si="16"/>
        <v>47</v>
      </c>
      <c r="K383">
        <v>2293.384234700512</v>
      </c>
      <c r="L383">
        <v>5733.4605867512873</v>
      </c>
      <c r="M383">
        <v>11466.921173502575</v>
      </c>
      <c r="N383">
        <v>22933.842347005149</v>
      </c>
      <c r="O383">
        <v>45867.684694010299</v>
      </c>
      <c r="R383">
        <f t="shared" si="17"/>
        <v>47</v>
      </c>
      <c r="S383">
        <v>4.1457613285506234E-2</v>
      </c>
      <c r="T383">
        <v>4.1457613285506012E-2</v>
      </c>
      <c r="U383">
        <v>4.1457613285506012E-2</v>
      </c>
      <c r="V383">
        <v>4.1457613285506012E-2</v>
      </c>
      <c r="W383">
        <v>4.1457613285506012E-2</v>
      </c>
    </row>
    <row r="384" spans="1:23" x14ac:dyDescent="0.25">
      <c r="B384">
        <f t="shared" si="15"/>
        <v>48</v>
      </c>
      <c r="C384">
        <v>46693.524104053497</v>
      </c>
      <c r="D384">
        <v>116733.81026013372</v>
      </c>
      <c r="E384">
        <v>233467.62052026743</v>
      </c>
      <c r="F384">
        <v>466935.24104053486</v>
      </c>
      <c r="G384">
        <v>933870.48208106973</v>
      </c>
      <c r="J384">
        <f t="shared" si="16"/>
        <v>48</v>
      </c>
      <c r="K384">
        <v>2334.676252676858</v>
      </c>
      <c r="L384">
        <v>5836.690631692094</v>
      </c>
      <c r="M384">
        <v>11673.381263384188</v>
      </c>
      <c r="N384">
        <v>23346.762526768376</v>
      </c>
      <c r="O384">
        <v>46693.525053536752</v>
      </c>
      <c r="R384">
        <f t="shared" si="17"/>
        <v>48</v>
      </c>
      <c r="S384">
        <v>4.1771653668372988E-2</v>
      </c>
      <c r="T384">
        <v>4.1771653668372988E-2</v>
      </c>
      <c r="U384">
        <v>4.1771653668372988E-2</v>
      </c>
      <c r="V384">
        <v>4.1771653668372988E-2</v>
      </c>
      <c r="W384">
        <v>4.1771653668372988E-2</v>
      </c>
    </row>
    <row r="385" spans="2:23" x14ac:dyDescent="0.25">
      <c r="B385">
        <f t="shared" si="15"/>
        <v>49</v>
      </c>
      <c r="C385">
        <v>48136.678867914714</v>
      </c>
      <c r="D385">
        <v>120341.69716978671</v>
      </c>
      <c r="E385">
        <v>240683.39433957342</v>
      </c>
      <c r="F385">
        <v>481366.78867914685</v>
      </c>
      <c r="G385">
        <v>962733.5773582937</v>
      </c>
      <c r="J385">
        <f t="shared" si="16"/>
        <v>49</v>
      </c>
      <c r="K385">
        <v>2406.8343310415876</v>
      </c>
      <c r="L385">
        <v>6017.0858276039944</v>
      </c>
      <c r="M385">
        <v>12034.171655207989</v>
      </c>
      <c r="N385">
        <v>24068.343310415978</v>
      </c>
      <c r="O385">
        <v>48136.686620831955</v>
      </c>
      <c r="R385">
        <f t="shared" si="17"/>
        <v>49</v>
      </c>
      <c r="S385">
        <v>4.2334947627802766E-2</v>
      </c>
      <c r="T385">
        <v>4.2334947627802766E-2</v>
      </c>
      <c r="U385">
        <v>4.2334947627802766E-2</v>
      </c>
      <c r="V385">
        <v>4.2334947627802766E-2</v>
      </c>
      <c r="W385">
        <v>4.2334947627802766E-2</v>
      </c>
    </row>
    <row r="386" spans="2:23" x14ac:dyDescent="0.25">
      <c r="B386">
        <f t="shared" si="15"/>
        <v>50</v>
      </c>
      <c r="C386">
        <v>49205.40648805238</v>
      </c>
      <c r="D386">
        <v>123013.5162201309</v>
      </c>
      <c r="E386">
        <v>246027.0324402618</v>
      </c>
      <c r="F386">
        <v>492054.0648805236</v>
      </c>
      <c r="G386">
        <v>984108.1297610472</v>
      </c>
      <c r="J386">
        <f t="shared" si="16"/>
        <v>50</v>
      </c>
      <c r="K386">
        <v>2460.2704421818344</v>
      </c>
      <c r="L386">
        <v>6150.676105454535</v>
      </c>
      <c r="M386">
        <v>12301.35221090907</v>
      </c>
      <c r="N386">
        <v>24602.70442181814</v>
      </c>
      <c r="O386">
        <v>49205.40884363628</v>
      </c>
      <c r="R386">
        <f t="shared" si="17"/>
        <v>50</v>
      </c>
      <c r="S386">
        <v>4.2763560511206888E-2</v>
      </c>
      <c r="T386">
        <v>4.2763560511206888E-2</v>
      </c>
      <c r="U386">
        <v>4.2763560511206888E-2</v>
      </c>
      <c r="V386">
        <v>4.2763560511206888E-2</v>
      </c>
      <c r="W386">
        <v>4.2763560511206888E-2</v>
      </c>
    </row>
    <row r="387" spans="2:23" x14ac:dyDescent="0.25">
      <c r="B387">
        <f t="shared" si="15"/>
        <v>51</v>
      </c>
      <c r="C387">
        <v>50473.732596576381</v>
      </c>
      <c r="D387">
        <v>126184.33149144093</v>
      </c>
      <c r="E387">
        <v>252368.66298288185</v>
      </c>
      <c r="F387">
        <v>504737.32596576371</v>
      </c>
      <c r="G387">
        <v>1009474.6519315274</v>
      </c>
      <c r="J387">
        <f t="shared" si="16"/>
        <v>51</v>
      </c>
      <c r="K387">
        <v>2523.6868437119265</v>
      </c>
      <c r="L387">
        <v>6309.217109279678</v>
      </c>
      <c r="M387">
        <v>12618.434218559356</v>
      </c>
      <c r="N387">
        <v>25236.868437118712</v>
      </c>
      <c r="O387">
        <v>50473.736874237424</v>
      </c>
      <c r="R387">
        <f t="shared" si="17"/>
        <v>51</v>
      </c>
      <c r="S387">
        <v>4.3285616889072731E-2</v>
      </c>
      <c r="T387">
        <v>4.3285616889072731E-2</v>
      </c>
      <c r="U387">
        <v>4.3285616889072731E-2</v>
      </c>
      <c r="V387">
        <v>4.3285616889072731E-2</v>
      </c>
      <c r="W387">
        <v>4.3285616889072731E-2</v>
      </c>
    </row>
    <row r="388" spans="2:23" x14ac:dyDescent="0.25">
      <c r="B388">
        <f t="shared" si="15"/>
        <v>52</v>
      </c>
      <c r="C388">
        <v>52073.46924218136</v>
      </c>
      <c r="D388">
        <v>130183.67310545345</v>
      </c>
      <c r="E388">
        <v>260367.34621090689</v>
      </c>
      <c r="F388">
        <v>520734.69242181379</v>
      </c>
      <c r="G388">
        <v>1041469.3848436276</v>
      </c>
      <c r="J388">
        <f t="shared" si="16"/>
        <v>52</v>
      </c>
      <c r="K388">
        <v>2603.6739040718385</v>
      </c>
      <c r="L388">
        <v>6509.1847601796326</v>
      </c>
      <c r="M388">
        <v>13018.369520359265</v>
      </c>
      <c r="N388">
        <v>26036.73904071853</v>
      </c>
      <c r="O388">
        <v>52073.478081437061</v>
      </c>
      <c r="R388">
        <f t="shared" si="17"/>
        <v>52</v>
      </c>
      <c r="S388">
        <v>4.3965330157636151E-2</v>
      </c>
      <c r="T388">
        <v>4.3965330157636373E-2</v>
      </c>
      <c r="U388">
        <v>4.3965330157636373E-2</v>
      </c>
      <c r="V388">
        <v>4.3965330157636373E-2</v>
      </c>
      <c r="W388">
        <v>4.3965330157636373E-2</v>
      </c>
    </row>
    <row r="389" spans="2:23" x14ac:dyDescent="0.25">
      <c r="B389">
        <f t="shared" si="15"/>
        <v>53</v>
      </c>
      <c r="C389">
        <v>53352.414229504851</v>
      </c>
      <c r="D389">
        <v>133381.03557376211</v>
      </c>
      <c r="E389">
        <v>266762.07114752423</v>
      </c>
      <c r="F389">
        <v>533524.14229504846</v>
      </c>
      <c r="G389">
        <v>1067048.2845900969</v>
      </c>
      <c r="J389">
        <f t="shared" si="16"/>
        <v>53</v>
      </c>
      <c r="K389">
        <v>2667.6208964940961</v>
      </c>
      <c r="L389">
        <v>6669.0522412352148</v>
      </c>
      <c r="M389">
        <v>13338.10448247043</v>
      </c>
      <c r="N389">
        <v>26676.208964940859</v>
      </c>
      <c r="O389">
        <v>53352.417929881718</v>
      </c>
      <c r="R389">
        <f t="shared" si="17"/>
        <v>53</v>
      </c>
      <c r="S389">
        <v>4.4525908966329908E-2</v>
      </c>
      <c r="T389">
        <v>4.4525908966329464E-2</v>
      </c>
      <c r="U389">
        <v>4.4525908966329464E-2</v>
      </c>
      <c r="V389">
        <v>4.4525908966329464E-2</v>
      </c>
      <c r="W389">
        <v>4.4525908966329464E-2</v>
      </c>
    </row>
    <row r="390" spans="2:23" x14ac:dyDescent="0.25">
      <c r="B390">
        <f t="shared" si="15"/>
        <v>54</v>
      </c>
      <c r="C390">
        <v>54992.1992712844</v>
      </c>
      <c r="D390">
        <v>137480.49817821087</v>
      </c>
      <c r="E390">
        <v>274960.99635642173</v>
      </c>
      <c r="F390">
        <v>549921.99271284346</v>
      </c>
      <c r="G390">
        <v>1099843.9854256869</v>
      </c>
      <c r="J390">
        <f t="shared" si="16"/>
        <v>54</v>
      </c>
      <c r="K390">
        <v>2749.6103805418097</v>
      </c>
      <c r="L390">
        <v>6874.0259513544734</v>
      </c>
      <c r="M390">
        <v>13748.051902708947</v>
      </c>
      <c r="N390">
        <v>27496.103805417893</v>
      </c>
      <c r="O390">
        <v>54992.207610835787</v>
      </c>
      <c r="R390">
        <f t="shared" si="17"/>
        <v>54</v>
      </c>
      <c r="S390">
        <v>4.5268073438551326E-2</v>
      </c>
      <c r="T390">
        <v>4.5268073438551104E-2</v>
      </c>
      <c r="U390">
        <v>4.5268073438551104E-2</v>
      </c>
      <c r="V390">
        <v>4.5268073438551104E-2</v>
      </c>
      <c r="W390">
        <v>4.5268073438551104E-2</v>
      </c>
    </row>
    <row r="391" spans="2:23" x14ac:dyDescent="0.25">
      <c r="B391">
        <f t="shared" si="15"/>
        <v>55</v>
      </c>
      <c r="C391">
        <v>56699.725918530181</v>
      </c>
      <c r="D391">
        <v>141749.31479632546</v>
      </c>
      <c r="E391">
        <v>283498.62959265092</v>
      </c>
      <c r="F391">
        <v>566997.25918530184</v>
      </c>
      <c r="G391">
        <v>1133994.5183706037</v>
      </c>
      <c r="J391">
        <f t="shared" si="16"/>
        <v>55</v>
      </c>
      <c r="K391">
        <v>2834.9867352099536</v>
      </c>
      <c r="L391">
        <v>7087.4668380249059</v>
      </c>
      <c r="M391">
        <v>14174.933676049812</v>
      </c>
      <c r="N391">
        <v>28349.867352099624</v>
      </c>
      <c r="O391">
        <v>56699.734704199247</v>
      </c>
      <c r="R391">
        <f t="shared" si="17"/>
        <v>55</v>
      </c>
      <c r="S391">
        <v>4.6069365280117625E-2</v>
      </c>
      <c r="T391">
        <v>4.6069365280117403E-2</v>
      </c>
      <c r="U391">
        <v>4.6069365280117403E-2</v>
      </c>
      <c r="V391">
        <v>4.6069365280117403E-2</v>
      </c>
      <c r="W391">
        <v>4.6069365280117403E-2</v>
      </c>
    </row>
    <row r="392" spans="2:23" x14ac:dyDescent="0.25">
      <c r="B392">
        <f t="shared" si="15"/>
        <v>56</v>
      </c>
      <c r="C392">
        <v>58499.560902405217</v>
      </c>
      <c r="D392">
        <v>146248.90225601298</v>
      </c>
      <c r="E392">
        <v>292497.80451202596</v>
      </c>
      <c r="F392">
        <v>584995.60902405193</v>
      </c>
      <c r="G392">
        <v>1169991.2180481039</v>
      </c>
      <c r="J392">
        <f t="shared" si="16"/>
        <v>56</v>
      </c>
      <c r="K392">
        <v>2924.978524701226</v>
      </c>
      <c r="L392">
        <v>7312.446311752894</v>
      </c>
      <c r="M392">
        <v>14624.892623505788</v>
      </c>
      <c r="N392">
        <v>29249.785247011576</v>
      </c>
      <c r="O392">
        <v>58499.570494023152</v>
      </c>
      <c r="R392">
        <f t="shared" si="17"/>
        <v>56</v>
      </c>
      <c r="S392">
        <v>4.6946324354345537E-2</v>
      </c>
      <c r="T392">
        <v>4.6946324354345537E-2</v>
      </c>
      <c r="U392">
        <v>4.6946324354345537E-2</v>
      </c>
      <c r="V392">
        <v>4.6946324354345537E-2</v>
      </c>
      <c r="W392">
        <v>4.6946324354345537E-2</v>
      </c>
    </row>
    <row r="393" spans="2:23" x14ac:dyDescent="0.25">
      <c r="B393">
        <f t="shared" si="15"/>
        <v>57</v>
      </c>
      <c r="C393">
        <v>60547.917480557167</v>
      </c>
      <c r="D393">
        <v>151369.79370139298</v>
      </c>
      <c r="E393">
        <v>302739.58740278595</v>
      </c>
      <c r="F393">
        <v>605479.17480557191</v>
      </c>
      <c r="G393">
        <v>1210958.3496111438</v>
      </c>
      <c r="J393">
        <f t="shared" si="16"/>
        <v>57</v>
      </c>
      <c r="K393">
        <v>3027.3965138574131</v>
      </c>
      <c r="L393">
        <v>7568.4912846435327</v>
      </c>
      <c r="M393">
        <v>15136.982569287065</v>
      </c>
      <c r="N393">
        <v>30273.965138574131</v>
      </c>
      <c r="O393">
        <v>60547.930277148262</v>
      </c>
      <c r="R393">
        <f t="shared" si="17"/>
        <v>57</v>
      </c>
      <c r="S393">
        <v>4.7986002211349632E-2</v>
      </c>
      <c r="T393">
        <v>4.7986002211349854E-2</v>
      </c>
      <c r="U393">
        <v>4.7986002211349854E-2</v>
      </c>
      <c r="V393">
        <v>4.7986002211349854E-2</v>
      </c>
      <c r="W393">
        <v>4.7986002211349854E-2</v>
      </c>
    </row>
    <row r="394" spans="2:23" x14ac:dyDescent="0.25">
      <c r="B394">
        <f t="shared" si="15"/>
        <v>58</v>
      </c>
      <c r="C394">
        <v>62532.930117674623</v>
      </c>
      <c r="D394">
        <v>156332.32529418662</v>
      </c>
      <c r="E394">
        <v>312664.65058837325</v>
      </c>
      <c r="F394">
        <v>625329.30117674649</v>
      </c>
      <c r="G394">
        <v>1250658.602353493</v>
      </c>
      <c r="J394">
        <f t="shared" si="16"/>
        <v>58</v>
      </c>
      <c r="K394">
        <v>3126.6470556857093</v>
      </c>
      <c r="L394">
        <v>7816.6176392144116</v>
      </c>
      <c r="M394">
        <v>15633.235278428823</v>
      </c>
      <c r="N394">
        <v>31266.470556857646</v>
      </c>
      <c r="O394">
        <v>62532.941113715293</v>
      </c>
      <c r="R394">
        <f t="shared" si="17"/>
        <v>58</v>
      </c>
      <c r="S394">
        <v>4.9036817785092834E-2</v>
      </c>
      <c r="T394">
        <v>4.9036817784548825E-2</v>
      </c>
      <c r="U394">
        <v>4.9036817784548825E-2</v>
      </c>
      <c r="V394">
        <v>4.9036817784548825E-2</v>
      </c>
      <c r="W394">
        <v>4.9036817784548825E-2</v>
      </c>
    </row>
    <row r="395" spans="2:23" x14ac:dyDescent="0.25">
      <c r="B395">
        <f t="shared" si="15"/>
        <v>59</v>
      </c>
      <c r="C395">
        <v>64339.05416878422</v>
      </c>
      <c r="D395">
        <v>160847.63542196067</v>
      </c>
      <c r="E395">
        <v>321695.27084392135</v>
      </c>
      <c r="F395">
        <v>643390.54168784269</v>
      </c>
      <c r="G395">
        <v>1286781.0833756854</v>
      </c>
      <c r="J395">
        <f t="shared" si="16"/>
        <v>59</v>
      </c>
      <c r="K395">
        <v>3216.953084669396</v>
      </c>
      <c r="L395">
        <v>8042.3827116737666</v>
      </c>
      <c r="M395">
        <v>16084.765423347533</v>
      </c>
      <c r="N395">
        <v>32169.530846695066</v>
      </c>
      <c r="O395">
        <v>64339.061693390133</v>
      </c>
      <c r="R395">
        <f t="shared" si="17"/>
        <v>59</v>
      </c>
      <c r="S395">
        <v>5.003082909495804E-2</v>
      </c>
      <c r="T395">
        <v>5.0030829094958262E-2</v>
      </c>
      <c r="U395">
        <v>5.0030829094740215E-2</v>
      </c>
      <c r="V395">
        <v>5.0030829094740215E-2</v>
      </c>
      <c r="W395">
        <v>5.0030829094740215E-2</v>
      </c>
    </row>
    <row r="396" spans="2:23" x14ac:dyDescent="0.25">
      <c r="B396">
        <f t="shared" si="15"/>
        <v>60</v>
      </c>
      <c r="C396">
        <v>66611.482889820283</v>
      </c>
      <c r="D396">
        <v>166528.70722455077</v>
      </c>
      <c r="E396">
        <v>333057.41444910155</v>
      </c>
      <c r="F396">
        <v>666114.82889820309</v>
      </c>
      <c r="G396">
        <v>1332229.6577964062</v>
      </c>
      <c r="J396">
        <f t="shared" si="16"/>
        <v>60</v>
      </c>
      <c r="K396">
        <v>3330.5748375673429</v>
      </c>
      <c r="L396">
        <v>8326.4370939184155</v>
      </c>
      <c r="M396">
        <v>16652.874187836831</v>
      </c>
      <c r="N396">
        <v>33305.748375673662</v>
      </c>
      <c r="O396">
        <v>66611.496751347324</v>
      </c>
      <c r="R396">
        <f t="shared" si="17"/>
        <v>60</v>
      </c>
      <c r="S396">
        <v>5.1334236335679906E-2</v>
      </c>
      <c r="T396">
        <v>5.1334236335680128E-2</v>
      </c>
      <c r="U396">
        <v>5.1334236335680128E-2</v>
      </c>
      <c r="V396">
        <v>5.1334236335680128E-2</v>
      </c>
      <c r="W396">
        <v>5.1334236335614181E-2</v>
      </c>
    </row>
    <row r="397" spans="2:23" x14ac:dyDescent="0.25">
      <c r="B397">
        <f t="shared" si="15"/>
        <v>61</v>
      </c>
      <c r="C397">
        <v>68670.983675826792</v>
      </c>
      <c r="D397">
        <v>171677.45918956687</v>
      </c>
      <c r="E397">
        <v>343354.91837913374</v>
      </c>
      <c r="F397">
        <v>686709.83675826748</v>
      </c>
      <c r="G397">
        <v>1373419.673516535</v>
      </c>
      <c r="J397">
        <f t="shared" si="16"/>
        <v>61</v>
      </c>
      <c r="K397">
        <v>3433.5496728436701</v>
      </c>
      <c r="L397">
        <v>8583.8741821090807</v>
      </c>
      <c r="M397">
        <v>17167.748364218161</v>
      </c>
      <c r="N397">
        <v>34335.496728436323</v>
      </c>
      <c r="O397">
        <v>68670.993456872646</v>
      </c>
      <c r="R397">
        <f t="shared" si="17"/>
        <v>61</v>
      </c>
      <c r="S397">
        <v>5.2566902570747365E-2</v>
      </c>
      <c r="T397">
        <v>5.2566902570746921E-2</v>
      </c>
      <c r="U397">
        <v>5.2566902570746921E-2</v>
      </c>
      <c r="V397">
        <v>5.2566902570746921E-2</v>
      </c>
      <c r="W397">
        <v>5.2566902570746921E-2</v>
      </c>
    </row>
    <row r="398" spans="2:23" x14ac:dyDescent="0.25">
      <c r="B398">
        <f t="shared" si="15"/>
        <v>62</v>
      </c>
      <c r="C398">
        <v>70734.722140663405</v>
      </c>
      <c r="D398">
        <v>176836.80535165846</v>
      </c>
      <c r="E398">
        <v>353673.61070331692</v>
      </c>
      <c r="F398">
        <v>707347.22140663385</v>
      </c>
      <c r="G398">
        <v>1414694.4428132677</v>
      </c>
      <c r="J398">
        <f t="shared" si="16"/>
        <v>62</v>
      </c>
      <c r="K398">
        <v>3536.7365617557371</v>
      </c>
      <c r="L398">
        <v>8841.8414043892699</v>
      </c>
      <c r="M398">
        <v>17683.68280877854</v>
      </c>
      <c r="N398">
        <v>35367.36561755708</v>
      </c>
      <c r="O398">
        <v>70734.731235114159</v>
      </c>
      <c r="R398">
        <f t="shared" si="17"/>
        <v>62</v>
      </c>
      <c r="S398">
        <v>5.3851919071916887E-2</v>
      </c>
      <c r="T398">
        <v>5.3851919071916887E-2</v>
      </c>
      <c r="U398">
        <v>5.3851919071916887E-2</v>
      </c>
      <c r="V398">
        <v>5.3851919071916887E-2</v>
      </c>
      <c r="W398">
        <v>5.3851919071916887E-2</v>
      </c>
    </row>
    <row r="399" spans="2:23" x14ac:dyDescent="0.25">
      <c r="B399">
        <f t="shared" si="15"/>
        <v>63</v>
      </c>
      <c r="C399">
        <v>72835.057827918688</v>
      </c>
      <c r="D399">
        <v>182087.64456979683</v>
      </c>
      <c r="E399">
        <v>364175.28913959366</v>
      </c>
      <c r="F399">
        <v>728350.57827918732</v>
      </c>
      <c r="G399">
        <v>1456701.1565583746</v>
      </c>
      <c r="J399">
        <f t="shared" si="16"/>
        <v>63</v>
      </c>
      <c r="K399">
        <v>3641.7533361766109</v>
      </c>
      <c r="L399">
        <v>9104.3833404417383</v>
      </c>
      <c r="M399">
        <v>18208.766680883477</v>
      </c>
      <c r="N399">
        <v>36417.533361766953</v>
      </c>
      <c r="O399">
        <v>72835.066723533906</v>
      </c>
      <c r="R399">
        <f t="shared" si="17"/>
        <v>63</v>
      </c>
      <c r="S399">
        <v>5.5211364085817616E-2</v>
      </c>
      <c r="T399">
        <v>5.521136408581806E-2</v>
      </c>
      <c r="U399">
        <v>5.521136408581806E-2</v>
      </c>
      <c r="V399">
        <v>5.521136408581806E-2</v>
      </c>
      <c r="W399">
        <v>5.521136408581806E-2</v>
      </c>
    </row>
    <row r="400" spans="2:23" x14ac:dyDescent="0.25">
      <c r="B400">
        <f t="shared" si="15"/>
        <v>64</v>
      </c>
      <c r="C400">
        <v>74934.751151739358</v>
      </c>
      <c r="D400">
        <v>187336.87787934847</v>
      </c>
      <c r="E400">
        <v>374673.75575869693</v>
      </c>
      <c r="F400">
        <v>749347.51151739387</v>
      </c>
      <c r="G400">
        <v>1498695.0230347877</v>
      </c>
      <c r="J400">
        <f t="shared" si="16"/>
        <v>64</v>
      </c>
      <c r="K400">
        <v>3746.7379671449016</v>
      </c>
      <c r="L400">
        <v>9366.8449178622395</v>
      </c>
      <c r="M400">
        <v>18733.689835724479</v>
      </c>
      <c r="N400">
        <v>37467.379671448958</v>
      </c>
      <c r="O400">
        <v>74934.759342897916</v>
      </c>
      <c r="R400">
        <f t="shared" si="17"/>
        <v>64</v>
      </c>
      <c r="S400">
        <v>5.6622587668271329E-2</v>
      </c>
      <c r="T400">
        <v>5.6622587668271551E-2</v>
      </c>
      <c r="U400">
        <v>5.6622587668271551E-2</v>
      </c>
      <c r="V400">
        <v>5.6622587668271551E-2</v>
      </c>
      <c r="W400">
        <v>5.6622587668271551E-2</v>
      </c>
    </row>
    <row r="401" spans="1:24" x14ac:dyDescent="0.25">
      <c r="B401">
        <f t="shared" si="15"/>
        <v>65</v>
      </c>
      <c r="C401">
        <v>77199.567254388618</v>
      </c>
      <c r="D401">
        <v>192998.9181359715</v>
      </c>
      <c r="E401">
        <v>385997.836271943</v>
      </c>
      <c r="F401">
        <v>771995.672543886</v>
      </c>
      <c r="G401">
        <v>1543991.345087772</v>
      </c>
      <c r="J401">
        <f t="shared" si="16"/>
        <v>65</v>
      </c>
      <c r="K401">
        <v>3859.9788499773131</v>
      </c>
      <c r="L401">
        <v>9649.9471249432245</v>
      </c>
      <c r="M401">
        <v>19299.894249886449</v>
      </c>
      <c r="N401">
        <v>38599.788499772898</v>
      </c>
      <c r="O401">
        <v>77199.576999545796</v>
      </c>
      <c r="R401">
        <f t="shared" si="17"/>
        <v>65</v>
      </c>
      <c r="S401">
        <v>5.8203096704777746E-2</v>
      </c>
      <c r="T401">
        <v>5.8203096704777746E-2</v>
      </c>
      <c r="U401">
        <v>5.8203096704777746E-2</v>
      </c>
      <c r="V401">
        <v>5.8203096704777746E-2</v>
      </c>
      <c r="W401">
        <v>5.8203096704777746E-2</v>
      </c>
    </row>
    <row r="403" spans="1:24" x14ac:dyDescent="0.25">
      <c r="A403" s="5" t="s">
        <v>183</v>
      </c>
    </row>
    <row r="404" spans="1:24" x14ac:dyDescent="0.25">
      <c r="B404" t="s">
        <v>170</v>
      </c>
      <c r="C404">
        <v>50000</v>
      </c>
      <c r="D404">
        <v>100000</v>
      </c>
      <c r="E404">
        <v>250000</v>
      </c>
      <c r="F404">
        <v>500000</v>
      </c>
      <c r="G404">
        <v>1000000</v>
      </c>
      <c r="H404">
        <v>2000000</v>
      </c>
      <c r="J404" t="s">
        <v>171</v>
      </c>
      <c r="K404">
        <v>50000</v>
      </c>
      <c r="L404">
        <v>100000</v>
      </c>
      <c r="M404">
        <v>250000</v>
      </c>
      <c r="N404">
        <v>500000</v>
      </c>
      <c r="O404">
        <v>1000000</v>
      </c>
      <c r="P404">
        <v>2000000</v>
      </c>
      <c r="R404" t="s">
        <v>167</v>
      </c>
      <c r="S404">
        <v>50000</v>
      </c>
      <c r="T404">
        <v>100000</v>
      </c>
      <c r="U404">
        <v>250000</v>
      </c>
      <c r="V404">
        <v>500000</v>
      </c>
      <c r="W404">
        <v>1000000</v>
      </c>
      <c r="X404">
        <v>2000000</v>
      </c>
    </row>
    <row r="405" spans="1:24" x14ac:dyDescent="0.25">
      <c r="B405">
        <v>26</v>
      </c>
      <c r="C405">
        <v>463.46026392150981</v>
      </c>
      <c r="D405">
        <v>926.20550383955606</v>
      </c>
      <c r="E405">
        <v>2314.4414488690027</v>
      </c>
      <c r="F405">
        <v>4628.1676539222481</v>
      </c>
      <c r="G405">
        <v>9255.6203415614746</v>
      </c>
      <c r="H405">
        <v>18510.52571684647</v>
      </c>
      <c r="J405">
        <v>26</v>
      </c>
      <c r="K405">
        <v>339.42558570703022</v>
      </c>
      <c r="L405">
        <v>670.83848762116577</v>
      </c>
      <c r="M405">
        <v>1665.079717837998</v>
      </c>
      <c r="N405">
        <v>3322.1442886281657</v>
      </c>
      <c r="O405">
        <v>6636.2765402887744</v>
      </c>
      <c r="P405">
        <v>13264.541043683304</v>
      </c>
      <c r="R405">
        <v>26</v>
      </c>
      <c r="S405">
        <v>3.7331219415813743E-2</v>
      </c>
      <c r="T405">
        <v>3.7246064522885591E-2</v>
      </c>
      <c r="U405">
        <v>3.7194967197406337E-2</v>
      </c>
      <c r="V405">
        <v>3.7177923416305436E-2</v>
      </c>
      <c r="W405">
        <v>3.7169404359090885E-2</v>
      </c>
      <c r="X405">
        <v>3.7165144712188791E-2</v>
      </c>
    </row>
    <row r="406" spans="1:24" x14ac:dyDescent="0.25">
      <c r="B406">
        <v>27</v>
      </c>
      <c r="C406">
        <v>521.05532560248207</v>
      </c>
      <c r="D406">
        <v>1041.3913515989923</v>
      </c>
      <c r="E406">
        <v>2602.3994298060811</v>
      </c>
      <c r="F406">
        <v>5204.0795602292492</v>
      </c>
      <c r="G406">
        <v>10407.439821104786</v>
      </c>
      <c r="H406">
        <v>20814.160342871641</v>
      </c>
      <c r="J406">
        <v>27</v>
      </c>
      <c r="K406">
        <v>380.67470889429205</v>
      </c>
      <c r="L406">
        <v>753.33428270076547</v>
      </c>
      <c r="M406">
        <v>1871.3130065444093</v>
      </c>
      <c r="N406">
        <v>3734.6108804865289</v>
      </c>
      <c r="O406">
        <v>7461.2066286961635</v>
      </c>
      <c r="P406">
        <v>14914.398125291278</v>
      </c>
      <c r="R406">
        <v>27</v>
      </c>
      <c r="S406">
        <v>3.7401584956255007E-2</v>
      </c>
      <c r="T406">
        <v>3.732491033226415E-2</v>
      </c>
      <c r="U406">
        <v>3.7278893387892253E-2</v>
      </c>
      <c r="V406">
        <v>3.7263552376550102E-2</v>
      </c>
      <c r="W406">
        <v>3.725588149011827E-2</v>
      </c>
      <c r="X406">
        <v>3.7252045951702728E-2</v>
      </c>
    </row>
    <row r="407" spans="1:24" x14ac:dyDescent="0.25">
      <c r="B407">
        <v>28</v>
      </c>
      <c r="C407">
        <v>554.57822457031966</v>
      </c>
      <c r="D407">
        <v>1108.4345897908777</v>
      </c>
      <c r="E407">
        <v>2770.0036854603368</v>
      </c>
      <c r="F407">
        <v>5539.2855115788116</v>
      </c>
      <c r="G407">
        <v>11077.849163816853</v>
      </c>
      <c r="H407">
        <v>22154.976468293436</v>
      </c>
      <c r="J407">
        <v>28</v>
      </c>
      <c r="K407">
        <v>404.68335984046553</v>
      </c>
      <c r="L407">
        <v>801.34973210565659</v>
      </c>
      <c r="M407">
        <v>1991.3488489876945</v>
      </c>
      <c r="N407">
        <v>3974.6807104878608</v>
      </c>
      <c r="O407">
        <v>7941.3444335003005</v>
      </c>
      <c r="P407">
        <v>15874.671879530797</v>
      </c>
      <c r="R407">
        <v>28</v>
      </c>
      <c r="S407">
        <v>3.7445079461781994E-2</v>
      </c>
      <c r="T407">
        <v>3.7372516167474279E-2</v>
      </c>
      <c r="U407">
        <v>3.7328967327074469E-2</v>
      </c>
      <c r="V407">
        <v>3.7314449234897351E-2</v>
      </c>
      <c r="W407">
        <v>3.7307189848919231E-2</v>
      </c>
      <c r="X407">
        <v>3.7303560070944597E-2</v>
      </c>
    </row>
    <row r="408" spans="1:24" x14ac:dyDescent="0.25">
      <c r="B408">
        <v>29</v>
      </c>
      <c r="C408">
        <v>642.88446993464299</v>
      </c>
      <c r="D408">
        <v>1285.0403924550153</v>
      </c>
      <c r="E408">
        <v>3211.5081602788814</v>
      </c>
      <c r="F408">
        <v>6422.2877734111798</v>
      </c>
      <c r="G408">
        <v>12843.846999711261</v>
      </c>
      <c r="H408">
        <v>25686.965452328834</v>
      </c>
      <c r="J408">
        <v>29</v>
      </c>
      <c r="K408">
        <v>467.92759171134367</v>
      </c>
      <c r="L408">
        <v>927.83343298733053</v>
      </c>
      <c r="M408">
        <v>2307.5509597083219</v>
      </c>
      <c r="N408">
        <v>4607.0801719286974</v>
      </c>
      <c r="O408">
        <v>9206.13859676008</v>
      </c>
      <c r="P408">
        <v>18404.255446614814</v>
      </c>
      <c r="R408">
        <v>29</v>
      </c>
      <c r="S408">
        <v>3.7562981810724372E-2</v>
      </c>
      <c r="T408">
        <v>3.7499201524550552E-2</v>
      </c>
      <c r="U408">
        <v>3.7460925056895134E-2</v>
      </c>
      <c r="V408">
        <v>3.7448164850828691E-2</v>
      </c>
      <c r="W408">
        <v>3.7441784488304819E-2</v>
      </c>
      <c r="X408">
        <v>3.7438594242160228E-2</v>
      </c>
    </row>
    <row r="409" spans="1:24" x14ac:dyDescent="0.25">
      <c r="B409">
        <v>30</v>
      </c>
      <c r="C409">
        <v>648.92096856931403</v>
      </c>
      <c r="D409">
        <v>1297.1128771801566</v>
      </c>
      <c r="E409">
        <v>3241.6886030177252</v>
      </c>
      <c r="F409">
        <v>6482.6481460821233</v>
      </c>
      <c r="G409">
        <v>12964.567232211899</v>
      </c>
      <c r="H409">
        <v>25928.405404471348</v>
      </c>
      <c r="J409">
        <v>30</v>
      </c>
      <c r="K409">
        <v>472.25069466040623</v>
      </c>
      <c r="L409">
        <v>936.47924492965649</v>
      </c>
      <c r="M409">
        <v>2329.1648957928774</v>
      </c>
      <c r="N409">
        <v>4650.3076472512039</v>
      </c>
      <c r="O409">
        <v>9292.5931501786399</v>
      </c>
      <c r="P409">
        <v>18577.164156032377</v>
      </c>
      <c r="R409">
        <v>30</v>
      </c>
      <c r="S409">
        <v>3.75723861663253E-2</v>
      </c>
      <c r="T409">
        <v>3.7509108617133524E-2</v>
      </c>
      <c r="U409">
        <v>3.747113391963941E-2</v>
      </c>
      <c r="V409">
        <v>3.7458474324892466E-2</v>
      </c>
      <c r="W409">
        <v>3.745214427201371E-2</v>
      </c>
      <c r="X409">
        <v>3.7448979181687436E-2</v>
      </c>
    </row>
    <row r="410" spans="1:24" x14ac:dyDescent="0.25">
      <c r="B410">
        <v>31</v>
      </c>
      <c r="C410">
        <v>815.29067543329143</v>
      </c>
      <c r="D410">
        <v>1629.8395840275587</v>
      </c>
      <c r="E410">
        <v>4073.4863106104526</v>
      </c>
      <c r="F410">
        <v>8146.2308551827682</v>
      </c>
      <c r="G410">
        <v>16291.719944425784</v>
      </c>
      <c r="H410">
        <v>32582.698122965641</v>
      </c>
      <c r="J410">
        <v>31</v>
      </c>
      <c r="K410">
        <v>591.40332722979292</v>
      </c>
      <c r="L410">
        <v>1174.7755948013182</v>
      </c>
      <c r="M410">
        <v>2924.8924061784201</v>
      </c>
      <c r="N410">
        <v>5841.7537613697205</v>
      </c>
      <c r="O410">
        <v>11675.476472817536</v>
      </c>
      <c r="P410">
        <v>23342.921896295855</v>
      </c>
      <c r="R410">
        <v>31</v>
      </c>
      <c r="S410">
        <v>3.7809986173743315E-2</v>
      </c>
      <c r="T410">
        <v>3.7757825571191228E-2</v>
      </c>
      <c r="U410">
        <v>3.7726523791840938E-2</v>
      </c>
      <c r="V410">
        <v>3.7716088961932348E-2</v>
      </c>
      <c r="W410">
        <v>3.7710871377519162E-2</v>
      </c>
      <c r="X410">
        <v>3.770826254295967E-2</v>
      </c>
    </row>
    <row r="411" spans="1:24" x14ac:dyDescent="0.25">
      <c r="B411">
        <v>32</v>
      </c>
      <c r="C411">
        <v>720.78574005317671</v>
      </c>
      <c r="D411">
        <v>1440.8368743544647</v>
      </c>
      <c r="E411">
        <v>3600.9902778803648</v>
      </c>
      <c r="F411">
        <v>7201.2459506438036</v>
      </c>
      <c r="G411">
        <v>14401.757296250893</v>
      </c>
      <c r="H411">
        <v>28802.779987513182</v>
      </c>
      <c r="J411">
        <v>32</v>
      </c>
      <c r="K411">
        <v>523.71991275841719</v>
      </c>
      <c r="L411">
        <v>1039.4137707244518</v>
      </c>
      <c r="M411">
        <v>2586.4953514187364</v>
      </c>
      <c r="N411">
        <v>5164.9646549824392</v>
      </c>
      <c r="O411">
        <v>10321.903262986249</v>
      </c>
      <c r="P411">
        <v>20635.780479519512</v>
      </c>
      <c r="R411">
        <v>32</v>
      </c>
      <c r="S411">
        <v>3.7674516093263888E-2</v>
      </c>
      <c r="T411">
        <v>3.7616665009050365E-2</v>
      </c>
      <c r="U411">
        <v>3.7581947610269228E-2</v>
      </c>
      <c r="V411">
        <v>3.7570374018810027E-2</v>
      </c>
      <c r="W411">
        <v>3.7564587012022255E-2</v>
      </c>
      <c r="X411">
        <v>3.7561693455888667E-2</v>
      </c>
    </row>
    <row r="412" spans="1:24" x14ac:dyDescent="0.25">
      <c r="B412">
        <v>33</v>
      </c>
      <c r="C412">
        <v>1113.5558827268408</v>
      </c>
      <c r="D412">
        <v>2226.3466434984048</v>
      </c>
      <c r="E412">
        <v>5564.718925786523</v>
      </c>
      <c r="F412">
        <v>11128.67272958998</v>
      </c>
      <c r="G412">
        <v>22256.580337193172</v>
      </c>
      <c r="H412">
        <v>44512.395552397145</v>
      </c>
      <c r="J412">
        <v>33</v>
      </c>
      <c r="K412">
        <v>805.01687453782688</v>
      </c>
      <c r="L412">
        <v>1601.985791107465</v>
      </c>
      <c r="M412">
        <v>3992.8925405368573</v>
      </c>
      <c r="N412">
        <v>7977.7371228132106</v>
      </c>
      <c r="O412">
        <v>15947.426287326816</v>
      </c>
      <c r="P412">
        <v>31886.804616328445</v>
      </c>
      <c r="R412">
        <v>33</v>
      </c>
      <c r="S412">
        <v>3.8271450709898458E-2</v>
      </c>
      <c r="T412">
        <v>3.8230798101080987E-2</v>
      </c>
      <c r="U412">
        <v>3.8206403348554741E-2</v>
      </c>
      <c r="V412">
        <v>3.8198271232935177E-2</v>
      </c>
      <c r="W412">
        <v>3.8194205075458676E-2</v>
      </c>
      <c r="X412">
        <v>3.8192171971800137E-2</v>
      </c>
    </row>
    <row r="413" spans="1:24" x14ac:dyDescent="0.25">
      <c r="B413">
        <v>34</v>
      </c>
      <c r="C413">
        <v>704.17925924951589</v>
      </c>
      <c r="D413">
        <v>1407.6250903419043</v>
      </c>
      <c r="E413">
        <v>3517.962583710409</v>
      </c>
      <c r="F413">
        <v>7035.1917393566537</v>
      </c>
      <c r="G413">
        <v>14069.650050661361</v>
      </c>
      <c r="H413">
        <v>28138.566673277484</v>
      </c>
      <c r="J413">
        <v>34</v>
      </c>
      <c r="K413">
        <v>511.82568471732884</v>
      </c>
      <c r="L413">
        <v>1015.6261127911202</v>
      </c>
      <c r="M413">
        <v>2527.0273980119455</v>
      </c>
      <c r="N413">
        <v>5046.0295403975615</v>
      </c>
      <c r="O413">
        <v>10084.033825302467</v>
      </c>
      <c r="P413">
        <v>20160.042395185679</v>
      </c>
      <c r="R413">
        <v>34</v>
      </c>
      <c r="S413">
        <v>3.7652774848772275E-2</v>
      </c>
      <c r="T413">
        <v>3.7593751744962489E-2</v>
      </c>
      <c r="U413">
        <v>3.7558330827678565E-2</v>
      </c>
      <c r="V413">
        <v>3.7546522678704175E-2</v>
      </c>
      <c r="W413">
        <v>3.7540618383546498E-2</v>
      </c>
      <c r="X413">
        <v>3.7537666180796014E-2</v>
      </c>
    </row>
    <row r="414" spans="1:24" x14ac:dyDescent="0.25">
      <c r="B414">
        <v>35</v>
      </c>
      <c r="C414">
        <v>1133.3274356930647</v>
      </c>
      <c r="D414">
        <v>2265.8880642333556</v>
      </c>
      <c r="E414">
        <v>5663.5699489196923</v>
      </c>
      <c r="F414">
        <v>11326.373089737328</v>
      </c>
      <c r="G414">
        <v>22651.979371247286</v>
      </c>
      <c r="H414">
        <v>45303.191934200317</v>
      </c>
      <c r="J414">
        <v>35</v>
      </c>
      <c r="K414">
        <v>819.17723370719068</v>
      </c>
      <c r="L414">
        <v>1630.3052369452234</v>
      </c>
      <c r="M414">
        <v>4063.6892368494664</v>
      </c>
      <c r="N414">
        <v>8119.3292332650599</v>
      </c>
      <c r="O414">
        <v>16230.60922478087</v>
      </c>
      <c r="P414">
        <v>32453.169207110361</v>
      </c>
      <c r="R414">
        <v>35</v>
      </c>
      <c r="S414">
        <v>3.8305161394835974E-2</v>
      </c>
      <c r="T414">
        <v>3.8265043482454075E-2</v>
      </c>
      <c r="U414">
        <v>3.8240969620127796E-2</v>
      </c>
      <c r="V414">
        <v>3.8232944479831499E-2</v>
      </c>
      <c r="W414">
        <v>3.8228931812237521E-2</v>
      </c>
      <c r="X414">
        <v>3.8226925454066141E-2</v>
      </c>
    </row>
    <row r="415" spans="1:24" x14ac:dyDescent="0.25">
      <c r="B415">
        <v>36</v>
      </c>
      <c r="C415">
        <v>734.24140842122824</v>
      </c>
      <c r="D415">
        <v>1467.7470276160134</v>
      </c>
      <c r="E415">
        <v>3668.2638853287513</v>
      </c>
      <c r="F415">
        <v>7335.7919815614441</v>
      </c>
      <c r="G415">
        <v>14670.848174044173</v>
      </c>
      <c r="H415">
        <v>29340.960559018207</v>
      </c>
      <c r="J415">
        <v>36</v>
      </c>
      <c r="K415">
        <v>533.35587988319094</v>
      </c>
      <c r="L415">
        <v>1058.6848164355433</v>
      </c>
      <c r="M415">
        <v>2634.6716274931459</v>
      </c>
      <c r="N415">
        <v>5261.3163130778412</v>
      </c>
      <c r="O415">
        <v>10514.605684436508</v>
      </c>
      <c r="P415">
        <v>21021.184427247383</v>
      </c>
      <c r="R415">
        <v>36</v>
      </c>
      <c r="S415">
        <v>3.7696762013207374E-2</v>
      </c>
      <c r="T415">
        <v>3.7639786309462187E-2</v>
      </c>
      <c r="U415">
        <v>3.7605594338795401E-2</v>
      </c>
      <c r="V415">
        <v>3.7594195923205564E-2</v>
      </c>
      <c r="W415">
        <v>3.7588496510596592E-2</v>
      </c>
      <c r="X415">
        <v>3.758564675308218E-2</v>
      </c>
    </row>
    <row r="416" spans="1:24" x14ac:dyDescent="0.25">
      <c r="B416">
        <v>37</v>
      </c>
      <c r="C416">
        <v>740.41747658982979</v>
      </c>
      <c r="D416">
        <v>1480.0986609778422</v>
      </c>
      <c r="E416">
        <v>3699.142214144822</v>
      </c>
      <c r="F416">
        <v>7397.5481360908479</v>
      </c>
      <c r="G416">
        <v>14794.359979983379</v>
      </c>
      <c r="H416">
        <v>29587.983667768553</v>
      </c>
      <c r="J416">
        <v>37</v>
      </c>
      <c r="K416">
        <v>537.77957094842895</v>
      </c>
      <c r="L416">
        <v>1067.5318174992062</v>
      </c>
      <c r="M416">
        <v>2656.7885571836159</v>
      </c>
      <c r="N416">
        <v>5305.5497900025075</v>
      </c>
      <c r="O416">
        <v>10603.072255645529</v>
      </c>
      <c r="P416">
        <v>21198.117186932825</v>
      </c>
      <c r="R416">
        <v>37</v>
      </c>
      <c r="S416">
        <v>3.7706171300220248E-2</v>
      </c>
      <c r="T416">
        <v>3.7649592995940617E-2</v>
      </c>
      <c r="U416">
        <v>3.7615639557237568E-2</v>
      </c>
      <c r="V416">
        <v>3.7604320667667501E-2</v>
      </c>
      <c r="W416">
        <v>3.7598661020947111E-2</v>
      </c>
      <c r="X416">
        <v>3.7595831147096748E-2</v>
      </c>
    </row>
    <row r="417" spans="2:24" x14ac:dyDescent="0.25">
      <c r="B417">
        <v>38</v>
      </c>
      <c r="C417">
        <v>1098.4082243759087</v>
      </c>
      <c r="D417">
        <v>2196.0522822431017</v>
      </c>
      <c r="E417">
        <v>5488.9844556141379</v>
      </c>
      <c r="F417">
        <v>10977.204744485682</v>
      </c>
      <c r="G417">
        <v>21953.645322197546</v>
      </c>
      <c r="H417">
        <v>43906.52647760712</v>
      </c>
      <c r="J417">
        <v>38</v>
      </c>
      <c r="K417">
        <v>794.16829965714714</v>
      </c>
      <c r="L417">
        <v>1580.2893057816909</v>
      </c>
      <c r="M417">
        <v>3938.6523217275462</v>
      </c>
      <c r="N417">
        <v>7869.2573474595411</v>
      </c>
      <c r="O417">
        <v>15730.467398594774</v>
      </c>
      <c r="P417">
        <v>31452.887500716315</v>
      </c>
      <c r="R417">
        <v>38</v>
      </c>
      <c r="S417">
        <v>3.825126490112507E-2</v>
      </c>
      <c r="T417">
        <v>3.8210160161281426E-2</v>
      </c>
      <c r="U417">
        <v>3.8185494049662649E-2</v>
      </c>
      <c r="V417">
        <v>3.8177271467567886E-2</v>
      </c>
      <c r="W417">
        <v>3.8173160074325807E-2</v>
      </c>
      <c r="X417">
        <v>3.8171104352157981E-2</v>
      </c>
    </row>
    <row r="418" spans="2:24" x14ac:dyDescent="0.25">
      <c r="B418">
        <v>39</v>
      </c>
      <c r="C418">
        <v>1127.7173180199177</v>
      </c>
      <c r="D418">
        <v>2254.6681180325581</v>
      </c>
      <c r="E418">
        <v>5635.5205180778967</v>
      </c>
      <c r="F418">
        <v>11270.274518155789</v>
      </c>
      <c r="G418">
        <v>22539.782518312586</v>
      </c>
      <c r="H418">
        <v>45078.798518626652</v>
      </c>
      <c r="J418">
        <v>39</v>
      </c>
      <c r="K418">
        <v>815.15985919147715</v>
      </c>
      <c r="L418">
        <v>1622.2707479712371</v>
      </c>
      <c r="M418">
        <v>4043.6034143883808</v>
      </c>
      <c r="N418">
        <v>8079.1578584414237</v>
      </c>
      <c r="O418">
        <v>16150.266746558162</v>
      </c>
      <c r="P418">
        <v>32292.484522796585</v>
      </c>
      <c r="R418">
        <v>39</v>
      </c>
      <c r="S418">
        <v>3.8298815147878251E-2</v>
      </c>
      <c r="T418">
        <v>3.8258531377773686E-2</v>
      </c>
      <c r="U418">
        <v>3.8234357993522705E-2</v>
      </c>
      <c r="V418">
        <v>3.822629967818747E-2</v>
      </c>
      <c r="W418">
        <v>3.8222270422890281E-2</v>
      </c>
      <c r="X418">
        <v>3.8220255770832434E-2</v>
      </c>
    </row>
    <row r="419" spans="2:24" x14ac:dyDescent="0.25">
      <c r="B419">
        <v>40</v>
      </c>
      <c r="C419">
        <v>1122.767394375915</v>
      </c>
      <c r="D419">
        <v>2244.7686360257258</v>
      </c>
      <c r="E419">
        <v>5610.7723609868171</v>
      </c>
      <c r="F419">
        <v>11220.778569260616</v>
      </c>
      <c r="G419">
        <v>22440.790985804855</v>
      </c>
      <c r="H419">
        <v>44880.815818906573</v>
      </c>
      <c r="J419">
        <v>40</v>
      </c>
      <c r="K419">
        <v>811.61489478043768</v>
      </c>
      <c r="L419">
        <v>1615.1810834377284</v>
      </c>
      <c r="M419">
        <v>4025.8796495320712</v>
      </c>
      <c r="N419">
        <v>8043.7105930784601</v>
      </c>
      <c r="O419">
        <v>16079.372480135935</v>
      </c>
      <c r="P419">
        <v>32150.696254389884</v>
      </c>
      <c r="R419">
        <v>40</v>
      </c>
      <c r="S419">
        <v>3.8291302199091382E-2</v>
      </c>
      <c r="T419">
        <v>3.8250880169361512E-2</v>
      </c>
      <c r="U419">
        <v>3.8226623806178806E-2</v>
      </c>
      <c r="V419">
        <v>3.8218537827354515E-2</v>
      </c>
      <c r="W419">
        <v>3.8214494739562621E-2</v>
      </c>
      <c r="X419">
        <v>3.8212473171109096E-2</v>
      </c>
    </row>
    <row r="420" spans="2:24" x14ac:dyDescent="0.25">
      <c r="B420">
        <v>41</v>
      </c>
      <c r="C420">
        <v>1141.1354805100912</v>
      </c>
      <c r="D420">
        <v>2281.5033278239366</v>
      </c>
      <c r="E420">
        <v>5702.6068697866749</v>
      </c>
      <c r="F420">
        <v>11404.446106398264</v>
      </c>
      <c r="G420">
        <v>22808.124579623363</v>
      </c>
      <c r="H420">
        <v>45615.481526076423</v>
      </c>
      <c r="J420">
        <v>41</v>
      </c>
      <c r="K420">
        <v>824.76995839612391</v>
      </c>
      <c r="L420">
        <v>1641.4901528334885</v>
      </c>
      <c r="M420">
        <v>4091.6507363678902</v>
      </c>
      <c r="N420">
        <v>8175.2517089988978</v>
      </c>
      <c r="O420">
        <v>16342.453654281126</v>
      </c>
      <c r="P420">
        <v>32676.857544875646</v>
      </c>
      <c r="R420">
        <v>41</v>
      </c>
      <c r="S420">
        <v>3.8321280103478683E-2</v>
      </c>
      <c r="T420">
        <v>3.8281354754570396E-2</v>
      </c>
      <c r="U420">
        <v>3.8257396483911466E-2</v>
      </c>
      <c r="V420">
        <v>3.8249409883259755E-2</v>
      </c>
      <c r="W420">
        <v>3.8245416487204364E-2</v>
      </c>
      <c r="X420">
        <v>3.8243419765247255E-2</v>
      </c>
    </row>
    <row r="421" spans="2:24" x14ac:dyDescent="0.25">
      <c r="B421">
        <v>42</v>
      </c>
      <c r="C421">
        <v>1220.0476282581469</v>
      </c>
      <c r="D421">
        <v>2439.3213111372152</v>
      </c>
      <c r="E421">
        <v>6097.1423597805542</v>
      </c>
      <c r="F421">
        <v>12193.510774188195</v>
      </c>
      <c r="G421">
        <v>24386.247603004369</v>
      </c>
      <c r="H421">
        <v>48771.721260636878</v>
      </c>
      <c r="J421">
        <v>42</v>
      </c>
      <c r="K421">
        <v>881.28587863211033</v>
      </c>
      <c r="L421">
        <v>1754.5174667447754</v>
      </c>
      <c r="M421">
        <v>4374.2122311466082</v>
      </c>
      <c r="N421">
        <v>8740.370171837887</v>
      </c>
      <c r="O421">
        <v>17472.686053229845</v>
      </c>
      <c r="P421">
        <v>34937.317816015333</v>
      </c>
      <c r="R421">
        <v>42</v>
      </c>
      <c r="S421">
        <v>3.8450218549096915E-2</v>
      </c>
      <c r="T421">
        <v>3.8412257384109916E-2</v>
      </c>
      <c r="U421">
        <v>3.8389477944120731E-2</v>
      </c>
      <c r="V421">
        <v>3.838188434044465E-2</v>
      </c>
      <c r="W421">
        <v>3.83780874529005E-2</v>
      </c>
      <c r="X421">
        <v>3.8376188987699456E-2</v>
      </c>
    </row>
    <row r="422" spans="2:24" x14ac:dyDescent="0.25">
      <c r="B422">
        <v>43</v>
      </c>
      <c r="C422">
        <v>1273.8218072607851</v>
      </c>
      <c r="D422">
        <v>2546.86533797939</v>
      </c>
      <c r="E422">
        <v>6365.9959301504268</v>
      </c>
      <c r="F422">
        <v>12731.213583773437</v>
      </c>
      <c r="G422">
        <v>25461.648891022531</v>
      </c>
      <c r="H422">
        <v>50922.519505521515</v>
      </c>
      <c r="J422">
        <v>43</v>
      </c>
      <c r="K422">
        <v>919.79851538905132</v>
      </c>
      <c r="L422">
        <v>1831.5396420062643</v>
      </c>
      <c r="M422">
        <v>4566.7630220154679</v>
      </c>
      <c r="N422">
        <v>9125.4686554119398</v>
      </c>
      <c r="O422">
        <v>18242.879922236665</v>
      </c>
      <c r="P422">
        <v>36477.702455894439</v>
      </c>
      <c r="R422">
        <v>43</v>
      </c>
      <c r="S422">
        <v>3.853943641839086E-2</v>
      </c>
      <c r="T422">
        <v>3.8502669285200852E-2</v>
      </c>
      <c r="U422">
        <v>3.8480606451233301E-2</v>
      </c>
      <c r="V422">
        <v>3.8473251747402015E-2</v>
      </c>
      <c r="W422">
        <v>3.8469574315632249E-2</v>
      </c>
      <c r="X422">
        <v>3.8467735579780671E-2</v>
      </c>
    </row>
    <row r="423" spans="2:24" x14ac:dyDescent="0.25">
      <c r="B423">
        <v>44</v>
      </c>
      <c r="C423">
        <v>1304.9081273976442</v>
      </c>
      <c r="D423">
        <v>2609.0354602522498</v>
      </c>
      <c r="E423">
        <v>6521.417458820727</v>
      </c>
      <c r="F423">
        <v>13042.054123102827</v>
      </c>
      <c r="G423">
        <v>26083.327451668247</v>
      </c>
      <c r="H423">
        <v>52165.87410879894</v>
      </c>
      <c r="J423">
        <v>44</v>
      </c>
      <c r="K423">
        <v>942.06212911469993</v>
      </c>
      <c r="L423">
        <v>1876.065062499074</v>
      </c>
      <c r="M423">
        <v>4678.0738627002866</v>
      </c>
      <c r="N423">
        <v>9348.088529715722</v>
      </c>
      <c r="O423">
        <v>18688.117863759282</v>
      </c>
      <c r="P423">
        <v>37368.176531844889</v>
      </c>
      <c r="R423">
        <v>44</v>
      </c>
      <c r="S423">
        <v>3.8591526306167578E-2</v>
      </c>
      <c r="T423">
        <v>3.8555402556990304E-2</v>
      </c>
      <c r="U423">
        <v>3.8533725851334522E-2</v>
      </c>
      <c r="V423">
        <v>3.8526499873269282E-2</v>
      </c>
      <c r="W423">
        <v>3.852288680744187E-2</v>
      </c>
      <c r="X423">
        <v>3.852108025532619E-2</v>
      </c>
    </row>
    <row r="424" spans="2:24" x14ac:dyDescent="0.25">
      <c r="B424">
        <v>45</v>
      </c>
      <c r="C424">
        <v>1315.4322799107733</v>
      </c>
      <c r="D424">
        <v>2630.082906588902</v>
      </c>
      <c r="E424">
        <v>6574.0347866247475</v>
      </c>
      <c r="F424">
        <v>13147.287920018256</v>
      </c>
      <c r="G424">
        <v>26293.794186805444</v>
      </c>
      <c r="H424">
        <v>52586.80672037982</v>
      </c>
      <c r="J424">
        <v>45</v>
      </c>
      <c r="K424">
        <v>949.59940258044116</v>
      </c>
      <c r="L424">
        <v>1891.1389935277148</v>
      </c>
      <c r="M424">
        <v>4715.7577663845732</v>
      </c>
      <c r="N424">
        <v>9423.4557211505307</v>
      </c>
      <c r="O424">
        <v>18838.851630683988</v>
      </c>
      <c r="P424">
        <v>37669.643449751195</v>
      </c>
      <c r="R424">
        <v>45</v>
      </c>
      <c r="S424">
        <v>3.8609291254078082E-2</v>
      </c>
      <c r="T424">
        <v>3.8573377907498596E-2</v>
      </c>
      <c r="U424">
        <v>3.8551827475051814E-2</v>
      </c>
      <c r="V424">
        <v>3.8544643593335648E-2</v>
      </c>
      <c r="W424">
        <v>3.8541051576669982E-2</v>
      </c>
      <c r="X424">
        <v>3.8539255549383311E-2</v>
      </c>
    </row>
    <row r="425" spans="2:24" x14ac:dyDescent="0.25">
      <c r="B425">
        <v>46</v>
      </c>
      <c r="C425">
        <v>1470.9855931074596</v>
      </c>
      <c r="D425">
        <v>2941.1768659090612</v>
      </c>
      <c r="E425">
        <v>7351.7506843657056</v>
      </c>
      <c r="F425">
        <v>14702.707048477789</v>
      </c>
      <c r="G425">
        <v>29404.619776708285</v>
      </c>
      <c r="H425">
        <v>58808.44523317273</v>
      </c>
      <c r="J425">
        <v>46</v>
      </c>
      <c r="K425">
        <v>1061.0053105845891</v>
      </c>
      <c r="L425">
        <v>2113.9417491627792</v>
      </c>
      <c r="M425">
        <v>5272.7510654239304</v>
      </c>
      <c r="N425">
        <v>10537.433259372017</v>
      </c>
      <c r="O425">
        <v>21066.797647332598</v>
      </c>
      <c r="P425">
        <v>42125.526423288742</v>
      </c>
      <c r="R425">
        <v>46</v>
      </c>
      <c r="S425">
        <v>3.887487510335208E-2</v>
      </c>
      <c r="T425">
        <v>3.8841710970636045E-2</v>
      </c>
      <c r="U425">
        <v>3.8821810463897322E-2</v>
      </c>
      <c r="V425">
        <v>3.8815176623688163E-2</v>
      </c>
      <c r="W425">
        <v>3.8811859640203394E-2</v>
      </c>
      <c r="X425">
        <v>3.8810201132615463E-2</v>
      </c>
    </row>
    <row r="426" spans="2:24" x14ac:dyDescent="0.25">
      <c r="B426">
        <v>47</v>
      </c>
      <c r="C426">
        <v>1556.3612562639344</v>
      </c>
      <c r="D426">
        <v>3111.921156716875</v>
      </c>
      <c r="E426">
        <v>7778.6008580840989</v>
      </c>
      <c r="F426">
        <v>15556.400360365526</v>
      </c>
      <c r="G426">
        <v>31111.999364929594</v>
      </c>
      <c r="H426">
        <v>62223.1973740584</v>
      </c>
      <c r="J426">
        <v>47</v>
      </c>
      <c r="K426">
        <v>1122.1503571141911</v>
      </c>
      <c r="L426">
        <v>2236.2267938169534</v>
      </c>
      <c r="M426">
        <v>5578.4561040098924</v>
      </c>
      <c r="N426">
        <v>11148.838287692168</v>
      </c>
      <c r="O426">
        <v>22289.602655068913</v>
      </c>
      <c r="P426">
        <v>44571.131389829563</v>
      </c>
      <c r="R426">
        <v>47</v>
      </c>
      <c r="S426">
        <v>3.9024219364752755E-2</v>
      </c>
      <c r="T426">
        <v>3.8992318441396945E-2</v>
      </c>
      <c r="U426">
        <v>3.8973176030980827E-2</v>
      </c>
      <c r="V426">
        <v>3.8966794918007253E-2</v>
      </c>
      <c r="W426">
        <v>3.8963604303480004E-2</v>
      </c>
      <c r="X426">
        <v>3.8962008981705765E-2</v>
      </c>
    </row>
    <row r="427" spans="2:24" x14ac:dyDescent="0.25">
      <c r="B427">
        <v>48</v>
      </c>
      <c r="C427">
        <v>1691.4865191876931</v>
      </c>
      <c r="D427">
        <v>3382.1604302909022</v>
      </c>
      <c r="E427">
        <v>8454.1821636112036</v>
      </c>
      <c r="F427">
        <v>16907.551719148618</v>
      </c>
      <c r="G427">
        <v>33814.29083022484</v>
      </c>
      <c r="H427">
        <v>67627.769052377815</v>
      </c>
      <c r="J427">
        <v>48</v>
      </c>
      <c r="K427">
        <v>1218.925734927041</v>
      </c>
      <c r="L427">
        <v>2429.7694914764361</v>
      </c>
      <c r="M427">
        <v>6062.3007612308284</v>
      </c>
      <c r="N427">
        <v>12116.519544190465</v>
      </c>
      <c r="O427">
        <v>24224.957110123476</v>
      </c>
      <c r="P427">
        <v>48441.832241994562</v>
      </c>
      <c r="R427">
        <v>48</v>
      </c>
      <c r="S427">
        <v>3.9265769612737644E-2</v>
      </c>
      <c r="T427">
        <v>3.9235590832383815E-2</v>
      </c>
      <c r="U427">
        <v>3.9217481930756248E-2</v>
      </c>
      <c r="V427">
        <v>3.9211445357894892E-2</v>
      </c>
      <c r="W427">
        <v>3.9208427020396508E-2</v>
      </c>
      <c r="X427">
        <v>3.920691783887964E-2</v>
      </c>
    </row>
    <row r="428" spans="2:24" x14ac:dyDescent="0.25">
      <c r="B428">
        <v>49</v>
      </c>
      <c r="C428">
        <v>1773.5960784354982</v>
      </c>
      <c r="D428">
        <v>3546.3726405251209</v>
      </c>
      <c r="E428">
        <v>8864.7023267954173</v>
      </c>
      <c r="F428">
        <v>17728.585137246093</v>
      </c>
      <c r="G428">
        <v>35456.350758148299</v>
      </c>
      <c r="H428">
        <v>70911.881999952471</v>
      </c>
      <c r="J428">
        <v>49</v>
      </c>
      <c r="K428">
        <v>1277.7317641319751</v>
      </c>
      <c r="L428">
        <v>2547.3766000453907</v>
      </c>
      <c r="M428">
        <v>6356.3111077997019</v>
      </c>
      <c r="N428">
        <v>12704.535287392122</v>
      </c>
      <c r="O428">
        <v>25400.98364658514</v>
      </c>
      <c r="P428">
        <v>50793.880364969024</v>
      </c>
      <c r="R428">
        <v>49</v>
      </c>
      <c r="S428">
        <v>3.9415593608175925E-2</v>
      </c>
      <c r="T428">
        <v>3.938632361924066E-2</v>
      </c>
      <c r="U428">
        <v>3.936876010503787E-2</v>
      </c>
      <c r="V428">
        <v>3.9362905346753019E-2</v>
      </c>
      <c r="W428">
        <v>3.9359977920065736E-2</v>
      </c>
      <c r="X428">
        <v>3.9358514194833827E-2</v>
      </c>
    </row>
    <row r="429" spans="2:24" x14ac:dyDescent="0.25">
      <c r="B429">
        <v>50</v>
      </c>
      <c r="C429">
        <v>1923.1636415414762</v>
      </c>
      <c r="D429">
        <v>3845.4950305694729</v>
      </c>
      <c r="E429">
        <v>9612.4891976552499</v>
      </c>
      <c r="F429">
        <v>19224.146142798803</v>
      </c>
      <c r="G429">
        <v>38447.46003308615</v>
      </c>
      <c r="H429">
        <v>76894.087813661012</v>
      </c>
      <c r="J429">
        <v>50</v>
      </c>
      <c r="K429">
        <v>1384.8504952226431</v>
      </c>
      <c r="L429">
        <v>2761.604940102814</v>
      </c>
      <c r="M429">
        <v>6891.8682747607527</v>
      </c>
      <c r="N429">
        <v>13775.640499196365</v>
      </c>
      <c r="O429">
        <v>27543.184948069858</v>
      </c>
      <c r="P429">
        <v>55078.273845818709</v>
      </c>
      <c r="R429">
        <v>50</v>
      </c>
      <c r="S429">
        <v>3.9694746452460405E-2</v>
      </c>
      <c r="T429">
        <v>3.9666914152936217E-2</v>
      </c>
      <c r="U429">
        <v>3.9650213423928715E-2</v>
      </c>
      <c r="V429">
        <v>3.9644646289314744E-2</v>
      </c>
      <c r="W429">
        <v>3.9641862679824724E-2</v>
      </c>
      <c r="X429">
        <v>3.9640470864533484E-2</v>
      </c>
    </row>
    <row r="430" spans="2:24" x14ac:dyDescent="0.25">
      <c r="B430">
        <v>51</v>
      </c>
      <c r="C430">
        <v>2038.8563318666352</v>
      </c>
      <c r="D430">
        <v>4076.8704295822749</v>
      </c>
      <c r="E430">
        <v>10190.912722738009</v>
      </c>
      <c r="F430">
        <v>20380.9832113341</v>
      </c>
      <c r="G430">
        <v>40761.124188526752</v>
      </c>
      <c r="H430">
        <v>81521.406142913766</v>
      </c>
      <c r="J430">
        <v>51</v>
      </c>
      <c r="K430">
        <v>1467.7085289696224</v>
      </c>
      <c r="L430">
        <v>2927.3138617134027</v>
      </c>
      <c r="M430">
        <v>7306.1298600295704</v>
      </c>
      <c r="N430">
        <v>14604.156523920654</v>
      </c>
      <c r="O430">
        <v>29200.209851707448</v>
      </c>
      <c r="P430">
        <v>58392.316507297102</v>
      </c>
      <c r="R430">
        <v>51</v>
      </c>
      <c r="S430">
        <v>3.9916107958508862E-2</v>
      </c>
      <c r="T430">
        <v>3.9889227804497773E-2</v>
      </c>
      <c r="U430">
        <v>3.9873098472035906E-2</v>
      </c>
      <c r="V430">
        <v>3.986772182115228E-2</v>
      </c>
      <c r="W430">
        <v>3.9865033456941479E-2</v>
      </c>
      <c r="X430">
        <v>3.9863689265145386E-2</v>
      </c>
    </row>
    <row r="431" spans="2:24" x14ac:dyDescent="0.25">
      <c r="B431">
        <v>52</v>
      </c>
      <c r="C431">
        <v>2181.7191268455986</v>
      </c>
      <c r="D431">
        <v>4362.5835231789179</v>
      </c>
      <c r="E431">
        <v>10905.176712182687</v>
      </c>
      <c r="F431">
        <v>21809.498693856935</v>
      </c>
      <c r="G431">
        <v>43618.142657205957</v>
      </c>
      <c r="H431">
        <v>87235.430583904192</v>
      </c>
      <c r="J431">
        <v>52</v>
      </c>
      <c r="K431">
        <v>1570.0253642935895</v>
      </c>
      <c r="L431">
        <v>3131.9385805720813</v>
      </c>
      <c r="M431">
        <v>7817.6782294437144</v>
      </c>
      <c r="N431">
        <v>15627.244310908718</v>
      </c>
      <c r="O431">
        <v>31246.376473843819</v>
      </c>
      <c r="P431">
        <v>62484.640799715649</v>
      </c>
      <c r="R431">
        <v>52</v>
      </c>
      <c r="S431">
        <v>4.019627447974905E-2</v>
      </c>
      <c r="T431">
        <v>4.0170412572076541E-2</v>
      </c>
      <c r="U431">
        <v>4.0154894300354238E-2</v>
      </c>
      <c r="V431">
        <v>4.0149721355212442E-2</v>
      </c>
      <c r="W431">
        <v>4.0147134847406063E-2</v>
      </c>
      <c r="X431">
        <v>4.0145841584692921E-2</v>
      </c>
    </row>
    <row r="432" spans="2:24" x14ac:dyDescent="0.25">
      <c r="B432">
        <v>53</v>
      </c>
      <c r="C432">
        <v>2370.585520970737</v>
      </c>
      <c r="D432">
        <v>4740.2994894926915</v>
      </c>
      <c r="E432">
        <v>11849.441395060088</v>
      </c>
      <c r="F432">
        <v>23698.011237672948</v>
      </c>
      <c r="G432">
        <v>47395.150922898836</v>
      </c>
      <c r="H432">
        <v>94789.430293350539</v>
      </c>
      <c r="J432">
        <v>53</v>
      </c>
      <c r="K432">
        <v>1705.2895544693529</v>
      </c>
      <c r="L432">
        <v>3402.4549123855541</v>
      </c>
      <c r="M432">
        <v>8493.9509861483821</v>
      </c>
      <c r="N432">
        <v>16979.777775758092</v>
      </c>
      <c r="O432">
        <v>33951.431354979053</v>
      </c>
      <c r="P432">
        <v>67894.738513420103</v>
      </c>
      <c r="R432">
        <v>53</v>
      </c>
      <c r="S432">
        <v>4.0578573653383909E-2</v>
      </c>
      <c r="T432">
        <v>4.0553839984355911E-2</v>
      </c>
      <c r="U432">
        <v>4.0538998776845414E-2</v>
      </c>
      <c r="V432">
        <v>4.053405153995282E-2</v>
      </c>
      <c r="W432">
        <v>4.0531577890054571E-2</v>
      </c>
      <c r="X432">
        <v>4.0530341057241959E-2</v>
      </c>
    </row>
    <row r="433" spans="1:24" x14ac:dyDescent="0.25">
      <c r="B433">
        <v>54</v>
      </c>
      <c r="C433">
        <v>2528.5940315686125</v>
      </c>
      <c r="D433">
        <v>5056.3021762484004</v>
      </c>
      <c r="E433">
        <v>12639.426610302122</v>
      </c>
      <c r="F433">
        <v>25277.967333730321</v>
      </c>
      <c r="G433">
        <v>50555.048780588615</v>
      </c>
      <c r="H433">
        <v>101109.21167430488</v>
      </c>
      <c r="J433">
        <v>54</v>
      </c>
      <c r="K433">
        <v>1818.453912882771</v>
      </c>
      <c r="L433">
        <v>3628.7733693244008</v>
      </c>
      <c r="M433">
        <v>9059.731738781149</v>
      </c>
      <c r="N433">
        <v>18111.329021258018</v>
      </c>
      <c r="O433">
        <v>36214.523586229072</v>
      </c>
      <c r="P433">
        <v>72420.912716168328</v>
      </c>
      <c r="R433">
        <v>54</v>
      </c>
      <c r="S433">
        <v>4.0908959249267962E-2</v>
      </c>
      <c r="T433">
        <v>4.088501526080357E-2</v>
      </c>
      <c r="U433">
        <v>4.0870647944182048E-2</v>
      </c>
      <c r="V433">
        <v>4.0865858684684842E-2</v>
      </c>
      <c r="W433">
        <v>4.0863464026065888E-2</v>
      </c>
      <c r="X433">
        <v>4.0862266689537075E-2</v>
      </c>
    </row>
    <row r="434" spans="1:24" x14ac:dyDescent="0.25">
      <c r="B434">
        <v>55</v>
      </c>
      <c r="C434">
        <v>2740.335725150489</v>
      </c>
      <c r="D434">
        <v>5479.7659436401982</v>
      </c>
      <c r="E434">
        <v>13698.056599110585</v>
      </c>
      <c r="F434">
        <v>27395.207691561631</v>
      </c>
      <c r="G434">
        <v>54789.509876463839</v>
      </c>
      <c r="H434">
        <v>109578.11424626852</v>
      </c>
      <c r="J434">
        <v>55</v>
      </c>
      <c r="K434">
        <v>1970.1009370359789</v>
      </c>
      <c r="L434">
        <v>3932.0533597949325</v>
      </c>
      <c r="M434">
        <v>9817.9106280830601</v>
      </c>
      <c r="N434">
        <v>19627.672741900227</v>
      </c>
      <c r="O434">
        <v>39247.196969535784</v>
      </c>
      <c r="P434">
        <v>78486.245424809051</v>
      </c>
      <c r="R434">
        <v>55</v>
      </c>
      <c r="S434">
        <v>4.1367620915218284E-2</v>
      </c>
      <c r="T434">
        <v>4.1344557499280121E-2</v>
      </c>
      <c r="U434">
        <v>4.1330718616505946E-2</v>
      </c>
      <c r="V434">
        <v>4.1326105516637401E-2</v>
      </c>
      <c r="W434">
        <v>4.1323798940648304E-2</v>
      </c>
      <c r="X434">
        <v>4.1322645646139966E-2</v>
      </c>
    </row>
    <row r="436" spans="1:24" x14ac:dyDescent="0.25">
      <c r="A436" s="5" t="s">
        <v>188</v>
      </c>
    </row>
    <row r="437" spans="1:24" x14ac:dyDescent="0.25">
      <c r="B437" t="s">
        <v>170</v>
      </c>
      <c r="C437">
        <v>100000</v>
      </c>
      <c r="D437">
        <v>250000</v>
      </c>
      <c r="E437">
        <v>500000</v>
      </c>
      <c r="F437">
        <v>1000000</v>
      </c>
      <c r="G437">
        <v>2000000</v>
      </c>
      <c r="J437" t="s">
        <v>145</v>
      </c>
      <c r="K437">
        <v>100000</v>
      </c>
      <c r="L437">
        <v>250000</v>
      </c>
      <c r="M437">
        <v>500000</v>
      </c>
      <c r="N437">
        <v>1000000</v>
      </c>
      <c r="O437">
        <v>2000000</v>
      </c>
      <c r="R437" t="s">
        <v>167</v>
      </c>
      <c r="S437">
        <v>100000</v>
      </c>
      <c r="T437">
        <v>250000</v>
      </c>
      <c r="U437">
        <v>500000</v>
      </c>
      <c r="V437">
        <v>1000000</v>
      </c>
      <c r="W437">
        <v>2000000</v>
      </c>
    </row>
    <row r="438" spans="1:24" x14ac:dyDescent="0.25">
      <c r="B438">
        <v>35</v>
      </c>
      <c r="C438">
        <v>41084.269495792818</v>
      </c>
      <c r="D438">
        <v>102710.67204461832</v>
      </c>
      <c r="E438">
        <v>205421.35192144825</v>
      </c>
      <c r="F438">
        <v>410842.7038428965</v>
      </c>
      <c r="G438">
        <v>821685.407685793</v>
      </c>
      <c r="J438">
        <v>35</v>
      </c>
      <c r="K438">
        <v>2054.2128043514167</v>
      </c>
      <c r="L438">
        <v>5135.5298316522094</v>
      </c>
      <c r="M438">
        <v>10271.069733826094</v>
      </c>
      <c r="N438">
        <v>20542.139467652189</v>
      </c>
      <c r="O438">
        <v>41084.278935304377</v>
      </c>
      <c r="R438">
        <v>35</v>
      </c>
      <c r="S438">
        <v>3.9745877884419079E-2</v>
      </c>
      <c r="T438">
        <v>3.9745873720160807E-2</v>
      </c>
      <c r="U438">
        <v>3.9745883341982147E-2</v>
      </c>
      <c r="V438">
        <v>3.9745883341897104E-2</v>
      </c>
      <c r="W438">
        <v>3.9745883341897104E-2</v>
      </c>
    </row>
    <row r="439" spans="1:24" x14ac:dyDescent="0.25">
      <c r="B439">
        <f t="shared" ref="B439:B468" si="18">B438+1</f>
        <v>36</v>
      </c>
      <c r="C439">
        <v>34893.987077770544</v>
      </c>
      <c r="D439">
        <v>87234.967694426377</v>
      </c>
      <c r="E439">
        <v>174469.93538885275</v>
      </c>
      <c r="F439">
        <v>348939.87077770551</v>
      </c>
      <c r="G439">
        <v>697879.74155541102</v>
      </c>
      <c r="J439">
        <f t="shared" ref="J439:J468" si="19">J438+1</f>
        <v>36</v>
      </c>
      <c r="K439">
        <v>1744.6993538849638</v>
      </c>
      <c r="L439">
        <v>4361.7483847123949</v>
      </c>
      <c r="M439">
        <v>8723.4967694247898</v>
      </c>
      <c r="N439">
        <v>17446.99353884958</v>
      </c>
      <c r="O439">
        <v>34893.987077699159</v>
      </c>
      <c r="R439">
        <f t="shared" ref="R439:R468" si="20">R438+1</f>
        <v>36</v>
      </c>
      <c r="S439">
        <v>3.7777792097362095E-2</v>
      </c>
      <c r="T439">
        <v>3.7777792097362095E-2</v>
      </c>
      <c r="U439">
        <v>3.7777792097362095E-2</v>
      </c>
      <c r="V439">
        <v>3.7777792097362095E-2</v>
      </c>
      <c r="W439">
        <v>3.7777792097362095E-2</v>
      </c>
    </row>
    <row r="440" spans="1:24" x14ac:dyDescent="0.25">
      <c r="B440">
        <f t="shared" si="18"/>
        <v>37</v>
      </c>
      <c r="C440">
        <v>35003.728813568945</v>
      </c>
      <c r="D440">
        <v>87509.322033922464</v>
      </c>
      <c r="E440">
        <v>175018.64406784493</v>
      </c>
      <c r="F440">
        <v>350037.28813568986</v>
      </c>
      <c r="G440">
        <v>700074.57627137972</v>
      </c>
      <c r="J440">
        <f t="shared" si="19"/>
        <v>37</v>
      </c>
      <c r="K440">
        <v>1750.1867052705202</v>
      </c>
      <c r="L440">
        <v>4375.4667631764023</v>
      </c>
      <c r="M440">
        <v>8750.9335263528046</v>
      </c>
      <c r="N440">
        <v>17501.867052705609</v>
      </c>
      <c r="O440">
        <v>35003.734105411218</v>
      </c>
      <c r="R440">
        <f t="shared" si="20"/>
        <v>37</v>
      </c>
      <c r="S440">
        <v>3.7809916860252812E-2</v>
      </c>
      <c r="T440">
        <v>3.7809916860252812E-2</v>
      </c>
      <c r="U440">
        <v>3.7809916860252812E-2</v>
      </c>
      <c r="V440">
        <v>3.7809916860252812E-2</v>
      </c>
      <c r="W440">
        <v>3.7809916860252812E-2</v>
      </c>
    </row>
    <row r="441" spans="1:24" x14ac:dyDescent="0.25">
      <c r="B441">
        <f t="shared" si="18"/>
        <v>38</v>
      </c>
      <c r="C441">
        <v>40605.852875355034</v>
      </c>
      <c r="D441">
        <v>101514.63218838765</v>
      </c>
      <c r="E441">
        <v>203029.2643767753</v>
      </c>
      <c r="F441">
        <v>406058.52875355061</v>
      </c>
      <c r="G441">
        <v>812117.05750710121</v>
      </c>
      <c r="J441">
        <f t="shared" si="19"/>
        <v>38</v>
      </c>
      <c r="K441">
        <v>2030.294357968196</v>
      </c>
      <c r="L441">
        <v>5075.7358949205081</v>
      </c>
      <c r="M441">
        <v>10151.471789841016</v>
      </c>
      <c r="N441">
        <v>20302.943579682033</v>
      </c>
      <c r="O441">
        <v>40605.887159364065</v>
      </c>
      <c r="R441">
        <f t="shared" si="20"/>
        <v>38</v>
      </c>
      <c r="S441">
        <v>3.9583511862842702E-2</v>
      </c>
      <c r="T441">
        <v>3.9583511862842924E-2</v>
      </c>
      <c r="U441">
        <v>3.9583511862727461E-2</v>
      </c>
      <c r="V441">
        <v>3.9583511862727461E-2</v>
      </c>
      <c r="W441">
        <v>3.9583511862727461E-2</v>
      </c>
    </row>
    <row r="442" spans="1:24" x14ac:dyDescent="0.25">
      <c r="B442">
        <f t="shared" si="18"/>
        <v>39</v>
      </c>
      <c r="C442">
        <v>41009.224710914183</v>
      </c>
      <c r="D442">
        <v>102523.06177728552</v>
      </c>
      <c r="E442">
        <v>205046.12355457104</v>
      </c>
      <c r="F442">
        <v>410092.24710914207</v>
      </c>
      <c r="G442">
        <v>820184.49421828415</v>
      </c>
      <c r="J442">
        <f t="shared" si="19"/>
        <v>39</v>
      </c>
      <c r="K442">
        <v>2050.4613868994711</v>
      </c>
      <c r="L442">
        <v>5126.153467248776</v>
      </c>
      <c r="M442">
        <v>10252.306934497552</v>
      </c>
      <c r="N442">
        <v>20504.613868995104</v>
      </c>
      <c r="O442">
        <v>41009.227737990208</v>
      </c>
      <c r="R442">
        <f t="shared" si="20"/>
        <v>39</v>
      </c>
      <c r="S442">
        <v>3.9719434481791493E-2</v>
      </c>
      <c r="T442">
        <v>3.9719434481791493E-2</v>
      </c>
      <c r="U442">
        <v>3.9719434481791493E-2</v>
      </c>
      <c r="V442">
        <v>3.9719434481701121E-2</v>
      </c>
      <c r="W442">
        <v>3.9719434481701121E-2</v>
      </c>
    </row>
    <row r="443" spans="1:24" x14ac:dyDescent="0.25">
      <c r="B443">
        <f t="shared" si="18"/>
        <v>40</v>
      </c>
      <c r="C443">
        <v>40942.5944141211</v>
      </c>
      <c r="D443">
        <v>102356.48603530273</v>
      </c>
      <c r="E443">
        <v>204712.97207060546</v>
      </c>
      <c r="F443">
        <v>409425.94414121093</v>
      </c>
      <c r="G443">
        <v>818851.88828242186</v>
      </c>
      <c r="J443">
        <f t="shared" si="19"/>
        <v>40</v>
      </c>
      <c r="K443">
        <v>2047.1297620888217</v>
      </c>
      <c r="L443">
        <v>5117.8244052220543</v>
      </c>
      <c r="M443">
        <v>10235.648810444109</v>
      </c>
      <c r="N443">
        <v>20471.297620888217</v>
      </c>
      <c r="O443">
        <v>40942.595241776435</v>
      </c>
      <c r="R443">
        <f t="shared" si="20"/>
        <v>40</v>
      </c>
      <c r="S443">
        <v>3.9696399833197171E-2</v>
      </c>
      <c r="T443">
        <v>3.9696399833197171E-2</v>
      </c>
      <c r="U443">
        <v>3.9696399833197171E-2</v>
      </c>
      <c r="V443">
        <v>3.969639983310258E-2</v>
      </c>
      <c r="W443">
        <v>3.969639983310258E-2</v>
      </c>
    </row>
    <row r="444" spans="1:24" x14ac:dyDescent="0.25">
      <c r="B444">
        <f t="shared" si="18"/>
        <v>41</v>
      </c>
      <c r="C444">
        <v>41193.446139277235</v>
      </c>
      <c r="D444">
        <v>102983.61534819314</v>
      </c>
      <c r="E444">
        <v>205967.23069638628</v>
      </c>
      <c r="F444">
        <v>411934.46139277256</v>
      </c>
      <c r="G444">
        <v>823868.92278554512</v>
      </c>
      <c r="J444">
        <f t="shared" si="19"/>
        <v>41</v>
      </c>
      <c r="K444">
        <v>2059.6723316669231</v>
      </c>
      <c r="L444">
        <v>5149.1808291673369</v>
      </c>
      <c r="M444">
        <v>10298.361658334674</v>
      </c>
      <c r="N444">
        <v>20596.723316669348</v>
      </c>
      <c r="O444">
        <v>41193.446633338695</v>
      </c>
      <c r="R444">
        <f t="shared" si="20"/>
        <v>41</v>
      </c>
      <c r="S444">
        <v>3.9781151776591805E-2</v>
      </c>
      <c r="T444">
        <v>3.9781151776591805E-2</v>
      </c>
      <c r="U444">
        <v>3.9781151776591805E-2</v>
      </c>
      <c r="V444">
        <v>3.9781151776510537E-2</v>
      </c>
      <c r="W444">
        <v>3.9781151776510537E-2</v>
      </c>
    </row>
    <row r="445" spans="1:24" x14ac:dyDescent="0.25">
      <c r="B445">
        <f t="shared" si="18"/>
        <v>42</v>
      </c>
      <c r="C445">
        <v>42239.061857027242</v>
      </c>
      <c r="D445">
        <v>105597.65464256804</v>
      </c>
      <c r="E445">
        <v>211195.30928513609</v>
      </c>
      <c r="F445">
        <v>422390.61857027217</v>
      </c>
      <c r="G445">
        <v>844781.23714054434</v>
      </c>
      <c r="J445">
        <f t="shared" si="19"/>
        <v>42</v>
      </c>
      <c r="K445">
        <v>2111.9532709698979</v>
      </c>
      <c r="L445">
        <v>5279.8831774246937</v>
      </c>
      <c r="M445">
        <v>10559.766354849387</v>
      </c>
      <c r="N445">
        <v>21119.532709698775</v>
      </c>
      <c r="O445">
        <v>42239.06541939755</v>
      </c>
      <c r="R445">
        <f t="shared" si="20"/>
        <v>42</v>
      </c>
      <c r="S445">
        <v>4.0141085434796331E-2</v>
      </c>
      <c r="T445">
        <v>4.0141085434796331E-2</v>
      </c>
      <c r="U445">
        <v>4.0141085434796331E-2</v>
      </c>
      <c r="V445">
        <v>4.0141085434796331E-2</v>
      </c>
      <c r="W445">
        <v>4.0141085434753476E-2</v>
      </c>
    </row>
    <row r="446" spans="1:24" x14ac:dyDescent="0.25">
      <c r="B446">
        <f t="shared" si="18"/>
        <v>43</v>
      </c>
      <c r="C446">
        <v>42927.426200374473</v>
      </c>
      <c r="D446">
        <v>107318.56550093612</v>
      </c>
      <c r="E446">
        <v>214637.13100187224</v>
      </c>
      <c r="F446">
        <v>429274.26200374449</v>
      </c>
      <c r="G446">
        <v>858548.52400748897</v>
      </c>
      <c r="J446">
        <f t="shared" si="19"/>
        <v>43</v>
      </c>
      <c r="K446">
        <v>2146.3722224260127</v>
      </c>
      <c r="L446">
        <v>5365.9305560649373</v>
      </c>
      <c r="M446">
        <v>10731.861112129875</v>
      </c>
      <c r="N446">
        <v>21463.722224259749</v>
      </c>
      <c r="O446">
        <v>42927.444448519498</v>
      </c>
      <c r="R446">
        <f t="shared" si="20"/>
        <v>43</v>
      </c>
      <c r="S446">
        <v>4.0382381435728032E-2</v>
      </c>
      <c r="T446">
        <v>4.0382381435728032E-2</v>
      </c>
      <c r="U446">
        <v>4.0382381435728032E-2</v>
      </c>
      <c r="V446">
        <v>4.0382381435728032E-2</v>
      </c>
      <c r="W446">
        <v>4.0382381435700276E-2</v>
      </c>
    </row>
    <row r="447" spans="1:24" x14ac:dyDescent="0.25">
      <c r="B447">
        <f t="shared" si="18"/>
        <v>44</v>
      </c>
      <c r="C447">
        <v>43317.613457342137</v>
      </c>
      <c r="D447">
        <v>108294.0336433553</v>
      </c>
      <c r="E447">
        <v>216588.0672867106</v>
      </c>
      <c r="F447">
        <v>433176.13457342121</v>
      </c>
      <c r="G447">
        <v>866352.26914684242</v>
      </c>
      <c r="J447">
        <f t="shared" si="19"/>
        <v>44</v>
      </c>
      <c r="K447">
        <v>2165.8807862354151</v>
      </c>
      <c r="L447">
        <v>5414.7019655885233</v>
      </c>
      <c r="M447">
        <v>10829.403931177047</v>
      </c>
      <c r="N447">
        <v>21658.807862354093</v>
      </c>
      <c r="O447">
        <v>43317.615724708186</v>
      </c>
      <c r="R447">
        <f t="shared" si="20"/>
        <v>44</v>
      </c>
      <c r="S447">
        <v>4.0520481866262781E-2</v>
      </c>
      <c r="T447">
        <v>4.0520481866262559E-2</v>
      </c>
      <c r="U447">
        <v>4.0520481866262559E-2</v>
      </c>
      <c r="V447">
        <v>4.0520481866262559E-2</v>
      </c>
      <c r="W447">
        <v>4.0520481866262559E-2</v>
      </c>
    </row>
    <row r="448" spans="1:24" x14ac:dyDescent="0.25">
      <c r="B448">
        <f t="shared" si="18"/>
        <v>45</v>
      </c>
      <c r="C448">
        <v>43449.543923615856</v>
      </c>
      <c r="D448">
        <v>108623.8598090397</v>
      </c>
      <c r="E448">
        <v>217247.7196180794</v>
      </c>
      <c r="F448">
        <v>434495.4392361588</v>
      </c>
      <c r="G448">
        <v>868990.87847231759</v>
      </c>
      <c r="J448">
        <f t="shared" si="19"/>
        <v>45</v>
      </c>
      <c r="K448">
        <v>2172.4774788748691</v>
      </c>
      <c r="L448">
        <v>5431.193697187322</v>
      </c>
      <c r="M448">
        <v>10862.387394374644</v>
      </c>
      <c r="N448">
        <v>21724.774788749288</v>
      </c>
      <c r="O448">
        <v>43449.549577498576</v>
      </c>
      <c r="R448">
        <f t="shared" si="20"/>
        <v>45</v>
      </c>
      <c r="S448">
        <v>4.0566969098787764E-2</v>
      </c>
      <c r="T448">
        <v>4.0566969098787764E-2</v>
      </c>
      <c r="U448">
        <v>4.0566969098787764E-2</v>
      </c>
      <c r="V448">
        <v>4.0566969098787764E-2</v>
      </c>
      <c r="W448">
        <v>4.0566969098787764E-2</v>
      </c>
    </row>
    <row r="449" spans="2:23" x14ac:dyDescent="0.25">
      <c r="B449">
        <f t="shared" si="18"/>
        <v>46</v>
      </c>
      <c r="C449">
        <v>45301.417454995702</v>
      </c>
      <c r="D449">
        <v>113253.54363748922</v>
      </c>
      <c r="E449">
        <v>226507.08727497843</v>
      </c>
      <c r="F449">
        <v>453014.17454995686</v>
      </c>
      <c r="G449">
        <v>906028.34909991373</v>
      </c>
      <c r="J449">
        <f t="shared" si="19"/>
        <v>46</v>
      </c>
      <c r="K449">
        <v>2265.070924850188</v>
      </c>
      <c r="L449">
        <v>5662.6773121253937</v>
      </c>
      <c r="M449">
        <v>11325.354624250787</v>
      </c>
      <c r="N449">
        <v>22650.709248501575</v>
      </c>
      <c r="O449">
        <v>45301.418497003149</v>
      </c>
      <c r="R449">
        <f t="shared" si="20"/>
        <v>46</v>
      </c>
      <c r="S449">
        <v>4.1243304357216459E-2</v>
      </c>
      <c r="T449">
        <v>4.1243304357216237E-2</v>
      </c>
      <c r="U449">
        <v>4.1243304357216237E-2</v>
      </c>
      <c r="V449">
        <v>4.1243304357216237E-2</v>
      </c>
      <c r="W449">
        <v>4.1243304357216237E-2</v>
      </c>
    </row>
    <row r="450" spans="2:23" x14ac:dyDescent="0.25">
      <c r="B450">
        <f t="shared" si="18"/>
        <v>47</v>
      </c>
      <c r="C450">
        <v>46265.206955543043</v>
      </c>
      <c r="D450">
        <v>115663.01738885746</v>
      </c>
      <c r="E450">
        <v>231326.03477771493</v>
      </c>
      <c r="F450">
        <v>462652.06955542986</v>
      </c>
      <c r="G450">
        <v>925304.13911085972</v>
      </c>
      <c r="J450">
        <f t="shared" si="19"/>
        <v>47</v>
      </c>
      <c r="K450">
        <v>2313.2604427006008</v>
      </c>
      <c r="L450">
        <v>5783.1511067513784</v>
      </c>
      <c r="M450">
        <v>11566.302213502757</v>
      </c>
      <c r="N450">
        <v>23132.604427005514</v>
      </c>
      <c r="O450">
        <v>46265.208854011027</v>
      </c>
      <c r="R450">
        <f t="shared" si="20"/>
        <v>47</v>
      </c>
      <c r="S450">
        <v>4.1606010644757552E-2</v>
      </c>
      <c r="T450">
        <v>4.160601064475733E-2</v>
      </c>
      <c r="U450">
        <v>4.160601064475733E-2</v>
      </c>
      <c r="V450">
        <v>4.160601064475733E-2</v>
      </c>
      <c r="W450">
        <v>4.160601064475733E-2</v>
      </c>
    </row>
    <row r="451" spans="2:23" x14ac:dyDescent="0.25">
      <c r="B451">
        <f t="shared" si="18"/>
        <v>48</v>
      </c>
      <c r="C451">
        <v>47722.285408473923</v>
      </c>
      <c r="D451">
        <v>119305.71352118482</v>
      </c>
      <c r="E451">
        <v>238611.42704236964</v>
      </c>
      <c r="F451">
        <v>477222.85408473929</v>
      </c>
      <c r="G451">
        <v>954445.70816947857</v>
      </c>
      <c r="J451">
        <f t="shared" si="19"/>
        <v>48</v>
      </c>
      <c r="K451">
        <v>2386.1146787420803</v>
      </c>
      <c r="L451">
        <v>5965.2866968552698</v>
      </c>
      <c r="M451">
        <v>11930.57339371054</v>
      </c>
      <c r="N451">
        <v>23861.146787421079</v>
      </c>
      <c r="O451">
        <v>47722.293574842159</v>
      </c>
      <c r="R451">
        <f t="shared" si="20"/>
        <v>48</v>
      </c>
      <c r="S451">
        <v>4.2169585006326171E-2</v>
      </c>
      <c r="T451">
        <v>4.2169585006326171E-2</v>
      </c>
      <c r="U451">
        <v>4.2169585006326171E-2</v>
      </c>
      <c r="V451">
        <v>4.2169585006326171E-2</v>
      </c>
      <c r="W451">
        <v>4.2169585006326171E-2</v>
      </c>
    </row>
    <row r="452" spans="2:23" x14ac:dyDescent="0.25">
      <c r="B452">
        <f t="shared" si="18"/>
        <v>49</v>
      </c>
      <c r="C452">
        <v>48571.850455336396</v>
      </c>
      <c r="D452">
        <v>121429.62613834105</v>
      </c>
      <c r="E452">
        <v>242859.25227668209</v>
      </c>
      <c r="F452">
        <v>485718.50455336418</v>
      </c>
      <c r="G452">
        <v>971437.00910672836</v>
      </c>
      <c r="J452">
        <f t="shared" si="19"/>
        <v>49</v>
      </c>
      <c r="K452">
        <v>2428.5938632509133</v>
      </c>
      <c r="L452">
        <v>6071.4846581273887</v>
      </c>
      <c r="M452">
        <v>12142.969316254777</v>
      </c>
      <c r="N452">
        <v>24285.938632509555</v>
      </c>
      <c r="O452">
        <v>48571.877265019109</v>
      </c>
      <c r="R452">
        <f t="shared" si="20"/>
        <v>49</v>
      </c>
      <c r="S452">
        <v>4.250629671883055E-2</v>
      </c>
      <c r="T452">
        <v>4.2506296718830328E-2</v>
      </c>
      <c r="U452">
        <v>4.2506296718830328E-2</v>
      </c>
      <c r="V452">
        <v>4.2506296718830328E-2</v>
      </c>
      <c r="W452">
        <v>4.2506296718830328E-2</v>
      </c>
    </row>
    <row r="453" spans="2:23" x14ac:dyDescent="0.25">
      <c r="B453">
        <f t="shared" si="18"/>
        <v>50</v>
      </c>
      <c r="C453">
        <v>50055.54745412583</v>
      </c>
      <c r="D453">
        <v>125138.8686353146</v>
      </c>
      <c r="E453">
        <v>250277.73727062921</v>
      </c>
      <c r="F453">
        <v>500555.47454125842</v>
      </c>
      <c r="G453">
        <v>1001110.9490825168</v>
      </c>
      <c r="J453">
        <f t="shared" si="19"/>
        <v>50</v>
      </c>
      <c r="K453">
        <v>2502.7777564739954</v>
      </c>
      <c r="L453">
        <v>6256.9443911850394</v>
      </c>
      <c r="M453">
        <v>12513.888782370079</v>
      </c>
      <c r="N453">
        <v>25027.777564740158</v>
      </c>
      <c r="O453">
        <v>50055.555129480315</v>
      </c>
      <c r="R453">
        <f t="shared" si="20"/>
        <v>50</v>
      </c>
      <c r="S453">
        <v>4.3110225511560296E-2</v>
      </c>
      <c r="T453">
        <v>4.3110225511560518E-2</v>
      </c>
      <c r="U453">
        <v>4.3110225511560518E-2</v>
      </c>
      <c r="V453">
        <v>4.3110225511560518E-2</v>
      </c>
      <c r="W453">
        <v>4.3110225511560518E-2</v>
      </c>
    </row>
    <row r="454" spans="2:23" x14ac:dyDescent="0.25">
      <c r="B454">
        <f t="shared" si="18"/>
        <v>51</v>
      </c>
      <c r="C454">
        <v>51153.391235224364</v>
      </c>
      <c r="D454">
        <v>127883.47808806089</v>
      </c>
      <c r="E454">
        <v>255766.95617612178</v>
      </c>
      <c r="F454">
        <v>511533.91235224355</v>
      </c>
      <c r="G454">
        <v>1023067.8247044871</v>
      </c>
      <c r="J454">
        <f t="shared" si="19"/>
        <v>51</v>
      </c>
      <c r="K454">
        <v>2557.669676908059</v>
      </c>
      <c r="L454">
        <v>6394.1741922701185</v>
      </c>
      <c r="M454">
        <v>12788.348384540237</v>
      </c>
      <c r="N454">
        <v>25576.696769080474</v>
      </c>
      <c r="O454">
        <v>51153.393538160948</v>
      </c>
      <c r="R454">
        <f t="shared" si="20"/>
        <v>51</v>
      </c>
      <c r="S454">
        <v>4.3569715662118869E-2</v>
      </c>
      <c r="T454">
        <v>4.3569715662118869E-2</v>
      </c>
      <c r="U454">
        <v>4.3569715662118869E-2</v>
      </c>
      <c r="V454">
        <v>4.3569715662118869E-2</v>
      </c>
      <c r="W454">
        <v>4.3569715662118869E-2</v>
      </c>
    </row>
    <row r="455" spans="2:23" x14ac:dyDescent="0.25">
      <c r="B455">
        <f t="shared" si="18"/>
        <v>52</v>
      </c>
      <c r="C455">
        <v>52455.29262765529</v>
      </c>
      <c r="D455">
        <v>131138.23156913815</v>
      </c>
      <c r="E455">
        <v>262276.4631382763</v>
      </c>
      <c r="F455">
        <v>524552.92627655261</v>
      </c>
      <c r="G455">
        <v>1049105.8525531052</v>
      </c>
      <c r="J455">
        <f t="shared" si="19"/>
        <v>52</v>
      </c>
      <c r="K455">
        <v>2622.7648407483575</v>
      </c>
      <c r="L455">
        <v>6556.9121018707228</v>
      </c>
      <c r="M455">
        <v>13113.824203741446</v>
      </c>
      <c r="N455">
        <v>26227.648407482891</v>
      </c>
      <c r="O455">
        <v>52455.296814965783</v>
      </c>
      <c r="R455">
        <f t="shared" si="20"/>
        <v>52</v>
      </c>
      <c r="S455">
        <v>4.4129273186984674E-2</v>
      </c>
      <c r="T455">
        <v>4.412927318698423E-2</v>
      </c>
      <c r="U455">
        <v>4.412927318698423E-2</v>
      </c>
      <c r="V455">
        <v>4.412927318698423E-2</v>
      </c>
      <c r="W455">
        <v>4.412927318698423E-2</v>
      </c>
    </row>
    <row r="456" spans="2:23" x14ac:dyDescent="0.25">
      <c r="B456">
        <f t="shared" si="18"/>
        <v>53</v>
      </c>
      <c r="C456">
        <v>54095.760199676595</v>
      </c>
      <c r="D456">
        <v>135239.40049919146</v>
      </c>
      <c r="E456">
        <v>270478.80099838291</v>
      </c>
      <c r="F456">
        <v>540957.60199676582</v>
      </c>
      <c r="G456">
        <v>1081915.2039935316</v>
      </c>
      <c r="J456">
        <f t="shared" si="19"/>
        <v>53</v>
      </c>
      <c r="K456">
        <v>2704.7884453269871</v>
      </c>
      <c r="L456">
        <v>6761.9711133174715</v>
      </c>
      <c r="M456">
        <v>13523.942226634943</v>
      </c>
      <c r="N456">
        <v>27047.884453269886</v>
      </c>
      <c r="O456">
        <v>54095.768906539772</v>
      </c>
      <c r="R456">
        <f t="shared" si="20"/>
        <v>53</v>
      </c>
      <c r="S456">
        <v>4.4857539983525596E-2</v>
      </c>
      <c r="T456">
        <v>4.4857539983525374E-2</v>
      </c>
      <c r="U456">
        <v>4.4857539983525374E-2</v>
      </c>
      <c r="V456">
        <v>4.4857539983525374E-2</v>
      </c>
      <c r="W456">
        <v>4.4857539983525374E-2</v>
      </c>
    </row>
    <row r="457" spans="2:23" x14ac:dyDescent="0.25">
      <c r="B457">
        <f t="shared" si="18"/>
        <v>54</v>
      </c>
      <c r="C457">
        <v>55405.993819462303</v>
      </c>
      <c r="D457">
        <v>138514.98454865575</v>
      </c>
      <c r="E457">
        <v>277029.96909731149</v>
      </c>
      <c r="F457">
        <v>554059.93819462298</v>
      </c>
      <c r="G457">
        <v>1108119.876389246</v>
      </c>
      <c r="J457">
        <f t="shared" si="19"/>
        <v>54</v>
      </c>
      <c r="K457">
        <v>2770.2998707992301</v>
      </c>
      <c r="L457">
        <v>6925.7496769980644</v>
      </c>
      <c r="M457">
        <v>13851.499353996129</v>
      </c>
      <c r="N457">
        <v>27702.998707992258</v>
      </c>
      <c r="O457">
        <v>55405.997415984515</v>
      </c>
      <c r="R457">
        <f t="shared" si="20"/>
        <v>54</v>
      </c>
      <c r="S457">
        <v>4.5457934819937762E-2</v>
      </c>
      <c r="T457">
        <v>4.5457934819937762E-2</v>
      </c>
      <c r="U457">
        <v>4.5457934819937762E-2</v>
      </c>
      <c r="V457">
        <v>4.5457934819937762E-2</v>
      </c>
      <c r="W457">
        <v>4.5457934819937762E-2</v>
      </c>
    </row>
    <row r="458" spans="2:23" x14ac:dyDescent="0.25">
      <c r="B458">
        <f t="shared" si="18"/>
        <v>55</v>
      </c>
      <c r="C458">
        <v>57084.084111074197</v>
      </c>
      <c r="D458">
        <v>142710.2102776856</v>
      </c>
      <c r="E458">
        <v>285420.42055537121</v>
      </c>
      <c r="F458">
        <v>570840.84111074242</v>
      </c>
      <c r="G458">
        <v>1141681.6822214848</v>
      </c>
      <c r="J458">
        <f t="shared" si="19"/>
        <v>55</v>
      </c>
      <c r="K458">
        <v>2854.2046133817639</v>
      </c>
      <c r="L458">
        <v>7135.5115334545844</v>
      </c>
      <c r="M458">
        <v>14271.023066909169</v>
      </c>
      <c r="N458">
        <v>28542.046133818338</v>
      </c>
      <c r="O458">
        <v>57084.092267636675</v>
      </c>
      <c r="R458">
        <f t="shared" si="20"/>
        <v>55</v>
      </c>
      <c r="S458">
        <v>4.6252309090058619E-2</v>
      </c>
      <c r="T458">
        <v>4.6252309090059063E-2</v>
      </c>
      <c r="U458">
        <v>4.6252309090059063E-2</v>
      </c>
      <c r="V458">
        <v>4.6252309090059063E-2</v>
      </c>
      <c r="W458">
        <v>4.6252309090059063E-2</v>
      </c>
    </row>
    <row r="459" spans="2:23" x14ac:dyDescent="0.25">
      <c r="B459">
        <f t="shared" si="18"/>
        <v>56</v>
      </c>
      <c r="C459">
        <v>58829.326954259064</v>
      </c>
      <c r="D459">
        <v>147073.31738564759</v>
      </c>
      <c r="E459">
        <v>294146.63477129518</v>
      </c>
      <c r="F459">
        <v>588293.26954259037</v>
      </c>
      <c r="G459">
        <v>1176586.5390851807</v>
      </c>
      <c r="J459">
        <f t="shared" si="19"/>
        <v>56</v>
      </c>
      <c r="K459">
        <v>2941.4667762803292</v>
      </c>
      <c r="L459">
        <v>7353.6669407006993</v>
      </c>
      <c r="M459">
        <v>14707.333881401399</v>
      </c>
      <c r="N459">
        <v>29414.667762802797</v>
      </c>
      <c r="O459">
        <v>58829.335525605595</v>
      </c>
      <c r="R459">
        <f t="shared" si="20"/>
        <v>56</v>
      </c>
      <c r="S459">
        <v>4.7109272681985725E-2</v>
      </c>
      <c r="T459">
        <v>4.7109272681985281E-2</v>
      </c>
      <c r="U459">
        <v>4.7109272681985281E-2</v>
      </c>
      <c r="V459">
        <v>4.7109272681985281E-2</v>
      </c>
      <c r="W459">
        <v>4.7109272681985281E-2</v>
      </c>
    </row>
    <row r="460" spans="2:23" x14ac:dyDescent="0.25">
      <c r="B460">
        <f t="shared" si="18"/>
        <v>57</v>
      </c>
      <c r="C460">
        <v>60666.438354957754</v>
      </c>
      <c r="D460">
        <v>151666.09588739436</v>
      </c>
      <c r="E460">
        <v>303332.19177478872</v>
      </c>
      <c r="F460">
        <v>606664.38354957744</v>
      </c>
      <c r="G460">
        <v>1213328.7670991549</v>
      </c>
      <c r="J460">
        <f t="shared" si="19"/>
        <v>57</v>
      </c>
      <c r="K460">
        <v>3033.3223848090711</v>
      </c>
      <c r="L460">
        <v>7583.3059620226559</v>
      </c>
      <c r="M460">
        <v>15166.611924045312</v>
      </c>
      <c r="N460">
        <v>30333.223848090624</v>
      </c>
      <c r="O460">
        <v>60666.447696181247</v>
      </c>
      <c r="R460">
        <f t="shared" si="20"/>
        <v>57</v>
      </c>
      <c r="S460">
        <v>4.8046188654468081E-2</v>
      </c>
      <c r="T460">
        <v>4.8046188654468081E-2</v>
      </c>
      <c r="U460">
        <v>4.8046188654468081E-2</v>
      </c>
      <c r="V460">
        <v>4.8046188654468081E-2</v>
      </c>
      <c r="W460">
        <v>4.8046188654468081E-2</v>
      </c>
    </row>
    <row r="461" spans="2:23" x14ac:dyDescent="0.25">
      <c r="B461">
        <f t="shared" si="18"/>
        <v>58</v>
      </c>
      <c r="C461">
        <v>62753.973607398031</v>
      </c>
      <c r="D461">
        <v>156884.93401849506</v>
      </c>
      <c r="E461">
        <v>313769.86803699011</v>
      </c>
      <c r="F461">
        <v>627539.73607398022</v>
      </c>
      <c r="G461">
        <v>1255079.4721479604</v>
      </c>
      <c r="J461">
        <f t="shared" si="19"/>
        <v>58</v>
      </c>
      <c r="K461">
        <v>3137.6993075390928</v>
      </c>
      <c r="L461">
        <v>7844.2482688478194</v>
      </c>
      <c r="M461">
        <v>15688.496537695639</v>
      </c>
      <c r="N461">
        <v>31376.993075391278</v>
      </c>
      <c r="O461">
        <v>62753.986150782555</v>
      </c>
      <c r="R461">
        <f t="shared" si="20"/>
        <v>58</v>
      </c>
      <c r="S461">
        <v>4.915540417307529E-2</v>
      </c>
      <c r="T461">
        <v>4.9155404172589678E-2</v>
      </c>
      <c r="U461">
        <v>4.9155404172589678E-2</v>
      </c>
      <c r="V461">
        <v>4.9155404172589678E-2</v>
      </c>
      <c r="W461">
        <v>4.9155404172589678E-2</v>
      </c>
    </row>
    <row r="462" spans="2:23" x14ac:dyDescent="0.25">
      <c r="B462">
        <f t="shared" si="18"/>
        <v>59</v>
      </c>
      <c r="C462">
        <v>64773.64854989032</v>
      </c>
      <c r="D462">
        <v>161934.12137472574</v>
      </c>
      <c r="E462">
        <v>323868.24274945148</v>
      </c>
      <c r="F462">
        <v>647736.48549890297</v>
      </c>
      <c r="G462">
        <v>1295472.9709978059</v>
      </c>
      <c r="J462">
        <f t="shared" si="19"/>
        <v>59</v>
      </c>
      <c r="K462">
        <v>3238.6829603857477</v>
      </c>
      <c r="L462">
        <v>8096.7074009642238</v>
      </c>
      <c r="M462">
        <v>16193.414801928448</v>
      </c>
      <c r="N462">
        <v>32386.829603856895</v>
      </c>
      <c r="O462">
        <v>64773.65920771379</v>
      </c>
      <c r="R462">
        <f t="shared" si="20"/>
        <v>59</v>
      </c>
      <c r="S462">
        <v>5.0274663325255098E-2</v>
      </c>
      <c r="T462">
        <v>5.0274663325254876E-2</v>
      </c>
      <c r="U462">
        <v>5.0274663325081459E-2</v>
      </c>
      <c r="V462">
        <v>5.0274663325081459E-2</v>
      </c>
      <c r="W462">
        <v>5.0274663325081459E-2</v>
      </c>
    </row>
    <row r="463" spans="2:23" x14ac:dyDescent="0.25">
      <c r="B463">
        <f t="shared" si="18"/>
        <v>60</v>
      </c>
      <c r="C463">
        <v>66608.464822607872</v>
      </c>
      <c r="D463">
        <v>166521.16205651962</v>
      </c>
      <c r="E463">
        <v>333042.32411303924</v>
      </c>
      <c r="F463">
        <v>666084.64822607848</v>
      </c>
      <c r="G463">
        <v>1332169.296452157</v>
      </c>
      <c r="J463">
        <f t="shared" si="19"/>
        <v>60</v>
      </c>
      <c r="K463">
        <v>3330.4236006913707</v>
      </c>
      <c r="L463">
        <v>8326.0590017283685</v>
      </c>
      <c r="M463">
        <v>16652.118003456737</v>
      </c>
      <c r="N463">
        <v>33304.236006913474</v>
      </c>
      <c r="O463">
        <v>66608.472013826948</v>
      </c>
      <c r="R463">
        <f t="shared" si="20"/>
        <v>60</v>
      </c>
      <c r="S463">
        <v>5.1331578895231988E-2</v>
      </c>
      <c r="T463">
        <v>5.1331578895231544E-2</v>
      </c>
      <c r="U463">
        <v>5.1331578895231544E-2</v>
      </c>
      <c r="V463">
        <v>5.1331578895231544E-2</v>
      </c>
      <c r="W463">
        <v>5.1331578895166041E-2</v>
      </c>
    </row>
    <row r="464" spans="2:23" x14ac:dyDescent="0.25">
      <c r="B464">
        <f t="shared" si="18"/>
        <v>61</v>
      </c>
      <c r="C464">
        <v>68912.692744697284</v>
      </c>
      <c r="D464">
        <v>172281.73186174329</v>
      </c>
      <c r="E464">
        <v>344563.46372348658</v>
      </c>
      <c r="F464">
        <v>689126.92744697316</v>
      </c>
      <c r="G464">
        <v>1378253.8548939463</v>
      </c>
      <c r="J464">
        <f t="shared" si="19"/>
        <v>61</v>
      </c>
      <c r="K464">
        <v>3445.635310450758</v>
      </c>
      <c r="L464">
        <v>8614.0882761270332</v>
      </c>
      <c r="M464">
        <v>17228.176552254066</v>
      </c>
      <c r="N464">
        <v>34456.353104508133</v>
      </c>
      <c r="O464">
        <v>68912.706209016265</v>
      </c>
      <c r="R464">
        <f t="shared" si="20"/>
        <v>61</v>
      </c>
      <c r="S464">
        <v>5.2714243373607861E-2</v>
      </c>
      <c r="T464">
        <v>5.2714243373608527E-2</v>
      </c>
      <c r="U464">
        <v>5.2714243373608527E-2</v>
      </c>
      <c r="V464">
        <v>5.2714243373608527E-2</v>
      </c>
      <c r="W464">
        <v>5.2714243373608527E-2</v>
      </c>
    </row>
    <row r="465" spans="1:24" x14ac:dyDescent="0.25">
      <c r="B465">
        <f t="shared" si="18"/>
        <v>62</v>
      </c>
      <c r="C465">
        <v>70997.043850555216</v>
      </c>
      <c r="D465">
        <v>177492.60962638809</v>
      </c>
      <c r="E465">
        <v>354985.21925277618</v>
      </c>
      <c r="F465">
        <v>709970.43850555236</v>
      </c>
      <c r="G465">
        <v>1419940.8770111047</v>
      </c>
      <c r="J465">
        <f t="shared" si="19"/>
        <v>62</v>
      </c>
      <c r="K465">
        <v>3549.8526577980956</v>
      </c>
      <c r="L465">
        <v>8874.6316444953554</v>
      </c>
      <c r="M465">
        <v>17749.263288990711</v>
      </c>
      <c r="N465">
        <v>35498.526577981422</v>
      </c>
      <c r="O465">
        <v>70997.053155962843</v>
      </c>
      <c r="R465">
        <f t="shared" si="20"/>
        <v>62</v>
      </c>
      <c r="S465">
        <v>5.4018461614493862E-2</v>
      </c>
      <c r="T465">
        <v>5.4018461614494084E-2</v>
      </c>
      <c r="U465">
        <v>5.4018461614494084E-2</v>
      </c>
      <c r="V465">
        <v>5.4018461614494084E-2</v>
      </c>
      <c r="W465">
        <v>5.4018461614494084E-2</v>
      </c>
    </row>
    <row r="466" spans="1:24" x14ac:dyDescent="0.25">
      <c r="B466">
        <f t="shared" si="18"/>
        <v>63</v>
      </c>
      <c r="C466">
        <v>73081.694422535147</v>
      </c>
      <c r="D466">
        <v>182704.23605633783</v>
      </c>
      <c r="E466">
        <v>365408.47211267566</v>
      </c>
      <c r="F466">
        <v>730816.94422535133</v>
      </c>
      <c r="G466">
        <v>1461633.8884507027</v>
      </c>
      <c r="J466">
        <f t="shared" si="19"/>
        <v>63</v>
      </c>
      <c r="K466">
        <v>3654.0851505329483</v>
      </c>
      <c r="L466">
        <v>9135.2128763324872</v>
      </c>
      <c r="M466">
        <v>18270.425752664974</v>
      </c>
      <c r="N466">
        <v>36540.851505329949</v>
      </c>
      <c r="O466">
        <v>73081.703010659898</v>
      </c>
      <c r="R466">
        <f t="shared" si="20"/>
        <v>63</v>
      </c>
      <c r="S466">
        <v>5.537420633799095E-2</v>
      </c>
      <c r="T466">
        <v>5.537420633799095E-2</v>
      </c>
      <c r="U466">
        <v>5.537420633799095E-2</v>
      </c>
      <c r="V466">
        <v>5.537420633799095E-2</v>
      </c>
      <c r="W466">
        <v>5.537420633799095E-2</v>
      </c>
    </row>
    <row r="467" spans="1:24" x14ac:dyDescent="0.25">
      <c r="B467">
        <f t="shared" si="18"/>
        <v>64</v>
      </c>
      <c r="C467">
        <v>75199.063722915438</v>
      </c>
      <c r="D467">
        <v>187997.65930728853</v>
      </c>
      <c r="E467">
        <v>375995.31861457706</v>
      </c>
      <c r="F467">
        <v>751990.63722915412</v>
      </c>
      <c r="G467">
        <v>1503981.2744583082</v>
      </c>
      <c r="J467">
        <f t="shared" si="19"/>
        <v>64</v>
      </c>
      <c r="K467">
        <v>3759.9536035420169</v>
      </c>
      <c r="L467">
        <v>9399.884008855006</v>
      </c>
      <c r="M467">
        <v>18799.768017710012</v>
      </c>
      <c r="N467">
        <v>37599.536035420024</v>
      </c>
      <c r="O467">
        <v>75199.072070840048</v>
      </c>
      <c r="R467">
        <f t="shared" si="20"/>
        <v>64</v>
      </c>
      <c r="S467">
        <v>5.6803887663506858E-2</v>
      </c>
      <c r="T467">
        <v>5.6803887663506858E-2</v>
      </c>
      <c r="U467">
        <v>5.6803887663506858E-2</v>
      </c>
      <c r="V467">
        <v>5.6803887663506858E-2</v>
      </c>
      <c r="W467">
        <v>5.6803887663506858E-2</v>
      </c>
    </row>
    <row r="468" spans="1:24" x14ac:dyDescent="0.25">
      <c r="B468">
        <f t="shared" si="18"/>
        <v>65</v>
      </c>
      <c r="C468">
        <v>77311.389732693278</v>
      </c>
      <c r="D468">
        <v>193278.47433173325</v>
      </c>
      <c r="E468">
        <v>386556.94866346649</v>
      </c>
      <c r="F468">
        <v>773113.89732693299</v>
      </c>
      <c r="G468">
        <v>1546227.794653866</v>
      </c>
      <c r="J468">
        <f t="shared" si="19"/>
        <v>65</v>
      </c>
      <c r="K468">
        <v>3865.5698679036141</v>
      </c>
      <c r="L468">
        <v>9663.9246697592316</v>
      </c>
      <c r="M468">
        <v>19327.849339518463</v>
      </c>
      <c r="N468">
        <v>38655.698679036926</v>
      </c>
      <c r="O468">
        <v>77311.397358073853</v>
      </c>
      <c r="R468">
        <f t="shared" si="20"/>
        <v>65</v>
      </c>
      <c r="S468">
        <v>5.8282761517649773E-2</v>
      </c>
      <c r="T468">
        <v>5.8282761517649773E-2</v>
      </c>
      <c r="U468">
        <v>5.8282761517649773E-2</v>
      </c>
      <c r="V468">
        <v>5.8282761517649773E-2</v>
      </c>
      <c r="W468">
        <v>5.8282761517649773E-2</v>
      </c>
    </row>
    <row r="470" spans="1:24" x14ac:dyDescent="0.25">
      <c r="A470" s="5" t="s">
        <v>183</v>
      </c>
    </row>
    <row r="471" spans="1:24" x14ac:dyDescent="0.25">
      <c r="B471" t="s">
        <v>170</v>
      </c>
      <c r="C471">
        <v>50000</v>
      </c>
      <c r="D471">
        <v>100000</v>
      </c>
      <c r="E471">
        <v>250000</v>
      </c>
      <c r="F471">
        <v>500000</v>
      </c>
      <c r="G471">
        <v>1000000</v>
      </c>
      <c r="H471">
        <v>2000000</v>
      </c>
      <c r="J471" t="s">
        <v>171</v>
      </c>
      <c r="K471">
        <v>50000</v>
      </c>
      <c r="L471">
        <v>100000</v>
      </c>
      <c r="M471">
        <v>250000</v>
      </c>
      <c r="N471">
        <v>500000</v>
      </c>
      <c r="O471">
        <v>1000000</v>
      </c>
      <c r="P471">
        <v>2000000</v>
      </c>
      <c r="R471" t="s">
        <v>167</v>
      </c>
      <c r="S471">
        <v>50000</v>
      </c>
      <c r="T471">
        <v>100000</v>
      </c>
      <c r="U471">
        <v>250000</v>
      </c>
      <c r="V471">
        <v>500000</v>
      </c>
      <c r="W471">
        <v>1000000</v>
      </c>
      <c r="X471">
        <v>2000000</v>
      </c>
    </row>
    <row r="472" spans="1:24" x14ac:dyDescent="0.25">
      <c r="B472">
        <v>26</v>
      </c>
      <c r="C472">
        <v>477.91146344488254</v>
      </c>
      <c r="D472">
        <v>955.10692531578013</v>
      </c>
      <c r="E472">
        <v>2386.6933109284769</v>
      </c>
      <c r="F472">
        <v>4772.67062028293</v>
      </c>
      <c r="G472">
        <v>9544.6252389918391</v>
      </c>
      <c r="H472">
        <v>19088.534476409677</v>
      </c>
      <c r="J472">
        <v>26</v>
      </c>
      <c r="K472">
        <v>349.77538964774703</v>
      </c>
      <c r="L472">
        <v>691.53798616041058</v>
      </c>
      <c r="M472">
        <v>1716.8257756984458</v>
      </c>
      <c r="N472">
        <v>3425.638758261397</v>
      </c>
      <c r="O472">
        <v>6843.2647233872995</v>
      </c>
      <c r="P472">
        <v>13678.516653639264</v>
      </c>
      <c r="R472">
        <v>26</v>
      </c>
      <c r="S472">
        <v>3.7347072156247663E-2</v>
      </c>
      <c r="T472">
        <v>3.726425842865555E-2</v>
      </c>
      <c r="U472">
        <v>3.7214555910047631E-2</v>
      </c>
      <c r="V472">
        <v>3.7197986021378027E-2</v>
      </c>
      <c r="W472">
        <v>3.7189700630131606E-2</v>
      </c>
      <c r="X472">
        <v>3.7185557822760895E-2</v>
      </c>
    </row>
    <row r="473" spans="1:24" x14ac:dyDescent="0.25">
      <c r="B473">
        <v>27</v>
      </c>
      <c r="C473">
        <v>519.59851293126144</v>
      </c>
      <c r="D473">
        <v>1038.4778734619738</v>
      </c>
      <c r="E473">
        <v>2595.1159550864181</v>
      </c>
      <c r="F473">
        <v>5189.512757805217</v>
      </c>
      <c r="G473">
        <v>10378.306363247144</v>
      </c>
      <c r="H473">
        <v>20755.893574133119</v>
      </c>
      <c r="J473">
        <v>27</v>
      </c>
      <c r="K473">
        <v>379.63126125424515</v>
      </c>
      <c r="L473">
        <v>751.24747630362617</v>
      </c>
      <c r="M473">
        <v>1866.0961218118427</v>
      </c>
      <c r="N473">
        <v>3724.1771977858298</v>
      </c>
      <c r="O473">
        <v>7440.3393497820653</v>
      </c>
      <c r="P473">
        <v>14872.663653798169</v>
      </c>
      <c r="R473">
        <v>27</v>
      </c>
      <c r="S473">
        <v>3.7398762239281513E-2</v>
      </c>
      <c r="T473">
        <v>3.7321906816533357E-2</v>
      </c>
      <c r="U473">
        <v>3.7275781324579871E-2</v>
      </c>
      <c r="V473">
        <v>3.7260404119205504E-2</v>
      </c>
      <c r="W473">
        <v>3.72527151336004E-2</v>
      </c>
      <c r="X473">
        <v>3.7248870545052437E-2</v>
      </c>
    </row>
    <row r="474" spans="1:24" x14ac:dyDescent="0.25">
      <c r="B474">
        <v>28</v>
      </c>
      <c r="C474">
        <v>583.83415806221876</v>
      </c>
      <c r="D474">
        <v>1166.9443120690496</v>
      </c>
      <c r="E474">
        <v>2916.2747742776191</v>
      </c>
      <c r="F474">
        <v>5831.8255446915036</v>
      </c>
      <c r="G474">
        <v>11662.927085544618</v>
      </c>
      <c r="H474">
        <v>23325.130167263236</v>
      </c>
      <c r="J474">
        <v>28</v>
      </c>
      <c r="K474">
        <v>425.63628738243915</v>
      </c>
      <c r="L474">
        <v>843.25406961071712</v>
      </c>
      <c r="M474">
        <v>2096.107418378524</v>
      </c>
      <c r="N474">
        <v>4184.1963337255002</v>
      </c>
      <c r="O474">
        <v>8360.3741647001589</v>
      </c>
      <c r="P474">
        <v>16712.72982678673</v>
      </c>
      <c r="R474">
        <v>28</v>
      </c>
      <c r="S474">
        <v>3.7481830398488292E-2</v>
      </c>
      <c r="T474">
        <v>3.7412487950879703E-2</v>
      </c>
      <c r="U474">
        <v>3.7370872601956373E-2</v>
      </c>
      <c r="V474">
        <v>3.7356999171099581E-2</v>
      </c>
      <c r="W474">
        <v>3.7350062146583207E-2</v>
      </c>
      <c r="X474">
        <v>3.734659355704073E-2</v>
      </c>
    </row>
    <row r="475" spans="1:24" x14ac:dyDescent="0.25">
      <c r="B475">
        <v>29</v>
      </c>
      <c r="C475">
        <v>621.10595552947132</v>
      </c>
      <c r="D475">
        <v>1241.4850509644009</v>
      </c>
      <c r="E475">
        <v>3102.6223372757931</v>
      </c>
      <c r="F475">
        <v>6204.5178144637448</v>
      </c>
      <c r="G475">
        <v>12408.308768840547</v>
      </c>
      <c r="H475">
        <v>24815.890677594616</v>
      </c>
      <c r="J475">
        <v>29</v>
      </c>
      <c r="K475">
        <v>452.32985285332688</v>
      </c>
      <c r="L475">
        <v>896.63913660182152</v>
      </c>
      <c r="M475">
        <v>2229.5669879201814</v>
      </c>
      <c r="N475">
        <v>4451.113406809498</v>
      </c>
      <c r="O475">
        <v>8894.2062445979682</v>
      </c>
      <c r="P475">
        <v>17780.39192018006</v>
      </c>
      <c r="R475">
        <v>29</v>
      </c>
      <c r="S475">
        <v>3.7532447910111566E-2</v>
      </c>
      <c r="T475">
        <v>3.7466742430839917E-2</v>
      </c>
      <c r="U475">
        <v>3.7427310305852002E-2</v>
      </c>
      <c r="V475">
        <v>3.7414164790251281E-2</v>
      </c>
      <c r="W475">
        <v>3.7407591755990399E-2</v>
      </c>
      <c r="X475">
        <v>3.7404305169735919E-2</v>
      </c>
    </row>
    <row r="476" spans="1:24" x14ac:dyDescent="0.25">
      <c r="B476">
        <v>30</v>
      </c>
      <c r="C476">
        <v>719.55062919054888</v>
      </c>
      <c r="D476">
        <v>1438.366902167623</v>
      </c>
      <c r="E476">
        <v>3594.8157213312534</v>
      </c>
      <c r="F476">
        <v>7188.8970866850132</v>
      </c>
      <c r="G476">
        <v>14377.05981742398</v>
      </c>
      <c r="H476">
        <v>28753.385278916398</v>
      </c>
      <c r="J476">
        <v>30</v>
      </c>
      <c r="K476">
        <v>522.83514428405488</v>
      </c>
      <c r="L476">
        <v>1037.6443774405543</v>
      </c>
      <c r="M476">
        <v>2582.0720794500667</v>
      </c>
      <c r="N476">
        <v>5156.118250351632</v>
      </c>
      <c r="O476">
        <v>10304.210592498537</v>
      </c>
      <c r="P476">
        <v>20600.395276950498</v>
      </c>
      <c r="R476">
        <v>30</v>
      </c>
      <c r="S476">
        <v>3.7669427373603126E-2</v>
      </c>
      <c r="T476">
        <v>3.7611517580102616E-2</v>
      </c>
      <c r="U476">
        <v>3.757676492695694E-2</v>
      </c>
      <c r="V476">
        <v>3.7565179579093888E-2</v>
      </c>
      <c r="W476">
        <v>3.7559386693202468E-2</v>
      </c>
      <c r="X476">
        <v>3.7556490197255599E-2</v>
      </c>
    </row>
    <row r="477" spans="1:24" x14ac:dyDescent="0.25">
      <c r="B477">
        <v>31</v>
      </c>
      <c r="C477">
        <v>726.07998653096672</v>
      </c>
      <c r="D477">
        <v>1451.4250633492586</v>
      </c>
      <c r="E477">
        <v>3627.4602938081021</v>
      </c>
      <c r="F477">
        <v>7254.1856779075688</v>
      </c>
      <c r="G477">
        <v>14507.636446106877</v>
      </c>
      <c r="H477">
        <v>29014.537982505804</v>
      </c>
      <c r="J477">
        <v>31</v>
      </c>
      <c r="K477">
        <v>527.51120805025766</v>
      </c>
      <c r="L477">
        <v>1046.9960820505676</v>
      </c>
      <c r="M477">
        <v>2605.4507040948374</v>
      </c>
      <c r="N477">
        <v>5202.8750741838594</v>
      </c>
      <c r="O477">
        <v>10397.72381436592</v>
      </c>
      <c r="P477">
        <v>20787.421294733707</v>
      </c>
      <c r="R477">
        <v>31</v>
      </c>
      <c r="S477">
        <v>3.7679800782633333E-2</v>
      </c>
      <c r="T477">
        <v>3.7622324217295278E-2</v>
      </c>
      <c r="U477">
        <v>3.7587831600768506E-2</v>
      </c>
      <c r="V477">
        <v>3.7576332948359381E-2</v>
      </c>
      <c r="W477">
        <v>3.7570583413295777E-2</v>
      </c>
      <c r="X477">
        <v>3.7567708593543525E-2</v>
      </c>
    </row>
    <row r="478" spans="1:24" x14ac:dyDescent="0.25">
      <c r="B478">
        <v>32</v>
      </c>
      <c r="C478">
        <v>911.40774873248904</v>
      </c>
      <c r="D478">
        <v>1822.0663299451246</v>
      </c>
      <c r="E478">
        <v>4554.0420742738788</v>
      </c>
      <c r="F478">
        <v>9107.3349817180424</v>
      </c>
      <c r="G478">
        <v>18213.920796690418</v>
      </c>
      <c r="H478">
        <v>36427.092426684299</v>
      </c>
      <c r="J478">
        <v>32</v>
      </c>
      <c r="K478">
        <v>660.24132421929789</v>
      </c>
      <c r="L478">
        <v>1312.4462721726595</v>
      </c>
      <c r="M478">
        <v>3269.0611234435273</v>
      </c>
      <c r="N478">
        <v>6530.0858780242561</v>
      </c>
      <c r="O478">
        <v>13052.135388087336</v>
      </c>
      <c r="P478">
        <v>26096.234408740536</v>
      </c>
      <c r="R478">
        <v>32</v>
      </c>
      <c r="S478">
        <v>3.7953416297673126E-2</v>
      </c>
      <c r="T478">
        <v>3.7905810688686703E-2</v>
      </c>
      <c r="U478">
        <v>3.7877242861286575E-2</v>
      </c>
      <c r="V478">
        <v>3.7867719508102304E-2</v>
      </c>
      <c r="W478">
        <v>3.7862957691952692E-2</v>
      </c>
      <c r="X478">
        <v>3.7860576749007668E-2</v>
      </c>
    </row>
    <row r="479" spans="1:24" x14ac:dyDescent="0.25">
      <c r="B479">
        <v>33</v>
      </c>
      <c r="C479">
        <v>805.87162709580014</v>
      </c>
      <c r="D479">
        <v>1611.0021553165184</v>
      </c>
      <c r="E479">
        <v>4026.3937405318279</v>
      </c>
      <c r="F479">
        <v>8052.0463827501244</v>
      </c>
      <c r="G479">
        <v>16103.351667264471</v>
      </c>
      <c r="H479">
        <v>32205.962236322153</v>
      </c>
      <c r="J479">
        <v>33</v>
      </c>
      <c r="K479">
        <v>584.65761337463118</v>
      </c>
      <c r="L479">
        <v>1161.2845208032886</v>
      </c>
      <c r="M479">
        <v>2891.1652490833658</v>
      </c>
      <c r="N479">
        <v>5774.2997983058303</v>
      </c>
      <c r="O479">
        <v>11540.568897593243</v>
      </c>
      <c r="P479">
        <v>23073.107096482359</v>
      </c>
      <c r="R479">
        <v>33</v>
      </c>
      <c r="S479">
        <v>3.7796935579275104E-2</v>
      </c>
      <c r="T479">
        <v>3.7744263011449064E-2</v>
      </c>
      <c r="U479">
        <v>3.7712653932887363E-2</v>
      </c>
      <c r="V479">
        <v>3.7702116649992679E-2</v>
      </c>
      <c r="W479">
        <v>3.7696847835403169E-2</v>
      </c>
      <c r="X479">
        <v>3.7694213384783071E-2</v>
      </c>
    </row>
    <row r="480" spans="1:24" x14ac:dyDescent="0.25">
      <c r="B480">
        <v>34</v>
      </c>
      <c r="C480">
        <v>1242.6633913913088</v>
      </c>
      <c r="D480">
        <v>2484.5514314069828</v>
      </c>
      <c r="E480">
        <v>6210.2155514366095</v>
      </c>
      <c r="F480">
        <v>12419.65575147918</v>
      </c>
      <c r="G480">
        <v>24838.53615156197</v>
      </c>
      <c r="H480">
        <v>49676.296951726101</v>
      </c>
      <c r="J480">
        <v>34</v>
      </c>
      <c r="K480">
        <v>897.48228621453018</v>
      </c>
      <c r="L480">
        <v>1786.9092879429045</v>
      </c>
      <c r="M480">
        <v>4455.1902929472999</v>
      </c>
      <c r="N480">
        <v>8902.3253012172645</v>
      </c>
      <c r="O480">
        <v>17796.595317732717</v>
      </c>
      <c r="P480">
        <v>35585.135350748547</v>
      </c>
      <c r="R480">
        <v>34</v>
      </c>
      <c r="S480">
        <v>3.848091872814452E-2</v>
      </c>
      <c r="T480">
        <v>3.844350364459781E-2</v>
      </c>
      <c r="U480">
        <v>3.8421051937000739E-2</v>
      </c>
      <c r="V480">
        <v>3.8413567591375264E-2</v>
      </c>
      <c r="W480">
        <v>3.840982533546744E-2</v>
      </c>
      <c r="X480">
        <v>3.8407954186737481E-2</v>
      </c>
    </row>
    <row r="481" spans="2:24" x14ac:dyDescent="0.25">
      <c r="B481">
        <v>35</v>
      </c>
      <c r="C481">
        <v>787.03815437031926</v>
      </c>
      <c r="D481">
        <v>1573.3365673730229</v>
      </c>
      <c r="E481">
        <v>3932.2318064541801</v>
      </c>
      <c r="F481">
        <v>7863.7238716151805</v>
      </c>
      <c r="G481">
        <v>15726.708001946878</v>
      </c>
      <c r="H481">
        <v>31452.676262614899</v>
      </c>
      <c r="J481">
        <v>35</v>
      </c>
      <c r="K481">
        <v>571.16833577960642</v>
      </c>
      <c r="L481">
        <v>1134.3068923928658</v>
      </c>
      <c r="M481">
        <v>2823.7225630255562</v>
      </c>
      <c r="N481">
        <v>5639.4153476927313</v>
      </c>
      <c r="O481">
        <v>11270.800917132379</v>
      </c>
      <c r="P481">
        <v>22533.572056061937</v>
      </c>
      <c r="R481">
        <v>35</v>
      </c>
      <c r="S481">
        <v>3.7771024392834418E-2</v>
      </c>
      <c r="T481">
        <v>3.7717291955707388E-2</v>
      </c>
      <c r="U481">
        <v>3.7685046703876512E-2</v>
      </c>
      <c r="V481">
        <v>3.767429732114369E-2</v>
      </c>
      <c r="W481">
        <v>3.7668922448703013E-2</v>
      </c>
      <c r="X481">
        <v>3.7666234967208334E-2</v>
      </c>
    </row>
    <row r="482" spans="2:24" x14ac:dyDescent="0.25">
      <c r="B482">
        <v>36</v>
      </c>
      <c r="C482">
        <v>1264.1662630369876</v>
      </c>
      <c r="D482">
        <v>2527.5553346144638</v>
      </c>
      <c r="E482">
        <v>6317.7225485920371</v>
      </c>
      <c r="F482">
        <v>12634.667904959681</v>
      </c>
      <c r="G482">
        <v>25268.558617594485</v>
      </c>
      <c r="H482">
        <v>50536.340042811607</v>
      </c>
      <c r="J482">
        <v>36</v>
      </c>
      <c r="K482">
        <v>912.88262749979003</v>
      </c>
      <c r="L482">
        <v>1817.708595930726</v>
      </c>
      <c r="M482">
        <v>4532.1864933984034</v>
      </c>
      <c r="N482">
        <v>9056.3163197989343</v>
      </c>
      <c r="O482">
        <v>18104.575971558283</v>
      </c>
      <c r="P482">
        <v>36201.095274532796</v>
      </c>
      <c r="R482">
        <v>36</v>
      </c>
      <c r="S482">
        <v>3.8518327746059455E-2</v>
      </c>
      <c r="T482">
        <v>3.8481376422839775E-2</v>
      </c>
      <c r="U482">
        <v>3.8459203030184685E-2</v>
      </c>
      <c r="V482">
        <v>3.8451811465918029E-2</v>
      </c>
      <c r="W482">
        <v>3.8448115602498945E-2</v>
      </c>
      <c r="X482">
        <v>3.8446267650461108E-2</v>
      </c>
    </row>
    <row r="483" spans="2:24" x14ac:dyDescent="0.25">
      <c r="B483">
        <v>37</v>
      </c>
      <c r="C483">
        <v>820.28376133036284</v>
      </c>
      <c r="D483">
        <v>1639.8251606724998</v>
      </c>
      <c r="E483">
        <v>4098.4493587884308</v>
      </c>
      <c r="F483">
        <v>8196.1563556795627</v>
      </c>
      <c r="G483">
        <v>16391.570349473634</v>
      </c>
      <c r="H483">
        <v>32782.39833706808</v>
      </c>
      <c r="J483">
        <v>37</v>
      </c>
      <c r="K483">
        <v>594.97846070625201</v>
      </c>
      <c r="L483">
        <v>1181.9252668297595</v>
      </c>
      <c r="M483">
        <v>2942.7656861687865</v>
      </c>
      <c r="N483">
        <v>5877.4997187385743</v>
      </c>
      <c r="O483">
        <v>11746.967784005916</v>
      </c>
      <c r="P483">
        <v>23485.90391460876</v>
      </c>
      <c r="R483">
        <v>37</v>
      </c>
      <c r="S483">
        <v>3.7821047733955782E-2</v>
      </c>
      <c r="T483">
        <v>3.7769123786499881E-2</v>
      </c>
      <c r="U483">
        <v>3.7737964034327165E-2</v>
      </c>
      <c r="V483">
        <v>3.7727576552512243E-2</v>
      </c>
      <c r="W483">
        <v>3.7722382643230024E-2</v>
      </c>
      <c r="X483">
        <v>3.7719785646491699E-2</v>
      </c>
    </row>
    <row r="484" spans="2:24" x14ac:dyDescent="0.25">
      <c r="B484">
        <v>38</v>
      </c>
      <c r="C484">
        <v>827.05613360736118</v>
      </c>
      <c r="D484">
        <v>1653.3693542078868</v>
      </c>
      <c r="E484">
        <v>4132.3090160118991</v>
      </c>
      <c r="F484">
        <v>8263.8751190197072</v>
      </c>
      <c r="G484">
        <v>16527.007325035444</v>
      </c>
      <c r="H484">
        <v>33053.271737066963</v>
      </c>
      <c r="J484">
        <v>38</v>
      </c>
      <c r="K484">
        <v>599.82930728830434</v>
      </c>
      <c r="L484">
        <v>1191.6265483766438</v>
      </c>
      <c r="M484">
        <v>2967.0182716679774</v>
      </c>
      <c r="N484">
        <v>5926.0044771656685</v>
      </c>
      <c r="O484">
        <v>11843.976888162288</v>
      </c>
      <c r="P484">
        <v>23679.921710156137</v>
      </c>
      <c r="R484">
        <v>38</v>
      </c>
      <c r="S484">
        <v>3.7831587098217101E-2</v>
      </c>
      <c r="T484">
        <v>3.7780011506362676E-2</v>
      </c>
      <c r="U484">
        <v>3.7749060841711923E-2</v>
      </c>
      <c r="V484">
        <v>3.7738743068092662E-2</v>
      </c>
      <c r="W484">
        <v>3.7733584015222865E-2</v>
      </c>
      <c r="X484">
        <v>3.773100444726829E-2</v>
      </c>
    </row>
    <row r="485" spans="2:24" x14ac:dyDescent="0.25">
      <c r="B485">
        <v>39</v>
      </c>
      <c r="C485">
        <v>1224.939678274751</v>
      </c>
      <c r="D485">
        <v>2449.1051865626664</v>
      </c>
      <c r="E485">
        <v>6121.6017112527043</v>
      </c>
      <c r="F485">
        <v>12242.429252342534</v>
      </c>
      <c r="G485">
        <v>24484.084334499359</v>
      </c>
      <c r="H485">
        <v>48967.394498801033</v>
      </c>
      <c r="J485">
        <v>39</v>
      </c>
      <c r="K485">
        <v>884.78878350879313</v>
      </c>
      <c r="L485">
        <v>1761.523112895673</v>
      </c>
      <c r="M485">
        <v>4391.7260992490483</v>
      </c>
      <c r="N485">
        <v>8775.3977425447374</v>
      </c>
      <c r="O485">
        <v>17542.741028898512</v>
      </c>
      <c r="P485">
        <v>35077.427601481206</v>
      </c>
      <c r="R485">
        <v>39</v>
      </c>
      <c r="S485">
        <v>3.8455485581227133E-2</v>
      </c>
      <c r="T485">
        <v>3.8417650579699592E-2</v>
      </c>
      <c r="U485">
        <v>3.8394946853351097E-2</v>
      </c>
      <c r="V485">
        <v>3.8387378490128299E-2</v>
      </c>
      <c r="W485">
        <v>3.8383594223291739E-2</v>
      </c>
      <c r="X485">
        <v>3.838170206856395E-2</v>
      </c>
    </row>
    <row r="486" spans="2:24" x14ac:dyDescent="0.25">
      <c r="B486">
        <v>40</v>
      </c>
      <c r="C486">
        <v>1257.3333124673504</v>
      </c>
      <c r="D486">
        <v>2513.889831150575</v>
      </c>
      <c r="E486">
        <v>6283.5593872067029</v>
      </c>
      <c r="F486">
        <v>12566.341980635863</v>
      </c>
      <c r="G486">
        <v>25131.907167494512</v>
      </c>
      <c r="H486">
        <v>50263.037541213322</v>
      </c>
      <c r="J486">
        <v>40</v>
      </c>
      <c r="K486">
        <v>907.98953550606893</v>
      </c>
      <c r="L486">
        <v>1807.922741107086</v>
      </c>
      <c r="M486">
        <v>4507.7223579770434</v>
      </c>
      <c r="N486">
        <v>9007.388386117309</v>
      </c>
      <c r="O486">
        <v>18006.720442401158</v>
      </c>
      <c r="P486">
        <v>36005.384554984921</v>
      </c>
      <c r="R486">
        <v>40</v>
      </c>
      <c r="S486">
        <v>3.8509457950951287E-2</v>
      </c>
      <c r="T486">
        <v>3.8472347389718831E-2</v>
      </c>
      <c r="U486">
        <v>3.8450078444845603E-2</v>
      </c>
      <c r="V486">
        <v>3.8442655028366524E-2</v>
      </c>
      <c r="W486">
        <v>3.8438943238573442E-2</v>
      </c>
      <c r="X486">
        <v>3.8437087323290209E-2</v>
      </c>
    </row>
    <row r="487" spans="2:24" x14ac:dyDescent="0.25">
      <c r="B487">
        <v>41</v>
      </c>
      <c r="C487">
        <v>1251.7411417858482</v>
      </c>
      <c r="D487">
        <v>2502.7059131612114</v>
      </c>
      <c r="E487">
        <v>6255.6002272984806</v>
      </c>
      <c r="F487">
        <v>12510.424084197217</v>
      </c>
      <c r="G487">
        <v>25020.071797999539</v>
      </c>
      <c r="H487">
        <v>50039.367225599788</v>
      </c>
      <c r="J487">
        <v>41</v>
      </c>
      <c r="K487">
        <v>903.98462136384114</v>
      </c>
      <c r="L487">
        <v>1799.9132189315897</v>
      </c>
      <c r="M487">
        <v>4487.699011750854</v>
      </c>
      <c r="N487">
        <v>8967.3419998170575</v>
      </c>
      <c r="O487">
        <v>17926.627975999843</v>
      </c>
      <c r="P487">
        <v>35845.199928319897</v>
      </c>
      <c r="R487">
        <v>41</v>
      </c>
      <c r="S487">
        <v>3.8500590011088409E-2</v>
      </c>
      <c r="T487">
        <v>3.8463355019799028E-2</v>
      </c>
      <c r="U487">
        <v>3.8441011397752467E-2</v>
      </c>
      <c r="V487">
        <v>3.8433563085684685E-2</v>
      </c>
      <c r="W487">
        <v>3.8429838847517717E-2</v>
      </c>
      <c r="X487">
        <v>3.8427976707882783E-2</v>
      </c>
    </row>
    <row r="488" spans="2:24" x14ac:dyDescent="0.25">
      <c r="B488">
        <v>42</v>
      </c>
      <c r="C488">
        <v>1272.0241982443074</v>
      </c>
      <c r="D488">
        <v>2543.2703771156707</v>
      </c>
      <c r="E488">
        <v>6357.0089137478153</v>
      </c>
      <c r="F488">
        <v>12713.239808141749</v>
      </c>
      <c r="G488">
        <v>25425.701596933162</v>
      </c>
      <c r="H488">
        <v>50850.625174511253</v>
      </c>
      <c r="J488">
        <v>42</v>
      </c>
      <c r="K488">
        <v>918.51115629869128</v>
      </c>
      <c r="L488">
        <v>1828.9651098612521</v>
      </c>
      <c r="M488">
        <v>4560.3269707359068</v>
      </c>
      <c r="N488">
        <v>9112.5967389331054</v>
      </c>
      <c r="O488">
        <v>18217.13627536429</v>
      </c>
      <c r="P488">
        <v>36426.215348177415</v>
      </c>
      <c r="R488">
        <v>42</v>
      </c>
      <c r="S488">
        <v>3.8534560039704902E-2</v>
      </c>
      <c r="T488">
        <v>3.8497763134980545E-2</v>
      </c>
      <c r="U488">
        <v>3.8475682432945968E-2</v>
      </c>
      <c r="V488">
        <v>3.8468321772248126E-2</v>
      </c>
      <c r="W488">
        <v>3.8464641361884544E-2</v>
      </c>
      <c r="X488">
        <v>3.8462801136682323E-2</v>
      </c>
    </row>
    <row r="489" spans="2:24" x14ac:dyDescent="0.25">
      <c r="B489">
        <v>43</v>
      </c>
      <c r="C489">
        <v>1359.4038249674848</v>
      </c>
      <c r="D489">
        <v>2718.0225607427519</v>
      </c>
      <c r="E489">
        <v>6793.8787680738333</v>
      </c>
      <c r="F489">
        <v>13586.972446960821</v>
      </c>
      <c r="G489">
        <v>27173.159804735442</v>
      </c>
      <c r="H489">
        <v>54345.534520284942</v>
      </c>
      <c r="J489">
        <v>43</v>
      </c>
      <c r="K489">
        <v>981.09138818574866</v>
      </c>
      <c r="L489">
        <v>1954.1205046932919</v>
      </c>
      <c r="M489">
        <v>4873.2078542701202</v>
      </c>
      <c r="N489">
        <v>9738.353436917183</v>
      </c>
      <c r="O489">
        <v>19468.644602218119</v>
      </c>
      <c r="P489">
        <v>38929.226932822261</v>
      </c>
      <c r="R489">
        <v>43</v>
      </c>
      <c r="S489">
        <v>3.8681485328553533E-2</v>
      </c>
      <c r="T489">
        <v>3.8646424675369495E-2</v>
      </c>
      <c r="U489">
        <v>3.8625385984863536E-2</v>
      </c>
      <c r="V489">
        <v>3.8618372704791293E-2</v>
      </c>
      <c r="W489">
        <v>3.8614865992884884E-2</v>
      </c>
      <c r="X489">
        <v>3.861311261896283E-2</v>
      </c>
    </row>
    <row r="490" spans="2:24" x14ac:dyDescent="0.25">
      <c r="B490">
        <v>44</v>
      </c>
      <c r="C490">
        <v>1418.8886362039839</v>
      </c>
      <c r="D490">
        <v>2836.9873344387006</v>
      </c>
      <c r="E490">
        <v>7091.2834291568925</v>
      </c>
      <c r="F490">
        <v>14181.776920358154</v>
      </c>
      <c r="G490">
        <v>28362.763902762959</v>
      </c>
      <c r="H490">
        <v>56724.737867572847</v>
      </c>
      <c r="J490">
        <v>44</v>
      </c>
      <c r="K490">
        <v>1023.6939373397072</v>
      </c>
      <c r="L490">
        <v>2039.3221341820572</v>
      </c>
      <c r="M490">
        <v>5086.2067248524836</v>
      </c>
      <c r="N490">
        <v>10164.347709346795</v>
      </c>
      <c r="O490">
        <v>20320.629678358848</v>
      </c>
      <c r="P490">
        <v>40633.193616385688</v>
      </c>
      <c r="R490">
        <v>44</v>
      </c>
      <c r="S490">
        <v>3.8783081156170685E-2</v>
      </c>
      <c r="T490">
        <v>3.8749074540336936E-2</v>
      </c>
      <c r="U490">
        <v>3.8728668424452328E-2</v>
      </c>
      <c r="V490">
        <v>3.8721866027964902E-2</v>
      </c>
      <c r="W490">
        <v>3.871846476261398E-2</v>
      </c>
      <c r="X490">
        <v>3.8716764113158497E-2</v>
      </c>
    </row>
    <row r="491" spans="2:24" x14ac:dyDescent="0.25">
      <c r="B491">
        <v>45</v>
      </c>
      <c r="C491">
        <v>1453.2468393854651</v>
      </c>
      <c r="D491">
        <v>2905.7009247124815</v>
      </c>
      <c r="E491">
        <v>7263.0631806974779</v>
      </c>
      <c r="F491">
        <v>14525.333607340577</v>
      </c>
      <c r="G491">
        <v>29049.874460627423</v>
      </c>
      <c r="H491">
        <v>58098.956167200573</v>
      </c>
      <c r="J491">
        <v>45</v>
      </c>
      <c r="K491">
        <v>1048.3008270781247</v>
      </c>
      <c r="L491">
        <v>2088.5338930809266</v>
      </c>
      <c r="M491">
        <v>5209.2330911294994</v>
      </c>
      <c r="N491">
        <v>10410.398421225109</v>
      </c>
      <c r="O491">
        <v>20812.729081422847</v>
      </c>
      <c r="P491">
        <v>41617.390401812969</v>
      </c>
      <c r="R491">
        <v>45</v>
      </c>
      <c r="S491">
        <v>3.8842340652268215E-2</v>
      </c>
      <c r="T491">
        <v>3.880890142840232E-2</v>
      </c>
      <c r="U491">
        <v>3.8788835827422652E-2</v>
      </c>
      <c r="V491">
        <v>3.8782146949202012E-2</v>
      </c>
      <c r="W491">
        <v>3.8778802445475824E-2</v>
      </c>
      <c r="X491">
        <v>3.8777130177455987E-2</v>
      </c>
    </row>
    <row r="492" spans="2:24" x14ac:dyDescent="0.25">
      <c r="B492">
        <v>46</v>
      </c>
      <c r="C492">
        <v>1464.8608641316318</v>
      </c>
      <c r="D492">
        <v>2928.9280179132843</v>
      </c>
      <c r="E492">
        <v>7321.1294792595681</v>
      </c>
      <c r="F492">
        <v>14641.465248170294</v>
      </c>
      <c r="G492">
        <v>29282.136785992236</v>
      </c>
      <c r="H492">
        <v>58563.47986163562</v>
      </c>
      <c r="J492">
        <v>46</v>
      </c>
      <c r="K492">
        <v>1056.6186546983736</v>
      </c>
      <c r="L492">
        <v>2105.1688625515017</v>
      </c>
      <c r="M492">
        <v>5250.8194861243828</v>
      </c>
      <c r="N492">
        <v>10493.570525415038</v>
      </c>
      <c r="O492">
        <v>20979.0726040015</v>
      </c>
      <c r="P492">
        <v>41950.076761169126</v>
      </c>
      <c r="R492">
        <v>46</v>
      </c>
      <c r="S492">
        <v>3.8862474671873537E-2</v>
      </c>
      <c r="T492">
        <v>3.8829220850450152E-2</v>
      </c>
      <c r="U492">
        <v>3.8809266516701912E-2</v>
      </c>
      <c r="V492">
        <v>3.8802614731852536E-2</v>
      </c>
      <c r="W492">
        <v>3.8799288775618779E-2</v>
      </c>
      <c r="X492">
        <v>3.8797625781546774E-2</v>
      </c>
    </row>
    <row r="493" spans="2:24" x14ac:dyDescent="0.25">
      <c r="B493">
        <v>47</v>
      </c>
      <c r="C493">
        <v>1636.7657550291517</v>
      </c>
      <c r="D493">
        <v>3272.723596851034</v>
      </c>
      <c r="E493">
        <v>8180.5971223598544</v>
      </c>
      <c r="F493">
        <v>16360.386331556192</v>
      </c>
      <c r="G493">
        <v>32719.964749954604</v>
      </c>
      <c r="H493">
        <v>65439.121586752772</v>
      </c>
      <c r="J493">
        <v>47</v>
      </c>
      <c r="K493">
        <v>1179.7353997827504</v>
      </c>
      <c r="L493">
        <v>2351.3921913710838</v>
      </c>
      <c r="M493">
        <v>5866.3625665677828</v>
      </c>
      <c r="N493">
        <v>11724.646525378688</v>
      </c>
      <c r="O493">
        <v>23441.214443057601</v>
      </c>
      <c r="P493">
        <v>46874.350278429221</v>
      </c>
      <c r="R493">
        <v>47</v>
      </c>
      <c r="S493">
        <v>3.9165330811191001E-2</v>
      </c>
      <c r="T493">
        <v>3.9134498052903144E-2</v>
      </c>
      <c r="U493">
        <v>3.9115996681317489E-2</v>
      </c>
      <c r="V493">
        <v>3.9109829271268381E-2</v>
      </c>
      <c r="W493">
        <v>3.9106745512575536E-2</v>
      </c>
      <c r="X493">
        <v>3.9105203619808515E-2</v>
      </c>
    </row>
    <row r="494" spans="2:24" x14ac:dyDescent="0.25">
      <c r="B494">
        <v>48</v>
      </c>
      <c r="C494">
        <v>1730.9781566463428</v>
      </c>
      <c r="D494">
        <v>3461.1405128371393</v>
      </c>
      <c r="E494">
        <v>8651.6275814164619</v>
      </c>
      <c r="F494">
        <v>17302.439362384193</v>
      </c>
      <c r="G494">
        <v>34604.062924320948</v>
      </c>
      <c r="H494">
        <v>69207.310048194544</v>
      </c>
      <c r="J494">
        <v>48</v>
      </c>
      <c r="K494">
        <v>1247.2092274862771</v>
      </c>
      <c r="L494">
        <v>2486.3341892120807</v>
      </c>
      <c r="M494">
        <v>6203.7090744581801</v>
      </c>
      <c r="N494">
        <v>12399.333883223386</v>
      </c>
      <c r="O494">
        <v>24790.583500766777</v>
      </c>
      <c r="P494">
        <v>49573.082735854085</v>
      </c>
      <c r="R494">
        <v>48</v>
      </c>
      <c r="S494">
        <v>3.9335647054106859E-2</v>
      </c>
      <c r="T494">
        <v>3.9305923421353972E-2</v>
      </c>
      <c r="U494">
        <v>3.928808766463554E-2</v>
      </c>
      <c r="V494">
        <v>3.9282142149471788E-2</v>
      </c>
      <c r="W494">
        <v>3.9279169342585796E-2</v>
      </c>
      <c r="X494">
        <v>3.9277682926815105E-2</v>
      </c>
    </row>
    <row r="495" spans="2:24" x14ac:dyDescent="0.25">
      <c r="B495">
        <v>49</v>
      </c>
      <c r="C495">
        <v>1879.89237810538</v>
      </c>
      <c r="D495">
        <v>3758.9563363713733</v>
      </c>
      <c r="E495">
        <v>9396.1482111789628</v>
      </c>
      <c r="F495">
        <v>18791.468002527999</v>
      </c>
      <c r="G495">
        <v>37582.107585227568</v>
      </c>
      <c r="H495">
        <v>75163.38675062728</v>
      </c>
      <c r="J495">
        <v>49</v>
      </c>
      <c r="K495">
        <v>1353.8601253114357</v>
      </c>
      <c r="L495">
        <v>2699.6269479550101</v>
      </c>
      <c r="M495">
        <v>6736.9274159796041</v>
      </c>
      <c r="N495">
        <v>13465.761529383744</v>
      </c>
      <c r="O495">
        <v>26923.42975620681</v>
      </c>
      <c r="P495">
        <v>53838.766209858353</v>
      </c>
      <c r="R495">
        <v>49</v>
      </c>
      <c r="S495">
        <v>3.9611273590978824E-2</v>
      </c>
      <c r="T495">
        <v>3.9583057251125542E-2</v>
      </c>
      <c r="U495">
        <v>3.956612605257015E-2</v>
      </c>
      <c r="V495">
        <v>3.956048208721108E-2</v>
      </c>
      <c r="W495">
        <v>3.9557660060931532E-2</v>
      </c>
      <c r="X495">
        <v>3.9556249036890812E-2</v>
      </c>
    </row>
    <row r="496" spans="2:24" x14ac:dyDescent="0.25">
      <c r="B496">
        <v>50</v>
      </c>
      <c r="C496">
        <v>1970.2712890563314</v>
      </c>
      <c r="D496">
        <v>3939.7064103806633</v>
      </c>
      <c r="E496">
        <v>9848.0117743562278</v>
      </c>
      <c r="F496">
        <v>19695.18738098325</v>
      </c>
      <c r="G496">
        <v>39389.538594237682</v>
      </c>
      <c r="H496">
        <v>78778.2410207465</v>
      </c>
      <c r="J496">
        <v>50</v>
      </c>
      <c r="K496">
        <v>1418.5886001591061</v>
      </c>
      <c r="L496">
        <v>2829.078347109069</v>
      </c>
      <c r="M496">
        <v>7060.5475879838632</v>
      </c>
      <c r="N496">
        <v>14112.996322785562</v>
      </c>
      <c r="O496">
        <v>28217.893792392861</v>
      </c>
      <c r="P496">
        <v>56427.688731607166</v>
      </c>
      <c r="R496">
        <v>50</v>
      </c>
      <c r="S496">
        <v>3.9782313824622495E-2</v>
      </c>
      <c r="T496">
        <v>3.9754890326315406E-2</v>
      </c>
      <c r="U496">
        <v>3.9738434924894817E-2</v>
      </c>
      <c r="V496">
        <v>3.9732949573957121E-2</v>
      </c>
      <c r="W496">
        <v>3.9730206857770733E-2</v>
      </c>
      <c r="X496">
        <v>3.9728835489497349E-2</v>
      </c>
    </row>
    <row r="497" spans="1:24" x14ac:dyDescent="0.25">
      <c r="B497">
        <v>51</v>
      </c>
      <c r="C497">
        <v>2134.6405083952513</v>
      </c>
      <c r="D497">
        <v>4268.4305613268843</v>
      </c>
      <c r="E497">
        <v>10669.800720123332</v>
      </c>
      <c r="F497">
        <v>21338.750984784587</v>
      </c>
      <c r="G497">
        <v>42676.651514107325</v>
      </c>
      <c r="H497">
        <v>85352.452572752998</v>
      </c>
      <c r="J497">
        <v>51</v>
      </c>
      <c r="K497">
        <v>1536.3081037123193</v>
      </c>
      <c r="L497">
        <v>3064.5071202852778</v>
      </c>
      <c r="M497">
        <v>7649.1041700188944</v>
      </c>
      <c r="N497">
        <v>15290.099252913118</v>
      </c>
      <c r="O497">
        <v>30572.089418703748</v>
      </c>
      <c r="P497">
        <v>61136.069750286988</v>
      </c>
      <c r="R497">
        <v>51</v>
      </c>
      <c r="S497">
        <v>4.0101176609303346E-2</v>
      </c>
      <c r="T497">
        <v>4.0075001846429759E-2</v>
      </c>
      <c r="U497">
        <v>4.0059295826828878E-2</v>
      </c>
      <c r="V497">
        <v>4.0054060293265525E-2</v>
      </c>
      <c r="W497">
        <v>4.0051442490161238E-2</v>
      </c>
      <c r="X497">
        <v>4.0050133579528024E-2</v>
      </c>
    </row>
    <row r="498" spans="1:24" x14ac:dyDescent="0.25">
      <c r="B498">
        <v>52</v>
      </c>
      <c r="C498">
        <v>2261.5801932428967</v>
      </c>
      <c r="D498">
        <v>4522.2987317084808</v>
      </c>
      <c r="E498">
        <v>11304.454347112291</v>
      </c>
      <c r="F498">
        <v>22608.047039454272</v>
      </c>
      <c r="G498">
        <v>45215.232424140006</v>
      </c>
      <c r="H498">
        <v>90429.603193510891</v>
      </c>
      <c r="J498">
        <v>52</v>
      </c>
      <c r="K498">
        <v>1627.2211191222596</v>
      </c>
      <c r="L498">
        <v>3246.3251327707185</v>
      </c>
      <c r="M498">
        <v>8103.6371737825975</v>
      </c>
      <c r="N498">
        <v>16199.157242157409</v>
      </c>
      <c r="O498">
        <v>32390.197378923593</v>
      </c>
      <c r="P498">
        <v>64772.277652450488</v>
      </c>
      <c r="R498">
        <v>52</v>
      </c>
      <c r="S498">
        <v>4.0354209148359077E-2</v>
      </c>
      <c r="T498">
        <v>4.032885704528244E-2</v>
      </c>
      <c r="U498">
        <v>4.0313644711148955E-2</v>
      </c>
      <c r="V498">
        <v>4.0308573754345156E-2</v>
      </c>
      <c r="W498">
        <v>4.0306038242424291E-2</v>
      </c>
      <c r="X498">
        <v>4.0304770478081675E-2</v>
      </c>
    </row>
    <row r="499" spans="1:24" x14ac:dyDescent="0.25">
      <c r="B499">
        <v>53</v>
      </c>
      <c r="C499">
        <v>2418.0569128134516</v>
      </c>
      <c r="D499">
        <v>4835.2381489692243</v>
      </c>
      <c r="E499">
        <v>12086.781857439693</v>
      </c>
      <c r="F499">
        <v>24172.688038224984</v>
      </c>
      <c r="G499">
        <v>48344.500399795616</v>
      </c>
      <c r="H499">
        <v>96688.125122937592</v>
      </c>
      <c r="J499">
        <v>53</v>
      </c>
      <c r="K499">
        <v>1739.2881126239809</v>
      </c>
      <c r="L499">
        <v>3470.4490756779633</v>
      </c>
      <c r="M499">
        <v>8663.9319648691016</v>
      </c>
      <c r="N499">
        <v>17319.736780198553</v>
      </c>
      <c r="O499">
        <v>34631.346410858154</v>
      </c>
      <c r="P499">
        <v>69254.565672183526</v>
      </c>
      <c r="R499">
        <v>53</v>
      </c>
      <c r="S499">
        <v>4.0674654830323398E-2</v>
      </c>
      <c r="T499">
        <v>4.0650177092752093E-2</v>
      </c>
      <c r="U499">
        <v>4.0635489470608022E-2</v>
      </c>
      <c r="V499">
        <v>4.0630593433254925E-2</v>
      </c>
      <c r="W499">
        <v>4.0628145383953651E-2</v>
      </c>
      <c r="X499">
        <v>4.0626921351647693E-2</v>
      </c>
    </row>
    <row r="500" spans="1:24" x14ac:dyDescent="0.25">
      <c r="B500">
        <v>54</v>
      </c>
      <c r="C500">
        <v>2624.4414232426097</v>
      </c>
      <c r="D500">
        <v>5247.9882944384153</v>
      </c>
      <c r="E500">
        <v>13118.628908026078</v>
      </c>
      <c r="F500">
        <v>26236.363261345377</v>
      </c>
      <c r="G500">
        <v>52471.831970635059</v>
      </c>
      <c r="H500">
        <v>104942.76938921442</v>
      </c>
      <c r="J500">
        <v>54</v>
      </c>
      <c r="K500">
        <v>1887.0985881803645</v>
      </c>
      <c r="L500">
        <v>3766.0565072605023</v>
      </c>
      <c r="M500">
        <v>9402.930264503113</v>
      </c>
      <c r="N500">
        <v>18797.719835699594</v>
      </c>
      <c r="O500">
        <v>37587.299002217944</v>
      </c>
      <c r="P500">
        <v>75166.457335254527</v>
      </c>
      <c r="R500">
        <v>54</v>
      </c>
      <c r="S500">
        <v>4.1112213525902774E-2</v>
      </c>
      <c r="T500">
        <v>4.1088695738297432E-2</v>
      </c>
      <c r="U500">
        <v>4.1074584185828877E-2</v>
      </c>
      <c r="V500">
        <v>4.106988017427482E-2</v>
      </c>
      <c r="W500">
        <v>4.1067528147950894E-2</v>
      </c>
      <c r="X500">
        <v>4.10663521279091E-2</v>
      </c>
    </row>
    <row r="501" spans="1:24" x14ac:dyDescent="0.25">
      <c r="B501">
        <v>55</v>
      </c>
      <c r="C501">
        <v>2796.7253822148195</v>
      </c>
      <c r="D501">
        <v>5592.5401267327406</v>
      </c>
      <c r="E501">
        <v>13979.984360298113</v>
      </c>
      <c r="F501">
        <v>27959.058082911186</v>
      </c>
      <c r="G501">
        <v>55917.205528138751</v>
      </c>
      <c r="H501">
        <v>111833.50041859673</v>
      </c>
      <c r="J501">
        <v>55</v>
      </c>
      <c r="K501">
        <v>2010.4868864846576</v>
      </c>
      <c r="L501">
        <v>4012.8215894543755</v>
      </c>
      <c r="M501">
        <v>10019.825698467495</v>
      </c>
      <c r="N501">
        <v>20031.499213526142</v>
      </c>
      <c r="O501">
        <v>40054.846243656299</v>
      </c>
      <c r="P501">
        <v>80101.540303941933</v>
      </c>
      <c r="R501">
        <v>55</v>
      </c>
      <c r="S501">
        <v>4.1490685898443846E-2</v>
      </c>
      <c r="T501">
        <v>4.1467832591449705E-2</v>
      </c>
      <c r="U501">
        <v>4.145411979503022E-2</v>
      </c>
      <c r="V501">
        <v>4.1449548727452656E-2</v>
      </c>
      <c r="W501">
        <v>4.1447263168266302E-2</v>
      </c>
      <c r="X501">
        <v>4.1446120382326201E-2</v>
      </c>
    </row>
    <row r="503" spans="1:24" x14ac:dyDescent="0.25">
      <c r="A503" s="5" t="s">
        <v>188</v>
      </c>
    </row>
    <row r="504" spans="1:24" x14ac:dyDescent="0.25">
      <c r="B504" t="s">
        <v>170</v>
      </c>
      <c r="C504">
        <v>100000</v>
      </c>
      <c r="D504">
        <v>250000</v>
      </c>
      <c r="E504">
        <v>500000</v>
      </c>
      <c r="F504">
        <v>1000000</v>
      </c>
      <c r="G504">
        <v>2000000</v>
      </c>
      <c r="J504" t="s">
        <v>145</v>
      </c>
      <c r="K504">
        <v>100000</v>
      </c>
      <c r="L504">
        <v>250000</v>
      </c>
      <c r="M504">
        <v>500000</v>
      </c>
      <c r="N504">
        <v>1000000</v>
      </c>
      <c r="O504">
        <v>2000000</v>
      </c>
      <c r="R504" t="s">
        <v>167</v>
      </c>
      <c r="S504">
        <v>100000</v>
      </c>
      <c r="T504">
        <v>250000</v>
      </c>
      <c r="U504">
        <v>500000</v>
      </c>
      <c r="V504">
        <v>1000000</v>
      </c>
      <c r="W504">
        <v>2000000</v>
      </c>
    </row>
    <row r="505" spans="1:24" x14ac:dyDescent="0.25">
      <c r="B505">
        <v>35</v>
      </c>
      <c r="C505">
        <v>35836.634767146788</v>
      </c>
      <c r="D505">
        <v>89591.584106755035</v>
      </c>
      <c r="E505">
        <v>179183.17383572701</v>
      </c>
      <c r="F505">
        <v>358366.34767145402</v>
      </c>
      <c r="G505">
        <v>716732.69534290803</v>
      </c>
      <c r="J505">
        <v>35</v>
      </c>
      <c r="K505">
        <v>1791.8317383554677</v>
      </c>
      <c r="L505">
        <v>4479.5756071812502</v>
      </c>
      <c r="M505">
        <v>8959.1586917679233</v>
      </c>
      <c r="N505">
        <v>17918.317383535847</v>
      </c>
      <c r="O505">
        <v>35836.634767071693</v>
      </c>
      <c r="R505">
        <v>35</v>
      </c>
      <c r="S505">
        <v>3.8057740989682953E-2</v>
      </c>
      <c r="T505">
        <v>3.8057734229267615E-2</v>
      </c>
      <c r="U505">
        <v>3.8057740989674516E-2</v>
      </c>
      <c r="V505">
        <v>3.8057740989674516E-2</v>
      </c>
      <c r="W505">
        <v>3.8057740989674516E-2</v>
      </c>
    </row>
    <row r="506" spans="1:24" x14ac:dyDescent="0.25">
      <c r="B506">
        <f t="shared" ref="B506:B535" si="21">B505+1</f>
        <v>36</v>
      </c>
      <c r="C506">
        <v>42803.645152610436</v>
      </c>
      <c r="D506">
        <v>107009.11288152398</v>
      </c>
      <c r="E506">
        <v>214018.22576305215</v>
      </c>
      <c r="F506">
        <v>428036.4515261043</v>
      </c>
      <c r="G506">
        <v>856072.9030522086</v>
      </c>
      <c r="J506">
        <f t="shared" ref="J506:J535" si="22">J505+1</f>
        <v>36</v>
      </c>
      <c r="K506">
        <v>2140.1804316452472</v>
      </c>
      <c r="L506">
        <v>5350.4510791104694</v>
      </c>
      <c r="M506">
        <v>10700.902158226119</v>
      </c>
      <c r="N506">
        <v>21401.804316452239</v>
      </c>
      <c r="O506">
        <v>42803.608632904477</v>
      </c>
      <c r="R506">
        <f t="shared" ref="R506:R535" si="23">R505+1</f>
        <v>36</v>
      </c>
      <c r="S506">
        <v>4.0338732627573481E-2</v>
      </c>
      <c r="T506">
        <v>4.0338732627568152E-2</v>
      </c>
      <c r="U506">
        <v>4.0338732627573259E-2</v>
      </c>
      <c r="V506">
        <v>4.0338732627573259E-2</v>
      </c>
      <c r="W506">
        <v>4.033873262754395E-2</v>
      </c>
    </row>
    <row r="507" spans="1:24" x14ac:dyDescent="0.25">
      <c r="B507">
        <f t="shared" si="21"/>
        <v>37</v>
      </c>
      <c r="C507">
        <v>36396.872346643417</v>
      </c>
      <c r="D507">
        <v>90992.180866608498</v>
      </c>
      <c r="E507">
        <v>181984.36173321703</v>
      </c>
      <c r="F507">
        <v>363968.72346643405</v>
      </c>
      <c r="G507">
        <v>727937.4469328681</v>
      </c>
      <c r="J507">
        <f t="shared" si="22"/>
        <v>37</v>
      </c>
      <c r="K507">
        <v>1819.8418488769021</v>
      </c>
      <c r="L507">
        <v>4549.6046221919969</v>
      </c>
      <c r="M507">
        <v>9099.2092443841102</v>
      </c>
      <c r="N507">
        <v>18198.41848876822</v>
      </c>
      <c r="O507">
        <v>36396.836977536441</v>
      </c>
      <c r="R507">
        <f t="shared" si="23"/>
        <v>37</v>
      </c>
      <c r="S507">
        <v>3.8228398358517879E-2</v>
      </c>
      <c r="T507">
        <v>3.8228398358517657E-2</v>
      </c>
      <c r="U507">
        <v>3.8228398358517657E-2</v>
      </c>
      <c r="V507">
        <v>3.8228398358517657E-2</v>
      </c>
      <c r="W507">
        <v>3.8228398358517657E-2</v>
      </c>
    </row>
    <row r="508" spans="1:24" x14ac:dyDescent="0.25">
      <c r="B508">
        <f t="shared" si="21"/>
        <v>38</v>
      </c>
      <c r="C508">
        <v>36509.615619123164</v>
      </c>
      <c r="D508">
        <v>91274.039047807921</v>
      </c>
      <c r="E508">
        <v>182548.07809561581</v>
      </c>
      <c r="F508">
        <v>365096.15619123162</v>
      </c>
      <c r="G508">
        <v>730192.31238246325</v>
      </c>
      <c r="J508">
        <f t="shared" si="22"/>
        <v>38</v>
      </c>
      <c r="K508">
        <v>1825.4810422576411</v>
      </c>
      <c r="L508">
        <v>4563.7026056440664</v>
      </c>
      <c r="M508">
        <v>9127.4052112880745</v>
      </c>
      <c r="N508">
        <v>18254.810422576149</v>
      </c>
      <c r="O508">
        <v>36509.620845152298</v>
      </c>
      <c r="R508">
        <f t="shared" si="23"/>
        <v>38</v>
      </c>
      <c r="S508">
        <v>3.8262487348927454E-2</v>
      </c>
      <c r="T508">
        <v>3.8262487348927454E-2</v>
      </c>
      <c r="U508">
        <v>3.8262487348927454E-2</v>
      </c>
      <c r="V508">
        <v>3.8262487348927454E-2</v>
      </c>
      <c r="W508">
        <v>3.8262487348927454E-2</v>
      </c>
    </row>
    <row r="509" spans="1:24" x14ac:dyDescent="0.25">
      <c r="B509">
        <f t="shared" si="21"/>
        <v>39</v>
      </c>
      <c r="C509">
        <v>42305.155802837784</v>
      </c>
      <c r="D509">
        <v>105762.88950709441</v>
      </c>
      <c r="E509">
        <v>211525.77901418883</v>
      </c>
      <c r="F509">
        <v>423051.55802837765</v>
      </c>
      <c r="G509">
        <v>846103.1160567553</v>
      </c>
      <c r="J509">
        <f t="shared" si="22"/>
        <v>39</v>
      </c>
      <c r="K509">
        <v>2115.2594873393682</v>
      </c>
      <c r="L509">
        <v>5288.148718348355</v>
      </c>
      <c r="M509">
        <v>10576.29743669671</v>
      </c>
      <c r="N509">
        <v>21152.59487339342</v>
      </c>
      <c r="O509">
        <v>42305.18974678684</v>
      </c>
      <c r="R509">
        <f t="shared" si="23"/>
        <v>39</v>
      </c>
      <c r="S509">
        <v>4.0162960723384211E-2</v>
      </c>
      <c r="T509">
        <v>4.0162960723383989E-2</v>
      </c>
      <c r="U509">
        <v>4.0162960723383989E-2</v>
      </c>
      <c r="V509">
        <v>4.0162960723383989E-2</v>
      </c>
      <c r="W509">
        <v>4.0162960723343355E-2</v>
      </c>
    </row>
    <row r="510" spans="1:24" x14ac:dyDescent="0.25">
      <c r="B510">
        <f t="shared" si="21"/>
        <v>40</v>
      </c>
      <c r="C510">
        <v>42720.698505241853</v>
      </c>
      <c r="D510">
        <v>106801.74626310458</v>
      </c>
      <c r="E510">
        <v>213603.49252620916</v>
      </c>
      <c r="F510">
        <v>427206.98505241831</v>
      </c>
      <c r="G510">
        <v>854413.97010483663</v>
      </c>
      <c r="J510">
        <f t="shared" si="22"/>
        <v>40</v>
      </c>
      <c r="K510">
        <v>2136.0350748190322</v>
      </c>
      <c r="L510">
        <v>5340.0876870474603</v>
      </c>
      <c r="M510">
        <v>10680.175374094921</v>
      </c>
      <c r="N510">
        <v>21360.350748189841</v>
      </c>
      <c r="O510">
        <v>42720.701496379683</v>
      </c>
      <c r="R510">
        <f t="shared" si="23"/>
        <v>40</v>
      </c>
      <c r="S510">
        <v>4.0308340303220058E-2</v>
      </c>
      <c r="T510">
        <v>4.0308340303220058E-2</v>
      </c>
      <c r="U510">
        <v>4.0308340303220058E-2</v>
      </c>
      <c r="V510">
        <v>4.0308340303220058E-2</v>
      </c>
      <c r="W510">
        <v>4.0308340303188306E-2</v>
      </c>
    </row>
    <row r="511" spans="1:24" x14ac:dyDescent="0.25">
      <c r="B511">
        <f t="shared" si="21"/>
        <v>41</v>
      </c>
      <c r="C511">
        <v>42650.905225274168</v>
      </c>
      <c r="D511">
        <v>106627.26306318538</v>
      </c>
      <c r="E511">
        <v>213254.52612637077</v>
      </c>
      <c r="F511">
        <v>426509.05225274153</v>
      </c>
      <c r="G511">
        <v>853018.10450548306</v>
      </c>
      <c r="J511">
        <f t="shared" si="22"/>
        <v>41</v>
      </c>
      <c r="K511">
        <v>2132.5453045916584</v>
      </c>
      <c r="L511">
        <v>5331.3632614790695</v>
      </c>
      <c r="M511">
        <v>10662.726522958139</v>
      </c>
      <c r="N511">
        <v>21325.453045916278</v>
      </c>
      <c r="O511">
        <v>42650.906091832556</v>
      </c>
      <c r="R511">
        <f t="shared" si="23"/>
        <v>41</v>
      </c>
      <c r="S511">
        <v>4.0283289111146647E-2</v>
      </c>
      <c r="T511">
        <v>4.0283289111146647E-2</v>
      </c>
      <c r="U511">
        <v>4.0283289111146647E-2</v>
      </c>
      <c r="V511">
        <v>4.0283289111146647E-2</v>
      </c>
      <c r="W511">
        <v>4.0283289111113341E-2</v>
      </c>
    </row>
    <row r="512" spans="1:24" x14ac:dyDescent="0.25">
      <c r="B512">
        <f t="shared" si="21"/>
        <v>42</v>
      </c>
      <c r="C512">
        <v>42909.095173858877</v>
      </c>
      <c r="D512">
        <v>107272.73793464716</v>
      </c>
      <c r="E512">
        <v>214545.47586929431</v>
      </c>
      <c r="F512">
        <v>429090.95173858863</v>
      </c>
      <c r="G512">
        <v>858181.90347717726</v>
      </c>
      <c r="J512">
        <f t="shared" si="22"/>
        <v>42</v>
      </c>
      <c r="K512">
        <v>2145.454782991801</v>
      </c>
      <c r="L512">
        <v>5363.6369574793207</v>
      </c>
      <c r="M512">
        <v>10727.273914958641</v>
      </c>
      <c r="N512">
        <v>21454.547829917283</v>
      </c>
      <c r="O512">
        <v>42909.095659834566</v>
      </c>
      <c r="R512">
        <f t="shared" si="23"/>
        <v>42</v>
      </c>
      <c r="S512">
        <v>4.0373883038254066E-2</v>
      </c>
      <c r="T512">
        <v>4.0373883038253844E-2</v>
      </c>
      <c r="U512">
        <v>4.0373883038253844E-2</v>
      </c>
      <c r="V512">
        <v>4.0373883038253844E-2</v>
      </c>
      <c r="W512">
        <v>4.0373883038225644E-2</v>
      </c>
    </row>
    <row r="513" spans="2:23" x14ac:dyDescent="0.25">
      <c r="B513">
        <f t="shared" si="21"/>
        <v>43</v>
      </c>
      <c r="C513">
        <v>43987.631371727482</v>
      </c>
      <c r="D513">
        <v>109969.07842931875</v>
      </c>
      <c r="E513">
        <v>219938.15685863749</v>
      </c>
      <c r="F513">
        <v>439876.31371727498</v>
      </c>
      <c r="G513">
        <v>879752.62743454997</v>
      </c>
      <c r="J513">
        <f t="shared" si="22"/>
        <v>43</v>
      </c>
      <c r="K513">
        <v>2199.381745311628</v>
      </c>
      <c r="L513">
        <v>5498.454363279161</v>
      </c>
      <c r="M513">
        <v>10996.908726558322</v>
      </c>
      <c r="N513">
        <v>21993.817453116644</v>
      </c>
      <c r="O513">
        <v>43987.634906233288</v>
      </c>
      <c r="R513">
        <f t="shared" si="23"/>
        <v>43</v>
      </c>
      <c r="S513">
        <v>4.0759635323775134E-2</v>
      </c>
      <c r="T513">
        <v>4.0759635323775356E-2</v>
      </c>
      <c r="U513">
        <v>4.0759635323775356E-2</v>
      </c>
      <c r="V513">
        <v>4.0759635323775356E-2</v>
      </c>
      <c r="W513">
        <v>4.0759635323775356E-2</v>
      </c>
    </row>
    <row r="514" spans="2:23" x14ac:dyDescent="0.25">
      <c r="B514">
        <f t="shared" si="21"/>
        <v>44</v>
      </c>
      <c r="C514">
        <v>44697.093982267041</v>
      </c>
      <c r="D514">
        <v>111742.73495566768</v>
      </c>
      <c r="E514">
        <v>223485.46991133536</v>
      </c>
      <c r="F514">
        <v>446970.93982267071</v>
      </c>
      <c r="G514">
        <v>893941.87964534143</v>
      </c>
      <c r="J514">
        <f t="shared" si="22"/>
        <v>44</v>
      </c>
      <c r="K514">
        <v>2234.855605616649</v>
      </c>
      <c r="L514">
        <v>5587.1390140416624</v>
      </c>
      <c r="M514">
        <v>11174.278028083325</v>
      </c>
      <c r="N514">
        <v>22348.55605616665</v>
      </c>
      <c r="O514">
        <v>44697.1121123333</v>
      </c>
      <c r="R514">
        <f t="shared" si="23"/>
        <v>44</v>
      </c>
      <c r="S514">
        <v>4.1018203378550222E-2</v>
      </c>
      <c r="T514">
        <v>4.1018203378550444E-2</v>
      </c>
      <c r="U514">
        <v>4.1018203378550444E-2</v>
      </c>
      <c r="V514">
        <v>4.1018203378550444E-2</v>
      </c>
      <c r="W514">
        <v>4.1018203378550444E-2</v>
      </c>
    </row>
    <row r="515" spans="2:23" x14ac:dyDescent="0.25">
      <c r="B515">
        <f t="shared" si="21"/>
        <v>45</v>
      </c>
      <c r="C515">
        <v>45098.899301810379</v>
      </c>
      <c r="D515">
        <v>112747.24825452597</v>
      </c>
      <c r="E515">
        <v>225494.49650905194</v>
      </c>
      <c r="F515">
        <v>450988.99301810388</v>
      </c>
      <c r="G515">
        <v>901977.98603620776</v>
      </c>
      <c r="J515">
        <f t="shared" si="22"/>
        <v>45</v>
      </c>
      <c r="K515">
        <v>2254.9450770634721</v>
      </c>
      <c r="L515">
        <v>5637.3626926588477</v>
      </c>
      <c r="M515">
        <v>11274.725385317695</v>
      </c>
      <c r="N515">
        <v>22549.450770635391</v>
      </c>
      <c r="O515">
        <v>45098.901541270781</v>
      </c>
      <c r="R515">
        <f t="shared" si="23"/>
        <v>45</v>
      </c>
      <c r="S515">
        <v>4.1166135237603152E-2</v>
      </c>
      <c r="T515">
        <v>4.1166135237603374E-2</v>
      </c>
      <c r="U515">
        <v>4.1166135237603374E-2</v>
      </c>
      <c r="V515">
        <v>4.1166135237603374E-2</v>
      </c>
      <c r="W515">
        <v>4.1166135237603374E-2</v>
      </c>
    </row>
    <row r="516" spans="2:23" x14ac:dyDescent="0.25">
      <c r="B516">
        <f t="shared" si="21"/>
        <v>46</v>
      </c>
      <c r="C516">
        <v>45234.456486436939</v>
      </c>
      <c r="D516">
        <v>113086.14121609235</v>
      </c>
      <c r="E516">
        <v>226172.2824321847</v>
      </c>
      <c r="F516">
        <v>452344.5648643694</v>
      </c>
      <c r="G516">
        <v>904689.1297287388</v>
      </c>
      <c r="J516">
        <f t="shared" si="22"/>
        <v>46</v>
      </c>
      <c r="K516">
        <v>2261.7231042517305</v>
      </c>
      <c r="L516">
        <v>5654.30776062925</v>
      </c>
      <c r="M516">
        <v>11308.6155212585</v>
      </c>
      <c r="N516">
        <v>22617.231042517</v>
      </c>
      <c r="O516">
        <v>45234.462085034</v>
      </c>
      <c r="R516">
        <f t="shared" si="23"/>
        <v>46</v>
      </c>
      <c r="S516">
        <v>4.1215854935738649E-2</v>
      </c>
      <c r="T516">
        <v>4.1215854935738427E-2</v>
      </c>
      <c r="U516">
        <v>4.1215854935738427E-2</v>
      </c>
      <c r="V516">
        <v>4.1215854935738427E-2</v>
      </c>
      <c r="W516">
        <v>4.1215854935738427E-2</v>
      </c>
    </row>
    <row r="517" spans="2:23" x14ac:dyDescent="0.25">
      <c r="B517">
        <f t="shared" si="21"/>
        <v>47</v>
      </c>
      <c r="C517">
        <v>47142.192625704585</v>
      </c>
      <c r="D517">
        <v>117855.48156426144</v>
      </c>
      <c r="E517">
        <v>235710.96312852288</v>
      </c>
      <c r="F517">
        <v>471421.92625704576</v>
      </c>
      <c r="G517">
        <v>942843.85251409153</v>
      </c>
      <c r="J517">
        <f t="shared" si="22"/>
        <v>47</v>
      </c>
      <c r="K517">
        <v>2357.1096355331538</v>
      </c>
      <c r="L517">
        <v>5892.7740888328117</v>
      </c>
      <c r="M517">
        <v>11785.548177665623</v>
      </c>
      <c r="N517">
        <v>23571.096355331247</v>
      </c>
      <c r="O517">
        <v>47142.192710662493</v>
      </c>
      <c r="R517">
        <f t="shared" si="23"/>
        <v>47</v>
      </c>
      <c r="S517">
        <v>4.1941118199408933E-2</v>
      </c>
      <c r="T517">
        <v>4.1941118199408933E-2</v>
      </c>
      <c r="U517">
        <v>4.1941118199408933E-2</v>
      </c>
      <c r="V517">
        <v>4.1941118199408933E-2</v>
      </c>
      <c r="W517">
        <v>4.1941118199408933E-2</v>
      </c>
    </row>
    <row r="518" spans="2:23" x14ac:dyDescent="0.25">
      <c r="B518">
        <f t="shared" si="21"/>
        <v>48</v>
      </c>
      <c r="C518">
        <v>48134.019661315629</v>
      </c>
      <c r="D518">
        <v>120335.04915328904</v>
      </c>
      <c r="E518">
        <v>240670.09830657809</v>
      </c>
      <c r="F518">
        <v>481340.19661315618</v>
      </c>
      <c r="G518">
        <v>962680.39322631236</v>
      </c>
      <c r="J518">
        <f t="shared" si="22"/>
        <v>48</v>
      </c>
      <c r="K518">
        <v>2406.7010762977661</v>
      </c>
      <c r="L518">
        <v>6016.7526907443244</v>
      </c>
      <c r="M518">
        <v>12033.505381488649</v>
      </c>
      <c r="N518">
        <v>24067.010762977297</v>
      </c>
      <c r="O518">
        <v>48134.021525954595</v>
      </c>
      <c r="R518">
        <f t="shared" si="23"/>
        <v>48</v>
      </c>
      <c r="S518">
        <v>4.2330035730119508E-2</v>
      </c>
      <c r="T518">
        <v>4.2330035730119286E-2</v>
      </c>
      <c r="U518">
        <v>4.2330035730119286E-2</v>
      </c>
      <c r="V518">
        <v>4.2330035730119286E-2</v>
      </c>
      <c r="W518">
        <v>4.2330035730119286E-2</v>
      </c>
    </row>
    <row r="519" spans="2:23" x14ac:dyDescent="0.25">
      <c r="B519">
        <f t="shared" si="21"/>
        <v>49</v>
      </c>
      <c r="C519">
        <v>49632.4979296284</v>
      </c>
      <c r="D519">
        <v>124081.24482407101</v>
      </c>
      <c r="E519">
        <v>248162.48964814201</v>
      </c>
      <c r="F519">
        <v>496324.97929628403</v>
      </c>
      <c r="G519">
        <v>992649.95859256806</v>
      </c>
      <c r="J519">
        <f t="shared" si="22"/>
        <v>49</v>
      </c>
      <c r="K519">
        <v>2481.6253013871028</v>
      </c>
      <c r="L519">
        <v>6204.0632534678152</v>
      </c>
      <c r="M519">
        <v>12408.12650693563</v>
      </c>
      <c r="N519">
        <v>24816.253013871261</v>
      </c>
      <c r="O519">
        <v>49632.506027742522</v>
      </c>
      <c r="R519">
        <f t="shared" si="23"/>
        <v>49</v>
      </c>
      <c r="S519">
        <v>4.2934350374328467E-2</v>
      </c>
      <c r="T519">
        <v>4.2934350374328467E-2</v>
      </c>
      <c r="U519">
        <v>4.2934350374328467E-2</v>
      </c>
      <c r="V519">
        <v>4.2934350374328467E-2</v>
      </c>
      <c r="W519">
        <v>4.2934350374328467E-2</v>
      </c>
    </row>
    <row r="520" spans="2:23" x14ac:dyDescent="0.25">
      <c r="B520">
        <f t="shared" si="21"/>
        <v>50</v>
      </c>
      <c r="C520">
        <v>50505.491637725034</v>
      </c>
      <c r="D520">
        <v>126263.72909431254</v>
      </c>
      <c r="E520">
        <v>252527.45818862508</v>
      </c>
      <c r="F520">
        <v>505054.91637725016</v>
      </c>
      <c r="G520">
        <v>1010109.8327545003</v>
      </c>
      <c r="J520">
        <f t="shared" si="22"/>
        <v>50</v>
      </c>
      <c r="K520">
        <v>2525.275904676033</v>
      </c>
      <c r="L520">
        <v>6313.1897616900096</v>
      </c>
      <c r="M520">
        <v>12626.379523380019</v>
      </c>
      <c r="N520">
        <v>25252.759046760038</v>
      </c>
      <c r="O520">
        <v>50505.518093520077</v>
      </c>
      <c r="R520">
        <f t="shared" si="23"/>
        <v>50</v>
      </c>
      <c r="S520">
        <v>4.3295369744950296E-2</v>
      </c>
      <c r="T520">
        <v>4.3295369744950074E-2</v>
      </c>
      <c r="U520">
        <v>4.3295369744950074E-2</v>
      </c>
      <c r="V520">
        <v>4.3295369744950074E-2</v>
      </c>
      <c r="W520">
        <v>4.3295369744950074E-2</v>
      </c>
    </row>
    <row r="521" spans="2:23" x14ac:dyDescent="0.25">
      <c r="B521">
        <f t="shared" si="21"/>
        <v>51</v>
      </c>
      <c r="C521">
        <v>52029.053830490244</v>
      </c>
      <c r="D521">
        <v>130072.6345762256</v>
      </c>
      <c r="E521">
        <v>260145.26915245119</v>
      </c>
      <c r="F521">
        <v>520290.53830490238</v>
      </c>
      <c r="G521">
        <v>1040581.0766098048</v>
      </c>
      <c r="J521">
        <f t="shared" si="22"/>
        <v>51</v>
      </c>
      <c r="K521">
        <v>2601.4530700200412</v>
      </c>
      <c r="L521">
        <v>6503.6326750500593</v>
      </c>
      <c r="M521">
        <v>13007.265350100119</v>
      </c>
      <c r="N521">
        <v>26014.530700200237</v>
      </c>
      <c r="O521">
        <v>52029.061400400475</v>
      </c>
      <c r="R521">
        <f t="shared" si="23"/>
        <v>51</v>
      </c>
      <c r="S521">
        <v>4.3942792105826189E-2</v>
      </c>
      <c r="T521">
        <v>4.3942792105826189E-2</v>
      </c>
      <c r="U521">
        <v>4.3942792105826189E-2</v>
      </c>
      <c r="V521">
        <v>4.3942792105826189E-2</v>
      </c>
      <c r="W521">
        <v>4.3942792105826189E-2</v>
      </c>
    </row>
    <row r="522" spans="2:23" x14ac:dyDescent="0.25">
      <c r="B522">
        <f t="shared" si="21"/>
        <v>52</v>
      </c>
      <c r="C522">
        <v>53155.424998025301</v>
      </c>
      <c r="D522">
        <v>132888.56249506326</v>
      </c>
      <c r="E522">
        <v>265777.12499012653</v>
      </c>
      <c r="F522">
        <v>531554.24998025305</v>
      </c>
      <c r="G522">
        <v>1063108.4999605061</v>
      </c>
      <c r="J522">
        <f t="shared" si="22"/>
        <v>52</v>
      </c>
      <c r="K522">
        <v>2657.771362007581</v>
      </c>
      <c r="L522">
        <v>6644.4284050190763</v>
      </c>
      <c r="M522">
        <v>13288.856810038153</v>
      </c>
      <c r="N522">
        <v>26577.713620076305</v>
      </c>
      <c r="O522">
        <v>53155.42724015261</v>
      </c>
      <c r="R522">
        <f t="shared" si="23"/>
        <v>52</v>
      </c>
      <c r="S522">
        <v>4.4435270120727788E-2</v>
      </c>
      <c r="T522">
        <v>4.443527012072801E-2</v>
      </c>
      <c r="U522">
        <v>4.443527012072801E-2</v>
      </c>
      <c r="V522">
        <v>4.443527012072801E-2</v>
      </c>
      <c r="W522">
        <v>4.443527012072801E-2</v>
      </c>
    </row>
    <row r="523" spans="2:23" x14ac:dyDescent="0.25">
      <c r="B523">
        <f t="shared" si="21"/>
        <v>53</v>
      </c>
      <c r="C523">
        <v>54490.073307026607</v>
      </c>
      <c r="D523">
        <v>136225.18326756652</v>
      </c>
      <c r="E523">
        <v>272450.36653513304</v>
      </c>
      <c r="F523">
        <v>544900.73307026608</v>
      </c>
      <c r="G523">
        <v>1089801.4661405322</v>
      </c>
      <c r="J523">
        <f t="shared" si="22"/>
        <v>53</v>
      </c>
      <c r="K523">
        <v>2724.5038694250325</v>
      </c>
      <c r="L523">
        <v>6811.259673562512</v>
      </c>
      <c r="M523">
        <v>13622.519347125024</v>
      </c>
      <c r="N523">
        <v>27245.038694250048</v>
      </c>
      <c r="O523">
        <v>54490.077388500096</v>
      </c>
      <c r="R523">
        <f t="shared" si="23"/>
        <v>53</v>
      </c>
      <c r="S523">
        <v>4.5034803153258585E-2</v>
      </c>
      <c r="T523">
        <v>4.5034803153258585E-2</v>
      </c>
      <c r="U523">
        <v>4.5034803153258585E-2</v>
      </c>
      <c r="V523">
        <v>4.5034803153258585E-2</v>
      </c>
      <c r="W523">
        <v>4.5034803153258585E-2</v>
      </c>
    </row>
    <row r="524" spans="2:23" x14ac:dyDescent="0.25">
      <c r="B524">
        <f t="shared" si="21"/>
        <v>54</v>
      </c>
      <c r="C524">
        <v>56170.023977693942</v>
      </c>
      <c r="D524">
        <v>140425.05994423476</v>
      </c>
      <c r="E524">
        <v>280850.11988846952</v>
      </c>
      <c r="F524">
        <v>561700.23977693904</v>
      </c>
      <c r="G524">
        <v>1123400.4795538781</v>
      </c>
      <c r="J524">
        <f t="shared" si="22"/>
        <v>54</v>
      </c>
      <c r="K524">
        <v>2808.5016258441174</v>
      </c>
      <c r="L524">
        <v>7021.254064610257</v>
      </c>
      <c r="M524">
        <v>14042.508129220514</v>
      </c>
      <c r="N524">
        <v>28085.016258441028</v>
      </c>
      <c r="O524">
        <v>56170.032516882056</v>
      </c>
      <c r="R524">
        <f t="shared" si="23"/>
        <v>54</v>
      </c>
      <c r="S524">
        <v>4.5814669947847664E-2</v>
      </c>
      <c r="T524">
        <v>4.5814669947847442E-2</v>
      </c>
      <c r="U524">
        <v>4.5814669947847442E-2</v>
      </c>
      <c r="V524">
        <v>4.5814669947847442E-2</v>
      </c>
      <c r="W524">
        <v>4.5814669947847442E-2</v>
      </c>
    </row>
    <row r="525" spans="2:23" x14ac:dyDescent="0.25">
      <c r="B525">
        <f t="shared" si="21"/>
        <v>55</v>
      </c>
      <c r="C525">
        <v>57510.421485956067</v>
      </c>
      <c r="D525">
        <v>143776.05371489015</v>
      </c>
      <c r="E525">
        <v>287552.1074297803</v>
      </c>
      <c r="F525">
        <v>575104.2148595606</v>
      </c>
      <c r="G525">
        <v>1150208.4297191212</v>
      </c>
      <c r="J525">
        <f t="shared" si="22"/>
        <v>55</v>
      </c>
      <c r="K525">
        <v>2875.5212482559946</v>
      </c>
      <c r="L525">
        <v>7188.8031206399901</v>
      </c>
      <c r="M525">
        <v>14377.60624127998</v>
      </c>
      <c r="N525">
        <v>28755.21248255996</v>
      </c>
      <c r="O525">
        <v>57510.424965119921</v>
      </c>
      <c r="R525">
        <f t="shared" si="23"/>
        <v>55</v>
      </c>
      <c r="S525">
        <v>4.6457257418696107E-2</v>
      </c>
      <c r="T525">
        <v>4.6457257418696107E-2</v>
      </c>
      <c r="U525">
        <v>4.6457257418696107E-2</v>
      </c>
      <c r="V525">
        <v>4.6457257418696107E-2</v>
      </c>
      <c r="W525">
        <v>4.6457257418696107E-2</v>
      </c>
    </row>
    <row r="526" spans="2:23" x14ac:dyDescent="0.25">
      <c r="B526">
        <f t="shared" si="21"/>
        <v>56</v>
      </c>
      <c r="C526">
        <v>59225.161323670218</v>
      </c>
      <c r="D526">
        <v>148062.90330917563</v>
      </c>
      <c r="E526">
        <v>296125.80661835126</v>
      </c>
      <c r="F526">
        <v>592251.61323670251</v>
      </c>
      <c r="G526">
        <v>1184503.226473405</v>
      </c>
      <c r="J526">
        <f t="shared" si="22"/>
        <v>56</v>
      </c>
      <c r="K526">
        <v>2961.2584631361169</v>
      </c>
      <c r="L526">
        <v>7403.1461578402668</v>
      </c>
      <c r="M526">
        <v>14806.292315680534</v>
      </c>
      <c r="N526">
        <v>29612.584631361067</v>
      </c>
      <c r="O526">
        <v>59225.169262722135</v>
      </c>
      <c r="R526">
        <f t="shared" si="23"/>
        <v>56</v>
      </c>
      <c r="S526">
        <v>4.7306747301423036E-2</v>
      </c>
      <c r="T526">
        <v>4.7306747301423258E-2</v>
      </c>
      <c r="U526">
        <v>4.7306747301423258E-2</v>
      </c>
      <c r="V526">
        <v>4.7306747301423258E-2</v>
      </c>
      <c r="W526">
        <v>4.7306747301423258E-2</v>
      </c>
    </row>
    <row r="527" spans="2:23" x14ac:dyDescent="0.25">
      <c r="B527">
        <f t="shared" si="21"/>
        <v>57</v>
      </c>
      <c r="C527">
        <v>61006.168597060743</v>
      </c>
      <c r="D527">
        <v>152515.42149265189</v>
      </c>
      <c r="E527">
        <v>305030.84298530378</v>
      </c>
      <c r="F527">
        <v>610061.68597060756</v>
      </c>
      <c r="G527">
        <v>1220123.3719412151</v>
      </c>
      <c r="J527">
        <f t="shared" si="22"/>
        <v>57</v>
      </c>
      <c r="K527">
        <v>3050.3088458292186</v>
      </c>
      <c r="L527">
        <v>7625.772114573163</v>
      </c>
      <c r="M527">
        <v>15251.544229146326</v>
      </c>
      <c r="N527">
        <v>30503.088458292652</v>
      </c>
      <c r="O527">
        <v>61006.176916585304</v>
      </c>
      <c r="R527">
        <f t="shared" si="23"/>
        <v>57</v>
      </c>
      <c r="S527">
        <v>4.8222213004624814E-2</v>
      </c>
      <c r="T527">
        <v>4.8222213004624814E-2</v>
      </c>
      <c r="U527">
        <v>4.8222213004624814E-2</v>
      </c>
      <c r="V527">
        <v>4.8222213004624814E-2</v>
      </c>
      <c r="W527">
        <v>4.8222213004624814E-2</v>
      </c>
    </row>
    <row r="528" spans="2:23" x14ac:dyDescent="0.25">
      <c r="B528">
        <f t="shared" si="21"/>
        <v>58</v>
      </c>
      <c r="C528">
        <v>62878.248781327828</v>
      </c>
      <c r="D528">
        <v>157195.6219533195</v>
      </c>
      <c r="E528">
        <v>314391.24390663899</v>
      </c>
      <c r="F528">
        <v>628782.48781327798</v>
      </c>
      <c r="G528">
        <v>1257564.975626556</v>
      </c>
      <c r="J528">
        <f t="shared" si="22"/>
        <v>58</v>
      </c>
      <c r="K528">
        <v>3143.9128914559697</v>
      </c>
      <c r="L528">
        <v>7859.7822286399314</v>
      </c>
      <c r="M528">
        <v>15719.564457279863</v>
      </c>
      <c r="N528">
        <v>31439.128914559726</v>
      </c>
      <c r="O528">
        <v>62878.257829119451</v>
      </c>
      <c r="R528">
        <f t="shared" si="23"/>
        <v>58</v>
      </c>
      <c r="S528">
        <v>4.9221794971251009E-2</v>
      </c>
      <c r="T528">
        <v>4.9221794970795818E-2</v>
      </c>
      <c r="U528">
        <v>4.9221794970795818E-2</v>
      </c>
      <c r="V528">
        <v>4.9221794970795818E-2</v>
      </c>
      <c r="W528">
        <v>4.9221794970795818E-2</v>
      </c>
    </row>
    <row r="529" spans="1:24" x14ac:dyDescent="0.25">
      <c r="B529">
        <f t="shared" si="21"/>
        <v>59</v>
      </c>
      <c r="C529">
        <v>65002.020211734984</v>
      </c>
      <c r="D529">
        <v>162505.05052933746</v>
      </c>
      <c r="E529">
        <v>325010.10105867492</v>
      </c>
      <c r="F529">
        <v>650020.20211734984</v>
      </c>
      <c r="G529">
        <v>1300040.4042346997</v>
      </c>
      <c r="J529">
        <f t="shared" si="22"/>
        <v>59</v>
      </c>
      <c r="K529">
        <v>3250.1016216403805</v>
      </c>
      <c r="L529">
        <v>8125.2540541009803</v>
      </c>
      <c r="M529">
        <v>16250.508108201961</v>
      </c>
      <c r="N529">
        <v>32501.016216403921</v>
      </c>
      <c r="O529">
        <v>65002.032432807842</v>
      </c>
      <c r="R529">
        <f t="shared" si="23"/>
        <v>59</v>
      </c>
      <c r="S529">
        <v>5.0403198546723038E-2</v>
      </c>
      <c r="T529">
        <v>5.0403198546723038E-2</v>
      </c>
      <c r="U529">
        <v>5.0403198546569605E-2</v>
      </c>
      <c r="V529">
        <v>5.0403198546569605E-2</v>
      </c>
      <c r="W529">
        <v>5.0403198546569605E-2</v>
      </c>
    </row>
    <row r="530" spans="1:24" x14ac:dyDescent="0.25">
      <c r="B530">
        <f t="shared" si="21"/>
        <v>60</v>
      </c>
      <c r="C530">
        <v>67053.209240794589</v>
      </c>
      <c r="D530">
        <v>167633.02310198653</v>
      </c>
      <c r="E530">
        <v>335266.04620397306</v>
      </c>
      <c r="F530">
        <v>670532.09240794613</v>
      </c>
      <c r="G530">
        <v>1341064.1848158923</v>
      </c>
      <c r="J530">
        <f t="shared" si="22"/>
        <v>60</v>
      </c>
      <c r="K530">
        <v>3352.6609752998338</v>
      </c>
      <c r="L530">
        <v>8381.6524382495845</v>
      </c>
      <c r="M530">
        <v>16763.304876499169</v>
      </c>
      <c r="N530">
        <v>33526.609752998338</v>
      </c>
      <c r="O530">
        <v>67053.219505996676</v>
      </c>
      <c r="R530">
        <f t="shared" si="23"/>
        <v>60</v>
      </c>
      <c r="S530">
        <v>5.1592953560643862E-2</v>
      </c>
      <c r="T530">
        <v>5.1592953560644306E-2</v>
      </c>
      <c r="U530">
        <v>5.1592953560644306E-2</v>
      </c>
      <c r="V530">
        <v>5.1592953560644306E-2</v>
      </c>
      <c r="W530">
        <v>5.1592953560592791E-2</v>
      </c>
    </row>
    <row r="531" spans="1:24" x14ac:dyDescent="0.25">
      <c r="B531">
        <f t="shared" si="21"/>
        <v>61</v>
      </c>
      <c r="C531">
        <v>68913.613713765022</v>
      </c>
      <c r="D531">
        <v>172284.0342844126</v>
      </c>
      <c r="E531">
        <v>344568.0685688252</v>
      </c>
      <c r="F531">
        <v>689136.1371376504</v>
      </c>
      <c r="G531">
        <v>1378272.2742753008</v>
      </c>
      <c r="J531">
        <f t="shared" si="22"/>
        <v>61</v>
      </c>
      <c r="K531">
        <v>3445.6810270883725</v>
      </c>
      <c r="L531">
        <v>8614.2025677209022</v>
      </c>
      <c r="M531">
        <v>17228.405135441804</v>
      </c>
      <c r="N531">
        <v>34456.810270883609</v>
      </c>
      <c r="O531">
        <v>68913.620541767217</v>
      </c>
      <c r="R531">
        <f t="shared" si="23"/>
        <v>61</v>
      </c>
      <c r="S531">
        <v>5.2714126202305422E-2</v>
      </c>
      <c r="T531">
        <v>5.2714126202305422E-2</v>
      </c>
      <c r="U531">
        <v>5.2714126202305422E-2</v>
      </c>
      <c r="V531">
        <v>5.2714126202305422E-2</v>
      </c>
      <c r="W531">
        <v>5.2714126202305422E-2</v>
      </c>
    </row>
    <row r="532" spans="1:24" x14ac:dyDescent="0.25">
      <c r="B532">
        <f t="shared" si="21"/>
        <v>62</v>
      </c>
      <c r="C532">
        <v>71245.377638244201</v>
      </c>
      <c r="D532">
        <v>178113.44409561058</v>
      </c>
      <c r="E532">
        <v>356226.88819122117</v>
      </c>
      <c r="F532">
        <v>712453.77638244233</v>
      </c>
      <c r="G532">
        <v>1424907.5527648847</v>
      </c>
      <c r="J532">
        <f t="shared" si="22"/>
        <v>62</v>
      </c>
      <c r="K532">
        <v>3562.269530880847</v>
      </c>
      <c r="L532">
        <v>8905.673827202234</v>
      </c>
      <c r="M532">
        <v>17811.347654404468</v>
      </c>
      <c r="N532">
        <v>35622.695308808936</v>
      </c>
      <c r="O532">
        <v>71245.390617617872</v>
      </c>
      <c r="R532">
        <f t="shared" si="23"/>
        <v>62</v>
      </c>
      <c r="S532">
        <v>5.4176887759807224E-2</v>
      </c>
      <c r="T532">
        <v>5.4176887759807446E-2</v>
      </c>
      <c r="U532">
        <v>5.4176887759807446E-2</v>
      </c>
      <c r="V532">
        <v>5.4176887759807446E-2</v>
      </c>
      <c r="W532">
        <v>5.4176887759807446E-2</v>
      </c>
    </row>
    <row r="533" spans="1:24" x14ac:dyDescent="0.25">
      <c r="B533">
        <f t="shared" si="21"/>
        <v>63</v>
      </c>
      <c r="C533">
        <v>73350.423410965217</v>
      </c>
      <c r="D533">
        <v>183376.058527413</v>
      </c>
      <c r="E533">
        <v>366752.117054826</v>
      </c>
      <c r="F533">
        <v>733504.234109652</v>
      </c>
      <c r="G533">
        <v>1467008.468219304</v>
      </c>
      <c r="J533">
        <f t="shared" si="22"/>
        <v>63</v>
      </c>
      <c r="K533">
        <v>3667.521609883057</v>
      </c>
      <c r="L533">
        <v>9168.8040247077006</v>
      </c>
      <c r="M533">
        <v>18337.608049415401</v>
      </c>
      <c r="N533">
        <v>36675.216098830802</v>
      </c>
      <c r="O533">
        <v>73350.432197661605</v>
      </c>
      <c r="R533">
        <f t="shared" si="23"/>
        <v>63</v>
      </c>
      <c r="S533">
        <v>5.5552517422919223E-2</v>
      </c>
      <c r="T533">
        <v>5.5552517422919001E-2</v>
      </c>
      <c r="U533">
        <v>5.5552517422919001E-2</v>
      </c>
      <c r="V533">
        <v>5.5552517422919001E-2</v>
      </c>
      <c r="W533">
        <v>5.5552517422919001E-2</v>
      </c>
    </row>
    <row r="534" spans="1:24" x14ac:dyDescent="0.25">
      <c r="B534">
        <f t="shared" si="21"/>
        <v>64</v>
      </c>
      <c r="C534">
        <v>75451.546311321639</v>
      </c>
      <c r="D534">
        <v>188628.86577830405</v>
      </c>
      <c r="E534">
        <v>377257.73155660811</v>
      </c>
      <c r="F534">
        <v>754515.46311321622</v>
      </c>
      <c r="G534">
        <v>1509030.9262264324</v>
      </c>
      <c r="J534">
        <f t="shared" si="22"/>
        <v>64</v>
      </c>
      <c r="K534">
        <v>3772.5777178759454</v>
      </c>
      <c r="L534">
        <v>9431.4442946897179</v>
      </c>
      <c r="M534">
        <v>18862.888589379436</v>
      </c>
      <c r="N534">
        <v>37725.777178758872</v>
      </c>
      <c r="O534">
        <v>75451.554357517743</v>
      </c>
      <c r="R534">
        <f t="shared" si="23"/>
        <v>64</v>
      </c>
      <c r="S534">
        <v>5.6977866982937275E-2</v>
      </c>
      <c r="T534">
        <v>5.6977866982937275E-2</v>
      </c>
      <c r="U534">
        <v>5.6977866982937275E-2</v>
      </c>
      <c r="V534">
        <v>5.6977866982937275E-2</v>
      </c>
      <c r="W534">
        <v>5.6977866982937275E-2</v>
      </c>
    </row>
    <row r="535" spans="1:24" x14ac:dyDescent="0.25">
      <c r="B535">
        <f t="shared" si="21"/>
        <v>65</v>
      </c>
      <c r="C535">
        <v>77581.161392315262</v>
      </c>
      <c r="D535">
        <v>193952.9034807882</v>
      </c>
      <c r="E535">
        <v>387905.8069615764</v>
      </c>
      <c r="F535">
        <v>775811.61392315279</v>
      </c>
      <c r="G535">
        <v>1551623.2278463056</v>
      </c>
      <c r="J535">
        <f t="shared" si="22"/>
        <v>65</v>
      </c>
      <c r="K535">
        <v>3879.0584580550058</v>
      </c>
      <c r="L535">
        <v>9697.6461451374926</v>
      </c>
      <c r="M535">
        <v>19395.292290274985</v>
      </c>
      <c r="N535">
        <v>38790.58458054997</v>
      </c>
      <c r="O535">
        <v>77581.169161099941</v>
      </c>
      <c r="R535">
        <f t="shared" si="23"/>
        <v>65</v>
      </c>
      <c r="S535">
        <v>5.8475525987180532E-2</v>
      </c>
      <c r="T535">
        <v>5.8475525987180532E-2</v>
      </c>
      <c r="U535">
        <v>5.8475525987180532E-2</v>
      </c>
      <c r="V535">
        <v>5.8475525987180532E-2</v>
      </c>
      <c r="W535">
        <v>5.8475525987180532E-2</v>
      </c>
    </row>
    <row r="537" spans="1:24" x14ac:dyDescent="0.25">
      <c r="A537" s="5" t="s">
        <v>183</v>
      </c>
    </row>
    <row r="538" spans="1:24" x14ac:dyDescent="0.25">
      <c r="B538" t="s">
        <v>170</v>
      </c>
      <c r="C538">
        <v>50000</v>
      </c>
      <c r="D538">
        <v>100000</v>
      </c>
      <c r="E538">
        <v>250000</v>
      </c>
      <c r="F538">
        <v>500000</v>
      </c>
      <c r="G538">
        <v>1000000</v>
      </c>
      <c r="H538">
        <v>2000000</v>
      </c>
      <c r="J538" t="s">
        <v>171</v>
      </c>
      <c r="K538">
        <v>50000</v>
      </c>
      <c r="L538">
        <v>100000</v>
      </c>
      <c r="M538">
        <v>250000</v>
      </c>
      <c r="N538">
        <v>500000</v>
      </c>
      <c r="O538">
        <v>1000000</v>
      </c>
      <c r="P538">
        <v>2000000</v>
      </c>
      <c r="R538" t="s">
        <v>167</v>
      </c>
      <c r="S538">
        <v>50000</v>
      </c>
      <c r="T538">
        <v>100000</v>
      </c>
      <c r="U538">
        <v>250000</v>
      </c>
      <c r="V538">
        <v>500000</v>
      </c>
      <c r="W538">
        <v>1000000</v>
      </c>
      <c r="X538">
        <v>2000000</v>
      </c>
    </row>
    <row r="539" spans="1:24" x14ac:dyDescent="0.25">
      <c r="B539">
        <v>26</v>
      </c>
      <c r="C539">
        <v>482.50574236608412</v>
      </c>
      <c r="D539">
        <v>964.29517966049434</v>
      </c>
      <c r="E539">
        <v>2409.6635717601607</v>
      </c>
      <c r="F539">
        <v>4818.6106966334783</v>
      </c>
      <c r="G539">
        <v>9636.5050930203397</v>
      </c>
      <c r="H539">
        <v>19272.29388582327</v>
      </c>
      <c r="J539">
        <v>26</v>
      </c>
      <c r="K539">
        <v>353.0656020741153</v>
      </c>
      <c r="L539">
        <v>698.11818866265639</v>
      </c>
      <c r="M539">
        <v>1733.2768457771454</v>
      </c>
      <c r="N539">
        <v>3458.5390896397221</v>
      </c>
      <c r="O539">
        <v>6909.0652177697921</v>
      </c>
      <c r="P539">
        <v>13810.117474356754</v>
      </c>
      <c r="R539">
        <v>26</v>
      </c>
      <c r="S539">
        <v>3.7351499570684732E-2</v>
      </c>
      <c r="T539">
        <v>3.7269406199339938E-2</v>
      </c>
      <c r="U539">
        <v>3.7220139827320198E-2</v>
      </c>
      <c r="V539">
        <v>3.7203710885151509E-2</v>
      </c>
      <c r="W539">
        <v>3.7195497656370202E-2</v>
      </c>
      <c r="X539">
        <v>3.7191390932390656E-2</v>
      </c>
    </row>
    <row r="540" spans="1:24" x14ac:dyDescent="0.25">
      <c r="B540">
        <v>27</v>
      </c>
      <c r="C540">
        <v>535.93152105842159</v>
      </c>
      <c r="D540">
        <v>1071.1427168841724</v>
      </c>
      <c r="E540">
        <v>2676.7763046252426</v>
      </c>
      <c r="F540">
        <v>5352.8322842876423</v>
      </c>
      <c r="G540">
        <v>10704.944243647697</v>
      </c>
      <c r="H540">
        <v>21409.168162385642</v>
      </c>
      <c r="J540">
        <v>27</v>
      </c>
      <c r="K540">
        <v>391.32894868410312</v>
      </c>
      <c r="L540">
        <v>774.64203464844468</v>
      </c>
      <c r="M540">
        <v>1924.5812954772518</v>
      </c>
      <c r="N540">
        <v>3841.1467312374152</v>
      </c>
      <c r="O540">
        <v>7674.2776031501417</v>
      </c>
      <c r="P540">
        <v>15340.539347173908</v>
      </c>
      <c r="R540">
        <v>27</v>
      </c>
      <c r="S540">
        <v>3.7418066033049646E-2</v>
      </c>
      <c r="T540">
        <v>3.7343307230065959E-2</v>
      </c>
      <c r="U540">
        <v>3.7298440399671007E-2</v>
      </c>
      <c r="V540">
        <v>3.7283482863350148E-2</v>
      </c>
      <c r="W540">
        <v>3.72760037338844E-2</v>
      </c>
      <c r="X540">
        <v>3.7272264078812123E-2</v>
      </c>
    </row>
    <row r="541" spans="1:24" x14ac:dyDescent="0.25">
      <c r="B541">
        <v>28</v>
      </c>
      <c r="C541">
        <v>582.37305568597174</v>
      </c>
      <c r="D541">
        <v>1164.0222602722654</v>
      </c>
      <c r="E541">
        <v>2908.9698740603562</v>
      </c>
      <c r="F541">
        <v>5817.2158970507071</v>
      </c>
      <c r="G541">
        <v>11633.707943035375</v>
      </c>
      <c r="H541">
        <v>23266.692035006814</v>
      </c>
      <c r="J541">
        <v>28</v>
      </c>
      <c r="K541">
        <v>424.58976137730588</v>
      </c>
      <c r="L541">
        <v>841.16111140527391</v>
      </c>
      <c r="M541">
        <v>2090.8751618127499</v>
      </c>
      <c r="N541">
        <v>4173.7319126048533</v>
      </c>
      <c r="O541">
        <v>8339.4454142330505</v>
      </c>
      <c r="P541">
        <v>16670.872417512699</v>
      </c>
      <c r="R541">
        <v>28</v>
      </c>
      <c r="S541">
        <v>3.7478846250679654E-2</v>
      </c>
      <c r="T541">
        <v>3.7409361218870396E-2</v>
      </c>
      <c r="U541">
        <v>3.7367660270166247E-2</v>
      </c>
      <c r="V541">
        <v>3.7353758297771433E-2</v>
      </c>
      <c r="W541">
        <v>3.7346807000929516E-2</v>
      </c>
      <c r="X541">
        <v>3.73433312748368E-2</v>
      </c>
    </row>
    <row r="542" spans="1:24" x14ac:dyDescent="0.25">
      <c r="B542">
        <v>29</v>
      </c>
      <c r="C542">
        <v>653.99384482578432</v>
      </c>
      <c r="D542">
        <v>1307.2584034824663</v>
      </c>
      <c r="E542">
        <v>3267.0520796142528</v>
      </c>
      <c r="F542">
        <v>6533.3748732236572</v>
      </c>
      <c r="G542">
        <v>13066.020460464993</v>
      </c>
      <c r="H542">
        <v>26131.311634957634</v>
      </c>
      <c r="J542">
        <v>29</v>
      </c>
      <c r="K542">
        <v>475.88395980885252</v>
      </c>
      <c r="L542">
        <v>943.74563065702205</v>
      </c>
      <c r="M542">
        <v>2347.3306449806914</v>
      </c>
      <c r="N542">
        <v>4686.6390028075402</v>
      </c>
      <c r="O542">
        <v>9365.255718709057</v>
      </c>
      <c r="P542">
        <v>18722.489150621812</v>
      </c>
      <c r="R542">
        <v>29</v>
      </c>
      <c r="S542">
        <v>3.7575861579106196E-2</v>
      </c>
      <c r="T542">
        <v>3.7513037383710257E-2</v>
      </c>
      <c r="U542">
        <v>3.747533482328147E-2</v>
      </c>
      <c r="V542">
        <v>3.7462765961750133E-2</v>
      </c>
      <c r="W542">
        <v>3.7456481279401599E-2</v>
      </c>
      <c r="X542">
        <v>3.7453338875317765E-2</v>
      </c>
    </row>
    <row r="543" spans="1:24" x14ac:dyDescent="0.25">
      <c r="B543">
        <v>30</v>
      </c>
      <c r="C543">
        <v>695.42899779826814</v>
      </c>
      <c r="D543">
        <v>1390.1255207468946</v>
      </c>
      <c r="E543">
        <v>3474.2150895983782</v>
      </c>
      <c r="F543">
        <v>6947.6977043527786</v>
      </c>
      <c r="G543">
        <v>13894.662933862352</v>
      </c>
      <c r="H543">
        <v>27788.593392881849</v>
      </c>
      <c r="J543">
        <v>30</v>
      </c>
      <c r="K543">
        <v>505.55926952874142</v>
      </c>
      <c r="L543">
        <v>1003.0939486761454</v>
      </c>
      <c r="M543">
        <v>2495.697986179759</v>
      </c>
      <c r="N543">
        <v>4983.3713820402772</v>
      </c>
      <c r="O543">
        <v>9958.7181737696519</v>
      </c>
      <c r="P543">
        <v>19909.411757232388</v>
      </c>
      <c r="R543">
        <v>30</v>
      </c>
      <c r="S543">
        <v>3.7634336421322301E-2</v>
      </c>
      <c r="T543">
        <v>3.7574729618164326E-2</v>
      </c>
      <c r="U543">
        <v>3.7538958327245409E-2</v>
      </c>
      <c r="V543">
        <v>3.7527033361339557E-2</v>
      </c>
      <c r="W543">
        <v>3.7521070652890121E-2</v>
      </c>
      <c r="X543">
        <v>3.7518089242284169E-2</v>
      </c>
    </row>
    <row r="544" spans="1:24" x14ac:dyDescent="0.25">
      <c r="B544">
        <v>31</v>
      </c>
      <c r="C544">
        <v>805.1235337567316</v>
      </c>
      <c r="D544">
        <v>1609.5061883039323</v>
      </c>
      <c r="E544">
        <v>4022.6541521503523</v>
      </c>
      <c r="F544">
        <v>8044.5674252989566</v>
      </c>
      <c r="G544">
        <v>16088.393971622983</v>
      </c>
      <c r="H544">
        <v>32176.047064285856</v>
      </c>
      <c r="J544">
        <v>31</v>
      </c>
      <c r="K544">
        <v>584.12161933455718</v>
      </c>
      <c r="L544">
        <v>1160.2126552561385</v>
      </c>
      <c r="M544">
        <v>2888.4857652409628</v>
      </c>
      <c r="N544">
        <v>5768.9409493211715</v>
      </c>
      <c r="O544">
        <v>11529.851317772293</v>
      </c>
      <c r="P544">
        <v>23051.672054835071</v>
      </c>
      <c r="R544">
        <v>31</v>
      </c>
      <c r="S544">
        <v>3.7792529218515725E-2</v>
      </c>
      <c r="T544">
        <v>3.7739838720536989E-2</v>
      </c>
      <c r="U544">
        <v>3.7708218868177656E-2</v>
      </c>
      <c r="V544">
        <v>3.7697677991320511E-2</v>
      </c>
      <c r="W544">
        <v>3.7692407379206205E-2</v>
      </c>
      <c r="X544">
        <v>3.7689772029727786E-2</v>
      </c>
    </row>
    <row r="545" spans="2:24" x14ac:dyDescent="0.25">
      <c r="B545">
        <v>32</v>
      </c>
      <c r="C545">
        <v>812.19654064702354</v>
      </c>
      <c r="D545">
        <v>1623.6516029847583</v>
      </c>
      <c r="E545">
        <v>4058.0167900011575</v>
      </c>
      <c r="F545">
        <v>8115.2921016962318</v>
      </c>
      <c r="G545">
        <v>16229.84272508717</v>
      </c>
      <c r="H545">
        <v>32458.943971868226</v>
      </c>
      <c r="J545">
        <v>32</v>
      </c>
      <c r="K545">
        <v>589.18701892662466</v>
      </c>
      <c r="L545">
        <v>1170.34299933476</v>
      </c>
      <c r="M545">
        <v>2913.8109405937721</v>
      </c>
      <c r="N545">
        <v>5819.5908427037648</v>
      </c>
      <c r="O545">
        <v>11631.150646932307</v>
      </c>
      <c r="P545">
        <v>23254.270255380427</v>
      </c>
      <c r="R545">
        <v>32</v>
      </c>
      <c r="S545">
        <v>3.7803969800422665E-2</v>
      </c>
      <c r="T545">
        <v>3.7751653183227818E-2</v>
      </c>
      <c r="U545">
        <v>3.7720257737349883E-2</v>
      </c>
      <c r="V545">
        <v>3.7709791675624604E-2</v>
      </c>
      <c r="W545">
        <v>3.7704558473510952E-2</v>
      </c>
      <c r="X545">
        <v>3.770194182963249E-2</v>
      </c>
    </row>
    <row r="546" spans="2:24" x14ac:dyDescent="0.25">
      <c r="B546">
        <v>33</v>
      </c>
      <c r="C546">
        <v>1018.4928485358237</v>
      </c>
      <c r="D546">
        <v>2036.2283697741391</v>
      </c>
      <c r="E546">
        <v>5089.4347046307112</v>
      </c>
      <c r="F546">
        <v>10178.111929589051</v>
      </c>
      <c r="G546">
        <v>20355.466379584901</v>
      </c>
      <c r="H546">
        <v>40710.17527960299</v>
      </c>
      <c r="J546">
        <v>33</v>
      </c>
      <c r="K546">
        <v>736.93373004568275</v>
      </c>
      <c r="L546">
        <v>1465.826737360785</v>
      </c>
      <c r="M546">
        <v>3652.5033294626555</v>
      </c>
      <c r="N546">
        <v>7296.9643183948501</v>
      </c>
      <c r="O546">
        <v>14585.886297099787</v>
      </c>
      <c r="P546">
        <v>29163.730254789873</v>
      </c>
      <c r="R546">
        <v>33</v>
      </c>
      <c r="S546">
        <v>3.8118025755838003E-2</v>
      </c>
      <c r="T546">
        <v>3.8074474522545421E-2</v>
      </c>
      <c r="U546">
        <v>3.8048334816296325E-2</v>
      </c>
      <c r="V546">
        <v>3.803962096580138E-2</v>
      </c>
      <c r="W546">
        <v>3.8035263925229934E-2</v>
      </c>
      <c r="X546">
        <v>3.803308537607264E-2</v>
      </c>
    </row>
    <row r="547" spans="2:24" x14ac:dyDescent="0.25">
      <c r="B547">
        <v>34</v>
      </c>
      <c r="C547">
        <v>900.7647199614197</v>
      </c>
      <c r="D547">
        <v>1800.7810494574733</v>
      </c>
      <c r="E547">
        <v>4500.8300384296817</v>
      </c>
      <c r="F547">
        <v>9000.911686885669</v>
      </c>
      <c r="G547">
        <v>18001.074983862618</v>
      </c>
      <c r="H547">
        <v>36001.401577844212</v>
      </c>
      <c r="J547">
        <v>34</v>
      </c>
      <c r="K547">
        <v>652.61913382410057</v>
      </c>
      <c r="L547">
        <v>1297.2023379024213</v>
      </c>
      <c r="M547">
        <v>3230.9519553348873</v>
      </c>
      <c r="N547">
        <v>6453.8679862033605</v>
      </c>
      <c r="O547">
        <v>12899.700048637955</v>
      </c>
      <c r="P547">
        <v>25791.364173804643</v>
      </c>
      <c r="R547">
        <v>34</v>
      </c>
      <c r="S547">
        <v>3.7937891735506657E-2</v>
      </c>
      <c r="T547">
        <v>3.7889826131127791E-2</v>
      </c>
      <c r="U547">
        <v>3.7860982208724359E-2</v>
      </c>
      <c r="V547">
        <v>3.7851366807672315E-2</v>
      </c>
      <c r="W547">
        <v>3.7846558964573784E-2</v>
      </c>
      <c r="X547">
        <v>3.7844155007362268E-2</v>
      </c>
    </row>
    <row r="548" spans="2:24" x14ac:dyDescent="0.25">
      <c r="B548">
        <v>35</v>
      </c>
      <c r="C548">
        <v>1385.9973863928146</v>
      </c>
      <c r="D548">
        <v>2771.2079260485448</v>
      </c>
      <c r="E548">
        <v>6926.8395450056696</v>
      </c>
      <c r="F548">
        <v>13852.892243263494</v>
      </c>
      <c r="G548">
        <v>27704.997639777881</v>
      </c>
      <c r="H548">
        <v>55409.20843280539</v>
      </c>
      <c r="J548">
        <v>35</v>
      </c>
      <c r="K548">
        <v>1000.1365523691438</v>
      </c>
      <c r="L548">
        <v>1992.2095870046069</v>
      </c>
      <c r="M548">
        <v>4968.4286908078357</v>
      </c>
      <c r="N548">
        <v>9928.7938637717161</v>
      </c>
      <c r="O548">
        <v>19849.524209686613</v>
      </c>
      <c r="P548">
        <v>39690.984901503194</v>
      </c>
      <c r="R548">
        <v>35</v>
      </c>
      <c r="S548">
        <v>3.8720456201665643E-2</v>
      </c>
      <c r="T548">
        <v>3.8685904665129778E-2</v>
      </c>
      <c r="U548">
        <v>3.8665171516538699E-2</v>
      </c>
      <c r="V548">
        <v>3.865826009575879E-2</v>
      </c>
      <c r="W548">
        <v>3.865480431574797E-2</v>
      </c>
      <c r="X548">
        <v>3.8653076408334819E-2</v>
      </c>
    </row>
    <row r="549" spans="2:24" x14ac:dyDescent="0.25">
      <c r="B549">
        <v>36</v>
      </c>
      <c r="C549">
        <v>879.46670413836227</v>
      </c>
      <c r="D549">
        <v>1758.1865781306001</v>
      </c>
      <c r="E549">
        <v>4394.3462001639928</v>
      </c>
      <c r="F549">
        <v>8787.9455702393097</v>
      </c>
      <c r="G549">
        <v>17575.144310397587</v>
      </c>
      <c r="H549">
        <v>35149.541790718278</v>
      </c>
      <c r="J549">
        <v>36</v>
      </c>
      <c r="K549">
        <v>637.36466871727316</v>
      </c>
      <c r="L549">
        <v>1266.6944801614627</v>
      </c>
      <c r="M549">
        <v>3154.6839151038293</v>
      </c>
      <c r="N549">
        <v>6301.3329735526349</v>
      </c>
      <c r="O549">
        <v>12594.631090532464</v>
      </c>
      <c r="P549">
        <v>25181.227324536711</v>
      </c>
      <c r="R549">
        <v>36</v>
      </c>
      <c r="S549">
        <v>3.7907288458873367E-2</v>
      </c>
      <c r="T549">
        <v>3.7858267395870282E-2</v>
      </c>
      <c r="U549">
        <v>3.7828849992138869E-2</v>
      </c>
      <c r="V549">
        <v>3.7819043396172258E-2</v>
      </c>
      <c r="W549">
        <v>3.7814139949141401E-2</v>
      </c>
      <c r="X549">
        <v>3.781168818836167E-2</v>
      </c>
    </row>
    <row r="550" spans="2:24" x14ac:dyDescent="0.25">
      <c r="B550">
        <v>37</v>
      </c>
      <c r="C550">
        <v>1409.3948193377844</v>
      </c>
      <c r="D550">
        <v>2818.0007779353291</v>
      </c>
      <c r="E550">
        <v>7043.8186531315996</v>
      </c>
      <c r="F550">
        <v>14086.848444918138</v>
      </c>
      <c r="G550">
        <v>28172.90802841488</v>
      </c>
      <c r="H550">
        <v>56345.027195365212</v>
      </c>
      <c r="J550">
        <v>37</v>
      </c>
      <c r="K550">
        <v>1016.8937915795977</v>
      </c>
      <c r="L550">
        <v>2025.7225755159743</v>
      </c>
      <c r="M550">
        <v>5052.208921228128</v>
      </c>
      <c r="N550">
        <v>10096.352828629635</v>
      </c>
      <c r="O550">
        <v>20184.640642651997</v>
      </c>
      <c r="P550">
        <v>40361.216270255856</v>
      </c>
      <c r="R550">
        <v>37</v>
      </c>
      <c r="S550">
        <v>3.8762078331658234E-2</v>
      </c>
      <c r="T550">
        <v>3.8727928781831622E-2</v>
      </c>
      <c r="U550">
        <v>3.8707436873286261E-2</v>
      </c>
      <c r="V550">
        <v>3.8700605873795535E-2</v>
      </c>
      <c r="W550">
        <v>3.8697190305924112E-2</v>
      </c>
      <c r="X550">
        <v>3.8695482504944589E-2</v>
      </c>
    </row>
    <row r="551" spans="2:24" x14ac:dyDescent="0.25">
      <c r="B551">
        <v>38</v>
      </c>
      <c r="C551">
        <v>916.239056573227</v>
      </c>
      <c r="D551">
        <v>1831.7284717088414</v>
      </c>
      <c r="E551">
        <v>4578.1962767963678</v>
      </c>
      <c r="F551">
        <v>9155.642833931468</v>
      </c>
      <c r="G551">
        <v>18310.535948380002</v>
      </c>
      <c r="H551">
        <v>36620.322177366579</v>
      </c>
      <c r="J551">
        <v>38</v>
      </c>
      <c r="K551">
        <v>663.70069639814756</v>
      </c>
      <c r="L551">
        <v>1319.3655322970262</v>
      </c>
      <c r="M551">
        <v>3286.3553199442904</v>
      </c>
      <c r="N551">
        <v>6564.6739408625726</v>
      </c>
      <c r="O551">
        <v>13121.311184610764</v>
      </c>
      <c r="P551">
        <v>26234.585673066787</v>
      </c>
      <c r="R551">
        <v>38</v>
      </c>
      <c r="S551">
        <v>3.7964085800085368E-2</v>
      </c>
      <c r="T551">
        <v>3.7916668267911069E-2</v>
      </c>
      <c r="U551">
        <v>3.7888202165104357E-2</v>
      </c>
      <c r="V551">
        <v>3.7878715447830391E-2</v>
      </c>
      <c r="W551">
        <v>3.7873971951426055E-2</v>
      </c>
      <c r="X551">
        <v>3.7871600168779995E-2</v>
      </c>
    </row>
    <row r="552" spans="2:24" x14ac:dyDescent="0.25">
      <c r="B552">
        <v>39</v>
      </c>
      <c r="C552">
        <v>923.67402836647034</v>
      </c>
      <c r="D552">
        <v>1846.5977090306587</v>
      </c>
      <c r="E552">
        <v>4615.3687510256195</v>
      </c>
      <c r="F552">
        <v>9229.9871543511017</v>
      </c>
      <c r="G552">
        <v>18459.223961002459</v>
      </c>
      <c r="H552">
        <v>36917.697574304926</v>
      </c>
      <c r="J552">
        <v>39</v>
      </c>
      <c r="K552">
        <v>669.02607351708866</v>
      </c>
      <c r="L552">
        <v>1330.0147561366284</v>
      </c>
      <c r="M552">
        <v>3312.9808040209246</v>
      </c>
      <c r="N552">
        <v>6617.9242171672377</v>
      </c>
      <c r="O552">
        <v>13227.811043464113</v>
      </c>
      <c r="P552">
        <v>26447.584696055157</v>
      </c>
      <c r="R552">
        <v>39</v>
      </c>
      <c r="S552">
        <v>3.7975894776591801E-2</v>
      </c>
      <c r="T552">
        <v>3.792877645400905E-2</v>
      </c>
      <c r="U552">
        <v>3.7900501080111004E-2</v>
      </c>
      <c r="V552">
        <v>3.7891075225054305E-2</v>
      </c>
      <c r="W552">
        <v>3.7886362160538756E-2</v>
      </c>
      <c r="X552">
        <v>3.7884005594029491E-2</v>
      </c>
    </row>
    <row r="553" spans="2:24" x14ac:dyDescent="0.25">
      <c r="B553">
        <v>40</v>
      </c>
      <c r="C553">
        <v>1365.466992513677</v>
      </c>
      <c r="D553">
        <v>2730.1485741575775</v>
      </c>
      <c r="E553">
        <v>6824.1933189637475</v>
      </c>
      <c r="F553">
        <v>13647.601226930288</v>
      </c>
      <c r="G553">
        <v>27294.41704284741</v>
      </c>
      <c r="H553">
        <v>54588.048674672151</v>
      </c>
      <c r="J553">
        <v>40</v>
      </c>
      <c r="K553">
        <v>985.43295005227992</v>
      </c>
      <c r="L553">
        <v>1962.8033989836222</v>
      </c>
      <c r="M553">
        <v>4894.9147444890405</v>
      </c>
      <c r="N553">
        <v>9781.7669865489879</v>
      </c>
      <c r="O553">
        <v>19555.471470505174</v>
      </c>
      <c r="P553">
        <v>39102.880438319873</v>
      </c>
      <c r="R553">
        <v>40</v>
      </c>
      <c r="S553">
        <v>3.8689055316172505E-2</v>
      </c>
      <c r="T553">
        <v>3.8654117963368817E-2</v>
      </c>
      <c r="U553">
        <v>3.863315326797756E-2</v>
      </c>
      <c r="V553">
        <v>3.8626164655408246E-2</v>
      </c>
      <c r="W553">
        <v>3.8622670277718152E-2</v>
      </c>
      <c r="X553">
        <v>3.8620923071016611E-2</v>
      </c>
    </row>
    <row r="554" spans="2:24" x14ac:dyDescent="0.25">
      <c r="B554">
        <v>41</v>
      </c>
      <c r="C554">
        <v>1401.2409930752517</v>
      </c>
      <c r="D554">
        <v>2801.6936448389165</v>
      </c>
      <c r="E554">
        <v>7003.0516001354963</v>
      </c>
      <c r="F554">
        <v>14005.31485896489</v>
      </c>
      <c r="G554">
        <v>28009.841376624936</v>
      </c>
      <c r="H554">
        <v>56018.894411944362</v>
      </c>
      <c r="J554">
        <v>41</v>
      </c>
      <c r="K554">
        <v>1011.0547739080648</v>
      </c>
      <c r="L554">
        <v>2014.0449475991772</v>
      </c>
      <c r="M554">
        <v>5023.0154687296454</v>
      </c>
      <c r="N554">
        <v>10037.966337298421</v>
      </c>
      <c r="O554">
        <v>20067.868074449012</v>
      </c>
      <c r="P554">
        <v>40127.67154874315</v>
      </c>
      <c r="R554">
        <v>41</v>
      </c>
      <c r="S554">
        <v>3.8750355716403284E-2</v>
      </c>
      <c r="T554">
        <v>3.8716056270461596E-2</v>
      </c>
      <c r="U554">
        <v>3.8695474413876552E-2</v>
      </c>
      <c r="V554">
        <v>3.8688613430048813E-2</v>
      </c>
      <c r="W554">
        <v>3.8685182869693913E-2</v>
      </c>
      <c r="X554">
        <v>3.8683467572402597E-2</v>
      </c>
    </row>
    <row r="555" spans="2:24" x14ac:dyDescent="0.25">
      <c r="B555">
        <v>42</v>
      </c>
      <c r="C555">
        <v>1394.9528845317923</v>
      </c>
      <c r="D555">
        <v>2789.1179161431542</v>
      </c>
      <c r="E555">
        <v>6971.6130109857231</v>
      </c>
      <c r="F555">
        <v>13942.438169060659</v>
      </c>
      <c r="G555">
        <v>27884.088485213179</v>
      </c>
      <c r="H555">
        <v>55767.38911751558</v>
      </c>
      <c r="J555">
        <v>42</v>
      </c>
      <c r="K555">
        <v>1006.5514575829366</v>
      </c>
      <c r="L555">
        <v>2005.0386677837851</v>
      </c>
      <c r="M555">
        <v>5000.50029847314</v>
      </c>
      <c r="N555">
        <v>9992.936349662923</v>
      </c>
      <c r="O555">
        <v>19977.808452069585</v>
      </c>
      <c r="P555">
        <v>39947.5526568559</v>
      </c>
      <c r="R555">
        <v>42</v>
      </c>
      <c r="S555">
        <v>3.8739954686433986E-2</v>
      </c>
      <c r="T555">
        <v>3.8705543948505117E-2</v>
      </c>
      <c r="U555">
        <v>3.8684895300904687E-2</v>
      </c>
      <c r="V555">
        <v>3.8678012050777255E-2</v>
      </c>
      <c r="W555">
        <v>3.8674570356782567E-2</v>
      </c>
      <c r="X555">
        <v>3.8672849492542571E-2</v>
      </c>
    </row>
    <row r="556" spans="2:24" x14ac:dyDescent="0.25">
      <c r="B556">
        <v>43</v>
      </c>
      <c r="C556">
        <v>1417.3375113381799</v>
      </c>
      <c r="D556">
        <v>2833.8853307301974</v>
      </c>
      <c r="E556">
        <v>7083.5287889215615</v>
      </c>
      <c r="F556">
        <v>14166.267885912508</v>
      </c>
      <c r="G556">
        <v>28331.746079897468</v>
      </c>
      <c r="H556">
        <v>56662.702467866518</v>
      </c>
      <c r="J556">
        <v>43</v>
      </c>
      <c r="K556">
        <v>1022.583104768386</v>
      </c>
      <c r="L556">
        <v>2037.1006467164007</v>
      </c>
      <c r="M556">
        <v>5080.6532727168815</v>
      </c>
      <c r="N556">
        <v>10153.240982772171</v>
      </c>
      <c r="O556">
        <v>20298.416402914212</v>
      </c>
      <c r="P556">
        <v>40588.767243188922</v>
      </c>
      <c r="R556">
        <v>43</v>
      </c>
      <c r="S556">
        <v>3.8778490106757602E-2</v>
      </c>
      <c r="T556">
        <v>3.8744465008018869E-2</v>
      </c>
      <c r="U556">
        <v>3.8724047799220562E-2</v>
      </c>
      <c r="V556">
        <v>3.8717241704571803E-2</v>
      </c>
      <c r="W556">
        <v>3.8713838590043625E-2</v>
      </c>
      <c r="X556">
        <v>3.8712137015972203E-2</v>
      </c>
    </row>
    <row r="557" spans="2:24" x14ac:dyDescent="0.25">
      <c r="B557">
        <v>44</v>
      </c>
      <c r="C557">
        <v>1513.9711337581045</v>
      </c>
      <c r="D557">
        <v>3027.1446524873054</v>
      </c>
      <c r="E557">
        <v>7566.6652086794556</v>
      </c>
      <c r="F557">
        <v>15132.532802334656</v>
      </c>
      <c r="G557">
        <v>30264.267989645541</v>
      </c>
      <c r="H557">
        <v>60527.738364267265</v>
      </c>
      <c r="J557">
        <v>44</v>
      </c>
      <c r="K557">
        <v>1091.7909432633242</v>
      </c>
      <c r="L557">
        <v>2175.5106438913972</v>
      </c>
      <c r="M557">
        <v>5426.6697458216368</v>
      </c>
      <c r="N557">
        <v>10845.268249055109</v>
      </c>
      <c r="O557">
        <v>21682.465255526768</v>
      </c>
      <c r="P557">
        <v>43356.85926846962</v>
      </c>
      <c r="R557">
        <v>44</v>
      </c>
      <c r="S557">
        <v>3.894596299015074E-2</v>
      </c>
      <c r="T557">
        <v>3.8913468203162438E-2</v>
      </c>
      <c r="U557">
        <v>3.889396939370493E-2</v>
      </c>
      <c r="V557">
        <v>3.8887469467568492E-2</v>
      </c>
      <c r="W557">
        <v>3.8884219443930057E-2</v>
      </c>
      <c r="X557">
        <v>3.8882594416966842E-2</v>
      </c>
    </row>
    <row r="558" spans="2:24" x14ac:dyDescent="0.25">
      <c r="B558">
        <v>45</v>
      </c>
      <c r="C558">
        <v>1579.6875000298958</v>
      </c>
      <c r="D558">
        <v>3158.5719530061046</v>
      </c>
      <c r="E558">
        <v>7895.2253119477373</v>
      </c>
      <c r="F558">
        <v>15789.647576854875</v>
      </c>
      <c r="G558">
        <v>31578.492106670812</v>
      </c>
      <c r="H558">
        <v>63156.181166304705</v>
      </c>
      <c r="J558">
        <v>45</v>
      </c>
      <c r="K558">
        <v>1138.8564860001879</v>
      </c>
      <c r="L558">
        <v>2269.637842961969</v>
      </c>
      <c r="M558">
        <v>5661.9819139780448</v>
      </c>
      <c r="N558">
        <v>11315.888699049334</v>
      </c>
      <c r="O558">
        <v>22623.702269208501</v>
      </c>
      <c r="P558">
        <v>45239.32940954715</v>
      </c>
      <c r="R558">
        <v>45</v>
      </c>
      <c r="S558">
        <v>3.906172709821143E-2</v>
      </c>
      <c r="T558">
        <v>3.9030159768662642E-2</v>
      </c>
      <c r="U558">
        <v>3.9011217557764155E-2</v>
      </c>
      <c r="V558">
        <v>3.9004903185173356E-2</v>
      </c>
      <c r="W558">
        <v>3.900174594218897E-2</v>
      </c>
      <c r="X558">
        <v>3.9000167306526112E-2</v>
      </c>
    </row>
    <row r="559" spans="2:24" x14ac:dyDescent="0.25">
      <c r="B559">
        <v>46</v>
      </c>
      <c r="C559">
        <v>1617.6162702324734</v>
      </c>
      <c r="D559">
        <v>3234.4263410458448</v>
      </c>
      <c r="E559">
        <v>8084.8565534896825</v>
      </c>
      <c r="F559">
        <v>16168.90690756394</v>
      </c>
      <c r="G559">
        <v>32337.007615712959</v>
      </c>
      <c r="H559">
        <v>64673.209032011262</v>
      </c>
      <c r="J559">
        <v>46</v>
      </c>
      <c r="K559">
        <v>1166.0205648139727</v>
      </c>
      <c r="L559">
        <v>2323.9637390551688</v>
      </c>
      <c r="M559">
        <v>5797.7932618160994</v>
      </c>
      <c r="N559">
        <v>11587.509133096319</v>
      </c>
      <c r="O559">
        <v>23166.940875661618</v>
      </c>
      <c r="P559">
        <v>46325.804360794951</v>
      </c>
      <c r="R559">
        <v>46</v>
      </c>
      <c r="S559">
        <v>3.9129210901740041E-2</v>
      </c>
      <c r="T559">
        <v>3.9098142290223237E-2</v>
      </c>
      <c r="U559">
        <v>3.9079499375162641E-2</v>
      </c>
      <c r="V559">
        <v>3.9073284778691209E-2</v>
      </c>
      <c r="W559">
        <v>3.9070177425800212E-2</v>
      </c>
      <c r="X559">
        <v>3.9068623735690089E-2</v>
      </c>
    </row>
    <row r="560" spans="2:24" x14ac:dyDescent="0.25">
      <c r="B560">
        <v>47</v>
      </c>
      <c r="C560">
        <v>1630.4269324445636</v>
      </c>
      <c r="D560">
        <v>3260.046598456006</v>
      </c>
      <c r="E560">
        <v>8148.9055964913432</v>
      </c>
      <c r="F560">
        <v>16297.003926550866</v>
      </c>
      <c r="G560">
        <v>32593.200586669511</v>
      </c>
      <c r="H560">
        <v>65185.593906907285</v>
      </c>
      <c r="J560">
        <v>47</v>
      </c>
      <c r="K560">
        <v>1175.1954108495247</v>
      </c>
      <c r="L560">
        <v>2342.3126660977468</v>
      </c>
      <c r="M560">
        <v>5843.6644318524923</v>
      </c>
      <c r="N560">
        <v>11679.250708116713</v>
      </c>
      <c r="O560">
        <v>23350.423260641168</v>
      </c>
      <c r="P560">
        <v>46692.768365694908</v>
      </c>
      <c r="R560">
        <v>47</v>
      </c>
      <c r="S560">
        <v>3.9152080529864408E-2</v>
      </c>
      <c r="T560">
        <v>3.9121174869554132E-2</v>
      </c>
      <c r="U560">
        <v>3.9102629746230688E-2</v>
      </c>
      <c r="V560">
        <v>3.9096447750511798E-2</v>
      </c>
      <c r="W560">
        <v>3.9093356698651993E-2</v>
      </c>
      <c r="X560">
        <v>3.9091811159222445E-2</v>
      </c>
    </row>
    <row r="561" spans="1:24" x14ac:dyDescent="0.25">
      <c r="B561">
        <v>48</v>
      </c>
      <c r="C561">
        <v>1820.0736276368827</v>
      </c>
      <c r="D561">
        <v>3639.3240563989257</v>
      </c>
      <c r="E561">
        <v>9097.0753427203617</v>
      </c>
      <c r="F561">
        <v>18193.327486601665</v>
      </c>
      <c r="G561">
        <v>36385.831774368773</v>
      </c>
      <c r="H561">
        <v>72770.840349905469</v>
      </c>
      <c r="J561">
        <v>48</v>
      </c>
      <c r="K561">
        <v>1311.0186553028143</v>
      </c>
      <c r="L561">
        <v>2613.9477537970961</v>
      </c>
      <c r="M561">
        <v>6522.735049626921</v>
      </c>
      <c r="N561">
        <v>13037.380542796862</v>
      </c>
      <c r="O561">
        <v>26066.671529181011</v>
      </c>
      <c r="P561">
        <v>52125.253501974163</v>
      </c>
      <c r="R561">
        <v>48</v>
      </c>
      <c r="S561">
        <v>3.9497685321862486E-2</v>
      </c>
      <c r="T561">
        <v>3.9468902276756035E-2</v>
      </c>
      <c r="U561">
        <v>3.9451630987450415E-2</v>
      </c>
      <c r="V561">
        <v>3.9445873647240948E-2</v>
      </c>
      <c r="W561">
        <v>3.9442994931421671E-2</v>
      </c>
      <c r="X561">
        <v>3.9441555562083064E-2</v>
      </c>
    </row>
    <row r="562" spans="1:24" x14ac:dyDescent="0.25">
      <c r="B562">
        <v>49</v>
      </c>
      <c r="C562">
        <v>1923.8408704253332</v>
      </c>
      <c r="D562">
        <v>3846.8496950141985</v>
      </c>
      <c r="E562">
        <v>9615.8761687864298</v>
      </c>
      <c r="F562">
        <v>19230.920291742081</v>
      </c>
      <c r="G562">
        <v>38461.008537654314</v>
      </c>
      <c r="H562">
        <v>76921.18502947918</v>
      </c>
      <c r="J562">
        <v>49</v>
      </c>
      <c r="K562">
        <v>1385.3355649197438</v>
      </c>
      <c r="L562">
        <v>2762.5752290429955</v>
      </c>
      <c r="M562">
        <v>6894.2942214675713</v>
      </c>
      <c r="N562">
        <v>13780.49254219397</v>
      </c>
      <c r="O562">
        <v>27552.889183655905</v>
      </c>
      <c r="P562">
        <v>55097.682466583443</v>
      </c>
      <c r="R562">
        <v>49</v>
      </c>
      <c r="S562">
        <v>3.9692114446092441E-2</v>
      </c>
      <c r="T562">
        <v>3.9664300013691811E-2</v>
      </c>
      <c r="U562">
        <v>3.964761000620487E-2</v>
      </c>
      <c r="V562">
        <v>3.964204644563929E-2</v>
      </c>
      <c r="W562">
        <v>3.9639264623213322E-2</v>
      </c>
      <c r="X562">
        <v>3.9637873701463544E-2</v>
      </c>
    </row>
    <row r="563" spans="1:24" x14ac:dyDescent="0.25">
      <c r="B563">
        <v>50</v>
      </c>
      <c r="C563">
        <v>2087.5991314156058</v>
      </c>
      <c r="D563">
        <v>4174.3520577150039</v>
      </c>
      <c r="E563">
        <v>10434.610836614846</v>
      </c>
      <c r="F563">
        <v>20868.375468115177</v>
      </c>
      <c r="G563">
        <v>41735.904731115988</v>
      </c>
      <c r="H563">
        <v>83470.963257117808</v>
      </c>
      <c r="J563">
        <v>50</v>
      </c>
      <c r="K563">
        <v>1502.6175426485934</v>
      </c>
      <c r="L563">
        <v>2997.1290422460443</v>
      </c>
      <c r="M563">
        <v>7480.6635410542076</v>
      </c>
      <c r="N563">
        <v>14953.221039073542</v>
      </c>
      <c r="O563">
        <v>29898.336035113432</v>
      </c>
      <c r="P563">
        <v>59788.566027195309</v>
      </c>
      <c r="R563">
        <v>50</v>
      </c>
      <c r="S563">
        <v>4.0006958663261649E-2</v>
      </c>
      <c r="T563">
        <v>3.9980454927613485E-2</v>
      </c>
      <c r="U563">
        <v>3.9964551487458921E-2</v>
      </c>
      <c r="V563">
        <v>3.9959250140894076E-2</v>
      </c>
      <c r="W563">
        <v>3.9956599430135631E-2</v>
      </c>
      <c r="X563">
        <v>3.995527406538657E-2</v>
      </c>
    </row>
    <row r="564" spans="1:24" x14ac:dyDescent="0.25">
      <c r="B564">
        <v>51</v>
      </c>
      <c r="C564">
        <v>2186.8523864152376</v>
      </c>
      <c r="D564">
        <v>4372.8498740805935</v>
      </c>
      <c r="E564">
        <v>10930.842337080352</v>
      </c>
      <c r="F564">
        <v>21860.829775414197</v>
      </c>
      <c r="G564">
        <v>43720.80465208245</v>
      </c>
      <c r="H564">
        <v>87440.754405420012</v>
      </c>
      <c r="J564">
        <v>51</v>
      </c>
      <c r="K564">
        <v>1573.7018365818476</v>
      </c>
      <c r="L564">
        <v>3139.2914055431684</v>
      </c>
      <c r="M564">
        <v>7836.060112462219</v>
      </c>
      <c r="N564">
        <v>15664.007957335882</v>
      </c>
      <c r="O564">
        <v>31319.903647088737</v>
      </c>
      <c r="P564">
        <v>62631.695026604342</v>
      </c>
      <c r="R564">
        <v>51</v>
      </c>
      <c r="S564">
        <v>4.0202463660945043E-2</v>
      </c>
      <c r="T564">
        <v>4.0176646361634427E-2</v>
      </c>
      <c r="U564">
        <v>4.0161154858957326E-2</v>
      </c>
      <c r="V564">
        <v>4.0155990837500433E-2</v>
      </c>
      <c r="W564">
        <v>4.0153408791662404E-2</v>
      </c>
      <c r="X564">
        <v>4.0152117759966632E-2</v>
      </c>
    </row>
    <row r="565" spans="1:24" x14ac:dyDescent="0.25">
      <c r="B565">
        <v>52</v>
      </c>
      <c r="C565">
        <v>2367.0266107801981</v>
      </c>
      <c r="D565">
        <v>4733.1822885270594</v>
      </c>
      <c r="E565">
        <v>11831.649321769004</v>
      </c>
      <c r="F565">
        <v>23662.42771050605</v>
      </c>
      <c r="G565">
        <v>47323.984487980364</v>
      </c>
      <c r="H565">
        <v>94647.098042928992</v>
      </c>
      <c r="J565">
        <v>52</v>
      </c>
      <c r="K565">
        <v>1702.7406964984839</v>
      </c>
      <c r="L565">
        <v>3397.3576399957528</v>
      </c>
      <c r="M565">
        <v>8481.2084705002489</v>
      </c>
      <c r="N565">
        <v>16954.293188012176</v>
      </c>
      <c r="O565">
        <v>33900.46262303798</v>
      </c>
      <c r="P565">
        <v>67792.801493089995</v>
      </c>
      <c r="R565">
        <v>52</v>
      </c>
      <c r="S565">
        <v>4.0567132097648173E-2</v>
      </c>
      <c r="T565">
        <v>4.0542389498009701E-2</v>
      </c>
      <c r="U565">
        <v>4.0527542930367311E-2</v>
      </c>
      <c r="V565">
        <v>4.0522593906469284E-2</v>
      </c>
      <c r="W565">
        <v>4.0520119363013585E-2</v>
      </c>
      <c r="X565">
        <v>4.051888208340837E-2</v>
      </c>
    </row>
    <row r="566" spans="1:24" x14ac:dyDescent="0.25">
      <c r="B566">
        <v>53</v>
      </c>
      <c r="C566">
        <v>2505.9222569775948</v>
      </c>
      <c r="D566">
        <v>5010.9610109239247</v>
      </c>
      <c r="E566">
        <v>12526.077272768676</v>
      </c>
      <c r="F566">
        <v>25051.27104251186</v>
      </c>
      <c r="G566">
        <v>50101.658581998563</v>
      </c>
      <c r="H566">
        <v>100202.43366097257</v>
      </c>
      <c r="J566">
        <v>53</v>
      </c>
      <c r="K566">
        <v>1802.216446148992</v>
      </c>
      <c r="L566">
        <v>3596.3001389147976</v>
      </c>
      <c r="M566">
        <v>8978.5512172652234</v>
      </c>
      <c r="N566">
        <v>17948.969681200455</v>
      </c>
      <c r="O566">
        <v>35889.80660907377</v>
      </c>
      <c r="P566">
        <v>71771.480464826222</v>
      </c>
      <c r="R566">
        <v>53</v>
      </c>
      <c r="S566">
        <v>4.0856746723226811E-2</v>
      </c>
      <c r="T566">
        <v>4.0832707026120296E-2</v>
      </c>
      <c r="U566">
        <v>4.0818282273500373E-2</v>
      </c>
      <c r="V566">
        <v>4.0813473866864625E-2</v>
      </c>
      <c r="W566">
        <v>4.0811069634337116E-2</v>
      </c>
      <c r="X566">
        <v>4.0809867510771314E-2</v>
      </c>
    </row>
    <row r="567" spans="1:24" x14ac:dyDescent="0.25">
      <c r="B567">
        <v>54</v>
      </c>
      <c r="C567">
        <v>2676.7994262952384</v>
      </c>
      <c r="D567">
        <v>5352.6996123724875</v>
      </c>
      <c r="E567">
        <v>13380.400170619539</v>
      </c>
      <c r="F567">
        <v>26759.901101037074</v>
      </c>
      <c r="G567">
        <v>53518.902961873398</v>
      </c>
      <c r="H567">
        <v>107036.90668354729</v>
      </c>
      <c r="J567">
        <v>54</v>
      </c>
      <c r="K567">
        <v>1924.5971819850311</v>
      </c>
      <c r="L567">
        <v>3841.0503448986783</v>
      </c>
      <c r="M567">
        <v>9590.409833778278</v>
      </c>
      <c r="N567">
        <v>19172.675648629956</v>
      </c>
      <c r="O567">
        <v>38337.207278344838</v>
      </c>
      <c r="P567">
        <v>76666.270537785604</v>
      </c>
      <c r="R567">
        <v>54</v>
      </c>
      <c r="S567">
        <v>4.1223744128430662E-2</v>
      </c>
      <c r="T567">
        <v>4.1200445214907733E-2</v>
      </c>
      <c r="U567">
        <v>4.1186465008951734E-2</v>
      </c>
      <c r="V567">
        <v>4.1181804797245869E-2</v>
      </c>
      <c r="W567">
        <v>4.1179474664565285E-2</v>
      </c>
      <c r="X567">
        <v>4.117830959151858E-2</v>
      </c>
    </row>
    <row r="568" spans="1:24" x14ac:dyDescent="0.25">
      <c r="B568">
        <v>55</v>
      </c>
      <c r="C568">
        <v>2901.59876764924</v>
      </c>
      <c r="D568">
        <v>5802.2771112112423</v>
      </c>
      <c r="E568">
        <v>14504.312141898459</v>
      </c>
      <c r="F568">
        <v>29007.703859710888</v>
      </c>
      <c r="G568">
        <v>58014.487295335814</v>
      </c>
      <c r="H568">
        <v>116028.05416658589</v>
      </c>
      <c r="J568">
        <v>55</v>
      </c>
      <c r="K568">
        <v>2085.5959091179102</v>
      </c>
      <c r="L568">
        <v>4163.032620244463</v>
      </c>
      <c r="M568">
        <v>10395.342753634744</v>
      </c>
      <c r="N568">
        <v>20782.526309288922</v>
      </c>
      <c r="O568">
        <v>41556.893420597597</v>
      </c>
      <c r="P568">
        <v>83105.627643217449</v>
      </c>
      <c r="R568">
        <v>55</v>
      </c>
      <c r="S568">
        <v>4.1725189023513742E-2</v>
      </c>
      <c r="T568">
        <v>4.1702692997053203E-2</v>
      </c>
      <c r="U568">
        <v>4.1689194604623836E-2</v>
      </c>
      <c r="V568">
        <v>4.168469501099703E-2</v>
      </c>
      <c r="W568">
        <v>4.1682445189902495E-2</v>
      </c>
      <c r="X568">
        <v>4.1681320273285083E-2</v>
      </c>
    </row>
    <row r="570" spans="1:24" x14ac:dyDescent="0.25">
      <c r="A570" s="5" t="s">
        <v>188</v>
      </c>
    </row>
    <row r="571" spans="1:24" x14ac:dyDescent="0.25">
      <c r="B571" t="s">
        <v>170</v>
      </c>
      <c r="C571">
        <v>100000</v>
      </c>
      <c r="D571">
        <v>250000</v>
      </c>
      <c r="E571">
        <v>500000</v>
      </c>
      <c r="F571">
        <v>1000000</v>
      </c>
      <c r="G571">
        <v>2000000</v>
      </c>
      <c r="J571" t="s">
        <v>145</v>
      </c>
      <c r="K571">
        <v>100000</v>
      </c>
      <c r="L571">
        <v>250000</v>
      </c>
      <c r="M571">
        <v>500000</v>
      </c>
      <c r="N571">
        <v>1000000</v>
      </c>
      <c r="O571">
        <v>2000000</v>
      </c>
      <c r="R571" t="s">
        <v>167</v>
      </c>
      <c r="S571">
        <v>100000</v>
      </c>
      <c r="T571">
        <v>250000</v>
      </c>
      <c r="U571">
        <v>500000</v>
      </c>
      <c r="V571">
        <v>1000000</v>
      </c>
      <c r="W571">
        <v>2000000</v>
      </c>
    </row>
    <row r="572" spans="1:24" x14ac:dyDescent="0.25">
      <c r="B572">
        <v>35</v>
      </c>
      <c r="C572">
        <v>44300.547101706805</v>
      </c>
      <c r="D572">
        <v>110751.36480192008</v>
      </c>
      <c r="E572">
        <v>221502.72746828405</v>
      </c>
      <c r="F572">
        <v>443005.4549365681</v>
      </c>
      <c r="G572">
        <v>886010.9098731362</v>
      </c>
      <c r="J572">
        <v>35</v>
      </c>
      <c r="K572">
        <v>2215.0273550811835</v>
      </c>
      <c r="L572">
        <v>5537.5646679148776</v>
      </c>
      <c r="M572">
        <v>11075.126645151235</v>
      </c>
      <c r="N572">
        <v>22150.253290302469</v>
      </c>
      <c r="O572">
        <v>44300.506580604939</v>
      </c>
      <c r="R572">
        <v>35</v>
      </c>
      <c r="S572">
        <v>4.0873513545511386E-2</v>
      </c>
      <c r="T572">
        <v>4.0873506182579122E-2</v>
      </c>
      <c r="U572">
        <v>4.0873503519620824E-2</v>
      </c>
      <c r="V572">
        <v>4.0873503519620824E-2</v>
      </c>
      <c r="W572">
        <v>4.0873503519620824E-2</v>
      </c>
    </row>
    <row r="573" spans="1:24" x14ac:dyDescent="0.25">
      <c r="B573">
        <f t="shared" ref="B573:B602" si="24">B572+1</f>
        <v>36</v>
      </c>
      <c r="C573">
        <v>37376.597352826699</v>
      </c>
      <c r="D573">
        <v>93441.493382064582</v>
      </c>
      <c r="E573">
        <v>186882.9867641255</v>
      </c>
      <c r="F573">
        <v>373765.97352825099</v>
      </c>
      <c r="G573">
        <v>747531.94705650199</v>
      </c>
      <c r="J573">
        <f t="shared" ref="J573:J602" si="25">J572+1</f>
        <v>36</v>
      </c>
      <c r="K573">
        <v>1868.8284219984416</v>
      </c>
      <c r="L573">
        <v>4672.0710549931682</v>
      </c>
      <c r="M573">
        <v>9344.1421099814179</v>
      </c>
      <c r="N573">
        <v>18688.284219962836</v>
      </c>
      <c r="O573">
        <v>37376.568439925672</v>
      </c>
      <c r="R573">
        <f t="shared" ref="R573:R602" si="26">R572+1</f>
        <v>36</v>
      </c>
      <c r="S573">
        <v>3.8529428788009579E-2</v>
      </c>
      <c r="T573">
        <v>3.8529428788004472E-2</v>
      </c>
      <c r="U573">
        <v>3.8529428787999809E-2</v>
      </c>
      <c r="V573">
        <v>3.8529428787999809E-2</v>
      </c>
      <c r="W573">
        <v>3.8529428787999809E-2</v>
      </c>
    </row>
    <row r="574" spans="1:24" x14ac:dyDescent="0.25">
      <c r="B574">
        <f t="shared" si="24"/>
        <v>37</v>
      </c>
      <c r="C574">
        <v>44579.456778607026</v>
      </c>
      <c r="D574">
        <v>111448.64194651759</v>
      </c>
      <c r="E574">
        <v>222897.28389303517</v>
      </c>
      <c r="F574">
        <v>445794.56778607034</v>
      </c>
      <c r="G574">
        <v>891589.13557214069</v>
      </c>
      <c r="J574">
        <f t="shared" si="25"/>
        <v>37</v>
      </c>
      <c r="K574">
        <v>2228.970982849205</v>
      </c>
      <c r="L574">
        <v>5572.427457122918</v>
      </c>
      <c r="M574">
        <v>11144.854914245836</v>
      </c>
      <c r="N574">
        <v>22289.709828491672</v>
      </c>
      <c r="O574">
        <v>44579.419656983344</v>
      </c>
      <c r="R574">
        <f t="shared" si="26"/>
        <v>37</v>
      </c>
      <c r="S574">
        <v>4.0975397780691036E-2</v>
      </c>
      <c r="T574">
        <v>4.0975397780691036E-2</v>
      </c>
      <c r="U574">
        <v>4.0975397780691036E-2</v>
      </c>
      <c r="V574">
        <v>4.0975397780691036E-2</v>
      </c>
      <c r="W574">
        <v>4.0975397780691036E-2</v>
      </c>
    </row>
    <row r="575" spans="1:24" x14ac:dyDescent="0.25">
      <c r="B575">
        <f t="shared" si="24"/>
        <v>38</v>
      </c>
      <c r="C575">
        <v>37954.626892793596</v>
      </c>
      <c r="D575">
        <v>94886.567231984067</v>
      </c>
      <c r="E575">
        <v>189773.13446396813</v>
      </c>
      <c r="F575">
        <v>379546.26892793627</v>
      </c>
      <c r="G575">
        <v>759092.53785587254</v>
      </c>
      <c r="J575">
        <f t="shared" si="25"/>
        <v>38</v>
      </c>
      <c r="K575">
        <v>1897.7313446357293</v>
      </c>
      <c r="L575">
        <v>4744.3283615894616</v>
      </c>
      <c r="M575">
        <v>9488.6567231789231</v>
      </c>
      <c r="N575">
        <v>18977.313446357846</v>
      </c>
      <c r="O575">
        <v>37954.626892715693</v>
      </c>
      <c r="R575">
        <f t="shared" si="26"/>
        <v>38</v>
      </c>
      <c r="S575">
        <v>3.8711514860378271E-2</v>
      </c>
      <c r="T575">
        <v>3.8711514860378493E-2</v>
      </c>
      <c r="U575">
        <v>3.8711514860378493E-2</v>
      </c>
      <c r="V575">
        <v>3.8711514860378493E-2</v>
      </c>
      <c r="W575">
        <v>3.8711514860378493E-2</v>
      </c>
    </row>
    <row r="576" spans="1:24" x14ac:dyDescent="0.25">
      <c r="B576">
        <f t="shared" si="24"/>
        <v>39</v>
      </c>
      <c r="C576">
        <v>38070.418163448951</v>
      </c>
      <c r="D576">
        <v>95176.045408622391</v>
      </c>
      <c r="E576">
        <v>190352.09081724478</v>
      </c>
      <c r="F576">
        <v>380704.18163448956</v>
      </c>
      <c r="G576">
        <v>761408.36326897913</v>
      </c>
      <c r="J576">
        <f t="shared" si="25"/>
        <v>39</v>
      </c>
      <c r="K576">
        <v>1903.5211660531495</v>
      </c>
      <c r="L576">
        <v>4758.802915132881</v>
      </c>
      <c r="M576">
        <v>9517.6058302657621</v>
      </c>
      <c r="N576">
        <v>19035.211660531524</v>
      </c>
      <c r="O576">
        <v>38070.423321063048</v>
      </c>
      <c r="R576">
        <f t="shared" si="26"/>
        <v>39</v>
      </c>
      <c r="S576">
        <v>3.8747717319005837E-2</v>
      </c>
      <c r="T576">
        <v>3.8747717319005615E-2</v>
      </c>
      <c r="U576">
        <v>3.8747717319005615E-2</v>
      </c>
      <c r="V576">
        <v>3.8747717319005615E-2</v>
      </c>
      <c r="W576">
        <v>3.8747717319005615E-2</v>
      </c>
    </row>
    <row r="577" spans="2:23" x14ac:dyDescent="0.25">
      <c r="B577">
        <f t="shared" si="24"/>
        <v>40</v>
      </c>
      <c r="C577">
        <v>44060.880042093355</v>
      </c>
      <c r="D577">
        <v>110152.20010523342</v>
      </c>
      <c r="E577">
        <v>220304.40021046685</v>
      </c>
      <c r="F577">
        <v>440608.80042093369</v>
      </c>
      <c r="G577">
        <v>881217.60084186739</v>
      </c>
      <c r="J577">
        <f t="shared" si="25"/>
        <v>40</v>
      </c>
      <c r="K577">
        <v>2203.0456734656618</v>
      </c>
      <c r="L577">
        <v>5507.6141836642637</v>
      </c>
      <c r="M577">
        <v>11015.228367328527</v>
      </c>
      <c r="N577">
        <v>22030.456734657055</v>
      </c>
      <c r="O577">
        <v>44060.91346931411</v>
      </c>
      <c r="R577">
        <f t="shared" si="26"/>
        <v>40</v>
      </c>
      <c r="S577">
        <v>4.0785188165764152E-2</v>
      </c>
      <c r="T577">
        <v>4.0785188165764152E-2</v>
      </c>
      <c r="U577">
        <v>4.0785188165764152E-2</v>
      </c>
      <c r="V577">
        <v>4.0785188165764152E-2</v>
      </c>
      <c r="W577">
        <v>4.0785188165764152E-2</v>
      </c>
    </row>
    <row r="578" spans="2:23" x14ac:dyDescent="0.25">
      <c r="B578">
        <f t="shared" si="24"/>
        <v>41</v>
      </c>
      <c r="C578">
        <v>44488.612458564661</v>
      </c>
      <c r="D578">
        <v>111221.53114641159</v>
      </c>
      <c r="E578">
        <v>222443.06229282319</v>
      </c>
      <c r="F578">
        <v>444886.12458564638</v>
      </c>
      <c r="G578">
        <v>889772.24917129276</v>
      </c>
      <c r="J578">
        <f t="shared" si="25"/>
        <v>41</v>
      </c>
      <c r="K578">
        <v>2224.4307703570448</v>
      </c>
      <c r="L578">
        <v>5561.0769258924993</v>
      </c>
      <c r="M578">
        <v>11122.153851784999</v>
      </c>
      <c r="N578">
        <v>22244.307703569997</v>
      </c>
      <c r="O578">
        <v>44488.615407139994</v>
      </c>
      <c r="R578">
        <f t="shared" si="26"/>
        <v>41</v>
      </c>
      <c r="S578">
        <v>4.0940769094514717E-2</v>
      </c>
      <c r="T578">
        <v>4.0940769094514717E-2</v>
      </c>
      <c r="U578">
        <v>4.0940769094514717E-2</v>
      </c>
      <c r="V578">
        <v>4.0940769094514717E-2</v>
      </c>
      <c r="W578">
        <v>4.0940769094514717E-2</v>
      </c>
    </row>
    <row r="579" spans="2:23" x14ac:dyDescent="0.25">
      <c r="B579">
        <f t="shared" si="24"/>
        <v>42</v>
      </c>
      <c r="C579">
        <v>44415.671918828411</v>
      </c>
      <c r="D579">
        <v>111039.179797071</v>
      </c>
      <c r="E579">
        <v>222078.35959414201</v>
      </c>
      <c r="F579">
        <v>444156.71918828401</v>
      </c>
      <c r="G579">
        <v>888313.43837656802</v>
      </c>
      <c r="J579">
        <f t="shared" si="25"/>
        <v>42</v>
      </c>
      <c r="K579">
        <v>2220.7836410199234</v>
      </c>
      <c r="L579">
        <v>5551.9591025497648</v>
      </c>
      <c r="M579">
        <v>11103.91820509953</v>
      </c>
      <c r="N579">
        <v>22207.836410199059</v>
      </c>
      <c r="O579">
        <v>44415.672820398118</v>
      </c>
      <c r="R579">
        <f t="shared" si="26"/>
        <v>42</v>
      </c>
      <c r="S579">
        <v>4.0913556590038924E-2</v>
      </c>
      <c r="T579">
        <v>4.0913556590038924E-2</v>
      </c>
      <c r="U579">
        <v>4.0913556590038924E-2</v>
      </c>
      <c r="V579">
        <v>4.0913556590038924E-2</v>
      </c>
      <c r="W579">
        <v>4.0913556590038924E-2</v>
      </c>
    </row>
    <row r="580" spans="2:23" x14ac:dyDescent="0.25">
      <c r="B580">
        <f t="shared" si="24"/>
        <v>43</v>
      </c>
      <c r="C580">
        <v>44681.222565915079</v>
      </c>
      <c r="D580">
        <v>111703.05641478776</v>
      </c>
      <c r="E580">
        <v>223406.11282957552</v>
      </c>
      <c r="F580">
        <v>446812.22565915104</v>
      </c>
      <c r="G580">
        <v>893624.45131830208</v>
      </c>
      <c r="J580">
        <f t="shared" si="25"/>
        <v>43</v>
      </c>
      <c r="K580">
        <v>2234.0611521470491</v>
      </c>
      <c r="L580">
        <v>5585.1528803676774</v>
      </c>
      <c r="M580">
        <v>11170.305760735355</v>
      </c>
      <c r="N580">
        <v>22340.61152147071</v>
      </c>
      <c r="O580">
        <v>44681.223042941419</v>
      </c>
      <c r="R580">
        <f t="shared" si="26"/>
        <v>43</v>
      </c>
      <c r="S580">
        <v>4.1010458800737837E-2</v>
      </c>
      <c r="T580">
        <v>4.1010458800738059E-2</v>
      </c>
      <c r="U580">
        <v>4.1010458800738059E-2</v>
      </c>
      <c r="V580">
        <v>4.1010458800738059E-2</v>
      </c>
      <c r="W580">
        <v>4.1010458800738059E-2</v>
      </c>
    </row>
    <row r="581" spans="2:23" x14ac:dyDescent="0.25">
      <c r="B581">
        <f t="shared" si="24"/>
        <v>44</v>
      </c>
      <c r="C581">
        <v>45792.654685194888</v>
      </c>
      <c r="D581">
        <v>114481.63671298721</v>
      </c>
      <c r="E581">
        <v>228963.27342597442</v>
      </c>
      <c r="F581">
        <v>457926.54685194883</v>
      </c>
      <c r="G581">
        <v>915853.09370389767</v>
      </c>
      <c r="J581">
        <f t="shared" si="25"/>
        <v>44</v>
      </c>
      <c r="K581">
        <v>2289.6329090492218</v>
      </c>
      <c r="L581">
        <v>5724.0822726230836</v>
      </c>
      <c r="M581">
        <v>11448.164545246167</v>
      </c>
      <c r="N581">
        <v>22896.329090492334</v>
      </c>
      <c r="O581">
        <v>45792.658180984668</v>
      </c>
      <c r="R581">
        <f t="shared" si="26"/>
        <v>44</v>
      </c>
      <c r="S581">
        <v>4.1424030410802448E-2</v>
      </c>
      <c r="T581">
        <v>4.1424030410802448E-2</v>
      </c>
      <c r="U581">
        <v>4.1424030410802448E-2</v>
      </c>
      <c r="V581">
        <v>4.1424030410802448E-2</v>
      </c>
      <c r="W581">
        <v>4.1424030410802448E-2</v>
      </c>
    </row>
    <row r="582" spans="2:23" x14ac:dyDescent="0.25">
      <c r="B582">
        <f t="shared" si="24"/>
        <v>45</v>
      </c>
      <c r="C582">
        <v>46523.166489705225</v>
      </c>
      <c r="D582">
        <v>116307.91622426308</v>
      </c>
      <c r="E582">
        <v>232615.83244852617</v>
      </c>
      <c r="F582">
        <v>465231.66489705234</v>
      </c>
      <c r="G582">
        <v>930463.32979410468</v>
      </c>
      <c r="J582">
        <f t="shared" si="25"/>
        <v>45</v>
      </c>
      <c r="K582">
        <v>2326.1592226406647</v>
      </c>
      <c r="L582">
        <v>5815.3980566016398</v>
      </c>
      <c r="M582">
        <v>11630.79611320328</v>
      </c>
      <c r="N582">
        <v>23261.592226406559</v>
      </c>
      <c r="O582">
        <v>46523.184452813119</v>
      </c>
      <c r="R582">
        <f t="shared" si="26"/>
        <v>45</v>
      </c>
      <c r="S582">
        <v>4.1701201237726471E-2</v>
      </c>
      <c r="T582">
        <v>4.1701201237726693E-2</v>
      </c>
      <c r="U582">
        <v>4.1701201237726693E-2</v>
      </c>
      <c r="V582">
        <v>4.1701201237726693E-2</v>
      </c>
      <c r="W582">
        <v>4.1701201237726693E-2</v>
      </c>
    </row>
    <row r="583" spans="2:23" x14ac:dyDescent="0.25">
      <c r="B583">
        <f t="shared" si="24"/>
        <v>46</v>
      </c>
      <c r="C583">
        <v>46936.565642769114</v>
      </c>
      <c r="D583">
        <v>117341.41410692279</v>
      </c>
      <c r="E583">
        <v>234682.82821384558</v>
      </c>
      <c r="F583">
        <v>469365.65642769117</v>
      </c>
      <c r="G583">
        <v>938731.31285538233</v>
      </c>
      <c r="J583">
        <f t="shared" si="25"/>
        <v>46</v>
      </c>
      <c r="K583">
        <v>2346.8283924409698</v>
      </c>
      <c r="L583">
        <v>5867.0709811023844</v>
      </c>
      <c r="M583">
        <v>11734.141962204769</v>
      </c>
      <c r="N583">
        <v>23468.283924409538</v>
      </c>
      <c r="O583">
        <v>46936.567848819075</v>
      </c>
      <c r="R583">
        <f t="shared" si="26"/>
        <v>46</v>
      </c>
      <c r="S583">
        <v>4.1859726250744966E-2</v>
      </c>
      <c r="T583">
        <v>4.1859726250744744E-2</v>
      </c>
      <c r="U583">
        <v>4.1859726250744744E-2</v>
      </c>
      <c r="V583">
        <v>4.1859726250744744E-2</v>
      </c>
      <c r="W583">
        <v>4.1859726250744744E-2</v>
      </c>
    </row>
    <row r="584" spans="2:23" x14ac:dyDescent="0.25">
      <c r="B584">
        <f t="shared" si="24"/>
        <v>47</v>
      </c>
      <c r="C584">
        <v>47075.770189279094</v>
      </c>
      <c r="D584">
        <v>117689.42547319767</v>
      </c>
      <c r="E584">
        <v>235378.85094639534</v>
      </c>
      <c r="F584">
        <v>470757.70189279068</v>
      </c>
      <c r="G584">
        <v>941515.40378558135</v>
      </c>
      <c r="J584">
        <f t="shared" si="25"/>
        <v>47</v>
      </c>
      <c r="K584">
        <v>2353.7887863254509</v>
      </c>
      <c r="L584">
        <v>5884.4719658134563</v>
      </c>
      <c r="M584">
        <v>11768.943931626913</v>
      </c>
      <c r="N584">
        <v>23537.887863253825</v>
      </c>
      <c r="O584">
        <v>47075.775726507651</v>
      </c>
      <c r="R584">
        <f t="shared" si="26"/>
        <v>47</v>
      </c>
      <c r="S584">
        <v>4.1912943552379955E-2</v>
      </c>
      <c r="T584">
        <v>4.1912943552379955E-2</v>
      </c>
      <c r="U584">
        <v>4.1912943552379955E-2</v>
      </c>
      <c r="V584">
        <v>4.1912943552379955E-2</v>
      </c>
      <c r="W584">
        <v>4.1912943552379955E-2</v>
      </c>
    </row>
    <row r="585" spans="2:23" x14ac:dyDescent="0.25">
      <c r="B585">
        <f t="shared" si="24"/>
        <v>48</v>
      </c>
      <c r="C585">
        <v>49038.926521925881</v>
      </c>
      <c r="D585">
        <v>122597.31630481478</v>
      </c>
      <c r="E585">
        <v>245194.63260962957</v>
      </c>
      <c r="F585">
        <v>490389.26521925913</v>
      </c>
      <c r="G585">
        <v>980778.53043851827</v>
      </c>
      <c r="J585">
        <f t="shared" si="25"/>
        <v>48</v>
      </c>
      <c r="K585">
        <v>2451.9463303968587</v>
      </c>
      <c r="L585">
        <v>6129.8658259923686</v>
      </c>
      <c r="M585">
        <v>12259.731651984737</v>
      </c>
      <c r="N585">
        <v>24519.463303969475</v>
      </c>
      <c r="O585">
        <v>49038.926607938949</v>
      </c>
      <c r="R585">
        <f t="shared" si="26"/>
        <v>48</v>
      </c>
      <c r="S585">
        <v>4.2690777143494563E-2</v>
      </c>
      <c r="T585">
        <v>4.2690777143494785E-2</v>
      </c>
      <c r="U585">
        <v>4.2690777143494785E-2</v>
      </c>
      <c r="V585">
        <v>4.2690777143494785E-2</v>
      </c>
      <c r="W585">
        <v>4.2690777143494785E-2</v>
      </c>
    </row>
    <row r="586" spans="2:23" x14ac:dyDescent="0.25">
      <c r="B586">
        <f t="shared" si="24"/>
        <v>49</v>
      </c>
      <c r="C586">
        <v>50058.479722763375</v>
      </c>
      <c r="D586">
        <v>125146.19930690847</v>
      </c>
      <c r="E586">
        <v>250292.39861381694</v>
      </c>
      <c r="F586">
        <v>500584.79722763388</v>
      </c>
      <c r="G586">
        <v>1001169.5944552678</v>
      </c>
      <c r="J586">
        <f t="shared" si="25"/>
        <v>49</v>
      </c>
      <c r="K586">
        <v>2502.924077364587</v>
      </c>
      <c r="L586">
        <v>6257.3101934114238</v>
      </c>
      <c r="M586">
        <v>12514.620386822848</v>
      </c>
      <c r="N586">
        <v>25029.240773645695</v>
      </c>
      <c r="O586">
        <v>50058.481547291391</v>
      </c>
      <c r="R586">
        <f t="shared" si="26"/>
        <v>49</v>
      </c>
      <c r="S586">
        <v>4.3107821304402494E-2</v>
      </c>
      <c r="T586">
        <v>4.3107821304402716E-2</v>
      </c>
      <c r="U586">
        <v>4.3107821304402716E-2</v>
      </c>
      <c r="V586">
        <v>4.3107821304402716E-2</v>
      </c>
      <c r="W586">
        <v>4.3107821304402716E-2</v>
      </c>
    </row>
    <row r="587" spans="2:23" x14ac:dyDescent="0.25">
      <c r="B587">
        <f t="shared" si="24"/>
        <v>50</v>
      </c>
      <c r="C587">
        <v>51597.71817819414</v>
      </c>
      <c r="D587">
        <v>128994.2954454854</v>
      </c>
      <c r="E587">
        <v>257988.59089097081</v>
      </c>
      <c r="F587">
        <v>515977.18178194162</v>
      </c>
      <c r="G587">
        <v>1031954.3635638832</v>
      </c>
      <c r="J587">
        <f t="shared" si="25"/>
        <v>50</v>
      </c>
      <c r="K587">
        <v>2579.8863089396982</v>
      </c>
      <c r="L587">
        <v>6449.7157723493874</v>
      </c>
      <c r="M587">
        <v>12899.431544698775</v>
      </c>
      <c r="N587">
        <v>25798.86308939755</v>
      </c>
      <c r="O587">
        <v>51597.726178795099</v>
      </c>
      <c r="R587">
        <f t="shared" si="26"/>
        <v>50</v>
      </c>
      <c r="S587">
        <v>4.3755765243763012E-2</v>
      </c>
      <c r="T587">
        <v>4.3755765243763234E-2</v>
      </c>
      <c r="U587">
        <v>4.3755765243763234E-2</v>
      </c>
      <c r="V587">
        <v>4.3755765243763234E-2</v>
      </c>
      <c r="W587">
        <v>4.3755765243763234E-2</v>
      </c>
    </row>
    <row r="588" spans="2:23" x14ac:dyDescent="0.25">
      <c r="B588">
        <f t="shared" si="24"/>
        <v>51</v>
      </c>
      <c r="C588">
        <v>52493.719276490578</v>
      </c>
      <c r="D588">
        <v>131234.29819122629</v>
      </c>
      <c r="E588">
        <v>262468.59638245258</v>
      </c>
      <c r="F588">
        <v>524937.19276490516</v>
      </c>
      <c r="G588">
        <v>1049874.3855298103</v>
      </c>
      <c r="J588">
        <f t="shared" si="25"/>
        <v>51</v>
      </c>
      <c r="K588">
        <v>2624.6872647582495</v>
      </c>
      <c r="L588">
        <v>6561.7181618954346</v>
      </c>
      <c r="M588">
        <v>13123.436323790869</v>
      </c>
      <c r="N588">
        <v>26246.872647581738</v>
      </c>
      <c r="O588">
        <v>52493.745295163477</v>
      </c>
      <c r="R588">
        <f t="shared" si="26"/>
        <v>51</v>
      </c>
      <c r="S588">
        <v>4.4142784869877438E-2</v>
      </c>
      <c r="T588">
        <v>4.4142784869876994E-2</v>
      </c>
      <c r="U588">
        <v>4.4142784869876994E-2</v>
      </c>
      <c r="V588">
        <v>4.4142784869876994E-2</v>
      </c>
      <c r="W588">
        <v>4.4142784869876994E-2</v>
      </c>
    </row>
    <row r="589" spans="2:23" x14ac:dyDescent="0.25">
      <c r="B589">
        <f t="shared" si="24"/>
        <v>52</v>
      </c>
      <c r="C589">
        <v>54056.222413247</v>
      </c>
      <c r="D589">
        <v>135140.55603311749</v>
      </c>
      <c r="E589">
        <v>270281.11206623499</v>
      </c>
      <c r="F589">
        <v>540562.22413246997</v>
      </c>
      <c r="G589">
        <v>1081124.4482649399</v>
      </c>
      <c r="J589">
        <f t="shared" si="25"/>
        <v>52</v>
      </c>
      <c r="K589">
        <v>2702.8114924352631</v>
      </c>
      <c r="L589">
        <v>6757.0287310881831</v>
      </c>
      <c r="M589">
        <v>13514.057462176366</v>
      </c>
      <c r="N589">
        <v>27028.114924352732</v>
      </c>
      <c r="O589">
        <v>54056.229848705465</v>
      </c>
      <c r="R589">
        <f t="shared" si="26"/>
        <v>52</v>
      </c>
      <c r="S589">
        <v>4.4836610711155522E-2</v>
      </c>
      <c r="T589">
        <v>4.4836610711155744E-2</v>
      </c>
      <c r="U589">
        <v>4.4836610711155744E-2</v>
      </c>
      <c r="V589">
        <v>4.4836610711155744E-2</v>
      </c>
      <c r="W589">
        <v>4.4836610711155744E-2</v>
      </c>
    </row>
    <row r="590" spans="2:23" x14ac:dyDescent="0.25">
      <c r="B590">
        <f t="shared" si="24"/>
        <v>53</v>
      </c>
      <c r="C590">
        <v>55210.345823589225</v>
      </c>
      <c r="D590">
        <v>138025.86455897303</v>
      </c>
      <c r="E590">
        <v>276051.72911794606</v>
      </c>
      <c r="F590">
        <v>552103.45823589212</v>
      </c>
      <c r="G590">
        <v>1104206.9164717842</v>
      </c>
      <c r="J590">
        <f t="shared" si="25"/>
        <v>53</v>
      </c>
      <c r="K590">
        <v>2760.517399841694</v>
      </c>
      <c r="L590">
        <v>6901.2934996041586</v>
      </c>
      <c r="M590">
        <v>13802.586999208317</v>
      </c>
      <c r="N590">
        <v>27605.173998416634</v>
      </c>
      <c r="O590">
        <v>55210.347996833269</v>
      </c>
      <c r="R590">
        <f t="shared" si="26"/>
        <v>53</v>
      </c>
      <c r="S590">
        <v>4.5364210426114715E-2</v>
      </c>
      <c r="T590">
        <v>4.5364210426114715E-2</v>
      </c>
      <c r="U590">
        <v>4.5364210426114715E-2</v>
      </c>
      <c r="V590">
        <v>4.5364210426114715E-2</v>
      </c>
      <c r="W590">
        <v>4.5364210426114715E-2</v>
      </c>
    </row>
    <row r="591" spans="2:23" x14ac:dyDescent="0.25">
      <c r="B591">
        <f t="shared" si="24"/>
        <v>54</v>
      </c>
      <c r="C591">
        <v>56576.684444454972</v>
      </c>
      <c r="D591">
        <v>141441.71111113747</v>
      </c>
      <c r="E591">
        <v>282883.42222227494</v>
      </c>
      <c r="F591">
        <v>565766.84444454988</v>
      </c>
      <c r="G591">
        <v>1131533.6888890998</v>
      </c>
      <c r="J591">
        <f t="shared" si="25"/>
        <v>54</v>
      </c>
      <c r="K591">
        <v>2828.8344202319495</v>
      </c>
      <c r="L591">
        <v>7072.0860505799355</v>
      </c>
      <c r="M591">
        <v>14144.172101159871</v>
      </c>
      <c r="N591">
        <v>28288.344202319742</v>
      </c>
      <c r="O591">
        <v>56576.688404639484</v>
      </c>
      <c r="R591">
        <f t="shared" si="26"/>
        <v>54</v>
      </c>
      <c r="S591">
        <v>4.6006192663734735E-2</v>
      </c>
      <c r="T591">
        <v>4.6006192663734957E-2</v>
      </c>
      <c r="U591">
        <v>4.6006192663734957E-2</v>
      </c>
      <c r="V591">
        <v>4.6006192663734957E-2</v>
      </c>
      <c r="W591">
        <v>4.6006192663734957E-2</v>
      </c>
    </row>
    <row r="592" spans="2:23" x14ac:dyDescent="0.25">
      <c r="B592">
        <f t="shared" si="24"/>
        <v>55</v>
      </c>
      <c r="C592">
        <v>58294.572931994888</v>
      </c>
      <c r="D592">
        <v>145736.43232998723</v>
      </c>
      <c r="E592">
        <v>291472.86465997447</v>
      </c>
      <c r="F592">
        <v>582945.72931994894</v>
      </c>
      <c r="G592">
        <v>1165891.4586398979</v>
      </c>
      <c r="J592">
        <f t="shared" si="25"/>
        <v>55</v>
      </c>
      <c r="K592">
        <v>2914.7290633715238</v>
      </c>
      <c r="L592">
        <v>7286.8226584288059</v>
      </c>
      <c r="M592">
        <v>14573.645316857612</v>
      </c>
      <c r="N592">
        <v>29147.290633715224</v>
      </c>
      <c r="O592">
        <v>58294.581267430447</v>
      </c>
      <c r="R592">
        <f t="shared" si="26"/>
        <v>55</v>
      </c>
      <c r="S592">
        <v>4.6840656062600017E-2</v>
      </c>
      <c r="T592">
        <v>4.6840656062600239E-2</v>
      </c>
      <c r="U592">
        <v>4.6840656062600239E-2</v>
      </c>
      <c r="V592">
        <v>4.6840656062600239E-2</v>
      </c>
      <c r="W592">
        <v>4.6840656062600239E-2</v>
      </c>
    </row>
    <row r="593" spans="1:24" x14ac:dyDescent="0.25">
      <c r="B593">
        <f t="shared" si="24"/>
        <v>56</v>
      </c>
      <c r="C593">
        <v>59663.767250013021</v>
      </c>
      <c r="D593">
        <v>149159.41812503256</v>
      </c>
      <c r="E593">
        <v>298318.83625006513</v>
      </c>
      <c r="F593">
        <v>596637.67250013025</v>
      </c>
      <c r="G593">
        <v>1193275.3450002605</v>
      </c>
      <c r="J593">
        <f t="shared" si="25"/>
        <v>56</v>
      </c>
      <c r="K593">
        <v>2983.1885299355199</v>
      </c>
      <c r="L593">
        <v>7457.9713248387561</v>
      </c>
      <c r="M593">
        <v>14915.942649677512</v>
      </c>
      <c r="N593">
        <v>29831.885299355024</v>
      </c>
      <c r="O593">
        <v>59663.770598710049</v>
      </c>
      <c r="R593">
        <f t="shared" si="26"/>
        <v>56</v>
      </c>
      <c r="S593">
        <v>4.7527733051631493E-2</v>
      </c>
      <c r="T593">
        <v>4.7527733051631715E-2</v>
      </c>
      <c r="U593">
        <v>4.7527733051631715E-2</v>
      </c>
      <c r="V593">
        <v>4.7527733051631715E-2</v>
      </c>
      <c r="W593">
        <v>4.7527733051631715E-2</v>
      </c>
    </row>
    <row r="594" spans="1:24" x14ac:dyDescent="0.25">
      <c r="B594">
        <f t="shared" si="24"/>
        <v>57</v>
      </c>
      <c r="C594">
        <v>61413.182861849971</v>
      </c>
      <c r="D594">
        <v>153532.95715462501</v>
      </c>
      <c r="E594">
        <v>307065.91430925002</v>
      </c>
      <c r="F594">
        <v>614131.82861850003</v>
      </c>
      <c r="G594">
        <v>1228263.6572370001</v>
      </c>
      <c r="J594">
        <f t="shared" si="25"/>
        <v>57</v>
      </c>
      <c r="K594">
        <v>3070.6595274511346</v>
      </c>
      <c r="L594">
        <v>7676.6488186280476</v>
      </c>
      <c r="M594">
        <v>15353.297637256095</v>
      </c>
      <c r="N594">
        <v>30706.59527451219</v>
      </c>
      <c r="O594">
        <v>61413.190549024381</v>
      </c>
      <c r="R594">
        <f t="shared" si="26"/>
        <v>57</v>
      </c>
      <c r="S594">
        <v>4.843507925644297E-2</v>
      </c>
      <c r="T594">
        <v>4.8435079256443192E-2</v>
      </c>
      <c r="U594">
        <v>4.8435079256443192E-2</v>
      </c>
      <c r="V594">
        <v>4.8435079256443192E-2</v>
      </c>
      <c r="W594">
        <v>4.8435079256443192E-2</v>
      </c>
    </row>
    <row r="595" spans="1:24" x14ac:dyDescent="0.25">
      <c r="B595">
        <f t="shared" si="24"/>
        <v>58</v>
      </c>
      <c r="C595">
        <v>63227.666087253609</v>
      </c>
      <c r="D595">
        <v>158069.165218134</v>
      </c>
      <c r="E595">
        <v>316138.33043626801</v>
      </c>
      <c r="F595">
        <v>632276.66087253601</v>
      </c>
      <c r="G595">
        <v>1264553.321745072</v>
      </c>
      <c r="J595">
        <f t="shared" si="25"/>
        <v>58</v>
      </c>
      <c r="K595">
        <v>3161.3837058928184</v>
      </c>
      <c r="L595">
        <v>7903.4592647318786</v>
      </c>
      <c r="M595">
        <v>15806.918529463757</v>
      </c>
      <c r="N595">
        <v>31613.837058927515</v>
      </c>
      <c r="O595">
        <v>63227.674117855029</v>
      </c>
      <c r="R595">
        <f t="shared" si="26"/>
        <v>58</v>
      </c>
      <c r="S595">
        <v>4.941162619130024E-2</v>
      </c>
      <c r="T595">
        <v>4.9411626190919655E-2</v>
      </c>
      <c r="U595">
        <v>4.9411626190919655E-2</v>
      </c>
      <c r="V595">
        <v>4.9411626190919655E-2</v>
      </c>
      <c r="W595">
        <v>4.9411626190919655E-2</v>
      </c>
    </row>
    <row r="596" spans="1:24" x14ac:dyDescent="0.25">
      <c r="B596">
        <f t="shared" si="24"/>
        <v>59</v>
      </c>
      <c r="C596">
        <v>65132.048606005737</v>
      </c>
      <c r="D596">
        <v>162830.1215150143</v>
      </c>
      <c r="E596">
        <v>325660.24303002859</v>
      </c>
      <c r="F596">
        <v>651320.48606005718</v>
      </c>
      <c r="G596">
        <v>1302640.9721201144</v>
      </c>
      <c r="J596">
        <f t="shared" si="25"/>
        <v>59</v>
      </c>
      <c r="K596">
        <v>3256.6028659174626</v>
      </c>
      <c r="L596">
        <v>8141.5071647935838</v>
      </c>
      <c r="M596">
        <v>16283.014329587168</v>
      </c>
      <c r="N596">
        <v>32566.028659174335</v>
      </c>
      <c r="O596">
        <v>65132.05731834867</v>
      </c>
      <c r="R596">
        <f t="shared" si="26"/>
        <v>59</v>
      </c>
      <c r="S596">
        <v>5.047622274923258E-2</v>
      </c>
      <c r="T596">
        <v>5.0476222749232358E-2</v>
      </c>
      <c r="U596">
        <v>5.0476222749089583E-2</v>
      </c>
      <c r="V596">
        <v>5.0476222749089583E-2</v>
      </c>
      <c r="W596">
        <v>5.0476222749089583E-2</v>
      </c>
    </row>
    <row r="597" spans="1:24" x14ac:dyDescent="0.25">
      <c r="B597">
        <f t="shared" si="24"/>
        <v>60</v>
      </c>
      <c r="C597">
        <v>67288.70364021392</v>
      </c>
      <c r="D597">
        <v>168221.75910053469</v>
      </c>
      <c r="E597">
        <v>336443.51820106938</v>
      </c>
      <c r="F597">
        <v>672887.03640213876</v>
      </c>
      <c r="G597">
        <v>1345774.0728042775</v>
      </c>
      <c r="J597">
        <f t="shared" si="25"/>
        <v>60</v>
      </c>
      <c r="K597">
        <v>3364.4357735065714</v>
      </c>
      <c r="L597">
        <v>8411.0894337663485</v>
      </c>
      <c r="M597">
        <v>16822.178867532697</v>
      </c>
      <c r="N597">
        <v>33644.357735065394</v>
      </c>
      <c r="O597">
        <v>67288.715470130788</v>
      </c>
      <c r="R597">
        <f t="shared" si="26"/>
        <v>60</v>
      </c>
      <c r="S597">
        <v>5.1731924995679579E-2</v>
      </c>
      <c r="T597">
        <v>5.1731924995679135E-2</v>
      </c>
      <c r="U597">
        <v>5.1731924995679135E-2</v>
      </c>
      <c r="V597">
        <v>5.1731924995679135E-2</v>
      </c>
      <c r="W597">
        <v>5.1731924995634282E-2</v>
      </c>
    </row>
    <row r="598" spans="1:24" x14ac:dyDescent="0.25">
      <c r="B598">
        <f t="shared" si="24"/>
        <v>61</v>
      </c>
      <c r="C598">
        <v>69367.863317706535</v>
      </c>
      <c r="D598">
        <v>173419.65829426644</v>
      </c>
      <c r="E598">
        <v>346839.31658853288</v>
      </c>
      <c r="F598">
        <v>693678.63317706576</v>
      </c>
      <c r="G598">
        <v>1387357.2663541315</v>
      </c>
      <c r="J598">
        <f t="shared" si="25"/>
        <v>61</v>
      </c>
      <c r="K598">
        <v>3468.3936569095677</v>
      </c>
      <c r="L598">
        <v>8670.9841422740137</v>
      </c>
      <c r="M598">
        <v>17341.968284548027</v>
      </c>
      <c r="N598">
        <v>34683.936569096055</v>
      </c>
      <c r="O598">
        <v>69367.87313819211</v>
      </c>
      <c r="R598">
        <f t="shared" si="26"/>
        <v>61</v>
      </c>
      <c r="S598">
        <v>5.2993567810507569E-2</v>
      </c>
      <c r="T598">
        <v>5.2993567810508013E-2</v>
      </c>
      <c r="U598">
        <v>5.2993567810508013E-2</v>
      </c>
      <c r="V598">
        <v>5.2993567810508013E-2</v>
      </c>
      <c r="W598">
        <v>5.2993567810508013E-2</v>
      </c>
    </row>
    <row r="599" spans="1:24" x14ac:dyDescent="0.25">
      <c r="B599">
        <f t="shared" si="24"/>
        <v>62</v>
      </c>
      <c r="C599">
        <v>71250.397178190979</v>
      </c>
      <c r="D599">
        <v>178125.9929454774</v>
      </c>
      <c r="E599">
        <v>356251.98589095479</v>
      </c>
      <c r="F599">
        <v>712503.97178190958</v>
      </c>
      <c r="G599">
        <v>1425007.9435638192</v>
      </c>
      <c r="J599">
        <f t="shared" si="25"/>
        <v>62</v>
      </c>
      <c r="K599">
        <v>3562.520180815176</v>
      </c>
      <c r="L599">
        <v>8906.3004520378599</v>
      </c>
      <c r="M599">
        <v>17812.60090407572</v>
      </c>
      <c r="N599">
        <v>35625.20180815144</v>
      </c>
      <c r="O599">
        <v>71250.40361630288</v>
      </c>
      <c r="R599">
        <f t="shared" si="26"/>
        <v>62</v>
      </c>
      <c r="S599">
        <v>5.41796287069094E-2</v>
      </c>
      <c r="T599">
        <v>5.41796287069094E-2</v>
      </c>
      <c r="U599">
        <v>5.41796287069094E-2</v>
      </c>
      <c r="V599">
        <v>5.41796287069094E-2</v>
      </c>
      <c r="W599">
        <v>5.41796287069094E-2</v>
      </c>
    </row>
    <row r="600" spans="1:24" x14ac:dyDescent="0.25">
      <c r="B600">
        <f t="shared" si="24"/>
        <v>63</v>
      </c>
      <c r="C600">
        <v>73604.998868205133</v>
      </c>
      <c r="D600">
        <v>184012.49717051274</v>
      </c>
      <c r="E600">
        <v>368024.99434102548</v>
      </c>
      <c r="F600">
        <v>736049.98868205096</v>
      </c>
      <c r="G600">
        <v>1472099.9773641019</v>
      </c>
      <c r="J600">
        <f t="shared" si="25"/>
        <v>63</v>
      </c>
      <c r="K600">
        <v>3680.2505639520241</v>
      </c>
      <c r="L600">
        <v>9200.6264098799438</v>
      </c>
      <c r="M600">
        <v>18401.252819759888</v>
      </c>
      <c r="N600">
        <v>36802.505639519775</v>
      </c>
      <c r="O600">
        <v>73605.011279039551</v>
      </c>
      <c r="R600">
        <f t="shared" si="26"/>
        <v>63</v>
      </c>
      <c r="S600">
        <v>5.5722250822502373E-2</v>
      </c>
      <c r="T600">
        <v>5.5722250822502151E-2</v>
      </c>
      <c r="U600">
        <v>5.5722250822502151E-2</v>
      </c>
      <c r="V600">
        <v>5.5722250822502151E-2</v>
      </c>
      <c r="W600">
        <v>5.5722250822502151E-2</v>
      </c>
    </row>
    <row r="601" spans="1:24" x14ac:dyDescent="0.25">
      <c r="B601">
        <f t="shared" si="24"/>
        <v>64</v>
      </c>
      <c r="C601">
        <v>75726.204738070563</v>
      </c>
      <c r="D601">
        <v>189315.51184517643</v>
      </c>
      <c r="E601">
        <v>378631.02369035286</v>
      </c>
      <c r="F601">
        <v>757262.04738070571</v>
      </c>
      <c r="G601">
        <v>1514524.0947614114</v>
      </c>
      <c r="J601">
        <f t="shared" si="25"/>
        <v>64</v>
      </c>
      <c r="K601">
        <v>3786.3106484435411</v>
      </c>
      <c r="L601">
        <v>9465.7766211089911</v>
      </c>
      <c r="M601">
        <v>18931.553242217982</v>
      </c>
      <c r="N601">
        <v>37863.106484435964</v>
      </c>
      <c r="O601">
        <v>75726.212968871929</v>
      </c>
      <c r="R601">
        <f t="shared" si="26"/>
        <v>64</v>
      </c>
      <c r="S601">
        <v>5.7168021938101443E-2</v>
      </c>
      <c r="T601">
        <v>5.7168021938101443E-2</v>
      </c>
      <c r="U601">
        <v>5.7168021938101443E-2</v>
      </c>
      <c r="V601">
        <v>5.7168021938101443E-2</v>
      </c>
      <c r="W601">
        <v>5.7168021938101443E-2</v>
      </c>
    </row>
    <row r="602" spans="1:24" x14ac:dyDescent="0.25">
      <c r="B602">
        <f t="shared" si="24"/>
        <v>65</v>
      </c>
      <c r="C602">
        <v>77838.999822596175</v>
      </c>
      <c r="D602">
        <v>194597.49955649037</v>
      </c>
      <c r="E602">
        <v>389194.99911298073</v>
      </c>
      <c r="F602">
        <v>778389.99822596146</v>
      </c>
      <c r="G602">
        <v>1556779.9964519229</v>
      </c>
      <c r="J602">
        <f t="shared" si="25"/>
        <v>65</v>
      </c>
      <c r="K602">
        <v>3891.9503648937534</v>
      </c>
      <c r="L602">
        <v>9729.8759122343326</v>
      </c>
      <c r="M602">
        <v>19459.751824468665</v>
      </c>
      <c r="N602">
        <v>38919.503648937331</v>
      </c>
      <c r="O602">
        <v>77839.007297874661</v>
      </c>
      <c r="R602">
        <f t="shared" si="26"/>
        <v>65</v>
      </c>
      <c r="S602">
        <v>5.8660584320145759E-2</v>
      </c>
      <c r="T602">
        <v>5.8660584320145537E-2</v>
      </c>
      <c r="U602">
        <v>5.8660584320145537E-2</v>
      </c>
      <c r="V602">
        <v>5.8660584320145537E-2</v>
      </c>
      <c r="W602">
        <v>5.8660584320145537E-2</v>
      </c>
    </row>
    <row r="604" spans="1:24" x14ac:dyDescent="0.25">
      <c r="A604" s="5" t="s">
        <v>183</v>
      </c>
    </row>
    <row r="605" spans="1:24" x14ac:dyDescent="0.25">
      <c r="B605" t="s">
        <v>170</v>
      </c>
      <c r="C605">
        <v>50000</v>
      </c>
      <c r="D605">
        <v>100000</v>
      </c>
      <c r="E605">
        <v>250000</v>
      </c>
      <c r="F605">
        <v>500000</v>
      </c>
      <c r="G605">
        <v>1000000</v>
      </c>
      <c r="H605">
        <v>2000000</v>
      </c>
      <c r="J605" t="s">
        <v>171</v>
      </c>
      <c r="K605">
        <v>50000</v>
      </c>
      <c r="L605">
        <v>100000</v>
      </c>
      <c r="M605">
        <v>250000</v>
      </c>
      <c r="N605">
        <v>500000</v>
      </c>
      <c r="O605">
        <v>1000000</v>
      </c>
      <c r="P605">
        <v>2000000</v>
      </c>
      <c r="R605" t="s">
        <v>167</v>
      </c>
      <c r="S605">
        <v>50000</v>
      </c>
      <c r="T605">
        <v>100000</v>
      </c>
      <c r="U605">
        <v>250000</v>
      </c>
      <c r="V605">
        <v>500000</v>
      </c>
      <c r="W605">
        <v>1000000</v>
      </c>
      <c r="X605">
        <v>2000000</v>
      </c>
    </row>
    <row r="606" spans="1:24" x14ac:dyDescent="0.25">
      <c r="B606">
        <v>26</v>
      </c>
      <c r="C606">
        <v>493.62063705687683</v>
      </c>
      <c r="D606">
        <v>986.52417766033091</v>
      </c>
      <c r="E606">
        <v>2465.2349122254691</v>
      </c>
      <c r="F606">
        <v>4929.7525434461559</v>
      </c>
      <c r="G606">
        <v>9858.7880008066841</v>
      </c>
      <c r="H606">
        <v>19716.858915550314</v>
      </c>
      <c r="J606">
        <v>26</v>
      </c>
      <c r="K606">
        <v>361.02596374901987</v>
      </c>
      <c r="L606">
        <v>714.03827820464721</v>
      </c>
      <c r="M606">
        <v>1773.0764816213123</v>
      </c>
      <c r="N606">
        <v>3538.1372515629628</v>
      </c>
      <c r="O606">
        <v>7068.2609696940344</v>
      </c>
      <c r="P606">
        <v>14128.508406208537</v>
      </c>
      <c r="R606">
        <v>26</v>
      </c>
      <c r="S606">
        <v>3.7363729893310271E-2</v>
      </c>
      <c r="T606">
        <v>3.7283307638161123E-2</v>
      </c>
      <c r="U606">
        <v>3.723504589914306E-2</v>
      </c>
      <c r="V606">
        <v>3.7218950582149857E-2</v>
      </c>
      <c r="W606">
        <v>3.7210904689783275E-2</v>
      </c>
      <c r="X606">
        <v>3.7206881638528255E-2</v>
      </c>
    </row>
    <row r="607" spans="1:24" x14ac:dyDescent="0.25">
      <c r="B607">
        <v>27</v>
      </c>
      <c r="C607">
        <v>541.23256101788252</v>
      </c>
      <c r="D607">
        <v>1081.7444419757755</v>
      </c>
      <c r="E607">
        <v>2703.2800848892994</v>
      </c>
      <c r="F607">
        <v>5405.8394897574735</v>
      </c>
      <c r="G607">
        <v>10810.958299499982</v>
      </c>
      <c r="H607">
        <v>21621.195918987847</v>
      </c>
      <c r="J607">
        <v>27</v>
      </c>
      <c r="K607">
        <v>395.1254167850775</v>
      </c>
      <c r="L607">
        <v>782.23469729695898</v>
      </c>
      <c r="M607">
        <v>1943.5625392757829</v>
      </c>
      <c r="N607">
        <v>3879.1089427106854</v>
      </c>
      <c r="O607">
        <v>7750.2017496490007</v>
      </c>
      <c r="P607">
        <v>15492.387363557296</v>
      </c>
      <c r="R607">
        <v>27</v>
      </c>
      <c r="S607">
        <v>3.7423689767237978E-2</v>
      </c>
      <c r="T607">
        <v>3.7349590996032189E-2</v>
      </c>
      <c r="U607">
        <v>3.7305120384882207E-2</v>
      </c>
      <c r="V607">
        <v>3.7290294954902325E-2</v>
      </c>
      <c r="W607">
        <v>3.7282881884862507E-2</v>
      </c>
      <c r="X607">
        <v>3.7279175261065278E-2</v>
      </c>
    </row>
    <row r="608" spans="1:24" x14ac:dyDescent="0.25">
      <c r="B608">
        <v>28</v>
      </c>
      <c r="C608">
        <v>600.81991521236796</v>
      </c>
      <c r="D608">
        <v>1200.9146461020762</v>
      </c>
      <c r="E608">
        <v>3001.1988389927806</v>
      </c>
      <c r="F608">
        <v>6001.6724938880398</v>
      </c>
      <c r="G608">
        <v>12002.619803708318</v>
      </c>
      <c r="H608">
        <v>24004.514423363456</v>
      </c>
      <c r="J608">
        <v>28</v>
      </c>
      <c r="K608">
        <v>437.80137193276914</v>
      </c>
      <c r="L608">
        <v>867.58339925652399</v>
      </c>
      <c r="M608">
        <v>2156.9294836780973</v>
      </c>
      <c r="N608">
        <v>4305.8396252368402</v>
      </c>
      <c r="O608">
        <v>8603.6599086834176</v>
      </c>
      <c r="P608">
        <v>17199.300475737778</v>
      </c>
      <c r="R608">
        <v>28</v>
      </c>
      <c r="S608">
        <v>3.7501981099384185E-2</v>
      </c>
      <c r="T608">
        <v>3.7434378095884568E-2</v>
      </c>
      <c r="U608">
        <v>3.7393806921712347E-2</v>
      </c>
      <c r="V608">
        <v>3.7380281633911272E-2</v>
      </c>
      <c r="W608">
        <v>3.7373518696834473E-2</v>
      </c>
      <c r="X608">
        <v>3.7370137154990157E-2</v>
      </c>
    </row>
    <row r="609" spans="2:24" x14ac:dyDescent="0.25">
      <c r="B609">
        <v>29</v>
      </c>
      <c r="C609">
        <v>652.54813918876062</v>
      </c>
      <c r="D609">
        <v>1304.3671500263956</v>
      </c>
      <c r="E609">
        <v>3259.8241825655809</v>
      </c>
      <c r="F609">
        <v>6518.9192368066833</v>
      </c>
      <c r="G609">
        <v>13037.109345292383</v>
      </c>
      <c r="H609">
        <v>26073.489562265808</v>
      </c>
      <c r="J609">
        <v>29</v>
      </c>
      <c r="K609">
        <v>474.84845468566982</v>
      </c>
      <c r="L609">
        <v>941.67471850774382</v>
      </c>
      <c r="M609">
        <v>2342.1535102631096</v>
      </c>
      <c r="N609">
        <v>4676.28482995581</v>
      </c>
      <c r="O609">
        <v>9344.5474693796132</v>
      </c>
      <c r="P609">
        <v>18681.072748249571</v>
      </c>
      <c r="R609">
        <v>29</v>
      </c>
      <c r="S609">
        <v>3.757274952949774E-2</v>
      </c>
      <c r="T609">
        <v>3.7509814777885175E-2</v>
      </c>
      <c r="U609">
        <v>3.7472045848627955E-2</v>
      </c>
      <c r="V609">
        <v>3.7459454858261632E-2</v>
      </c>
      <c r="W609">
        <v>3.7453159110378609E-2</v>
      </c>
      <c r="X609">
        <v>3.7450011173255637E-2</v>
      </c>
    </row>
    <row r="610" spans="2:24" x14ac:dyDescent="0.25">
      <c r="B610">
        <v>30</v>
      </c>
      <c r="C610">
        <v>732.37334048956507</v>
      </c>
      <c r="D610">
        <v>1464.0114618701564</v>
      </c>
      <c r="E610">
        <v>3658.9258261509281</v>
      </c>
      <c r="F610">
        <v>7317.1164333336637</v>
      </c>
      <c r="G610">
        <v>14633.497647717833</v>
      </c>
      <c r="H610">
        <v>29266.260076494891</v>
      </c>
      <c r="J610">
        <v>30</v>
      </c>
      <c r="K610">
        <v>532.01857687146821</v>
      </c>
      <c r="L610">
        <v>1056.0106148285213</v>
      </c>
      <c r="M610">
        <v>2627.9867302171333</v>
      </c>
      <c r="N610">
        <v>5247.9469230568211</v>
      </c>
      <c r="O610">
        <v>10487.867308940244</v>
      </c>
      <c r="P610">
        <v>20967.708080802404</v>
      </c>
      <c r="R610">
        <v>30</v>
      </c>
      <c r="S610">
        <v>3.7685199174787964E-2</v>
      </c>
      <c r="T610">
        <v>3.7628168340947399E-2</v>
      </c>
      <c r="U610">
        <v>3.7593943273762642E-2</v>
      </c>
      <c r="V610">
        <v>3.7582533822917874E-2</v>
      </c>
      <c r="W610">
        <v>3.7576828892103453E-2</v>
      </c>
      <c r="X610">
        <v>3.757397637533999E-2</v>
      </c>
    </row>
    <row r="611" spans="2:24" x14ac:dyDescent="0.25">
      <c r="B611">
        <v>31</v>
      </c>
      <c r="C611">
        <v>778.42675262276896</v>
      </c>
      <c r="D611">
        <v>1556.1147129358087</v>
      </c>
      <c r="E611">
        <v>3889.1786101155744</v>
      </c>
      <c r="F611">
        <v>7777.6184387501617</v>
      </c>
      <c r="G611">
        <v>15554.498096019979</v>
      </c>
      <c r="H611">
        <v>31108.257410559854</v>
      </c>
      <c r="J611">
        <v>31</v>
      </c>
      <c r="K611">
        <v>565.00148314055878</v>
      </c>
      <c r="L611">
        <v>1121.9737414707124</v>
      </c>
      <c r="M611">
        <v>2792.8906929652003</v>
      </c>
      <c r="N611">
        <v>5577.7522788072092</v>
      </c>
      <c r="O611">
        <v>11147.475450498227</v>
      </c>
      <c r="P611">
        <v>22286.921793882793</v>
      </c>
      <c r="R611">
        <v>31</v>
      </c>
      <c r="S611">
        <v>3.7752406711038855E-2</v>
      </c>
      <c r="T611">
        <v>3.7698220772282687E-2</v>
      </c>
      <c r="U611">
        <v>3.7665703786719851E-2</v>
      </c>
      <c r="V611">
        <v>3.7654863807871308E-2</v>
      </c>
      <c r="W611">
        <v>3.7649443633957613E-2</v>
      </c>
      <c r="X611">
        <v>3.7646733500873442E-2</v>
      </c>
    </row>
    <row r="612" spans="2:24" x14ac:dyDescent="0.25">
      <c r="B612">
        <v>32</v>
      </c>
      <c r="C612">
        <v>900.58533997124209</v>
      </c>
      <c r="D612">
        <v>1800.4224726963751</v>
      </c>
      <c r="E612">
        <v>4499.9338710521424</v>
      </c>
      <c r="F612">
        <v>8999.1195350409707</v>
      </c>
      <c r="G612">
        <v>17997.490863041898</v>
      </c>
      <c r="H612">
        <v>35994.233519055466</v>
      </c>
      <c r="J612">
        <v>32</v>
      </c>
      <c r="K612">
        <v>652.49042714813731</v>
      </c>
      <c r="L612">
        <v>1296.9450219353566</v>
      </c>
      <c r="M612">
        <v>3230.3088082341928</v>
      </c>
      <c r="N612">
        <v>6452.5817860707175</v>
      </c>
      <c r="O612">
        <v>12897.127741993696</v>
      </c>
      <c r="P612">
        <v>25786.219653965265</v>
      </c>
      <c r="R612">
        <v>32</v>
      </c>
      <c r="S612">
        <v>3.7934332266503334E-2</v>
      </c>
      <c r="T612">
        <v>3.7886279195262551E-2</v>
      </c>
      <c r="U612">
        <v>3.785744278591463E-2</v>
      </c>
      <c r="V612">
        <v>3.7847829888009832E-2</v>
      </c>
      <c r="W612">
        <v>3.7843023296247447E-2</v>
      </c>
      <c r="X612">
        <v>3.7840619964660371E-2</v>
      </c>
    </row>
    <row r="613" spans="2:24" x14ac:dyDescent="0.25">
      <c r="B613">
        <v>33</v>
      </c>
      <c r="C613">
        <v>908.25779379932555</v>
      </c>
      <c r="D613">
        <v>1815.766730371208</v>
      </c>
      <c r="E613">
        <v>4538.2935400894412</v>
      </c>
      <c r="F613">
        <v>9075.8382229541257</v>
      </c>
      <c r="G613">
        <v>18150.927588684011</v>
      </c>
      <c r="H613">
        <v>36301.106320143313</v>
      </c>
      <c r="J613">
        <v>33</v>
      </c>
      <c r="K613">
        <v>657.98512342212598</v>
      </c>
      <c r="L613">
        <v>1307.9339235288389</v>
      </c>
      <c r="M613">
        <v>3257.7803238767301</v>
      </c>
      <c r="N613">
        <v>6507.5243244668818</v>
      </c>
      <c r="O613">
        <v>13007.0123256527</v>
      </c>
      <c r="P613">
        <v>26005.988328019215</v>
      </c>
      <c r="R613">
        <v>33</v>
      </c>
      <c r="S613">
        <v>3.7946959491460763E-2</v>
      </c>
      <c r="T613">
        <v>3.789922948316593E-2</v>
      </c>
      <c r="U613">
        <v>3.7870586972839737E-2</v>
      </c>
      <c r="V613">
        <v>3.7861038718129292E-2</v>
      </c>
      <c r="W613">
        <v>3.7856264449876775E-2</v>
      </c>
      <c r="X613">
        <v>3.7853877280520365E-2</v>
      </c>
    </row>
    <row r="614" spans="2:24" x14ac:dyDescent="0.25">
      <c r="B614">
        <v>34</v>
      </c>
      <c r="C614">
        <v>1137.6967005756674</v>
      </c>
      <c r="D614">
        <v>2274.6263211907099</v>
      </c>
      <c r="E614">
        <v>5685.4155639502796</v>
      </c>
      <c r="F614">
        <v>11370.064301972696</v>
      </c>
      <c r="G614">
        <v>22739.361778056187</v>
      </c>
      <c r="H614">
        <v>45477.95673023774</v>
      </c>
      <c r="J614">
        <v>34</v>
      </c>
      <c r="K614">
        <v>822.30741039416534</v>
      </c>
      <c r="L614">
        <v>1636.5630539874801</v>
      </c>
      <c r="M614">
        <v>4079.3339830915065</v>
      </c>
      <c r="N614">
        <v>8150.6188658741157</v>
      </c>
      <c r="O614">
        <v>16293.188631845231</v>
      </c>
      <c r="P614">
        <v>32578.328163940285</v>
      </c>
      <c r="R614">
        <v>34</v>
      </c>
      <c r="S614">
        <v>3.8306677115824694E-2</v>
      </c>
      <c r="T614">
        <v>3.8266692165372707E-2</v>
      </c>
      <c r="U614">
        <v>3.824270606386726E-2</v>
      </c>
      <c r="V614">
        <v>3.8234710185280685E-2</v>
      </c>
      <c r="W614">
        <v>3.8230712150102653E-2</v>
      </c>
      <c r="X614">
        <v>3.8228713108528156E-2</v>
      </c>
    </row>
    <row r="615" spans="2:24" x14ac:dyDescent="0.25">
      <c r="B615">
        <v>35</v>
      </c>
      <c r="C615">
        <v>1006.5258911715879</v>
      </c>
      <c r="D615">
        <v>2012.295199950142</v>
      </c>
      <c r="E615">
        <v>5029.6031267088056</v>
      </c>
      <c r="F615">
        <v>10058.449671450624</v>
      </c>
      <c r="G615">
        <v>20116.142760992847</v>
      </c>
      <c r="H615">
        <v>40231.528940104654</v>
      </c>
      <c r="J615">
        <v>35</v>
      </c>
      <c r="K615">
        <v>728.36425820600562</v>
      </c>
      <c r="L615">
        <v>1448.6867171985141</v>
      </c>
      <c r="M615">
        <v>3609.6540986721593</v>
      </c>
      <c r="N615">
        <v>7211.266402659312</v>
      </c>
      <c r="O615">
        <v>14414.491011256323</v>
      </c>
      <c r="P615">
        <v>28820.940228741383</v>
      </c>
      <c r="R615">
        <v>35</v>
      </c>
      <c r="S615">
        <v>3.8099766357591713E-2</v>
      </c>
      <c r="T615">
        <v>3.8055795246506596E-2</v>
      </c>
      <c r="U615">
        <v>3.8029408811712351E-2</v>
      </c>
      <c r="V615">
        <v>3.8020612705168766E-2</v>
      </c>
      <c r="W615">
        <v>3.8016214534094317E-2</v>
      </c>
      <c r="X615">
        <v>3.8014015419097991E-2</v>
      </c>
    </row>
    <row r="616" spans="2:24" x14ac:dyDescent="0.25">
      <c r="B616">
        <v>36</v>
      </c>
      <c r="C616">
        <v>1544.8990272723945</v>
      </c>
      <c r="D616">
        <v>3088.9982843180992</v>
      </c>
      <c r="E616">
        <v>7721.296055450739</v>
      </c>
      <c r="F616">
        <v>15441.792340669921</v>
      </c>
      <c r="G616">
        <v>30882.784911107537</v>
      </c>
      <c r="H616">
        <v>61764.770051982625</v>
      </c>
      <c r="J616">
        <v>36</v>
      </c>
      <c r="K616">
        <v>1113.9401967184585</v>
      </c>
      <c r="L616">
        <v>2219.8076195569847</v>
      </c>
      <c r="M616">
        <v>5537.4098880273959</v>
      </c>
      <c r="N616">
        <v>11066.74700212563</v>
      </c>
      <c r="O616">
        <v>22125.421230314765</v>
      </c>
      <c r="P616">
        <v>44242.769686691347</v>
      </c>
      <c r="R616">
        <v>36</v>
      </c>
      <c r="S616">
        <v>3.8994403353314055E-2</v>
      </c>
      <c r="T616">
        <v>3.896237748698006E-2</v>
      </c>
      <c r="U616">
        <v>3.8943160091354567E-2</v>
      </c>
      <c r="V616">
        <v>3.893675398006935E-2</v>
      </c>
      <c r="W616">
        <v>3.893355086577821E-2</v>
      </c>
      <c r="X616">
        <v>3.8931949293969703E-2</v>
      </c>
    </row>
    <row r="617" spans="2:24" x14ac:dyDescent="0.25">
      <c r="B617">
        <v>37</v>
      </c>
      <c r="C617">
        <v>982.50759780555973</v>
      </c>
      <c r="D617">
        <v>1964.2604021085453</v>
      </c>
      <c r="E617">
        <v>4909.5188150595859</v>
      </c>
      <c r="F617">
        <v>9818.2828366591657</v>
      </c>
      <c r="G617">
        <v>19635.810879864199</v>
      </c>
      <c r="H617">
        <v>39270.866966277012</v>
      </c>
      <c r="J617">
        <v>37</v>
      </c>
      <c r="K617">
        <v>711.16144622015054</v>
      </c>
      <c r="L617">
        <v>1414.2823306115242</v>
      </c>
      <c r="M617">
        <v>3523.6449842339789</v>
      </c>
      <c r="N617">
        <v>7039.2494070926332</v>
      </c>
      <c r="O617">
        <v>14070.458252872457</v>
      </c>
      <c r="P617">
        <v>28132.875944461499</v>
      </c>
      <c r="R617">
        <v>37</v>
      </c>
      <c r="S617">
        <v>3.8063865763530824E-2</v>
      </c>
      <c r="T617">
        <v>3.8019036076092139E-2</v>
      </c>
      <c r="U617">
        <v>3.7992134326721549E-2</v>
      </c>
      <c r="V617">
        <v>3.7983166420477055E-2</v>
      </c>
      <c r="W617">
        <v>3.7978682344242731E-2</v>
      </c>
      <c r="X617">
        <v>3.7976440275344414E-2</v>
      </c>
    </row>
    <row r="618" spans="2:24" x14ac:dyDescent="0.25">
      <c r="B618">
        <v>38</v>
      </c>
      <c r="C618">
        <v>1570.362925673875</v>
      </c>
      <c r="D618">
        <v>3139.923871534485</v>
      </c>
      <c r="E618">
        <v>7848.6067086568291</v>
      </c>
      <c r="F618">
        <v>15696.411437035291</v>
      </c>
      <c r="G618">
        <v>31392.020893732944</v>
      </c>
      <c r="H618">
        <v>62783.239807092992</v>
      </c>
      <c r="J618">
        <v>38</v>
      </c>
      <c r="K618">
        <v>1132.1774511693584</v>
      </c>
      <c r="L618">
        <v>2256.2805078494202</v>
      </c>
      <c r="M618">
        <v>5628.5896732634574</v>
      </c>
      <c r="N618">
        <v>11249.104947354877</v>
      </c>
      <c r="O618">
        <v>22490.135494941089</v>
      </c>
      <c r="P618">
        <v>44972.196589758387</v>
      </c>
      <c r="R618">
        <v>38</v>
      </c>
      <c r="S618">
        <v>3.904084594259527E-2</v>
      </c>
      <c r="T618">
        <v>3.9009168013987461E-2</v>
      </c>
      <c r="U618">
        <v>3.8990159420464243E-2</v>
      </c>
      <c r="V618">
        <v>3.8983822916420552E-2</v>
      </c>
      <c r="W618">
        <v>3.8980654606977527E-2</v>
      </c>
      <c r="X618">
        <v>3.8979070437888508E-2</v>
      </c>
    </row>
    <row r="619" spans="2:24" x14ac:dyDescent="0.25">
      <c r="B619">
        <v>39</v>
      </c>
      <c r="C619">
        <v>1023.1802465878432</v>
      </c>
      <c r="D619">
        <v>2045.6024586662995</v>
      </c>
      <c r="E619">
        <v>5112.8690948756475</v>
      </c>
      <c r="F619">
        <v>10224.980155215482</v>
      </c>
      <c r="G619">
        <v>20449.202275891854</v>
      </c>
      <c r="H619">
        <v>40897.6465172424</v>
      </c>
      <c r="J619">
        <v>39</v>
      </c>
      <c r="K619">
        <v>740.29075903958073</v>
      </c>
      <c r="L619">
        <v>1472.5386284492961</v>
      </c>
      <c r="M619">
        <v>3669.2822364023377</v>
      </c>
      <c r="N619">
        <v>7330.521582894391</v>
      </c>
      <c r="O619">
        <v>14653.000275843544</v>
      </c>
      <c r="P619">
        <v>29297.957661718596</v>
      </c>
      <c r="R619">
        <v>39</v>
      </c>
      <c r="S619">
        <v>3.8128303962087218E-2</v>
      </c>
      <c r="T619">
        <v>3.8084883998644514E-2</v>
      </c>
      <c r="U619">
        <v>3.8058828344391449E-2</v>
      </c>
      <c r="V619">
        <v>3.805014251332528E-2</v>
      </c>
      <c r="W619">
        <v>3.804579948283271E-2</v>
      </c>
      <c r="X619">
        <v>3.8043627938842528E-2</v>
      </c>
    </row>
    <row r="620" spans="2:24" x14ac:dyDescent="0.25">
      <c r="B620">
        <v>40</v>
      </c>
      <c r="C620">
        <v>1031.350565494208</v>
      </c>
      <c r="D620">
        <v>2061.9424305124871</v>
      </c>
      <c r="E620">
        <v>5153.7180255691565</v>
      </c>
      <c r="F620">
        <v>10306.677350664144</v>
      </c>
      <c r="G620">
        <v>20612.596000854282</v>
      </c>
      <c r="H620">
        <v>41224.433301235011</v>
      </c>
      <c r="J620">
        <v>40</v>
      </c>
      <c r="K620">
        <v>746.14292838356414</v>
      </c>
      <c r="L620">
        <v>1484.2424836592836</v>
      </c>
      <c r="M620">
        <v>3698.5411495058288</v>
      </c>
      <c r="N620">
        <v>7389.0389259225049</v>
      </c>
      <c r="O620">
        <v>14770.034478757501</v>
      </c>
      <c r="P620">
        <v>29532.025584432238</v>
      </c>
      <c r="R620">
        <v>40</v>
      </c>
      <c r="S620">
        <v>3.8141552572692916E-2</v>
      </c>
      <c r="T620">
        <v>3.8098400847450975E-2</v>
      </c>
      <c r="U620">
        <v>3.8072506185772514E-2</v>
      </c>
      <c r="V620">
        <v>3.8063874027183253E-2</v>
      </c>
      <c r="W620">
        <v>3.8059557834482227E-2</v>
      </c>
      <c r="X620">
        <v>3.8057399709778394E-2</v>
      </c>
    </row>
    <row r="621" spans="2:24" x14ac:dyDescent="0.25">
      <c r="B621">
        <v>41</v>
      </c>
      <c r="C621">
        <v>1521.3275149529529</v>
      </c>
      <c r="D621">
        <v>3041.8569817222824</v>
      </c>
      <c r="E621">
        <v>7603.4453819442679</v>
      </c>
      <c r="F621">
        <v>15206.092715617629</v>
      </c>
      <c r="G621">
        <v>30411.387382952831</v>
      </c>
      <c r="H621">
        <v>60821.976717618832</v>
      </c>
      <c r="J621">
        <v>41</v>
      </c>
      <c r="K621">
        <v>1097.0585911574854</v>
      </c>
      <c r="L621">
        <v>2186.0456337187352</v>
      </c>
      <c r="M621">
        <v>5453.0067605326913</v>
      </c>
      <c r="N621">
        <v>10897.94197158629</v>
      </c>
      <c r="O621">
        <v>21787.812393577187</v>
      </c>
      <c r="P621">
        <v>43567.553237514221</v>
      </c>
      <c r="R621">
        <v>41</v>
      </c>
      <c r="S621">
        <v>3.8956207253564523E-2</v>
      </c>
      <c r="T621">
        <v>3.8923830548867722E-2</v>
      </c>
      <c r="U621">
        <v>3.8904402602586652E-2</v>
      </c>
      <c r="V621">
        <v>3.8897926299798824E-2</v>
      </c>
      <c r="W621">
        <v>3.8894688088264129E-2</v>
      </c>
      <c r="X621">
        <v>3.889306896746314E-2</v>
      </c>
    </row>
    <row r="622" spans="2:24" x14ac:dyDescent="0.25">
      <c r="B622">
        <v>42</v>
      </c>
      <c r="C622">
        <v>1560.7917336368762</v>
      </c>
      <c r="D622">
        <v>3120.7821431553516</v>
      </c>
      <c r="E622">
        <v>7800.7533717155493</v>
      </c>
      <c r="F622">
        <v>15600.705419317575</v>
      </c>
      <c r="G622">
        <v>31200.609514522057</v>
      </c>
      <c r="H622">
        <v>62400.41770493229</v>
      </c>
      <c r="J622">
        <v>42</v>
      </c>
      <c r="K622">
        <v>1125.3234146614741</v>
      </c>
      <c r="L622">
        <v>2242.572930858063</v>
      </c>
      <c r="M622">
        <v>5594.3214794959349</v>
      </c>
      <c r="N622">
        <v>11180.56906057609</v>
      </c>
      <c r="O622">
        <v>22353.064222740999</v>
      </c>
      <c r="P622">
        <v>44698.054547083098</v>
      </c>
      <c r="R622">
        <v>42</v>
      </c>
      <c r="S622">
        <v>3.9025897799662035E-2</v>
      </c>
      <c r="T622">
        <v>3.8994081171971118E-2</v>
      </c>
      <c r="U622">
        <v>3.8974989348459443E-2</v>
      </c>
      <c r="V622">
        <v>3.8968625099373932E-2</v>
      </c>
      <c r="W622">
        <v>3.8965442917086701E-2</v>
      </c>
      <c r="X622">
        <v>3.8963851811508077E-2</v>
      </c>
    </row>
    <row r="623" spans="2:24" x14ac:dyDescent="0.25">
      <c r="B623">
        <v>43</v>
      </c>
      <c r="C623">
        <v>1553.7533954035821</v>
      </c>
      <c r="D623">
        <v>3106.7060277848959</v>
      </c>
      <c r="E623">
        <v>7765.5639249395008</v>
      </c>
      <c r="F623">
        <v>15530.327086864865</v>
      </c>
      <c r="G623">
        <v>31059.853410717802</v>
      </c>
      <c r="H623">
        <v>62118.906058415741</v>
      </c>
      <c r="J623">
        <v>43</v>
      </c>
      <c r="K623">
        <v>1120.2828127461835</v>
      </c>
      <c r="L623">
        <v>2232.4921320189969</v>
      </c>
      <c r="M623">
        <v>5569.1200899449323</v>
      </c>
      <c r="N623">
        <v>11130.166686498502</v>
      </c>
      <c r="O623">
        <v>22252.259879627789</v>
      </c>
      <c r="P623">
        <v>44496.44626580656</v>
      </c>
      <c r="R623">
        <v>43</v>
      </c>
      <c r="S623">
        <v>3.9013758691583522E-2</v>
      </c>
      <c r="T623">
        <v>3.898184318549891E-2</v>
      </c>
      <c r="U623">
        <v>3.8962692021965672E-2</v>
      </c>
      <c r="V623">
        <v>3.8956307990686501E-2</v>
      </c>
      <c r="W623">
        <v>3.895311591690076E-2</v>
      </c>
      <c r="X623">
        <v>3.8951519865452422E-2</v>
      </c>
    </row>
    <row r="624" spans="2:24" x14ac:dyDescent="0.25">
      <c r="B624">
        <v>44</v>
      </c>
      <c r="C624">
        <v>1578.4354123277428</v>
      </c>
      <c r="D624">
        <v>3156.0680080783372</v>
      </c>
      <c r="E624">
        <v>7888.9657953443029</v>
      </c>
      <c r="F624">
        <v>15777.128774125624</v>
      </c>
      <c r="G624">
        <v>31553.454731693924</v>
      </c>
      <c r="H624">
        <v>63106.106646828011</v>
      </c>
      <c r="J624">
        <v>44</v>
      </c>
      <c r="K624">
        <v>1137.9598165289608</v>
      </c>
      <c r="L624">
        <v>2267.844670190374</v>
      </c>
      <c r="M624">
        <v>5657.4992313172406</v>
      </c>
      <c r="N624">
        <v>11306.923499909404</v>
      </c>
      <c r="O624">
        <v>22605.772037150629</v>
      </c>
      <c r="P624">
        <v>45203.469111607992</v>
      </c>
      <c r="R624">
        <v>44</v>
      </c>
      <c r="S624">
        <v>3.9057532974343889E-2</v>
      </c>
      <c r="T624">
        <v>3.9025955984666183E-2</v>
      </c>
      <c r="U624">
        <v>3.9007007975911945E-2</v>
      </c>
      <c r="V624">
        <v>3.9000691670404875E-2</v>
      </c>
      <c r="W624">
        <v>3.8997533460922273E-2</v>
      </c>
      <c r="X624">
        <v>3.8995954341987327E-2</v>
      </c>
    </row>
    <row r="625" spans="1:24" x14ac:dyDescent="0.25">
      <c r="B625">
        <v>45</v>
      </c>
      <c r="C625">
        <v>1685.1385147720785</v>
      </c>
      <c r="D625">
        <v>3369.4653286282919</v>
      </c>
      <c r="E625">
        <v>8422.4457702008076</v>
      </c>
      <c r="F625">
        <v>16844.079839489594</v>
      </c>
      <c r="G625">
        <v>33687.347978067715</v>
      </c>
      <c r="H625">
        <v>67373.884255224053</v>
      </c>
      <c r="J625">
        <v>45</v>
      </c>
      <c r="K625">
        <v>1214.3793030930356</v>
      </c>
      <c r="L625">
        <v>2420.6772752943725</v>
      </c>
      <c r="M625">
        <v>6039.5711919369351</v>
      </c>
      <c r="N625">
        <v>12071.061053020385</v>
      </c>
      <c r="O625">
        <v>24134.040775192843</v>
      </c>
      <c r="P625">
        <v>48260.000219538808</v>
      </c>
      <c r="R625">
        <v>45</v>
      </c>
      <c r="S625">
        <v>3.9248550690804684E-2</v>
      </c>
      <c r="T625">
        <v>3.9218317384279944E-2</v>
      </c>
      <c r="U625">
        <v>3.9200175758542954E-2</v>
      </c>
      <c r="V625">
        <v>3.9194128276242468E-2</v>
      </c>
      <c r="W625">
        <v>3.9191104483761841E-2</v>
      </c>
      <c r="X625">
        <v>3.9189592574688126E-2</v>
      </c>
    </row>
    <row r="626" spans="1:24" x14ac:dyDescent="0.25">
      <c r="B626">
        <v>46</v>
      </c>
      <c r="C626">
        <v>1757.6229981932297</v>
      </c>
      <c r="D626">
        <v>3514.4282060558235</v>
      </c>
      <c r="E626">
        <v>8784.8438296557888</v>
      </c>
      <c r="F626">
        <v>17568.869868993017</v>
      </c>
      <c r="G626">
        <v>35136.921947668518</v>
      </c>
      <c r="H626">
        <v>70273.026105023018</v>
      </c>
      <c r="J626">
        <v>46</v>
      </c>
      <c r="K626">
        <v>1266.2921212960282</v>
      </c>
      <c r="L626">
        <v>2524.4985546010503</v>
      </c>
      <c r="M626">
        <v>6299.11785463657</v>
      </c>
      <c r="N626">
        <v>12590.150021401554</v>
      </c>
      <c r="O626">
        <v>25172.21435494168</v>
      </c>
      <c r="P626">
        <v>50336.343022056855</v>
      </c>
      <c r="R626">
        <v>46</v>
      </c>
      <c r="S626">
        <v>3.9380579869392252E-2</v>
      </c>
      <c r="T626">
        <v>3.9351159173169892E-2</v>
      </c>
      <c r="U626">
        <v>3.9333505214915965E-2</v>
      </c>
      <c r="V626">
        <v>3.9327620305333877E-2</v>
      </c>
      <c r="W626">
        <v>3.9324677802378805E-2</v>
      </c>
      <c r="X626">
        <v>3.9323206538864452E-2</v>
      </c>
    </row>
    <row r="627" spans="1:24" x14ac:dyDescent="0.25">
      <c r="B627">
        <v>47</v>
      </c>
      <c r="C627">
        <v>1799.4293365750279</v>
      </c>
      <c r="D627">
        <v>3598.0373509784399</v>
      </c>
      <c r="E627">
        <v>8993.8613941917502</v>
      </c>
      <c r="F627">
        <v>17986.901466214789</v>
      </c>
      <c r="G627">
        <v>35972.981610262039</v>
      </c>
      <c r="H627">
        <v>71945.141898355883</v>
      </c>
      <c r="J627">
        <v>47</v>
      </c>
      <c r="K627">
        <v>1296.233258948494</v>
      </c>
      <c r="L627">
        <v>2584.3782964925485</v>
      </c>
      <c r="M627">
        <v>6448.8134091549873</v>
      </c>
      <c r="N627">
        <v>12889.538596934086</v>
      </c>
      <c r="O627">
        <v>25770.988972503867</v>
      </c>
      <c r="P627">
        <v>51533.889723637025</v>
      </c>
      <c r="R627">
        <v>47</v>
      </c>
      <c r="S627">
        <v>3.9457524968320667E-2</v>
      </c>
      <c r="T627">
        <v>3.9428540680731983E-2</v>
      </c>
      <c r="U627">
        <v>3.9411148620747127E-2</v>
      </c>
      <c r="V627">
        <v>3.9405351019440316E-2</v>
      </c>
      <c r="W627">
        <v>3.9402452172286884E-2</v>
      </c>
      <c r="X627">
        <v>3.9401002737082358E-2</v>
      </c>
    </row>
    <row r="628" spans="1:24" x14ac:dyDescent="0.25">
      <c r="B628">
        <v>48</v>
      </c>
      <c r="C628">
        <v>1813.5475646324132</v>
      </c>
      <c r="D628">
        <v>3626.2726143994996</v>
      </c>
      <c r="E628">
        <v>9064.4477637017608</v>
      </c>
      <c r="F628">
        <v>18128.073012539382</v>
      </c>
      <c r="G628">
        <v>36255.323510214097</v>
      </c>
      <c r="H628">
        <v>72509.824505564422</v>
      </c>
      <c r="J628">
        <v>48</v>
      </c>
      <c r="K628">
        <v>1306.344569310364</v>
      </c>
      <c r="L628">
        <v>2604.600062219477</v>
      </c>
      <c r="M628">
        <v>6499.3665409566893</v>
      </c>
      <c r="N628">
        <v>12990.64400552382</v>
      </c>
      <c r="O628">
        <v>25973.198934652843</v>
      </c>
      <c r="P628">
        <v>51938.308792919852</v>
      </c>
      <c r="R628">
        <v>48</v>
      </c>
      <c r="S628">
        <v>3.9483562814633721E-2</v>
      </c>
      <c r="T628">
        <v>3.9454721201259479E-2</v>
      </c>
      <c r="U628">
        <v>3.943741476298479E-2</v>
      </c>
      <c r="V628">
        <v>3.9431645705114926E-2</v>
      </c>
      <c r="W628">
        <v>3.9428761130212653E-2</v>
      </c>
      <c r="X628">
        <v>3.9427318831270819E-2</v>
      </c>
    </row>
    <row r="629" spans="1:24" x14ac:dyDescent="0.25">
      <c r="B629">
        <v>49</v>
      </c>
      <c r="C629">
        <v>2022.338086320324</v>
      </c>
      <c r="D629">
        <v>4043.8357773666162</v>
      </c>
      <c r="E629">
        <v>10108.328850534361</v>
      </c>
      <c r="F629">
        <v>20215.817305823286</v>
      </c>
      <c r="G629">
        <v>40430.794216405578</v>
      </c>
      <c r="H629">
        <v>80860.74803757167</v>
      </c>
      <c r="J629">
        <v>49</v>
      </c>
      <c r="K629">
        <v>1455.8784225485033</v>
      </c>
      <c r="L629">
        <v>2903.6549711540429</v>
      </c>
      <c r="M629">
        <v>7246.9846172489342</v>
      </c>
      <c r="N629">
        <v>14485.867360830627</v>
      </c>
      <c r="O629">
        <v>28963.632848036767</v>
      </c>
      <c r="P629">
        <v>57919.163822463714</v>
      </c>
      <c r="R629">
        <v>49</v>
      </c>
      <c r="S629">
        <v>3.9878322773970298E-2</v>
      </c>
      <c r="T629">
        <v>3.9851331312425353E-2</v>
      </c>
      <c r="U629">
        <v>3.983513518183579E-2</v>
      </c>
      <c r="V629">
        <v>3.982973626263786E-2</v>
      </c>
      <c r="W629">
        <v>3.9827036763848911E-2</v>
      </c>
      <c r="X629">
        <v>3.9825687004654942E-2</v>
      </c>
    </row>
    <row r="630" spans="1:24" x14ac:dyDescent="0.25">
      <c r="B630">
        <v>50</v>
      </c>
      <c r="C630">
        <v>2136.3732855579883</v>
      </c>
      <c r="D630">
        <v>4271.89624755778</v>
      </c>
      <c r="E630">
        <v>10678.465133561846</v>
      </c>
      <c r="F630">
        <v>21356.079943570054</v>
      </c>
      <c r="G630">
        <v>42711.309563587143</v>
      </c>
      <c r="H630">
        <v>85421.768803621744</v>
      </c>
      <c r="J630">
        <v>50</v>
      </c>
      <c r="K630">
        <v>1537.549143414737</v>
      </c>
      <c r="L630">
        <v>3066.9892954394163</v>
      </c>
      <c r="M630">
        <v>7655.3097515581758</v>
      </c>
      <c r="N630">
        <v>15302.510511769826</v>
      </c>
      <c r="O630">
        <v>30596.912032199325</v>
      </c>
      <c r="P630">
        <v>61185.715073062573</v>
      </c>
      <c r="R630">
        <v>50</v>
      </c>
      <c r="S630">
        <v>4.0100540307600907E-2</v>
      </c>
      <c r="T630">
        <v>4.0074388738264188E-2</v>
      </c>
      <c r="U630">
        <v>4.005869663652728E-2</v>
      </c>
      <c r="V630">
        <v>4.0053465742541761E-2</v>
      </c>
      <c r="W630">
        <v>4.0050850259280901E-2</v>
      </c>
      <c r="X630">
        <v>4.0049542508583169E-2</v>
      </c>
    </row>
    <row r="631" spans="1:24" x14ac:dyDescent="0.25">
      <c r="B631">
        <v>51</v>
      </c>
      <c r="C631">
        <v>2316.0046461666188</v>
      </c>
      <c r="D631">
        <v>4631.1430760006433</v>
      </c>
      <c r="E631">
        <v>11576.558365504188</v>
      </c>
      <c r="F631">
        <v>23152.2505146773</v>
      </c>
      <c r="G631">
        <v>46303.634813023644</v>
      </c>
      <c r="H631">
        <v>92606.403409716368</v>
      </c>
      <c r="J631">
        <v>51</v>
      </c>
      <c r="K631">
        <v>1666.1992787366435</v>
      </c>
      <c r="L631">
        <v>3324.2781825617203</v>
      </c>
      <c r="M631">
        <v>8298.5148940507352</v>
      </c>
      <c r="N631">
        <v>16588.909413204179</v>
      </c>
      <c r="O631">
        <v>33169.698451512086</v>
      </c>
      <c r="P631">
        <v>66331.276528128423</v>
      </c>
      <c r="R631">
        <v>51</v>
      </c>
      <c r="S631">
        <v>4.0460614241616844E-2</v>
      </c>
      <c r="T631">
        <v>4.0435592604131099E-2</v>
      </c>
      <c r="U631">
        <v>4.0420578583812761E-2</v>
      </c>
      <c r="V631">
        <v>4.0415573737359933E-2</v>
      </c>
      <c r="W631">
        <v>4.0413071281689472E-2</v>
      </c>
      <c r="X631">
        <v>4.0411820045742619E-2</v>
      </c>
    </row>
    <row r="632" spans="1:24" x14ac:dyDescent="0.25">
      <c r="B632">
        <v>52</v>
      </c>
      <c r="C632">
        <v>2424.7131913288872</v>
      </c>
      <c r="D632">
        <v>4848.5504070939051</v>
      </c>
      <c r="E632">
        <v>12120.062054393287</v>
      </c>
      <c r="F632">
        <v>24239.248133226938</v>
      </c>
      <c r="G632">
        <v>48477.620290895262</v>
      </c>
      <c r="H632">
        <v>96954.364606232368</v>
      </c>
      <c r="J632">
        <v>52</v>
      </c>
      <c r="K632">
        <v>1744.055389766454</v>
      </c>
      <c r="L632">
        <v>3479.983417438496</v>
      </c>
      <c r="M632">
        <v>8687.7675004947814</v>
      </c>
      <c r="N632">
        <v>17367.40763893447</v>
      </c>
      <c r="O632">
        <v>34726.687915823306</v>
      </c>
      <c r="P632">
        <v>69445.248469604994</v>
      </c>
      <c r="R632">
        <v>52</v>
      </c>
      <c r="S632">
        <v>4.068438066879021E-2</v>
      </c>
      <c r="T632">
        <v>4.0659947253541606E-2</v>
      </c>
      <c r="U632">
        <v>4.0645286228629285E-2</v>
      </c>
      <c r="V632">
        <v>4.0640399057658705E-2</v>
      </c>
      <c r="W632">
        <v>4.063795544167137E-2</v>
      </c>
      <c r="X632">
        <v>4.0636733626051802E-2</v>
      </c>
    </row>
    <row r="633" spans="1:24" x14ac:dyDescent="0.25">
      <c r="B633">
        <v>53</v>
      </c>
      <c r="C633">
        <v>2621.6347366486461</v>
      </c>
      <c r="D633">
        <v>5242.3754782995775</v>
      </c>
      <c r="E633">
        <v>13104.597733385057</v>
      </c>
      <c r="F633">
        <v>26208.301491861283</v>
      </c>
      <c r="G633">
        <v>52415.709008813872</v>
      </c>
      <c r="H633">
        <v>104830.52404271912</v>
      </c>
      <c r="J633">
        <v>53</v>
      </c>
      <c r="K633">
        <v>1885.0885633300204</v>
      </c>
      <c r="L633">
        <v>3762.0366883488314</v>
      </c>
      <c r="M633">
        <v>9392.8813377840415</v>
      </c>
      <c r="N633">
        <v>18777.622420180036</v>
      </c>
      <c r="O633">
        <v>37547.104584973073</v>
      </c>
      <c r="P633">
        <v>75086.068914559786</v>
      </c>
      <c r="R633">
        <v>53</v>
      </c>
      <c r="S633">
        <v>4.1101970447299685E-2</v>
      </c>
      <c r="T633">
        <v>4.1078449956825525E-2</v>
      </c>
      <c r="U633">
        <v>4.1064337098701387E-2</v>
      </c>
      <c r="V633">
        <v>4.1059632665747747E-2</v>
      </c>
      <c r="W633">
        <v>4.1057280421721742E-2</v>
      </c>
      <c r="X633">
        <v>4.1056104292821249E-2</v>
      </c>
    </row>
    <row r="634" spans="1:24" x14ac:dyDescent="0.25">
      <c r="B634">
        <v>54</v>
      </c>
      <c r="C634">
        <v>2773.1370350462989</v>
      </c>
      <c r="D634">
        <v>5545.3659833093388</v>
      </c>
      <c r="E634">
        <v>13862.052828103002</v>
      </c>
      <c r="F634">
        <v>27723.197569427339</v>
      </c>
      <c r="G634">
        <v>55445.487052076853</v>
      </c>
      <c r="H634">
        <v>110890.0660173753</v>
      </c>
      <c r="J634">
        <v>54</v>
      </c>
      <c r="K634">
        <v>1993.5929787203822</v>
      </c>
      <c r="L634">
        <v>3979.0355970019518</v>
      </c>
      <c r="M634">
        <v>9935.363451887446</v>
      </c>
      <c r="N634">
        <v>19862.576543377334</v>
      </c>
      <c r="O634">
        <v>39717.002726364532</v>
      </c>
      <c r="P634">
        <v>79425.855092333746</v>
      </c>
      <c r="R634">
        <v>54</v>
      </c>
      <c r="S634">
        <v>4.143389348064952E-2</v>
      </c>
      <c r="T634">
        <v>4.1410964938394912E-2</v>
      </c>
      <c r="U634">
        <v>4.139720699231364E-2</v>
      </c>
      <c r="V634">
        <v>4.1392620873427655E-2</v>
      </c>
      <c r="W634">
        <v>4.1390327788321413E-2</v>
      </c>
      <c r="X634">
        <v>4.1389181239350981E-2</v>
      </c>
    </row>
    <row r="635" spans="1:24" x14ac:dyDescent="0.25">
      <c r="B635">
        <v>55</v>
      </c>
      <c r="C635">
        <v>2959.1182826197096</v>
      </c>
      <c r="D635">
        <v>5917.3108123709208</v>
      </c>
      <c r="E635">
        <v>14791.888401637578</v>
      </c>
      <c r="F635">
        <v>29582.851050420097</v>
      </c>
      <c r="G635">
        <v>59164.776347986088</v>
      </c>
      <c r="H635">
        <v>118328.6269431195</v>
      </c>
      <c r="J635">
        <v>55</v>
      </c>
      <c r="K635">
        <v>2126.7911019447019</v>
      </c>
      <c r="L635">
        <v>4245.4191957983639</v>
      </c>
      <c r="M635">
        <v>10601.303477474183</v>
      </c>
      <c r="N635">
        <v>21194.443946975778</v>
      </c>
      <c r="O635">
        <v>42380.724885987642</v>
      </c>
      <c r="P635">
        <v>84753.286764023476</v>
      </c>
      <c r="R635">
        <v>55</v>
      </c>
      <c r="S635">
        <v>4.1854740808620505E-2</v>
      </c>
      <c r="T635">
        <v>4.1832428136268751E-2</v>
      </c>
      <c r="U635">
        <v>4.1819039774127154E-2</v>
      </c>
      <c r="V635">
        <v>4.1814576860401242E-2</v>
      </c>
      <c r="W635">
        <v>4.1812345379827587E-2</v>
      </c>
      <c r="X635">
        <v>4.18112296336135E-2</v>
      </c>
    </row>
    <row r="637" spans="1:24" x14ac:dyDescent="0.25">
      <c r="A637" s="5" t="s">
        <v>188</v>
      </c>
    </row>
    <row r="638" spans="1:24" x14ac:dyDescent="0.25">
      <c r="B638" t="s">
        <v>170</v>
      </c>
      <c r="C638">
        <v>100000</v>
      </c>
      <c r="D638">
        <v>250000</v>
      </c>
      <c r="E638">
        <v>500000</v>
      </c>
      <c r="F638">
        <v>1000000</v>
      </c>
      <c r="G638">
        <v>2000000</v>
      </c>
      <c r="J638" t="s">
        <v>145</v>
      </c>
      <c r="K638">
        <v>100000</v>
      </c>
      <c r="L638">
        <v>250000</v>
      </c>
      <c r="M638">
        <v>500000</v>
      </c>
      <c r="N638">
        <v>1000000</v>
      </c>
      <c r="O638">
        <v>2000000</v>
      </c>
      <c r="R638" t="s">
        <v>167</v>
      </c>
      <c r="S638">
        <v>100000</v>
      </c>
      <c r="T638">
        <v>250000</v>
      </c>
      <c r="U638">
        <v>500000</v>
      </c>
      <c r="V638">
        <v>1000000</v>
      </c>
      <c r="W638">
        <v>2000000</v>
      </c>
    </row>
    <row r="639" spans="1:24" x14ac:dyDescent="0.25">
      <c r="B639">
        <v>35</v>
      </c>
      <c r="C639">
        <v>39326.433040026342</v>
      </c>
      <c r="D639">
        <v>98316.079154227395</v>
      </c>
      <c r="E639">
        <v>196632.1653448079</v>
      </c>
      <c r="F639">
        <v>393264.3306896158</v>
      </c>
      <c r="G639">
        <v>786528.66137923161</v>
      </c>
      <c r="J639">
        <v>35</v>
      </c>
      <c r="K639">
        <v>1966.321651998529</v>
      </c>
      <c r="L639">
        <v>4915.799650304747</v>
      </c>
      <c r="M639">
        <v>9831.6084480760619</v>
      </c>
      <c r="N639">
        <v>19663.216896152124</v>
      </c>
      <c r="O639">
        <v>39326.433792304248</v>
      </c>
      <c r="R639">
        <v>35</v>
      </c>
      <c r="S639">
        <v>3.915134405957077E-2</v>
      </c>
      <c r="T639">
        <v>3.9151335666347986E-2</v>
      </c>
      <c r="U639">
        <v>3.9151344235512031E-2</v>
      </c>
      <c r="V639">
        <v>3.9151344235512031E-2</v>
      </c>
      <c r="W639">
        <v>3.9151344235512031E-2</v>
      </c>
    </row>
    <row r="640" spans="1:24" x14ac:dyDescent="0.25">
      <c r="B640">
        <f t="shared" ref="B640:B669" si="27">B639+1</f>
        <v>36</v>
      </c>
      <c r="C640">
        <v>46127.77701991197</v>
      </c>
      <c r="D640">
        <v>115319.44254977978</v>
      </c>
      <c r="E640">
        <v>230638.88509955976</v>
      </c>
      <c r="F640">
        <v>461277.77019911952</v>
      </c>
      <c r="G640">
        <v>922555.54039823904</v>
      </c>
      <c r="J640">
        <f t="shared" ref="J640:J669" si="28">J639+1</f>
        <v>36</v>
      </c>
      <c r="K640">
        <v>2306.3867831700481</v>
      </c>
      <c r="L640">
        <v>5765.9669579248584</v>
      </c>
      <c r="M640">
        <v>11531.933915850008</v>
      </c>
      <c r="N640">
        <v>23063.867831700016</v>
      </c>
      <c r="O640">
        <v>46127.735663400032</v>
      </c>
      <c r="R640">
        <f t="shared" ref="R640:R669" si="29">R639+1</f>
        <v>36</v>
      </c>
      <c r="S640">
        <v>4.1551378257200122E-2</v>
      </c>
      <c r="T640">
        <v>4.1551378257199678E-2</v>
      </c>
      <c r="U640">
        <v>4.15513782571999E-2</v>
      </c>
      <c r="V640">
        <v>4.15513782571999E-2</v>
      </c>
      <c r="W640">
        <v>4.15513782571999E-2</v>
      </c>
    </row>
    <row r="641" spans="2:23" x14ac:dyDescent="0.25">
      <c r="B641">
        <f t="shared" si="27"/>
        <v>37</v>
      </c>
      <c r="C641">
        <v>38972.059606322124</v>
      </c>
      <c r="D641">
        <v>97430.149015805262</v>
      </c>
      <c r="E641">
        <v>194860.29803161052</v>
      </c>
      <c r="F641">
        <v>389720.59606322105</v>
      </c>
      <c r="G641">
        <v>779441.1921264421</v>
      </c>
      <c r="J641">
        <f t="shared" si="28"/>
        <v>37</v>
      </c>
      <c r="K641">
        <v>1948.6013879573147</v>
      </c>
      <c r="L641">
        <v>4871.5034698932723</v>
      </c>
      <c r="M641">
        <v>9743.0069397865445</v>
      </c>
      <c r="N641">
        <v>19486.013879573089</v>
      </c>
      <c r="O641">
        <v>38972.027759146178</v>
      </c>
      <c r="R641">
        <f t="shared" si="29"/>
        <v>37</v>
      </c>
      <c r="S641">
        <v>3.9035377302632623E-2</v>
      </c>
      <c r="T641">
        <v>3.9035377302317986E-2</v>
      </c>
      <c r="U641">
        <v>3.9035377302317986E-2</v>
      </c>
      <c r="V641">
        <v>3.9035377302317986E-2</v>
      </c>
      <c r="W641">
        <v>3.9035377302317986E-2</v>
      </c>
    </row>
    <row r="642" spans="2:23" x14ac:dyDescent="0.25">
      <c r="B642">
        <f t="shared" si="27"/>
        <v>38</v>
      </c>
      <c r="C642">
        <v>46411.762673279794</v>
      </c>
      <c r="D642">
        <v>116029.40668319946</v>
      </c>
      <c r="E642">
        <v>232058.81336639891</v>
      </c>
      <c r="F642">
        <v>464117.62673279783</v>
      </c>
      <c r="G642">
        <v>928235.25346559566</v>
      </c>
      <c r="J642">
        <f t="shared" si="28"/>
        <v>38</v>
      </c>
      <c r="K642">
        <v>2320.586243194688</v>
      </c>
      <c r="L642">
        <v>5801.4656079866982</v>
      </c>
      <c r="M642">
        <v>11602.931215973396</v>
      </c>
      <c r="N642">
        <v>23205.862431946793</v>
      </c>
      <c r="O642">
        <v>46411.724863893585</v>
      </c>
      <c r="R642">
        <f t="shared" si="29"/>
        <v>38</v>
      </c>
      <c r="S642">
        <v>4.1659312877881938E-2</v>
      </c>
      <c r="T642">
        <v>4.1659312877881938E-2</v>
      </c>
      <c r="U642">
        <v>4.1659312877881938E-2</v>
      </c>
      <c r="V642">
        <v>4.1659312877881938E-2</v>
      </c>
      <c r="W642">
        <v>4.1659312877881938E-2</v>
      </c>
    </row>
    <row r="643" spans="2:23" x14ac:dyDescent="0.25">
      <c r="B643">
        <f t="shared" si="27"/>
        <v>39</v>
      </c>
      <c r="C643">
        <v>39568.088308328326</v>
      </c>
      <c r="D643">
        <v>98920.220770820801</v>
      </c>
      <c r="E643">
        <v>197840.4415416416</v>
      </c>
      <c r="F643">
        <v>395680.8830832832</v>
      </c>
      <c r="G643">
        <v>791361.76616656641</v>
      </c>
      <c r="J643">
        <f t="shared" si="28"/>
        <v>39</v>
      </c>
      <c r="K643">
        <v>1978.40581824322</v>
      </c>
      <c r="L643">
        <v>4946.0145456080791</v>
      </c>
      <c r="M643">
        <v>9892.0290912161581</v>
      </c>
      <c r="N643">
        <v>19784.058182432316</v>
      </c>
      <c r="O643">
        <v>39568.116364864632</v>
      </c>
      <c r="R643">
        <f t="shared" si="29"/>
        <v>39</v>
      </c>
      <c r="S643">
        <v>3.9229817320699523E-2</v>
      </c>
      <c r="T643">
        <v>3.9229817320479698E-2</v>
      </c>
      <c r="U643">
        <v>3.9229817320479698E-2</v>
      </c>
      <c r="V643">
        <v>3.9229817320479698E-2</v>
      </c>
      <c r="W643">
        <v>3.9229817320479698E-2</v>
      </c>
    </row>
    <row r="644" spans="2:23" x14ac:dyDescent="0.25">
      <c r="B644">
        <f t="shared" si="27"/>
        <v>40</v>
      </c>
      <c r="C644">
        <v>39686.971944991077</v>
      </c>
      <c r="D644">
        <v>99217.429862477657</v>
      </c>
      <c r="E644">
        <v>198434.85972495531</v>
      </c>
      <c r="F644">
        <v>396869.71944991063</v>
      </c>
      <c r="G644">
        <v>793739.43889982125</v>
      </c>
      <c r="J644">
        <f t="shared" si="28"/>
        <v>40</v>
      </c>
      <c r="K644">
        <v>1984.3488515740464</v>
      </c>
      <c r="L644">
        <v>4960.8721289351088</v>
      </c>
      <c r="M644">
        <v>9921.7442578702176</v>
      </c>
      <c r="N644">
        <v>19843.488515740435</v>
      </c>
      <c r="O644">
        <v>39686.97703148087</v>
      </c>
      <c r="R644">
        <f t="shared" si="29"/>
        <v>40</v>
      </c>
      <c r="S644">
        <v>3.9268314739113297E-2</v>
      </c>
      <c r="T644">
        <v>3.9268314738908128E-2</v>
      </c>
      <c r="U644">
        <v>3.9268314738908128E-2</v>
      </c>
      <c r="V644">
        <v>3.9268314738908128E-2</v>
      </c>
      <c r="W644">
        <v>3.9268314738908128E-2</v>
      </c>
    </row>
    <row r="645" spans="2:23" x14ac:dyDescent="0.25">
      <c r="B645">
        <f t="shared" si="27"/>
        <v>41</v>
      </c>
      <c r="C645">
        <v>45873.180372494789</v>
      </c>
      <c r="D645">
        <v>114682.95093123696</v>
      </c>
      <c r="E645">
        <v>229365.90186247393</v>
      </c>
      <c r="F645">
        <v>458731.80372494785</v>
      </c>
      <c r="G645">
        <v>917463.6074498957</v>
      </c>
      <c r="J645">
        <f t="shared" si="28"/>
        <v>41</v>
      </c>
      <c r="K645">
        <v>2293.6606547985866</v>
      </c>
      <c r="L645">
        <v>5734.1516369964229</v>
      </c>
      <c r="M645">
        <v>11468.303273992846</v>
      </c>
      <c r="N645">
        <v>22936.606547985692</v>
      </c>
      <c r="O645">
        <v>45873.213095971383</v>
      </c>
      <c r="R645">
        <f t="shared" si="29"/>
        <v>41</v>
      </c>
      <c r="S645">
        <v>4.1453586021990896E-2</v>
      </c>
      <c r="T645">
        <v>4.1453586021991118E-2</v>
      </c>
      <c r="U645">
        <v>4.1453586021991118E-2</v>
      </c>
      <c r="V645">
        <v>4.1453586021991118E-2</v>
      </c>
      <c r="W645">
        <v>4.1453586021991118E-2</v>
      </c>
    </row>
    <row r="646" spans="2:23" x14ac:dyDescent="0.25">
      <c r="B646">
        <f t="shared" si="27"/>
        <v>42</v>
      </c>
      <c r="C646">
        <v>46313.071921391391</v>
      </c>
      <c r="D646">
        <v>115782.67980347842</v>
      </c>
      <c r="E646">
        <v>231565.35960695683</v>
      </c>
      <c r="F646">
        <v>463130.71921391366</v>
      </c>
      <c r="G646">
        <v>926261.43842782732</v>
      </c>
      <c r="J646">
        <f t="shared" si="28"/>
        <v>42</v>
      </c>
      <c r="K646">
        <v>2315.6537410206511</v>
      </c>
      <c r="L646">
        <v>5789.1343525515113</v>
      </c>
      <c r="M646">
        <v>11578.268705103023</v>
      </c>
      <c r="N646">
        <v>23156.537410206045</v>
      </c>
      <c r="O646">
        <v>46313.07482041209</v>
      </c>
      <c r="R646">
        <f t="shared" si="29"/>
        <v>42</v>
      </c>
      <c r="S646">
        <v>4.1620156927302698E-2</v>
      </c>
      <c r="T646">
        <v>4.1620156927302698E-2</v>
      </c>
      <c r="U646">
        <v>4.1620156927302698E-2</v>
      </c>
      <c r="V646">
        <v>4.1620156927302698E-2</v>
      </c>
      <c r="W646">
        <v>4.1620156927302698E-2</v>
      </c>
    </row>
    <row r="647" spans="2:23" x14ac:dyDescent="0.25">
      <c r="B647">
        <f t="shared" si="27"/>
        <v>43</v>
      </c>
      <c r="C647">
        <v>46237.017354982701</v>
      </c>
      <c r="D647">
        <v>115592.54338745672</v>
      </c>
      <c r="E647">
        <v>231185.08677491345</v>
      </c>
      <c r="F647">
        <v>462370.1735498269</v>
      </c>
      <c r="G647">
        <v>924740.34709965379</v>
      </c>
      <c r="J647">
        <f t="shared" si="28"/>
        <v>43</v>
      </c>
      <c r="K647">
        <v>2311.850914350478</v>
      </c>
      <c r="L647">
        <v>5779.6272858761076</v>
      </c>
      <c r="M647">
        <v>11559.254571752215</v>
      </c>
      <c r="N647">
        <v>23118.509143504431</v>
      </c>
      <c r="O647">
        <v>46237.018287008861</v>
      </c>
      <c r="R647">
        <f t="shared" si="29"/>
        <v>43</v>
      </c>
      <c r="S647">
        <v>4.1590632452426446E-2</v>
      </c>
      <c r="T647">
        <v>4.1590632452426446E-2</v>
      </c>
      <c r="U647">
        <v>4.1590632452426446E-2</v>
      </c>
      <c r="V647">
        <v>4.1590632452426446E-2</v>
      </c>
      <c r="W647">
        <v>4.1590632452426446E-2</v>
      </c>
    </row>
    <row r="648" spans="2:23" x14ac:dyDescent="0.25">
      <c r="B648">
        <f t="shared" si="27"/>
        <v>44</v>
      </c>
      <c r="C648">
        <v>46509.924503402741</v>
      </c>
      <c r="D648">
        <v>116274.81125850674</v>
      </c>
      <c r="E648">
        <v>232549.62251701349</v>
      </c>
      <c r="F648">
        <v>465099.24503402697</v>
      </c>
      <c r="G648">
        <v>930198.49006805394</v>
      </c>
      <c r="J648">
        <f t="shared" si="28"/>
        <v>44</v>
      </c>
      <c r="K648">
        <v>2325.4982217626603</v>
      </c>
      <c r="L648">
        <v>5813.7455544064869</v>
      </c>
      <c r="M648">
        <v>11627.491108812974</v>
      </c>
      <c r="N648">
        <v>23254.982217625948</v>
      </c>
      <c r="O648">
        <v>46509.964435251895</v>
      </c>
      <c r="R648">
        <f t="shared" si="29"/>
        <v>44</v>
      </c>
      <c r="S648">
        <v>4.1694348144892146E-2</v>
      </c>
      <c r="T648">
        <v>4.1694348144891702E-2</v>
      </c>
      <c r="U648">
        <v>4.1694348144891702E-2</v>
      </c>
      <c r="V648">
        <v>4.1694348144891702E-2</v>
      </c>
      <c r="W648">
        <v>4.1694348144891702E-2</v>
      </c>
    </row>
    <row r="649" spans="2:23" x14ac:dyDescent="0.25">
      <c r="B649">
        <f t="shared" si="27"/>
        <v>45</v>
      </c>
      <c r="C649">
        <v>47654.079957963324</v>
      </c>
      <c r="D649">
        <v>119135.19989490826</v>
      </c>
      <c r="E649">
        <v>238270.39978981653</v>
      </c>
      <c r="F649">
        <v>476540.79957963305</v>
      </c>
      <c r="G649">
        <v>953081.5991592661</v>
      </c>
      <c r="J649">
        <f t="shared" si="28"/>
        <v>45</v>
      </c>
      <c r="K649">
        <v>2382.7041701846247</v>
      </c>
      <c r="L649">
        <v>5956.7604254616308</v>
      </c>
      <c r="M649">
        <v>11913.520850923262</v>
      </c>
      <c r="N649">
        <v>23827.041701846523</v>
      </c>
      <c r="O649">
        <v>47654.083403693046</v>
      </c>
      <c r="R649">
        <f t="shared" si="29"/>
        <v>45</v>
      </c>
      <c r="S649">
        <v>4.2137837925153576E-2</v>
      </c>
      <c r="T649">
        <v>4.2137837925153576E-2</v>
      </c>
      <c r="U649">
        <v>4.2137837925153576E-2</v>
      </c>
      <c r="V649">
        <v>4.2137837925153576E-2</v>
      </c>
      <c r="W649">
        <v>4.2137837925153576E-2</v>
      </c>
    </row>
    <row r="650" spans="2:23" x14ac:dyDescent="0.25">
      <c r="B650">
        <f t="shared" si="27"/>
        <v>46</v>
      </c>
      <c r="C650">
        <v>48405.494751258826</v>
      </c>
      <c r="D650">
        <v>121013.73687814701</v>
      </c>
      <c r="E650">
        <v>242027.47375629403</v>
      </c>
      <c r="F650">
        <v>484054.94751258806</v>
      </c>
      <c r="G650">
        <v>968109.89502517611</v>
      </c>
      <c r="J650">
        <f t="shared" si="28"/>
        <v>46</v>
      </c>
      <c r="K650">
        <v>2420.2756248208898</v>
      </c>
      <c r="L650">
        <v>6050.6890620521153</v>
      </c>
      <c r="M650">
        <v>12101.378124104231</v>
      </c>
      <c r="N650">
        <v>24202.756248208461</v>
      </c>
      <c r="O650">
        <v>48405.512496416923</v>
      </c>
      <c r="R650">
        <f t="shared" si="29"/>
        <v>46</v>
      </c>
      <c r="S650">
        <v>4.2435010243985882E-2</v>
      </c>
      <c r="T650">
        <v>4.2435010243985882E-2</v>
      </c>
      <c r="U650">
        <v>4.2435010243985882E-2</v>
      </c>
      <c r="V650">
        <v>4.2435010243985882E-2</v>
      </c>
      <c r="W650">
        <v>4.2435010243985882E-2</v>
      </c>
    </row>
    <row r="651" spans="2:23" x14ac:dyDescent="0.25">
      <c r="B651">
        <f t="shared" si="27"/>
        <v>47</v>
      </c>
      <c r="C651">
        <v>48830.410506570748</v>
      </c>
      <c r="D651">
        <v>122076.02626642691</v>
      </c>
      <c r="E651">
        <v>244152.05253285382</v>
      </c>
      <c r="F651">
        <v>488304.10506570764</v>
      </c>
      <c r="G651">
        <v>976608.21013141528</v>
      </c>
      <c r="J651">
        <f t="shared" si="28"/>
        <v>47</v>
      </c>
      <c r="K651">
        <v>2441.5206336755728</v>
      </c>
      <c r="L651">
        <v>6103.8015841889428</v>
      </c>
      <c r="M651">
        <v>12207.603168377886</v>
      </c>
      <c r="N651">
        <v>24415.206336755771</v>
      </c>
      <c r="O651">
        <v>48830.412673511542</v>
      </c>
      <c r="R651">
        <f t="shared" si="29"/>
        <v>47</v>
      </c>
      <c r="S651">
        <v>4.2604928666766018E-2</v>
      </c>
      <c r="T651">
        <v>4.260492866676624E-2</v>
      </c>
      <c r="U651">
        <v>4.260492866676624E-2</v>
      </c>
      <c r="V651">
        <v>4.260492866676624E-2</v>
      </c>
      <c r="W651">
        <v>4.260492866676624E-2</v>
      </c>
    </row>
    <row r="652" spans="2:23" x14ac:dyDescent="0.25">
      <c r="B652">
        <f t="shared" si="27"/>
        <v>48</v>
      </c>
      <c r="C652">
        <v>48973.269720571763</v>
      </c>
      <c r="D652">
        <v>122433.17430142942</v>
      </c>
      <c r="E652">
        <v>244866.34860285884</v>
      </c>
      <c r="F652">
        <v>489732.69720571768</v>
      </c>
      <c r="G652">
        <v>979465.39441143535</v>
      </c>
      <c r="J652">
        <f t="shared" si="28"/>
        <v>48</v>
      </c>
      <c r="K652">
        <v>2448.663759471201</v>
      </c>
      <c r="L652">
        <v>6121.6593986780208</v>
      </c>
      <c r="M652">
        <v>12243.318797356042</v>
      </c>
      <c r="N652">
        <v>24486.637594712083</v>
      </c>
      <c r="O652">
        <v>48973.275189424166</v>
      </c>
      <c r="R652">
        <f t="shared" si="29"/>
        <v>48</v>
      </c>
      <c r="S652">
        <v>4.266192431241711E-2</v>
      </c>
      <c r="T652">
        <v>4.266192431241711E-2</v>
      </c>
      <c r="U652">
        <v>4.266192431241711E-2</v>
      </c>
      <c r="V652">
        <v>4.266192431241711E-2</v>
      </c>
      <c r="W652">
        <v>4.266192431241711E-2</v>
      </c>
    </row>
    <row r="653" spans="2:23" x14ac:dyDescent="0.25">
      <c r="B653">
        <f t="shared" si="27"/>
        <v>49</v>
      </c>
      <c r="C653">
        <v>50991.11187392634</v>
      </c>
      <c r="D653">
        <v>127477.77968481582</v>
      </c>
      <c r="E653">
        <v>254955.55936963164</v>
      </c>
      <c r="F653">
        <v>509911.11873926327</v>
      </c>
      <c r="G653">
        <v>1019822.2374785265</v>
      </c>
      <c r="J653">
        <f t="shared" si="28"/>
        <v>49</v>
      </c>
      <c r="K653">
        <v>2549.5556494864795</v>
      </c>
      <c r="L653">
        <v>6373.8891237161006</v>
      </c>
      <c r="M653">
        <v>12747.778247432201</v>
      </c>
      <c r="N653">
        <v>25495.556494864402</v>
      </c>
      <c r="O653">
        <v>50991.112989728805</v>
      </c>
      <c r="R653">
        <f t="shared" si="29"/>
        <v>49</v>
      </c>
      <c r="S653">
        <v>4.3496117140479296E-2</v>
      </c>
      <c r="T653">
        <v>4.3496117140479296E-2</v>
      </c>
      <c r="U653">
        <v>4.3496117140479296E-2</v>
      </c>
      <c r="V653">
        <v>4.3496117140479296E-2</v>
      </c>
      <c r="W653">
        <v>4.3496117140479296E-2</v>
      </c>
    </row>
    <row r="654" spans="2:23" x14ac:dyDescent="0.25">
      <c r="B654">
        <f t="shared" si="27"/>
        <v>50</v>
      </c>
      <c r="C654">
        <v>52037.924433110755</v>
      </c>
      <c r="D654">
        <v>130094.81108277696</v>
      </c>
      <c r="E654">
        <v>260189.62216555391</v>
      </c>
      <c r="F654">
        <v>520379.24433110782</v>
      </c>
      <c r="G654">
        <v>1040758.4886622156</v>
      </c>
      <c r="J654">
        <f t="shared" si="28"/>
        <v>50</v>
      </c>
      <c r="K654">
        <v>2601.8963105583462</v>
      </c>
      <c r="L654">
        <v>6504.7407763960655</v>
      </c>
      <c r="M654">
        <v>13009.481552792131</v>
      </c>
      <c r="N654">
        <v>26018.963105584262</v>
      </c>
      <c r="O654">
        <v>52037.926211168524</v>
      </c>
      <c r="R654">
        <f t="shared" si="29"/>
        <v>50</v>
      </c>
      <c r="S654">
        <v>4.3943266102729028E-2</v>
      </c>
      <c r="T654">
        <v>4.3943266102729472E-2</v>
      </c>
      <c r="U654">
        <v>4.3943266102729472E-2</v>
      </c>
      <c r="V654">
        <v>4.3943266102729472E-2</v>
      </c>
      <c r="W654">
        <v>4.3943266102729472E-2</v>
      </c>
    </row>
    <row r="655" spans="2:23" x14ac:dyDescent="0.25">
      <c r="B655">
        <f t="shared" si="27"/>
        <v>51</v>
      </c>
      <c r="C655">
        <v>53617.036469291299</v>
      </c>
      <c r="D655">
        <v>134042.59117322817</v>
      </c>
      <c r="E655">
        <v>268085.18234645633</v>
      </c>
      <c r="F655">
        <v>536170.36469291267</v>
      </c>
      <c r="G655">
        <v>1072340.7293858253</v>
      </c>
      <c r="J655">
        <f t="shared" si="28"/>
        <v>51</v>
      </c>
      <c r="K655">
        <v>2680.8522170917495</v>
      </c>
      <c r="L655">
        <v>6702.1305427292828</v>
      </c>
      <c r="M655">
        <v>13404.261085458566</v>
      </c>
      <c r="N655">
        <v>26808.522170917131</v>
      </c>
      <c r="O655">
        <v>53617.044341834262</v>
      </c>
      <c r="R655">
        <f t="shared" si="29"/>
        <v>51</v>
      </c>
      <c r="S655">
        <v>4.4637796135100549E-2</v>
      </c>
      <c r="T655">
        <v>4.4637796135100327E-2</v>
      </c>
      <c r="U655">
        <v>4.4637796135100327E-2</v>
      </c>
      <c r="V655">
        <v>4.4637796135100327E-2</v>
      </c>
      <c r="W655">
        <v>4.4637796135100327E-2</v>
      </c>
    </row>
    <row r="656" spans="2:23" x14ac:dyDescent="0.25">
      <c r="B656">
        <f t="shared" si="27"/>
        <v>52</v>
      </c>
      <c r="C656">
        <v>54535.478099506487</v>
      </c>
      <c r="D656">
        <v>136338.69524876619</v>
      </c>
      <c r="E656">
        <v>272677.39049753238</v>
      </c>
      <c r="F656">
        <v>545354.78099506476</v>
      </c>
      <c r="G656">
        <v>1090709.5619901295</v>
      </c>
      <c r="J656">
        <f t="shared" si="28"/>
        <v>52</v>
      </c>
      <c r="K656">
        <v>2726.775179783559</v>
      </c>
      <c r="L656">
        <v>6816.9379494587774</v>
      </c>
      <c r="M656">
        <v>13633.875898917555</v>
      </c>
      <c r="N656">
        <v>27267.75179783511</v>
      </c>
      <c r="O656">
        <v>54535.50359567022</v>
      </c>
      <c r="R656">
        <f t="shared" si="29"/>
        <v>52</v>
      </c>
      <c r="S656">
        <v>4.5052535858231879E-2</v>
      </c>
      <c r="T656">
        <v>4.5052535858231879E-2</v>
      </c>
      <c r="U656">
        <v>4.5052535858231879E-2</v>
      </c>
      <c r="V656">
        <v>4.5052535858231879E-2</v>
      </c>
      <c r="W656">
        <v>4.5052535858231879E-2</v>
      </c>
    </row>
    <row r="657" spans="2:23" x14ac:dyDescent="0.25">
      <c r="B657">
        <f t="shared" si="27"/>
        <v>53</v>
      </c>
      <c r="C657">
        <v>56135.731616457917</v>
      </c>
      <c r="D657">
        <v>140339.32904114499</v>
      </c>
      <c r="E657">
        <v>280678.65808228997</v>
      </c>
      <c r="F657">
        <v>561357.31616457994</v>
      </c>
      <c r="G657">
        <v>1122714.6323291599</v>
      </c>
      <c r="J657">
        <f t="shared" si="28"/>
        <v>53</v>
      </c>
      <c r="K657">
        <v>2806.7869443876916</v>
      </c>
      <c r="L657">
        <v>7016.9673609694873</v>
      </c>
      <c r="M657">
        <v>14033.934721938975</v>
      </c>
      <c r="N657">
        <v>28067.869443877949</v>
      </c>
      <c r="O657">
        <v>56135.738887755899</v>
      </c>
      <c r="R657">
        <f t="shared" si="29"/>
        <v>53</v>
      </c>
      <c r="S657">
        <v>4.5795687243960437E-2</v>
      </c>
      <c r="T657">
        <v>4.5795687243961103E-2</v>
      </c>
      <c r="U657">
        <v>4.5795687243961103E-2</v>
      </c>
      <c r="V657">
        <v>4.5795687243961103E-2</v>
      </c>
      <c r="W657">
        <v>4.5795687243961103E-2</v>
      </c>
    </row>
    <row r="658" spans="2:23" x14ac:dyDescent="0.25">
      <c r="B658">
        <f t="shared" si="27"/>
        <v>54</v>
      </c>
      <c r="C658">
        <v>57316.631328362098</v>
      </c>
      <c r="D658">
        <v>143291.57832090522</v>
      </c>
      <c r="E658">
        <v>286583.15664181043</v>
      </c>
      <c r="F658">
        <v>573166.31328362087</v>
      </c>
      <c r="G658">
        <v>1146332.6265672417</v>
      </c>
      <c r="J658">
        <f t="shared" si="28"/>
        <v>54</v>
      </c>
      <c r="K658">
        <v>2865.8316712392843</v>
      </c>
      <c r="L658">
        <v>7164.5791780981817</v>
      </c>
      <c r="M658">
        <v>14329.158356196363</v>
      </c>
      <c r="N658">
        <v>28658.316712392727</v>
      </c>
      <c r="O658">
        <v>57316.633424785454</v>
      </c>
      <c r="R658">
        <f t="shared" si="29"/>
        <v>54</v>
      </c>
      <c r="S658">
        <v>4.6360526157587678E-2</v>
      </c>
      <c r="T658">
        <v>4.6360526157587678E-2</v>
      </c>
      <c r="U658">
        <v>4.6360526157587678E-2</v>
      </c>
      <c r="V658">
        <v>4.6360526157587678E-2</v>
      </c>
      <c r="W658">
        <v>4.6360526157587678E-2</v>
      </c>
    </row>
    <row r="659" spans="2:23" x14ac:dyDescent="0.25">
      <c r="B659">
        <f t="shared" si="27"/>
        <v>55</v>
      </c>
      <c r="C659">
        <v>58713.359150078642</v>
      </c>
      <c r="D659">
        <v>146783.3978751965</v>
      </c>
      <c r="E659">
        <v>293566.79575039301</v>
      </c>
      <c r="F659">
        <v>587133.59150078602</v>
      </c>
      <c r="G659">
        <v>1174267.183001572</v>
      </c>
      <c r="J659">
        <f t="shared" si="28"/>
        <v>55</v>
      </c>
      <c r="K659">
        <v>2935.6681486901725</v>
      </c>
      <c r="L659">
        <v>7339.1703717253986</v>
      </c>
      <c r="M659">
        <v>14678.340743450797</v>
      </c>
      <c r="N659">
        <v>29356.681486901594</v>
      </c>
      <c r="O659">
        <v>58713.362973803189</v>
      </c>
      <c r="R659">
        <f t="shared" si="29"/>
        <v>55</v>
      </c>
      <c r="S659">
        <v>4.7047376866480084E-2</v>
      </c>
      <c r="T659">
        <v>4.7047376866479862E-2</v>
      </c>
      <c r="U659">
        <v>4.7047376866479862E-2</v>
      </c>
      <c r="V659">
        <v>4.7047376866479862E-2</v>
      </c>
      <c r="W659">
        <v>4.7047376866479862E-2</v>
      </c>
    </row>
    <row r="660" spans="2:23" x14ac:dyDescent="0.25">
      <c r="B660">
        <f t="shared" si="27"/>
        <v>56</v>
      </c>
      <c r="C660">
        <v>60467.323789877562</v>
      </c>
      <c r="D660">
        <v>151168.30947469387</v>
      </c>
      <c r="E660">
        <v>302336.61894938775</v>
      </c>
      <c r="F660">
        <v>604673.23789877549</v>
      </c>
      <c r="G660">
        <v>1209346.475797551</v>
      </c>
      <c r="J660">
        <f t="shared" si="28"/>
        <v>56</v>
      </c>
      <c r="K660">
        <v>3023.3665942630178</v>
      </c>
      <c r="L660">
        <v>7558.4164856574207</v>
      </c>
      <c r="M660">
        <v>15116.832971314841</v>
      </c>
      <c r="N660">
        <v>30233.665942629683</v>
      </c>
      <c r="O660">
        <v>60467.331885259366</v>
      </c>
      <c r="R660">
        <f t="shared" si="29"/>
        <v>56</v>
      </c>
      <c r="S660">
        <v>4.7939305011408972E-2</v>
      </c>
      <c r="T660">
        <v>4.7939305011408972E-2</v>
      </c>
      <c r="U660">
        <v>4.7939305011408972E-2</v>
      </c>
      <c r="V660">
        <v>4.7939305011408972E-2</v>
      </c>
      <c r="W660">
        <v>4.7939305011408972E-2</v>
      </c>
    </row>
    <row r="661" spans="2:23" x14ac:dyDescent="0.25">
      <c r="B661">
        <f t="shared" si="27"/>
        <v>57</v>
      </c>
      <c r="C661">
        <v>61863.691563734399</v>
      </c>
      <c r="D661">
        <v>154659.22890933603</v>
      </c>
      <c r="E661">
        <v>309318.45781867206</v>
      </c>
      <c r="F661">
        <v>618636.91563734412</v>
      </c>
      <c r="G661">
        <v>1237273.8312746882</v>
      </c>
      <c r="J661">
        <f t="shared" si="28"/>
        <v>57</v>
      </c>
      <c r="K661">
        <v>3093.1847384732391</v>
      </c>
      <c r="L661">
        <v>7732.9618461831997</v>
      </c>
      <c r="M661">
        <v>15465.923692366399</v>
      </c>
      <c r="N661">
        <v>30931.847384732799</v>
      </c>
      <c r="O661">
        <v>61863.694769465597</v>
      </c>
      <c r="R661">
        <f t="shared" si="29"/>
        <v>57</v>
      </c>
      <c r="S661">
        <v>4.8673017350366443E-2</v>
      </c>
      <c r="T661">
        <v>4.8673017350366443E-2</v>
      </c>
      <c r="U661">
        <v>4.8673017350366443E-2</v>
      </c>
      <c r="V661">
        <v>4.8673017350366443E-2</v>
      </c>
      <c r="W661">
        <v>4.8673017350366443E-2</v>
      </c>
    </row>
    <row r="662" spans="2:23" x14ac:dyDescent="0.25">
      <c r="B662">
        <f t="shared" si="27"/>
        <v>58</v>
      </c>
      <c r="C662">
        <v>63645.475419145376</v>
      </c>
      <c r="D662">
        <v>159113.68854786351</v>
      </c>
      <c r="E662">
        <v>318227.37709572702</v>
      </c>
      <c r="F662">
        <v>636454.75419145403</v>
      </c>
      <c r="G662">
        <v>1272909.5083829081</v>
      </c>
      <c r="J662">
        <f t="shared" si="28"/>
        <v>58</v>
      </c>
      <c r="K662">
        <v>3182.2741410391318</v>
      </c>
      <c r="L662">
        <v>7955.6853525979968</v>
      </c>
      <c r="M662">
        <v>15911.370705195994</v>
      </c>
      <c r="N662">
        <v>31822.741410391987</v>
      </c>
      <c r="O662">
        <v>63645.482820783975</v>
      </c>
      <c r="R662">
        <f t="shared" si="29"/>
        <v>58</v>
      </c>
      <c r="S662">
        <v>4.9640692741271586E-2</v>
      </c>
      <c r="T662">
        <v>4.964069274096472E-2</v>
      </c>
      <c r="U662">
        <v>4.964069274096472E-2</v>
      </c>
      <c r="V662">
        <v>4.964069274096472E-2</v>
      </c>
      <c r="W662">
        <v>4.964069274096472E-2</v>
      </c>
    </row>
    <row r="663" spans="2:23" x14ac:dyDescent="0.25">
      <c r="B663">
        <f t="shared" si="27"/>
        <v>59</v>
      </c>
      <c r="C663">
        <v>65490.795757103435</v>
      </c>
      <c r="D663">
        <v>163726.98939275855</v>
      </c>
      <c r="E663">
        <v>327453.9787855171</v>
      </c>
      <c r="F663">
        <v>654907.9575710342</v>
      </c>
      <c r="G663">
        <v>1309815.9151420684</v>
      </c>
      <c r="J663">
        <f t="shared" si="28"/>
        <v>59</v>
      </c>
      <c r="K663">
        <v>3274.5401731458696</v>
      </c>
      <c r="L663">
        <v>8186.3504328644194</v>
      </c>
      <c r="M663">
        <v>16372.700865728839</v>
      </c>
      <c r="N663">
        <v>32745.401731457678</v>
      </c>
      <c r="O663">
        <v>65490.803462915355</v>
      </c>
      <c r="R663">
        <f t="shared" si="29"/>
        <v>59</v>
      </c>
      <c r="S663">
        <v>5.0680529016335907E-2</v>
      </c>
      <c r="T663">
        <v>5.0680529016335685E-2</v>
      </c>
      <c r="U663">
        <v>5.0680529016335685E-2</v>
      </c>
      <c r="V663">
        <v>5.0680529016218001E-2</v>
      </c>
      <c r="W663">
        <v>5.0680529016218001E-2</v>
      </c>
    </row>
    <row r="664" spans="2:23" x14ac:dyDescent="0.25">
      <c r="B664">
        <f t="shared" si="27"/>
        <v>60</v>
      </c>
      <c r="C664">
        <v>67424.44427315348</v>
      </c>
      <c r="D664">
        <v>168561.11068288379</v>
      </c>
      <c r="E664">
        <v>337122.22136576759</v>
      </c>
      <c r="F664">
        <v>674244.44273153518</v>
      </c>
      <c r="G664">
        <v>1348488.8854630704</v>
      </c>
      <c r="J664">
        <f t="shared" si="28"/>
        <v>60</v>
      </c>
      <c r="K664">
        <v>3371.2226304844226</v>
      </c>
      <c r="L664">
        <v>8428.0565762112092</v>
      </c>
      <c r="M664">
        <v>16856.113152422418</v>
      </c>
      <c r="N664">
        <v>33712.226304844837</v>
      </c>
      <c r="O664">
        <v>67424.452609689673</v>
      </c>
      <c r="R664">
        <f t="shared" si="29"/>
        <v>60</v>
      </c>
      <c r="S664">
        <v>5.1811989083580201E-2</v>
      </c>
      <c r="T664">
        <v>5.1811989083580423E-2</v>
      </c>
      <c r="U664">
        <v>5.1811989083580423E-2</v>
      </c>
      <c r="V664">
        <v>5.1811989083580423E-2</v>
      </c>
      <c r="W664">
        <v>5.1811989083538901E-2</v>
      </c>
    </row>
    <row r="665" spans="2:23" x14ac:dyDescent="0.25">
      <c r="B665">
        <f t="shared" si="27"/>
        <v>61</v>
      </c>
      <c r="C665">
        <v>69610.212337928111</v>
      </c>
      <c r="D665">
        <v>174025.53084482031</v>
      </c>
      <c r="E665">
        <v>348051.06168964063</v>
      </c>
      <c r="F665">
        <v>696102.12337928126</v>
      </c>
      <c r="G665">
        <v>1392204.2467585625</v>
      </c>
      <c r="J665">
        <f t="shared" si="28"/>
        <v>61</v>
      </c>
      <c r="K665">
        <v>3480.511185478681</v>
      </c>
      <c r="L665">
        <v>8701.2779636967462</v>
      </c>
      <c r="M665">
        <v>17402.555927393492</v>
      </c>
      <c r="N665">
        <v>34805.111854786985</v>
      </c>
      <c r="O665">
        <v>69610.223709573969</v>
      </c>
      <c r="R665">
        <f t="shared" si="29"/>
        <v>61</v>
      </c>
      <c r="S665">
        <v>5.3143388900525279E-2</v>
      </c>
      <c r="T665">
        <v>5.3143388900525501E-2</v>
      </c>
      <c r="U665">
        <v>5.3143388900525501E-2</v>
      </c>
      <c r="V665">
        <v>5.3143388900525501E-2</v>
      </c>
      <c r="W665">
        <v>5.3143388900525501E-2</v>
      </c>
    </row>
    <row r="666" spans="2:23" x14ac:dyDescent="0.25">
      <c r="B666">
        <f t="shared" si="27"/>
        <v>62</v>
      </c>
      <c r="C666">
        <v>71713.401285091168</v>
      </c>
      <c r="D666">
        <v>179283.50321272793</v>
      </c>
      <c r="E666">
        <v>358567.00642545585</v>
      </c>
      <c r="F666">
        <v>717134.01285091171</v>
      </c>
      <c r="G666">
        <v>1434268.0257018234</v>
      </c>
      <c r="J666">
        <f t="shared" si="28"/>
        <v>62</v>
      </c>
      <c r="K666">
        <v>3585.6705306219956</v>
      </c>
      <c r="L666">
        <v>8964.1763265549962</v>
      </c>
      <c r="M666">
        <v>17928.352653109992</v>
      </c>
      <c r="N666">
        <v>35856.705306219985</v>
      </c>
      <c r="O666">
        <v>71713.41061243997</v>
      </c>
      <c r="R666">
        <f t="shared" si="29"/>
        <v>62</v>
      </c>
      <c r="S666">
        <v>5.4477474564139872E-2</v>
      </c>
      <c r="T666">
        <v>5.447747456413965E-2</v>
      </c>
      <c r="U666">
        <v>5.447747456413965E-2</v>
      </c>
      <c r="V666">
        <v>5.447747456413965E-2</v>
      </c>
      <c r="W666">
        <v>5.447747456413965E-2</v>
      </c>
    </row>
    <row r="667" spans="2:23" x14ac:dyDescent="0.25">
      <c r="B667">
        <f t="shared" si="27"/>
        <v>63</v>
      </c>
      <c r="C667">
        <v>73614.252898253239</v>
      </c>
      <c r="D667">
        <v>184035.6322456332</v>
      </c>
      <c r="E667">
        <v>368071.2644912664</v>
      </c>
      <c r="F667">
        <v>736142.52898253279</v>
      </c>
      <c r="G667">
        <v>1472285.0579650656</v>
      </c>
      <c r="J667">
        <f t="shared" si="28"/>
        <v>63</v>
      </c>
      <c r="K667">
        <v>3680.7129461819131</v>
      </c>
      <c r="L667">
        <v>9201.7823654547974</v>
      </c>
      <c r="M667">
        <v>18403.564730909595</v>
      </c>
      <c r="N667">
        <v>36807.12946181919</v>
      </c>
      <c r="O667">
        <v>73614.258923638379</v>
      </c>
      <c r="R667">
        <f t="shared" si="29"/>
        <v>63</v>
      </c>
      <c r="S667">
        <v>5.5728168278539769E-2</v>
      </c>
      <c r="T667">
        <v>5.5728168278539991E-2</v>
      </c>
      <c r="U667">
        <v>5.5728168278539991E-2</v>
      </c>
      <c r="V667">
        <v>5.5728168278539991E-2</v>
      </c>
      <c r="W667">
        <v>5.5728168278539991E-2</v>
      </c>
    </row>
    <row r="668" spans="2:23" x14ac:dyDescent="0.25">
      <c r="B668">
        <f t="shared" si="27"/>
        <v>64</v>
      </c>
      <c r="C668">
        <v>75986.568554336423</v>
      </c>
      <c r="D668">
        <v>189966.42138584101</v>
      </c>
      <c r="E668">
        <v>379932.84277168202</v>
      </c>
      <c r="F668">
        <v>759865.68554336403</v>
      </c>
      <c r="G668">
        <v>1519731.3710867281</v>
      </c>
      <c r="J668">
        <f t="shared" si="28"/>
        <v>64</v>
      </c>
      <c r="K668">
        <v>3799.3290159931348</v>
      </c>
      <c r="L668">
        <v>9498.3225399827934</v>
      </c>
      <c r="M668">
        <v>18996.645079965587</v>
      </c>
      <c r="N668">
        <v>37993.290159931174</v>
      </c>
      <c r="O668">
        <v>75986.580319862347</v>
      </c>
      <c r="R668">
        <f t="shared" si="29"/>
        <v>64</v>
      </c>
      <c r="S668">
        <v>5.7349132853968809E-2</v>
      </c>
      <c r="T668">
        <v>5.7349132853968809E-2</v>
      </c>
      <c r="U668">
        <v>5.7349132853968809E-2</v>
      </c>
      <c r="V668">
        <v>5.7349132853968809E-2</v>
      </c>
      <c r="W668">
        <v>5.7349132853968809E-2</v>
      </c>
    </row>
    <row r="669" spans="2:23" x14ac:dyDescent="0.25">
      <c r="B669">
        <f t="shared" si="27"/>
        <v>65</v>
      </c>
      <c r="C669">
        <v>78119.036154719623</v>
      </c>
      <c r="D669">
        <v>195297.59038679913</v>
      </c>
      <c r="E669">
        <v>390595.18077359826</v>
      </c>
      <c r="F669">
        <v>781190.36154719652</v>
      </c>
      <c r="G669">
        <v>1562380.723094393</v>
      </c>
      <c r="J669">
        <f t="shared" si="28"/>
        <v>65</v>
      </c>
      <c r="K669">
        <v>3905.9521899698593</v>
      </c>
      <c r="L669">
        <v>9764.8804749246628</v>
      </c>
      <c r="M669">
        <v>19529.760949849326</v>
      </c>
      <c r="N669">
        <v>39059.521899698651</v>
      </c>
      <c r="O669">
        <v>78119.043799397303</v>
      </c>
      <c r="R669">
        <f t="shared" si="29"/>
        <v>65</v>
      </c>
      <c r="S669">
        <v>5.8862470479533524E-2</v>
      </c>
      <c r="T669">
        <v>5.8862470479533524E-2</v>
      </c>
      <c r="U669">
        <v>5.8862470479533524E-2</v>
      </c>
      <c r="V669">
        <v>5.8862470479533524E-2</v>
      </c>
      <c r="W669">
        <v>5.8862470479533524E-2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F998F-529F-44B0-92C6-112C4556A5E9}">
  <sheetPr codeName="Sheet32">
    <tabColor theme="5" tint="0.79998168889431442"/>
  </sheetPr>
  <dimension ref="A1:X669"/>
  <sheetViews>
    <sheetView topLeftCell="A663" workbookViewId="0">
      <selection activeCell="H68" sqref="H68"/>
    </sheetView>
  </sheetViews>
  <sheetFormatPr defaultColWidth="8.85546875" defaultRowHeight="15" x14ac:dyDescent="0.25"/>
  <sheetData>
    <row r="1" spans="1:24" x14ac:dyDescent="0.25">
      <c r="A1" s="5" t="s">
        <v>183</v>
      </c>
      <c r="B1" t="s">
        <v>189</v>
      </c>
    </row>
    <row r="2" spans="1:24" x14ac:dyDescent="0.25">
      <c r="B2" t="s">
        <v>170</v>
      </c>
      <c r="C2">
        <v>50000</v>
      </c>
      <c r="D2">
        <v>100000</v>
      </c>
      <c r="E2">
        <v>250000</v>
      </c>
      <c r="F2">
        <v>500000</v>
      </c>
      <c r="G2">
        <v>1000000</v>
      </c>
      <c r="H2">
        <v>2000000</v>
      </c>
      <c r="J2" t="s">
        <v>171</v>
      </c>
      <c r="K2">
        <v>50000</v>
      </c>
      <c r="L2">
        <v>100000</v>
      </c>
      <c r="M2">
        <v>250000</v>
      </c>
      <c r="N2">
        <v>500000</v>
      </c>
      <c r="O2">
        <v>1000000</v>
      </c>
      <c r="P2">
        <v>2000000</v>
      </c>
      <c r="R2" t="s">
        <v>167</v>
      </c>
      <c r="S2">
        <v>50000</v>
      </c>
      <c r="T2">
        <v>100000</v>
      </c>
      <c r="U2">
        <v>250000</v>
      </c>
      <c r="V2">
        <v>500000</v>
      </c>
      <c r="W2">
        <v>1000000</v>
      </c>
      <c r="X2">
        <v>2000000</v>
      </c>
    </row>
    <row r="3" spans="1:24" x14ac:dyDescent="0.25">
      <c r="B3">
        <v>26</v>
      </c>
      <c r="C3">
        <v>328.95284181762401</v>
      </c>
      <c r="D3">
        <v>379.44279963627025</v>
      </c>
      <c r="E3">
        <v>530.91271020041393</v>
      </c>
      <c r="F3">
        <v>783.36246392571093</v>
      </c>
      <c r="G3">
        <v>1288.2621004577995</v>
      </c>
      <c r="H3">
        <v>2298.0612874677058</v>
      </c>
      <c r="J3">
        <v>26</v>
      </c>
      <c r="K3">
        <v>386.33037310574525</v>
      </c>
      <c r="L3">
        <v>422.49075697581407</v>
      </c>
      <c r="M3">
        <v>530.97234125624027</v>
      </c>
      <c r="N3">
        <v>711.77384822737804</v>
      </c>
      <c r="O3">
        <v>1073.3783672200589</v>
      </c>
      <c r="P3">
        <v>1796.586401839173</v>
      </c>
      <c r="R3">
        <v>26</v>
      </c>
      <c r="S3">
        <v>7.8466398144064753E-2</v>
      </c>
      <c r="T3">
        <v>6.1176081167029439E-2</v>
      </c>
      <c r="U3">
        <v>4.7683363491378694E-2</v>
      </c>
      <c r="V3">
        <v>4.2410949371307405E-2</v>
      </c>
      <c r="W3">
        <v>3.9589421790127588E-2</v>
      </c>
      <c r="X3">
        <v>3.8127003737171705E-2</v>
      </c>
    </row>
    <row r="4" spans="1:24" x14ac:dyDescent="0.25">
      <c r="B4">
        <v>27</v>
      </c>
      <c r="C4">
        <v>333.69588250042187</v>
      </c>
      <c r="D4">
        <v>388.89789434178658</v>
      </c>
      <c r="E4">
        <v>554.5039333665859</v>
      </c>
      <c r="F4">
        <v>830.51396634811192</v>
      </c>
      <c r="G4">
        <v>1382.5340304966585</v>
      </c>
      <c r="H4">
        <v>2486.5741906020139</v>
      </c>
      <c r="J4">
        <v>27</v>
      </c>
      <c r="K4">
        <v>389.727636136819</v>
      </c>
      <c r="L4">
        <v>429.26280740016227</v>
      </c>
      <c r="M4">
        <v>547.86836198740957</v>
      </c>
      <c r="N4">
        <v>745.54391267450592</v>
      </c>
      <c r="O4">
        <v>1140.8949929024529</v>
      </c>
      <c r="P4">
        <v>1931.5975240518383</v>
      </c>
      <c r="R4">
        <v>27</v>
      </c>
      <c r="S4">
        <v>7.5889504027567778E-2</v>
      </c>
      <c r="T4">
        <v>5.9453595171978568E-2</v>
      </c>
      <c r="U4">
        <v>4.6826742288463175E-2</v>
      </c>
      <c r="V4">
        <v>4.1946394778536344E-2</v>
      </c>
      <c r="W4">
        <v>3.9348266825112166E-2</v>
      </c>
      <c r="X4">
        <v>3.8005549274187977E-2</v>
      </c>
    </row>
    <row r="5" spans="1:24" x14ac:dyDescent="0.25">
      <c r="B5">
        <v>28</v>
      </c>
      <c r="C5">
        <v>338.84163505898795</v>
      </c>
      <c r="D5">
        <v>399.15607484286215</v>
      </c>
      <c r="E5">
        <v>580.0993910196911</v>
      </c>
      <c r="F5">
        <v>881.67154848994574</v>
      </c>
      <c r="G5">
        <v>1484.815895530098</v>
      </c>
      <c r="H5">
        <v>2691.1045955311174</v>
      </c>
      <c r="J5">
        <v>28</v>
      </c>
      <c r="K5">
        <v>393.41297427759957</v>
      </c>
      <c r="L5">
        <v>436.60962574859195</v>
      </c>
      <c r="M5">
        <v>566.19954318184728</v>
      </c>
      <c r="N5">
        <v>782.1823177410779</v>
      </c>
      <c r="O5">
        <v>1214.1482407534149</v>
      </c>
      <c r="P5">
        <v>2078.0801557420527</v>
      </c>
      <c r="R5">
        <v>28</v>
      </c>
      <c r="S5">
        <v>7.3442374479688377E-2</v>
      </c>
      <c r="T5">
        <v>5.7844082760183158E-2</v>
      </c>
      <c r="U5">
        <v>4.6038137976871063E-2</v>
      </c>
      <c r="V5">
        <v>4.1521704908607182E-2</v>
      </c>
      <c r="W5">
        <v>3.9128889809203704E-2</v>
      </c>
      <c r="X5">
        <v>3.7895566776297684E-2</v>
      </c>
    </row>
    <row r="6" spans="1:24" x14ac:dyDescent="0.25">
      <c r="B6">
        <v>29</v>
      </c>
      <c r="C6">
        <v>344.43566413037337</v>
      </c>
      <c r="D6">
        <v>410.30810731226927</v>
      </c>
      <c r="E6">
        <v>607.92542287396725</v>
      </c>
      <c r="F6">
        <v>937.28759797765815</v>
      </c>
      <c r="G6">
        <v>1596.0119647503188</v>
      </c>
      <c r="H6">
        <v>2913.460711988711</v>
      </c>
      <c r="J6">
        <v>29</v>
      </c>
      <c r="K6">
        <v>397.41936415881264</v>
      </c>
      <c r="L6">
        <v>444.59661468610011</v>
      </c>
      <c r="M6">
        <v>586.12820347508796</v>
      </c>
      <c r="N6">
        <v>822.01398107601835</v>
      </c>
      <c r="O6">
        <v>1293.7857291205055</v>
      </c>
      <c r="P6">
        <v>2237.329384615663</v>
      </c>
      <c r="R6">
        <v>29</v>
      </c>
      <c r="S6">
        <v>7.1118082922620784E-2</v>
      </c>
      <c r="T6">
        <v>5.6339021984700643E-2</v>
      </c>
      <c r="U6">
        <v>4.5311148507172438E-2</v>
      </c>
      <c r="V6">
        <v>4.1132876785575201E-2</v>
      </c>
      <c r="W6">
        <v>3.8929086417011982E-2</v>
      </c>
      <c r="X6">
        <v>3.7795969526737361E-2</v>
      </c>
    </row>
    <row r="7" spans="1:24" x14ac:dyDescent="0.25">
      <c r="B7">
        <v>30</v>
      </c>
      <c r="C7">
        <v>350.65541532211643</v>
      </c>
      <c r="D7">
        <v>422.7077704212025</v>
      </c>
      <c r="E7">
        <v>638.86480934690167</v>
      </c>
      <c r="F7">
        <v>999.12654167328003</v>
      </c>
      <c r="G7">
        <v>1719.6500116345837</v>
      </c>
      <c r="H7">
        <v>3160.696960997057</v>
      </c>
      <c r="J7">
        <v>30</v>
      </c>
      <c r="K7">
        <v>401.87389170082884</v>
      </c>
      <c r="L7">
        <v>453.47715215621474</v>
      </c>
      <c r="M7">
        <v>608.28662671113398</v>
      </c>
      <c r="N7">
        <v>866.30242675191403</v>
      </c>
      <c r="O7">
        <v>1382.3340885940233</v>
      </c>
      <c r="P7">
        <v>2414.3975221032451</v>
      </c>
      <c r="R7">
        <v>30</v>
      </c>
      <c r="S7">
        <v>6.8868096560742442E-2</v>
      </c>
      <c r="T7">
        <v>5.4904082228016682E-2</v>
      </c>
      <c r="U7">
        <v>4.4627574452583918E-2</v>
      </c>
      <c r="V7">
        <v>4.0769792283562811E-2</v>
      </c>
      <c r="W7">
        <v>3.8743608613617697E-2</v>
      </c>
      <c r="X7">
        <v>3.7704200755174666E-2</v>
      </c>
    </row>
    <row r="8" spans="1:24" x14ac:dyDescent="0.25">
      <c r="B8">
        <v>31</v>
      </c>
      <c r="C8">
        <v>354.54297156987383</v>
      </c>
      <c r="D8">
        <v>430.45872669060032</v>
      </c>
      <c r="E8">
        <v>658.20606071612701</v>
      </c>
      <c r="F8">
        <v>1037.7848950489943</v>
      </c>
      <c r="G8">
        <v>1796.9426083117348</v>
      </c>
      <c r="H8">
        <v>3315.2580200689872</v>
      </c>
      <c r="J8">
        <v>31</v>
      </c>
      <c r="K8">
        <v>404.65830109149078</v>
      </c>
      <c r="L8">
        <v>459.02823209843245</v>
      </c>
      <c r="M8">
        <v>622.13882366995767</v>
      </c>
      <c r="N8">
        <v>893.98916172221834</v>
      </c>
      <c r="O8">
        <v>1437.6903564873064</v>
      </c>
      <c r="P8">
        <v>2525.0925742638574</v>
      </c>
      <c r="R8">
        <v>31</v>
      </c>
      <c r="S8">
        <v>6.7603878817267482E-2</v>
      </c>
      <c r="T8">
        <v>5.4106756444271431E-2</v>
      </c>
      <c r="U8">
        <v>4.4251021829203596E-2</v>
      </c>
      <c r="V8">
        <v>4.0570167243506816E-2</v>
      </c>
      <c r="W8">
        <v>3.864139964133817E-2</v>
      </c>
      <c r="X8">
        <v>3.7653208192459653E-2</v>
      </c>
    </row>
    <row r="9" spans="1:24" x14ac:dyDescent="0.25">
      <c r="B9">
        <v>32</v>
      </c>
      <c r="C9">
        <v>350.75532448081617</v>
      </c>
      <c r="D9">
        <v>422.91015056181044</v>
      </c>
      <c r="E9">
        <v>639.37466116882854</v>
      </c>
      <c r="F9">
        <v>1000.1489159491188</v>
      </c>
      <c r="G9">
        <v>1721.6973923604019</v>
      </c>
      <c r="H9">
        <v>3164.7943245769416</v>
      </c>
      <c r="J9">
        <v>32</v>
      </c>
      <c r="K9">
        <v>401.94561726765835</v>
      </c>
      <c r="L9">
        <v>453.62196810377077</v>
      </c>
      <c r="M9">
        <v>608.65139717316924</v>
      </c>
      <c r="N9">
        <v>867.03459848176135</v>
      </c>
      <c r="O9">
        <v>1383.8006154012146</v>
      </c>
      <c r="P9">
        <v>2417.3324094854906</v>
      </c>
      <c r="R9">
        <v>32</v>
      </c>
      <c r="S9">
        <v>6.880063717848417E-2</v>
      </c>
      <c r="T9">
        <v>5.4858681982905999E-2</v>
      </c>
      <c r="U9">
        <v>4.4602249629577928E-2</v>
      </c>
      <c r="V9">
        <v>4.0752963329651726E-2</v>
      </c>
      <c r="W9">
        <v>3.8731465175509738E-2</v>
      </c>
      <c r="X9">
        <v>3.7694522695036259E-2</v>
      </c>
    </row>
    <row r="10" spans="1:24" x14ac:dyDescent="0.25">
      <c r="B10">
        <v>33</v>
      </c>
      <c r="C10">
        <v>337.76160567296216</v>
      </c>
      <c r="D10">
        <v>397.0098952423192</v>
      </c>
      <c r="E10">
        <v>574.7547463266003</v>
      </c>
      <c r="F10">
        <v>870.99605092397292</v>
      </c>
      <c r="G10">
        <v>1463.4787547244437</v>
      </c>
      <c r="H10">
        <v>2648.4440550413569</v>
      </c>
      <c r="J10">
        <v>33</v>
      </c>
      <c r="K10">
        <v>392.63933096382516</v>
      </c>
      <c r="L10">
        <v>435.07257066522243</v>
      </c>
      <c r="M10">
        <v>562.37208442459041</v>
      </c>
      <c r="N10">
        <v>774.53661385101623</v>
      </c>
      <c r="O10">
        <v>1198.8667750091026</v>
      </c>
      <c r="P10">
        <v>2047.525847297904</v>
      </c>
      <c r="R10">
        <v>33</v>
      </c>
      <c r="S10">
        <v>7.3835396626622307E-2</v>
      </c>
      <c r="T10">
        <v>5.8094359408874974E-2</v>
      </c>
      <c r="U10">
        <v>4.6150489352954072E-2</v>
      </c>
      <c r="V10">
        <v>4.1573436789763996E-2</v>
      </c>
      <c r="W10">
        <v>3.9146567457285286E-2</v>
      </c>
      <c r="X10">
        <v>3.7895135345400677E-2</v>
      </c>
    </row>
    <row r="11" spans="1:24" x14ac:dyDescent="0.25">
      <c r="B11">
        <v>34</v>
      </c>
      <c r="C11">
        <v>345.777261007314</v>
      </c>
      <c r="D11">
        <v>412.98996374027638</v>
      </c>
      <c r="E11">
        <v>614.628031179544</v>
      </c>
      <c r="F11">
        <v>950.6915031150869</v>
      </c>
      <c r="G11">
        <v>1622.8184422346408</v>
      </c>
      <c r="H11">
        <v>2967.07231197896</v>
      </c>
      <c r="J11">
        <v>34</v>
      </c>
      <c r="K11">
        <v>398.38022516125295</v>
      </c>
      <c r="L11">
        <v>446.5173956743613</v>
      </c>
      <c r="M11">
        <v>590.92843267733451</v>
      </c>
      <c r="N11">
        <v>831.61379941756149</v>
      </c>
      <c r="O11">
        <v>1312.9844775791735</v>
      </c>
      <c r="P11">
        <v>2275.7257350034015</v>
      </c>
      <c r="R11">
        <v>34</v>
      </c>
      <c r="S11">
        <v>7.0522073125078188E-2</v>
      </c>
      <c r="T11">
        <v>5.5950491127672253E-2</v>
      </c>
      <c r="U11">
        <v>4.5116044750598716E-2</v>
      </c>
      <c r="V11">
        <v>4.1020858061170618E-2</v>
      </c>
      <c r="W11">
        <v>3.8863254731505981E-2</v>
      </c>
      <c r="X11">
        <v>3.7754547938179339E-2</v>
      </c>
    </row>
    <row r="12" spans="1:24" x14ac:dyDescent="0.25">
      <c r="B12">
        <v>35</v>
      </c>
      <c r="C12">
        <v>376.77334990557455</v>
      </c>
      <c r="D12">
        <v>474.78112125519749</v>
      </c>
      <c r="E12">
        <v>768.8044159170222</v>
      </c>
      <c r="F12">
        <v>1258.8430646578242</v>
      </c>
      <c r="G12">
        <v>2238.9205828005183</v>
      </c>
      <c r="H12">
        <v>4199.0755744700928</v>
      </c>
      <c r="J12">
        <v>35</v>
      </c>
      <c r="K12">
        <v>420.5792901501195</v>
      </c>
      <c r="L12">
        <v>490.77163876201848</v>
      </c>
      <c r="M12">
        <v>701.3484595990667</v>
      </c>
      <c r="N12">
        <v>1052.3077886049123</v>
      </c>
      <c r="O12">
        <v>1754.2290075251767</v>
      </c>
      <c r="P12">
        <v>3158.0709275715635</v>
      </c>
      <c r="R12">
        <v>35</v>
      </c>
      <c r="S12">
        <v>6.1990225815660827E-2</v>
      </c>
      <c r="T12">
        <v>5.0650572469653765E-2</v>
      </c>
      <c r="U12">
        <v>4.2654632910363421E-2</v>
      </c>
      <c r="V12">
        <v>3.9734726103219709E-2</v>
      </c>
      <c r="W12">
        <v>3.8219851862832943E-2</v>
      </c>
      <c r="X12">
        <v>3.7447843468465081E-2</v>
      </c>
    </row>
    <row r="13" spans="1:24" x14ac:dyDescent="0.25">
      <c r="B13">
        <v>36</v>
      </c>
      <c r="C13">
        <v>358.44135574966162</v>
      </c>
      <c r="D13">
        <v>438.23874755673199</v>
      </c>
      <c r="E13">
        <v>677.63070214232414</v>
      </c>
      <c r="F13">
        <v>1076.6174249507301</v>
      </c>
      <c r="G13">
        <v>1874.5908704224541</v>
      </c>
      <c r="H13">
        <v>3470.5379520499132</v>
      </c>
      <c r="J13">
        <v>36</v>
      </c>
      <c r="K13">
        <v>407.45003978529076</v>
      </c>
      <c r="L13">
        <v>464.60060276042441</v>
      </c>
      <c r="M13">
        <v>636.04972376038859</v>
      </c>
      <c r="N13">
        <v>921.79979173686479</v>
      </c>
      <c r="O13">
        <v>1493.2999260027027</v>
      </c>
      <c r="P13">
        <v>2636.3024118502508</v>
      </c>
      <c r="R13">
        <v>36</v>
      </c>
      <c r="S13">
        <v>6.636916101014867E-2</v>
      </c>
      <c r="T13">
        <v>5.332904196965127E-2</v>
      </c>
      <c r="U13">
        <v>4.3878551497796181E-2</v>
      </c>
      <c r="V13">
        <v>4.0366439562929957E-2</v>
      </c>
      <c r="W13">
        <v>3.8530158024003391E-2</v>
      </c>
      <c r="X13">
        <v>3.7590480158748107E-2</v>
      </c>
    </row>
    <row r="14" spans="1:24" x14ac:dyDescent="0.25">
      <c r="B14">
        <v>37</v>
      </c>
      <c r="C14">
        <v>377.05477314830853</v>
      </c>
      <c r="D14">
        <v>475.34650990143831</v>
      </c>
      <c r="E14">
        <v>770.22176430627553</v>
      </c>
      <c r="F14">
        <v>1261.6804903849008</v>
      </c>
      <c r="G14">
        <v>2244.597677192331</v>
      </c>
      <c r="H14">
        <v>4210.4323666654391</v>
      </c>
      <c r="J14">
        <v>37</v>
      </c>
      <c r="K14">
        <v>420.78088581701377</v>
      </c>
      <c r="L14">
        <v>491.17640775825839</v>
      </c>
      <c r="M14">
        <v>702.3634859686581</v>
      </c>
      <c r="N14">
        <v>1054.3415867924487</v>
      </c>
      <c r="O14">
        <v>1758.2947085820233</v>
      </c>
      <c r="P14">
        <v>3166.2046182595659</v>
      </c>
      <c r="R14">
        <v>37</v>
      </c>
      <c r="S14">
        <v>6.1903021906698052E-2</v>
      </c>
      <c r="T14">
        <v>5.0595017802059994E-2</v>
      </c>
      <c r="U14">
        <v>4.2625401309912547E-2</v>
      </c>
      <c r="V14">
        <v>3.971603930393397E-2</v>
      </c>
      <c r="W14">
        <v>3.8206816929860388E-2</v>
      </c>
      <c r="X14">
        <v>3.7437754497688935E-2</v>
      </c>
    </row>
    <row r="15" spans="1:24" x14ac:dyDescent="0.25">
      <c r="B15">
        <v>38</v>
      </c>
      <c r="C15">
        <v>388.98635307252886</v>
      </c>
      <c r="D15">
        <v>499.13468008886889</v>
      </c>
      <c r="E15">
        <v>829.57967472732594</v>
      </c>
      <c r="F15">
        <v>1380.321351984011</v>
      </c>
      <c r="G15">
        <v>2481.8046825625688</v>
      </c>
      <c r="H15">
        <v>4684.7714651424285</v>
      </c>
      <c r="J15">
        <v>38</v>
      </c>
      <c r="K15">
        <v>429.32620216268697</v>
      </c>
      <c r="L15">
        <v>508.21326933859018</v>
      </c>
      <c r="M15">
        <v>744.87462841568049</v>
      </c>
      <c r="N15">
        <v>1139.3104532516536</v>
      </c>
      <c r="O15">
        <v>1928.1818254348982</v>
      </c>
      <c r="P15">
        <v>3505.9259775182218</v>
      </c>
      <c r="R15">
        <v>38</v>
      </c>
      <c r="S15">
        <v>5.9704028621803795E-2</v>
      </c>
      <c r="T15">
        <v>4.9280523790346642E-2</v>
      </c>
      <c r="U15">
        <v>4.2035473948310864E-2</v>
      </c>
      <c r="V15">
        <v>3.9413408016153673E-2</v>
      </c>
      <c r="W15">
        <v>3.8058305215229682E-2</v>
      </c>
      <c r="X15">
        <v>3.7369140129481782E-2</v>
      </c>
    </row>
    <row r="16" spans="1:24" x14ac:dyDescent="0.25">
      <c r="B16">
        <v>39</v>
      </c>
      <c r="C16">
        <v>374.93469157567864</v>
      </c>
      <c r="D16">
        <v>471.12443469685167</v>
      </c>
      <c r="E16">
        <v>759.69359143631266</v>
      </c>
      <c r="F16">
        <v>1240.6422097115637</v>
      </c>
      <c r="G16">
        <v>2202.5393978822553</v>
      </c>
      <c r="H16">
        <v>4126.3343601260749</v>
      </c>
      <c r="J16">
        <v>39</v>
      </c>
      <c r="K16">
        <v>419.26229000166313</v>
      </c>
      <c r="L16">
        <v>488.1525788947215</v>
      </c>
      <c r="M16">
        <v>694.82260235378817</v>
      </c>
      <c r="N16">
        <v>1039.2729167372127</v>
      </c>
      <c r="O16">
        <v>1728.1729837779567</v>
      </c>
      <c r="P16">
        <v>3105.9799206288299</v>
      </c>
      <c r="R16">
        <v>39</v>
      </c>
      <c r="S16">
        <v>6.2307553249786096E-2</v>
      </c>
      <c r="T16">
        <v>5.0835914780666513E-2</v>
      </c>
      <c r="U16">
        <v>4.2729959892930047E-2</v>
      </c>
      <c r="V16">
        <v>3.976599334584896E-2</v>
      </c>
      <c r="W16">
        <v>3.8227362430646838E-2</v>
      </c>
      <c r="X16">
        <v>3.7443024756351528E-2</v>
      </c>
    </row>
    <row r="17" spans="2:24" x14ac:dyDescent="0.25">
      <c r="B17">
        <v>40</v>
      </c>
      <c r="C17">
        <v>396.54082905190131</v>
      </c>
      <c r="D17">
        <v>514.20000345727601</v>
      </c>
      <c r="E17">
        <v>867.17754251820008</v>
      </c>
      <c r="F17">
        <v>1455.473497485571</v>
      </c>
      <c r="G17">
        <v>2632.0652777005985</v>
      </c>
      <c r="H17">
        <v>4985.2483807369863</v>
      </c>
      <c r="J17">
        <v>40</v>
      </c>
      <c r="K17">
        <v>434.73656918402776</v>
      </c>
      <c r="L17">
        <v>519.00287134866358</v>
      </c>
      <c r="M17">
        <v>771.80196142726982</v>
      </c>
      <c r="N17">
        <v>1193.1344332349181</v>
      </c>
      <c r="O17">
        <v>2035.797873861502</v>
      </c>
      <c r="P17">
        <v>3721.1194555538459</v>
      </c>
      <c r="R17">
        <v>40</v>
      </c>
      <c r="S17">
        <v>5.8488035247037384E-2</v>
      </c>
      <c r="T17">
        <v>4.8560679319087141E-2</v>
      </c>
      <c r="U17">
        <v>4.1713278448771485E-2</v>
      </c>
      <c r="V17">
        <v>3.9246810317229652E-2</v>
      </c>
      <c r="W17">
        <v>3.7974689045982446E-2</v>
      </c>
      <c r="X17">
        <v>3.7328401897557928E-2</v>
      </c>
    </row>
    <row r="18" spans="2:24" x14ac:dyDescent="0.25">
      <c r="B18">
        <v>41</v>
      </c>
      <c r="C18">
        <v>398.3383541083266</v>
      </c>
      <c r="D18">
        <v>517.78615820531775</v>
      </c>
      <c r="E18">
        <v>876.12953469896752</v>
      </c>
      <c r="F18">
        <v>1473.3685155245971</v>
      </c>
      <c r="G18">
        <v>2667.8464811833132</v>
      </c>
      <c r="H18">
        <v>5056.8024171392053</v>
      </c>
      <c r="J18">
        <v>41</v>
      </c>
      <c r="K18">
        <v>436.02393951138947</v>
      </c>
      <c r="L18">
        <v>521.5713526127638</v>
      </c>
      <c r="M18">
        <v>778.21317719602121</v>
      </c>
      <c r="N18">
        <v>1205.9497832397738</v>
      </c>
      <c r="O18">
        <v>2061.4230417546496</v>
      </c>
      <c r="P18">
        <v>3772.3696125221322</v>
      </c>
      <c r="R18">
        <v>41</v>
      </c>
      <c r="S18">
        <v>5.8210425748675299E-2</v>
      </c>
      <c r="T18">
        <v>4.8396400054950162E-2</v>
      </c>
      <c r="U18">
        <v>4.1638957188313563E-2</v>
      </c>
      <c r="V18">
        <v>3.9207483771179552E-2</v>
      </c>
      <c r="W18">
        <v>3.7953986540467888E-2</v>
      </c>
      <c r="X18">
        <v>3.7317323504436617E-2</v>
      </c>
    </row>
    <row r="19" spans="2:24" x14ac:dyDescent="0.25">
      <c r="B19">
        <v>42</v>
      </c>
      <c r="C19">
        <v>425.19026180021177</v>
      </c>
      <c r="D19">
        <v>571.32122831260995</v>
      </c>
      <c r="E19">
        <v>1009.714155246517</v>
      </c>
      <c r="F19">
        <v>1740.3690919820913</v>
      </c>
      <c r="G19">
        <v>3201.6784572007305</v>
      </c>
      <c r="H19">
        <v>6124.297666114514</v>
      </c>
      <c r="J19">
        <v>42</v>
      </c>
      <c r="K19">
        <v>455.25505766849847</v>
      </c>
      <c r="L19">
        <v>559.91256540206814</v>
      </c>
      <c r="M19">
        <v>873.88540518578702</v>
      </c>
      <c r="N19">
        <v>1397.174147632617</v>
      </c>
      <c r="O19">
        <v>2443.7457594088773</v>
      </c>
      <c r="P19">
        <v>4536.894512001847</v>
      </c>
      <c r="R19">
        <v>42</v>
      </c>
      <c r="S19">
        <v>5.49376858395203E-2</v>
      </c>
      <c r="T19">
        <v>4.6504343850166885E-2</v>
      </c>
      <c r="U19">
        <v>4.0818191685098926E-2</v>
      </c>
      <c r="V19">
        <v>3.8797900953208231E-2</v>
      </c>
      <c r="W19">
        <v>3.7761891921475499E-2</v>
      </c>
      <c r="X19">
        <v>3.7237167405723248E-2</v>
      </c>
    </row>
    <row r="20" spans="2:24" x14ac:dyDescent="0.25">
      <c r="B20">
        <v>43</v>
      </c>
      <c r="C20">
        <v>434.61868734105684</v>
      </c>
      <c r="D20">
        <v>590.12133877673796</v>
      </c>
      <c r="E20">
        <v>1056.6292172795079</v>
      </c>
      <c r="F20">
        <v>1834.1423938538596</v>
      </c>
      <c r="G20">
        <v>3389.1687138786915</v>
      </c>
      <c r="H20">
        <v>6499.2213924450198</v>
      </c>
      <c r="J20">
        <v>43</v>
      </c>
      <c r="K20">
        <v>462.00757550952198</v>
      </c>
      <c r="L20">
        <v>573.37721618596106</v>
      </c>
      <c r="M20">
        <v>907.48526298434263</v>
      </c>
      <c r="N20">
        <v>1464.3325357176618</v>
      </c>
      <c r="O20">
        <v>2578.0266987383511</v>
      </c>
      <c r="P20">
        <v>4805.415469490501</v>
      </c>
      <c r="R20">
        <v>43</v>
      </c>
      <c r="S20">
        <v>5.401656738801508E-2</v>
      </c>
      <c r="T20">
        <v>4.5979942582015543E-2</v>
      </c>
      <c r="U20">
        <v>4.0593376135438453E-2</v>
      </c>
      <c r="V20">
        <v>3.8686245708389633E-2</v>
      </c>
      <c r="W20">
        <v>3.7709710098129845E-2</v>
      </c>
      <c r="X20">
        <v>3.7215477118649476E-2</v>
      </c>
    </row>
    <row r="21" spans="2:24" x14ac:dyDescent="0.25">
      <c r="B21">
        <v>44</v>
      </c>
      <c r="C21">
        <v>438.69878124357842</v>
      </c>
      <c r="D21">
        <v>598.25901594925847</v>
      </c>
      <c r="E21">
        <v>1076.9397819854414</v>
      </c>
      <c r="F21">
        <v>1874.7410768838408</v>
      </c>
      <c r="G21">
        <v>3470.3435324175816</v>
      </c>
      <c r="H21">
        <v>6661.5485560642901</v>
      </c>
      <c r="J21">
        <v>44</v>
      </c>
      <c r="K21">
        <v>464.92984278085942</v>
      </c>
      <c r="L21">
        <v>579.20510789723812</v>
      </c>
      <c r="M21">
        <v>922.03161794779953</v>
      </c>
      <c r="N21">
        <v>1493.4093444423561</v>
      </c>
      <c r="O21">
        <v>2636.1632477007224</v>
      </c>
      <c r="P21">
        <v>4921.6723536627105</v>
      </c>
      <c r="R21">
        <v>44</v>
      </c>
      <c r="S21">
        <v>5.364045595418121E-2</v>
      </c>
      <c r="T21">
        <v>4.5765960726934063E-2</v>
      </c>
      <c r="U21">
        <v>4.0500827514609483E-2</v>
      </c>
      <c r="V21">
        <v>3.8639339079854507E-2</v>
      </c>
      <c r="W21">
        <v>3.7686732076020579E-2</v>
      </c>
      <c r="X21">
        <v>3.720475847299376E-2</v>
      </c>
    </row>
    <row r="22" spans="2:24" x14ac:dyDescent="0.25">
      <c r="B22">
        <v>45</v>
      </c>
      <c r="C22">
        <v>458.91098470121693</v>
      </c>
      <c r="D22">
        <v>638.55919698400726</v>
      </c>
      <c r="E22">
        <v>1177.5038729374846</v>
      </c>
      <c r="F22">
        <v>2075.7449915125408</v>
      </c>
      <c r="G22">
        <v>3872.2273540051879</v>
      </c>
      <c r="H22">
        <v>7465.1917319255253</v>
      </c>
      <c r="J22">
        <v>45</v>
      </c>
      <c r="K22">
        <v>479.4055471564584</v>
      </c>
      <c r="L22">
        <v>608.06769151781282</v>
      </c>
      <c r="M22">
        <v>994.05457513767215</v>
      </c>
      <c r="N22">
        <v>1637.3659555061058</v>
      </c>
      <c r="O22">
        <v>2923.9901603331382</v>
      </c>
      <c r="P22">
        <v>5497.2345713997347</v>
      </c>
      <c r="R22">
        <v>45</v>
      </c>
      <c r="S22">
        <v>5.2047578254682314E-2</v>
      </c>
      <c r="T22">
        <v>4.4873729152877573E-2</v>
      </c>
      <c r="U22">
        <v>4.0126634762274627E-2</v>
      </c>
      <c r="V22">
        <v>3.8458432227252093E-2</v>
      </c>
      <c r="W22">
        <v>3.7606871256463448E-2</v>
      </c>
      <c r="X22">
        <v>3.7176572169136612E-2</v>
      </c>
    </row>
    <row r="23" spans="2:24" x14ac:dyDescent="0.25">
      <c r="B23">
        <v>46</v>
      </c>
      <c r="C23">
        <v>484.76970213232187</v>
      </c>
      <c r="D23">
        <v>690.1176698139044</v>
      </c>
      <c r="E23">
        <v>1306.1615759023475</v>
      </c>
      <c r="F23">
        <v>2332.9014190127741</v>
      </c>
      <c r="G23">
        <v>4386.3811798284078</v>
      </c>
      <c r="H23">
        <v>8493.3407607573408</v>
      </c>
      <c r="J23">
        <v>46</v>
      </c>
      <c r="K23">
        <v>497.92520811397299</v>
      </c>
      <c r="L23">
        <v>644.9933834670228</v>
      </c>
      <c r="M23">
        <v>1086.1979445101551</v>
      </c>
      <c r="N23">
        <v>1821.538875325703</v>
      </c>
      <c r="O23">
        <v>3292.2215943429255</v>
      </c>
      <c r="P23">
        <v>6233.5877139396616</v>
      </c>
      <c r="R23">
        <v>46</v>
      </c>
      <c r="S23">
        <v>5.0428690392832376E-2</v>
      </c>
      <c r="T23">
        <v>4.3981388973887148E-2</v>
      </c>
      <c r="U23">
        <v>3.9760314781473793E-2</v>
      </c>
      <c r="V23">
        <v>3.828602535366743E-2</v>
      </c>
      <c r="W23">
        <v>3.7535325944378917E-2</v>
      </c>
      <c r="X23">
        <v>3.7156487209625721E-2</v>
      </c>
    </row>
    <row r="24" spans="2:24" x14ac:dyDescent="0.25">
      <c r="B24">
        <v>47</v>
      </c>
      <c r="C24">
        <v>508.2316726882616</v>
      </c>
      <c r="D24">
        <v>736.89871037274747</v>
      </c>
      <c r="E24">
        <v>1422.8998370190852</v>
      </c>
      <c r="F24">
        <v>2566.2350596437509</v>
      </c>
      <c r="G24">
        <v>4852.9055311333223</v>
      </c>
      <c r="H24">
        <v>9426.2465652177762</v>
      </c>
      <c r="J24">
        <v>47</v>
      </c>
      <c r="K24">
        <v>514.72848232695515</v>
      </c>
      <c r="L24">
        <v>678.49747127735463</v>
      </c>
      <c r="M24">
        <v>1169.8045940353331</v>
      </c>
      <c r="N24">
        <v>1988.6499310780237</v>
      </c>
      <c r="O24">
        <v>3626.3409061320999</v>
      </c>
      <c r="P24">
        <v>6901.7239011942875</v>
      </c>
      <c r="R24">
        <v>47</v>
      </c>
      <c r="S24">
        <v>4.9250792049489567E-2</v>
      </c>
      <c r="T24">
        <v>4.3341634252474615E-2</v>
      </c>
      <c r="U24">
        <v>3.9503063667324145E-2</v>
      </c>
      <c r="V24">
        <v>3.8168312725612497E-2</v>
      </c>
      <c r="W24">
        <v>3.7489882876672764E-2</v>
      </c>
      <c r="X24">
        <v>3.7147831344650939E-2</v>
      </c>
    </row>
    <row r="25" spans="2:24" x14ac:dyDescent="0.25">
      <c r="B25">
        <v>48</v>
      </c>
      <c r="C25">
        <v>515.55495499901656</v>
      </c>
      <c r="D25">
        <v>751.50437136077255</v>
      </c>
      <c r="E25">
        <v>1459.3526491640246</v>
      </c>
      <c r="F25">
        <v>2639.099639372268</v>
      </c>
      <c r="G25">
        <v>4998.5937404719289</v>
      </c>
      <c r="H25">
        <v>9717.581944889942</v>
      </c>
      <c r="J25">
        <v>48</v>
      </c>
      <c r="K25">
        <v>519.97328730065374</v>
      </c>
      <c r="L25">
        <v>688.95797367508203</v>
      </c>
      <c r="M25">
        <v>1195.9123620048067</v>
      </c>
      <c r="N25">
        <v>2040.8347438211094</v>
      </c>
      <c r="O25">
        <v>3730.6808908961466</v>
      </c>
      <c r="P25">
        <v>7110.3732104800438</v>
      </c>
      <c r="R25">
        <v>48</v>
      </c>
      <c r="S25">
        <v>4.8919750708059651E-2</v>
      </c>
      <c r="T25">
        <v>4.3161973374326923E-2</v>
      </c>
      <c r="U25">
        <v>3.9429927978607893E-2</v>
      </c>
      <c r="V25">
        <v>3.8133811767509185E-2</v>
      </c>
      <c r="W25">
        <v>3.7475348257515417E-2</v>
      </c>
      <c r="X25">
        <v>3.7143447025954623E-2</v>
      </c>
    </row>
    <row r="26" spans="2:24" x14ac:dyDescent="0.25">
      <c r="B26">
        <v>49</v>
      </c>
      <c r="C26">
        <v>556.70838947835205</v>
      </c>
      <c r="D26">
        <v>833.55947008040573</v>
      </c>
      <c r="E26">
        <v>1664.1127423141625</v>
      </c>
      <c r="F26">
        <v>3048.3683006090323</v>
      </c>
      <c r="G26">
        <v>5816.8790279949362</v>
      </c>
      <c r="H26">
        <v>11353.900828244667</v>
      </c>
      <c r="J26">
        <v>49</v>
      </c>
      <c r="K26">
        <v>549.44697540490097</v>
      </c>
      <c r="L26">
        <v>747.72496815292016</v>
      </c>
      <c r="M26">
        <v>1342.559293906319</v>
      </c>
      <c r="N26">
        <v>2333.9510311302838</v>
      </c>
      <c r="O26">
        <v>4316.730060535243</v>
      </c>
      <c r="P26">
        <v>8282.2920650005253</v>
      </c>
      <c r="R26">
        <v>49</v>
      </c>
      <c r="S26">
        <v>4.7411456622691306E-2</v>
      </c>
      <c r="T26">
        <v>4.2361353549458691E-2</v>
      </c>
      <c r="U26">
        <v>3.9121219849287403E-2</v>
      </c>
      <c r="V26">
        <v>3.8002338053660711E-2</v>
      </c>
      <c r="W26">
        <v>3.7435197174589874E-2</v>
      </c>
      <c r="X26">
        <v>3.7149664232689839E-2</v>
      </c>
    </row>
    <row r="27" spans="2:24" x14ac:dyDescent="0.25">
      <c r="B27">
        <v>50</v>
      </c>
      <c r="C27">
        <v>588.03506752951841</v>
      </c>
      <c r="D27">
        <v>896.02377515327339</v>
      </c>
      <c r="E27">
        <v>1819.9899106727391</v>
      </c>
      <c r="F27">
        <v>3359.9334825309365</v>
      </c>
      <c r="G27">
        <v>6439.820569650552</v>
      </c>
      <c r="H27">
        <v>12599.594918135906</v>
      </c>
      <c r="J27">
        <v>50</v>
      </c>
      <c r="K27">
        <v>571.88283965165601</v>
      </c>
      <c r="L27">
        <v>792.46128536348624</v>
      </c>
      <c r="M27">
        <v>1454.1967665552875</v>
      </c>
      <c r="N27">
        <v>2557.0893793885843</v>
      </c>
      <c r="O27">
        <v>4762.8739604478615</v>
      </c>
      <c r="P27">
        <v>9174.4451071375224</v>
      </c>
      <c r="R27">
        <v>50</v>
      </c>
      <c r="S27">
        <v>4.6519239706079629E-2</v>
      </c>
      <c r="T27">
        <v>4.189616565521237E-2</v>
      </c>
      <c r="U27">
        <v>3.894808669990657E-2</v>
      </c>
      <c r="V27">
        <v>3.7933480207126502E-2</v>
      </c>
      <c r="W27">
        <v>3.7419888137840251E-2</v>
      </c>
      <c r="X27">
        <v>3.7161490190096069E-2</v>
      </c>
    </row>
    <row r="28" spans="2:24" x14ac:dyDescent="0.25">
      <c r="B28">
        <v>51</v>
      </c>
      <c r="C28">
        <v>621.66623578437839</v>
      </c>
      <c r="D28">
        <v>963.08393129492174</v>
      </c>
      <c r="E28">
        <v>1987.3370090563496</v>
      </c>
      <c r="F28">
        <v>3694.4255169780713</v>
      </c>
      <c r="G28">
        <v>7108.6024629480917</v>
      </c>
      <c r="H28">
        <v>13936.956491744089</v>
      </c>
      <c r="J28">
        <v>51</v>
      </c>
      <c r="K28">
        <v>595.96915835209711</v>
      </c>
      <c r="L28">
        <v>840.48910575492846</v>
      </c>
      <c r="M28">
        <v>1574.0488483675181</v>
      </c>
      <c r="N28">
        <v>2796.6489302571863</v>
      </c>
      <c r="O28">
        <v>5241.8483005421876</v>
      </c>
      <c r="P28">
        <v>10132.248595271405</v>
      </c>
      <c r="R28">
        <v>51</v>
      </c>
      <c r="S28">
        <v>4.5738893405582237E-2</v>
      </c>
      <c r="T28">
        <v>4.1496013983261637E-2</v>
      </c>
      <c r="U28">
        <v>3.8804997685479181E-2</v>
      </c>
      <c r="V28">
        <v>3.7881602458505137E-2</v>
      </c>
      <c r="W28">
        <v>3.7414727685306293E-2</v>
      </c>
      <c r="X28">
        <v>3.7179973922135234E-2</v>
      </c>
    </row>
    <row r="29" spans="2:24" x14ac:dyDescent="0.25">
      <c r="B29">
        <v>52</v>
      </c>
      <c r="C29">
        <v>655.46768267178345</v>
      </c>
      <c r="D29">
        <v>1030.4848260760039</v>
      </c>
      <c r="E29">
        <v>2155.5362476782561</v>
      </c>
      <c r="F29">
        <v>4030.6219592604075</v>
      </c>
      <c r="G29">
        <v>7780.7935166294874</v>
      </c>
      <c r="H29">
        <v>15281.136421648614</v>
      </c>
      <c r="J29">
        <v>52</v>
      </c>
      <c r="K29">
        <v>620.17739389626604</v>
      </c>
      <c r="L29">
        <v>888.76093549077996</v>
      </c>
      <c r="M29">
        <v>1694.5114627766525</v>
      </c>
      <c r="N29">
        <v>3037.4291091627019</v>
      </c>
      <c r="O29">
        <v>5723.2659215669119</v>
      </c>
      <c r="P29">
        <v>11094.937171677593</v>
      </c>
      <c r="R29">
        <v>52</v>
      </c>
      <c r="S29">
        <v>4.5093498086680173E-2</v>
      </c>
      <c r="T29">
        <v>4.1170688934393684E-2</v>
      </c>
      <c r="U29">
        <v>3.8693954447453605E-2</v>
      </c>
      <c r="V29">
        <v>3.7846180675983998E-2</v>
      </c>
      <c r="W29">
        <v>3.7417958989444111E-2</v>
      </c>
      <c r="X29">
        <v>3.720274452039396E-2</v>
      </c>
    </row>
    <row r="30" spans="2:24" x14ac:dyDescent="0.25">
      <c r="B30">
        <v>53</v>
      </c>
      <c r="C30">
        <v>692.23916444706538</v>
      </c>
      <c r="D30">
        <v>1103.8086581716932</v>
      </c>
      <c r="E30">
        <v>2338.5171319528627</v>
      </c>
      <c r="F30">
        <v>4396.3645993124846</v>
      </c>
      <c r="G30">
        <v>8512.0596941058866</v>
      </c>
      <c r="H30">
        <v>16743.449659323152</v>
      </c>
      <c r="J30">
        <v>53</v>
      </c>
      <c r="K30">
        <v>646.51278207917767</v>
      </c>
      <c r="L30">
        <v>941.27474315651853</v>
      </c>
      <c r="M30">
        <v>1825.5605429412863</v>
      </c>
      <c r="N30">
        <v>3299.3703340656939</v>
      </c>
      <c r="O30">
        <v>6246.9917231948493</v>
      </c>
      <c r="P30">
        <v>12142.231968821405</v>
      </c>
      <c r="R30">
        <v>53</v>
      </c>
      <c r="S30">
        <v>4.4512715070561315E-2</v>
      </c>
      <c r="T30">
        <v>4.0883541688456537E-2</v>
      </c>
      <c r="U30">
        <v>3.8601702302051732E-2</v>
      </c>
      <c r="V30">
        <v>3.7822389101840326E-2</v>
      </c>
      <c r="W30">
        <v>3.7429093436185834E-2</v>
      </c>
      <c r="X30">
        <v>3.7231520074076263E-2</v>
      </c>
    </row>
    <row r="31" spans="2:24" x14ac:dyDescent="0.25">
      <c r="B31">
        <v>54</v>
      </c>
      <c r="C31">
        <v>736.41055428911261</v>
      </c>
      <c r="D31">
        <v>1191.8879720484717</v>
      </c>
      <c r="E31">
        <v>2558.3203200310732</v>
      </c>
      <c r="F31">
        <v>4835.7075117882887</v>
      </c>
      <c r="G31">
        <v>9390.4818688928208</v>
      </c>
      <c r="H31">
        <v>18500.030733696236</v>
      </c>
      <c r="J31">
        <v>54</v>
      </c>
      <c r="K31">
        <v>678.14801717495629</v>
      </c>
      <c r="L31">
        <v>1004.3561866830587</v>
      </c>
      <c r="M31">
        <v>1982.9817601909126</v>
      </c>
      <c r="N31">
        <v>3614.023765555241</v>
      </c>
      <c r="O31">
        <v>6876.1074792958971</v>
      </c>
      <c r="P31">
        <v>13400.276600260258</v>
      </c>
      <c r="R31">
        <v>54</v>
      </c>
      <c r="S31">
        <v>4.394350692424287E-2</v>
      </c>
      <c r="T31">
        <v>4.0609050105840261E-2</v>
      </c>
      <c r="U31">
        <v>3.8521222745331762E-2</v>
      </c>
      <c r="V31">
        <v>3.7809757064594773E-2</v>
      </c>
      <c r="W31">
        <v>3.7451011963556713E-2</v>
      </c>
      <c r="X31">
        <v>3.727087701392362E-2</v>
      </c>
    </row>
    <row r="32" spans="2:24" x14ac:dyDescent="0.25">
      <c r="B32">
        <v>55</v>
      </c>
      <c r="C32">
        <v>780.6697521732857</v>
      </c>
      <c r="D32">
        <v>1280.1438631597164</v>
      </c>
      <c r="E32">
        <v>2778.5662381869301</v>
      </c>
      <c r="F32">
        <v>5275.9368624740227</v>
      </c>
      <c r="G32">
        <v>10270.678106196665</v>
      </c>
      <c r="H32">
        <v>20260.160958540422</v>
      </c>
      <c r="J32">
        <v>55</v>
      </c>
      <c r="K32">
        <v>709.84596075437366</v>
      </c>
      <c r="L32">
        <v>1067.5641816230072</v>
      </c>
      <c r="M32">
        <v>2140.7193155372042</v>
      </c>
      <c r="N32">
        <v>3929.3111968989906</v>
      </c>
      <c r="O32">
        <v>7506.4949052682787</v>
      </c>
      <c r="P32">
        <v>14660.866410149785</v>
      </c>
      <c r="R32">
        <v>55</v>
      </c>
      <c r="S32">
        <v>4.347855289685687E-2</v>
      </c>
      <c r="T32">
        <v>4.0391052563275798E-2</v>
      </c>
      <c r="U32">
        <v>3.8464563951847497E-2</v>
      </c>
      <c r="V32">
        <v>3.7809294473279964E-2</v>
      </c>
      <c r="W32">
        <v>3.7479123675771442E-2</v>
      </c>
      <c r="X32">
        <v>3.7313398336592085E-2</v>
      </c>
    </row>
    <row r="34" spans="1:23" x14ac:dyDescent="0.25">
      <c r="A34" s="5" t="s">
        <v>188</v>
      </c>
    </row>
    <row r="35" spans="1:23" x14ac:dyDescent="0.25">
      <c r="B35" t="s">
        <v>170</v>
      </c>
      <c r="C35">
        <v>100000</v>
      </c>
      <c r="D35">
        <v>250000</v>
      </c>
      <c r="E35">
        <v>500000</v>
      </c>
      <c r="F35">
        <v>1000000</v>
      </c>
      <c r="G35">
        <v>2000000</v>
      </c>
      <c r="J35" t="s">
        <v>145</v>
      </c>
      <c r="K35">
        <v>100000</v>
      </c>
      <c r="L35">
        <v>250000</v>
      </c>
      <c r="M35">
        <v>500000</v>
      </c>
      <c r="N35">
        <v>1000000</v>
      </c>
      <c r="O35">
        <v>2000000</v>
      </c>
      <c r="R35" t="s">
        <v>167</v>
      </c>
      <c r="S35">
        <v>100000</v>
      </c>
      <c r="T35">
        <v>250000</v>
      </c>
      <c r="U35">
        <v>500000</v>
      </c>
      <c r="V35">
        <v>1000000</v>
      </c>
      <c r="W35">
        <v>2000000</v>
      </c>
    </row>
    <row r="36" spans="1:23" x14ac:dyDescent="0.25">
      <c r="B36">
        <v>35</v>
      </c>
      <c r="C36">
        <v>24115.597933779318</v>
      </c>
      <c r="D36">
        <v>51334.729761749019</v>
      </c>
      <c r="E36">
        <v>96699.946633458647</v>
      </c>
      <c r="F36">
        <v>187430.38340736169</v>
      </c>
      <c r="G36">
        <v>368891.25954103755</v>
      </c>
      <c r="J36">
        <v>35</v>
      </c>
      <c r="K36">
        <v>1205.7799777143009</v>
      </c>
      <c r="L36">
        <v>2566.7365945902566</v>
      </c>
      <c r="M36">
        <v>4834.9933673721098</v>
      </c>
      <c r="N36">
        <v>9371.5114511802094</v>
      </c>
      <c r="O36">
        <v>18444.551491217222</v>
      </c>
      <c r="R36">
        <v>35</v>
      </c>
      <c r="S36">
        <v>3.5585340418794242E-2</v>
      </c>
      <c r="T36">
        <v>3.4036936449828081E-2</v>
      </c>
      <c r="U36">
        <v>3.3618657450133593E-2</v>
      </c>
      <c r="V36">
        <v>3.3424144115753673E-2</v>
      </c>
      <c r="W36">
        <v>3.3330256880933051E-2</v>
      </c>
    </row>
    <row r="37" spans="1:23" x14ac:dyDescent="0.25">
      <c r="B37">
        <f t="shared" ref="B37:B66" si="0">B36+1</f>
        <v>36</v>
      </c>
      <c r="C37">
        <v>23191.613576309926</v>
      </c>
      <c r="D37">
        <v>48960.590373058694</v>
      </c>
      <c r="E37">
        <v>91908.880633333494</v>
      </c>
      <c r="F37">
        <v>177805.47333089195</v>
      </c>
      <c r="G37">
        <v>349598.65424124053</v>
      </c>
      <c r="J37">
        <f t="shared" ref="J37:J66" si="1">J36+1</f>
        <v>36</v>
      </c>
      <c r="K37">
        <v>1159.5813886768083</v>
      </c>
      <c r="L37">
        <v>2448.0308414632163</v>
      </c>
      <c r="M37">
        <v>4595.4399587810913</v>
      </c>
      <c r="N37">
        <v>8890.2765581692802</v>
      </c>
      <c r="O37">
        <v>17479.94299324241</v>
      </c>
      <c r="R37">
        <f t="shared" ref="R37:R66" si="2">R36+1</f>
        <v>36</v>
      </c>
      <c r="S37">
        <v>3.5327834715807693E-2</v>
      </c>
      <c r="T37">
        <v>3.3807950614146876E-2</v>
      </c>
      <c r="U37">
        <v>3.3398964713035273E-2</v>
      </c>
      <c r="V37">
        <v>3.3209004817970289E-2</v>
      </c>
      <c r="W37">
        <v>3.3117364743420197E-2</v>
      </c>
    </row>
    <row r="38" spans="1:23" x14ac:dyDescent="0.25">
      <c r="B38">
        <f t="shared" si="0"/>
        <v>37</v>
      </c>
      <c r="C38">
        <v>24371.744092740897</v>
      </c>
      <c r="D38">
        <v>51998.309175531831</v>
      </c>
      <c r="E38">
        <v>98042.584642376023</v>
      </c>
      <c r="F38">
        <v>190131.13566554827</v>
      </c>
      <c r="G38">
        <v>374308.23774925165</v>
      </c>
      <c r="J38">
        <f t="shared" si="1"/>
        <v>37</v>
      </c>
      <c r="K38">
        <v>1218.5873153018183</v>
      </c>
      <c r="L38">
        <v>2599.9160320665542</v>
      </c>
      <c r="M38">
        <v>4902.1310512521595</v>
      </c>
      <c r="N38">
        <v>9506.5612232927233</v>
      </c>
      <c r="O38">
        <v>18715.421623180155</v>
      </c>
      <c r="R38">
        <f t="shared" si="2"/>
        <v>37</v>
      </c>
      <c r="S38">
        <v>3.5620830642865364E-2</v>
      </c>
      <c r="T38">
        <v>3.4081148593952948E-2</v>
      </c>
      <c r="U38">
        <v>3.3664037741562014E-2</v>
      </c>
      <c r="V38">
        <v>3.3469890176940797E-2</v>
      </c>
      <c r="W38">
        <v>3.3376138633521624E-2</v>
      </c>
    </row>
    <row r="39" spans="1:23" x14ac:dyDescent="0.25">
      <c r="B39">
        <f t="shared" si="0"/>
        <v>38</v>
      </c>
      <c r="C39">
        <v>25108.238571135844</v>
      </c>
      <c r="D39">
        <v>53895.158060744936</v>
      </c>
      <c r="E39">
        <v>101873.35720904134</v>
      </c>
      <c r="F39">
        <v>197829.75550152798</v>
      </c>
      <c r="G39">
        <v>389742.55208280566</v>
      </c>
      <c r="J39">
        <f t="shared" si="1"/>
        <v>38</v>
      </c>
      <c r="K39">
        <v>1255.4119417772381</v>
      </c>
      <c r="L39">
        <v>2694.7579595431744</v>
      </c>
      <c r="M39">
        <v>5093.6679875910049</v>
      </c>
      <c r="N39">
        <v>9891.4880375898792</v>
      </c>
      <c r="O39">
        <v>19487.128132100799</v>
      </c>
      <c r="R39">
        <f t="shared" si="2"/>
        <v>38</v>
      </c>
      <c r="S39">
        <v>3.5793461482811484E-2</v>
      </c>
      <c r="T39">
        <v>3.4246893645432985E-2</v>
      </c>
      <c r="U39">
        <v>3.3826024762398044E-2</v>
      </c>
      <c r="V39">
        <v>3.362985009499031E-2</v>
      </c>
      <c r="W39">
        <v>3.3535056313955369E-2</v>
      </c>
    </row>
    <row r="40" spans="1:23" x14ac:dyDescent="0.25">
      <c r="B40">
        <f t="shared" si="0"/>
        <v>39</v>
      </c>
      <c r="C40">
        <v>24495.362611220629</v>
      </c>
      <c r="D40">
        <v>52321.052358340101</v>
      </c>
      <c r="E40">
        <v>98697.201991159513</v>
      </c>
      <c r="F40">
        <v>191449.50127648065</v>
      </c>
      <c r="G40">
        <v>376954.09985503333</v>
      </c>
      <c r="J40">
        <f t="shared" si="1"/>
        <v>39</v>
      </c>
      <c r="K40">
        <v>1224.7682813090432</v>
      </c>
      <c r="L40">
        <v>2616.0532871078904</v>
      </c>
      <c r="M40">
        <v>4934.8617110774503</v>
      </c>
      <c r="N40">
        <v>9572.4785883731092</v>
      </c>
      <c r="O40">
        <v>18847.71235476248</v>
      </c>
      <c r="R40">
        <f t="shared" si="2"/>
        <v>39</v>
      </c>
      <c r="S40">
        <v>3.5616386792936883E-2</v>
      </c>
      <c r="T40">
        <v>3.4090154673906969E-2</v>
      </c>
      <c r="U40">
        <v>3.3675732902609834E-2</v>
      </c>
      <c r="V40">
        <v>3.3482694714172867E-2</v>
      </c>
      <c r="W40">
        <v>3.338944626746887E-2</v>
      </c>
    </row>
    <row r="41" spans="1:23" x14ac:dyDescent="0.25">
      <c r="B41">
        <f t="shared" si="0"/>
        <v>40</v>
      </c>
      <c r="C41">
        <v>25712.062685144687</v>
      </c>
      <c r="D41">
        <v>55453.167884082563</v>
      </c>
      <c r="E41">
        <v>105021.67724236648</v>
      </c>
      <c r="F41">
        <v>204158.69604685137</v>
      </c>
      <c r="G41">
        <v>402432.73369912751</v>
      </c>
      <c r="J41">
        <f t="shared" si="1"/>
        <v>40</v>
      </c>
      <c r="K41">
        <v>1285.6035645326483</v>
      </c>
      <c r="L41">
        <v>2772.6588401799527</v>
      </c>
      <c r="M41">
        <v>5251.0853237385745</v>
      </c>
      <c r="N41">
        <v>10207.93842071126</v>
      </c>
      <c r="O41">
        <v>20121.644678620622</v>
      </c>
      <c r="R41">
        <f t="shared" si="2"/>
        <v>40</v>
      </c>
      <c r="S41">
        <v>3.5914210219638365E-2</v>
      </c>
      <c r="T41">
        <v>3.4371541281010387E-2</v>
      </c>
      <c r="U41">
        <v>3.3949829290493394E-2</v>
      </c>
      <c r="V41">
        <v>3.3752978747071838E-2</v>
      </c>
      <c r="W41">
        <v>3.3657793609956466E-2</v>
      </c>
    </row>
    <row r="42" spans="1:23" x14ac:dyDescent="0.25">
      <c r="B42">
        <f t="shared" si="0"/>
        <v>41</v>
      </c>
      <c r="C42">
        <v>25912.495827637984</v>
      </c>
      <c r="D42">
        <v>55970.908934615363</v>
      </c>
      <c r="E42">
        <v>106068.26413120782</v>
      </c>
      <c r="F42">
        <v>206262.97453421252</v>
      </c>
      <c r="G42">
        <v>406652.39534591854</v>
      </c>
      <c r="J42">
        <f t="shared" si="1"/>
        <v>41</v>
      </c>
      <c r="K42">
        <v>1295.624836040879</v>
      </c>
      <c r="L42">
        <v>2798.5456359646923</v>
      </c>
      <c r="M42">
        <v>5303.4136628138076</v>
      </c>
      <c r="N42">
        <v>10313.149730990175</v>
      </c>
      <c r="O42">
        <v>20332.621875741053</v>
      </c>
      <c r="R42">
        <f t="shared" si="2"/>
        <v>41</v>
      </c>
      <c r="S42">
        <v>3.5950685126055371E-2</v>
      </c>
      <c r="T42">
        <v>3.4410989687005955E-2</v>
      </c>
      <c r="U42">
        <v>3.3989393783876887E-2</v>
      </c>
      <c r="V42">
        <v>3.3792493606449314E-2</v>
      </c>
      <c r="W42">
        <v>3.3697260666425422E-2</v>
      </c>
    </row>
    <row r="43" spans="1:23" x14ac:dyDescent="0.25">
      <c r="B43">
        <f t="shared" si="0"/>
        <v>42</v>
      </c>
      <c r="C43">
        <v>27219.240139433488</v>
      </c>
      <c r="D43">
        <v>59333.885576645233</v>
      </c>
      <c r="E43">
        <v>112858.29487719583</v>
      </c>
      <c r="F43">
        <v>219907.11356002753</v>
      </c>
      <c r="G43">
        <v>434004.75096613442</v>
      </c>
      <c r="J43">
        <f t="shared" si="1"/>
        <v>42</v>
      </c>
      <c r="K43">
        <v>1360.962064057996</v>
      </c>
      <c r="L43">
        <v>2966.6947659756697</v>
      </c>
      <c r="M43">
        <v>5642.9162839312339</v>
      </c>
      <c r="N43">
        <v>10995.359439113177</v>
      </c>
      <c r="O43">
        <v>21700.245808497071</v>
      </c>
      <c r="R43">
        <f t="shared" si="2"/>
        <v>42</v>
      </c>
      <c r="S43">
        <v>3.628649207219814E-2</v>
      </c>
      <c r="T43">
        <v>3.4726100846485197E-2</v>
      </c>
      <c r="U43">
        <v>3.4296077964446336E-2</v>
      </c>
      <c r="V43">
        <v>3.4094831731526165E-2</v>
      </c>
      <c r="W43">
        <v>3.3997402785292952E-2</v>
      </c>
    </row>
    <row r="44" spans="1:23" x14ac:dyDescent="0.25">
      <c r="B44">
        <f t="shared" si="0"/>
        <v>43</v>
      </c>
      <c r="C44">
        <v>27716.073705197552</v>
      </c>
      <c r="D44">
        <v>60614.015030292139</v>
      </c>
      <c r="E44">
        <v>115443.91725380758</v>
      </c>
      <c r="F44">
        <v>225103.72170827858</v>
      </c>
      <c r="G44">
        <v>444423.33062133793</v>
      </c>
      <c r="J44">
        <f t="shared" si="1"/>
        <v>43</v>
      </c>
      <c r="K44">
        <v>1385.8037204444481</v>
      </c>
      <c r="L44">
        <v>3030.7009061388526</v>
      </c>
      <c r="M44">
        <v>5772.1962374667346</v>
      </c>
      <c r="N44">
        <v>11255.186910936492</v>
      </c>
      <c r="O44">
        <v>22221.168263859814</v>
      </c>
      <c r="R44">
        <f t="shared" si="2"/>
        <v>43</v>
      </c>
      <c r="S44">
        <v>3.6403604000858403E-2</v>
      </c>
      <c r="T44">
        <v>3.4840515772193603E-2</v>
      </c>
      <c r="U44">
        <v>3.4408528689425344E-2</v>
      </c>
      <c r="V44">
        <v>3.420618000336173E-2</v>
      </c>
      <c r="W44">
        <v>3.4108175224767612E-2</v>
      </c>
    </row>
    <row r="45" spans="1:23" x14ac:dyDescent="0.25">
      <c r="B45">
        <f t="shared" si="0"/>
        <v>44</v>
      </c>
      <c r="C45">
        <v>27986.807731147826</v>
      </c>
      <c r="D45">
        <v>61312.726340540408</v>
      </c>
      <c r="E45">
        <v>116855.92405711304</v>
      </c>
      <c r="F45">
        <v>227942.31950775141</v>
      </c>
      <c r="G45">
        <v>450115.11041895376</v>
      </c>
      <c r="J45">
        <f t="shared" si="1"/>
        <v>44</v>
      </c>
      <c r="K45">
        <v>1399.3404964826186</v>
      </c>
      <c r="L45">
        <v>3065.6367582537932</v>
      </c>
      <c r="M45">
        <v>5842.7972442070022</v>
      </c>
      <c r="N45">
        <v>11397.118241479737</v>
      </c>
      <c r="O45">
        <v>22505.760250418796</v>
      </c>
      <c r="R45">
        <f t="shared" si="2"/>
        <v>44</v>
      </c>
      <c r="S45">
        <v>3.6459523073140154E-2</v>
      </c>
      <c r="T45">
        <v>3.489839185065513E-2</v>
      </c>
      <c r="U45">
        <v>3.4466150952317198E-2</v>
      </c>
      <c r="V45">
        <v>3.4263563348378323E-2</v>
      </c>
      <c r="W45">
        <v>3.416541521094385E-2</v>
      </c>
    </row>
    <row r="46" spans="1:23" x14ac:dyDescent="0.25">
      <c r="B46">
        <f t="shared" si="0"/>
        <v>45</v>
      </c>
      <c r="C46">
        <v>28860.680483633518</v>
      </c>
      <c r="D46">
        <v>63561.713409219949</v>
      </c>
      <c r="E46">
        <v>121396.76840102671</v>
      </c>
      <c r="F46">
        <v>237066.87829361259</v>
      </c>
      <c r="G46">
        <v>468407.09807613288</v>
      </c>
      <c r="J46">
        <f t="shared" si="1"/>
        <v>45</v>
      </c>
      <c r="K46">
        <v>1443.0340410259669</v>
      </c>
      <c r="L46">
        <v>3178.0856750224921</v>
      </c>
      <c r="M46">
        <v>6069.8385651766148</v>
      </c>
      <c r="N46">
        <v>11853.344214379438</v>
      </c>
      <c r="O46">
        <v>23420.355508966604</v>
      </c>
      <c r="R46">
        <f t="shared" si="2"/>
        <v>45</v>
      </c>
      <c r="S46">
        <v>3.6687801146919385E-2</v>
      </c>
      <c r="T46">
        <v>3.5114281627841137E-2</v>
      </c>
      <c r="U46">
        <v>3.4676839735733989E-2</v>
      </c>
      <c r="V46">
        <v>3.4471547858218488E-2</v>
      </c>
      <c r="W46">
        <v>3.4372028255962972E-2</v>
      </c>
    </row>
    <row r="47" spans="1:23" x14ac:dyDescent="0.25">
      <c r="B47">
        <f t="shared" si="0"/>
        <v>46</v>
      </c>
      <c r="C47">
        <v>29869.535800984653</v>
      </c>
      <c r="D47">
        <v>66158.159663338127</v>
      </c>
      <c r="E47">
        <v>126639.19942116071</v>
      </c>
      <c r="F47">
        <v>247601.27892472764</v>
      </c>
      <c r="G47">
        <v>489525.43792324595</v>
      </c>
      <c r="J47">
        <f t="shared" si="1"/>
        <v>46</v>
      </c>
      <c r="K47">
        <v>1493.4768163643967</v>
      </c>
      <c r="L47">
        <v>3307.9080684908986</v>
      </c>
      <c r="M47">
        <v>6331.960137122398</v>
      </c>
      <c r="N47">
        <v>12380.064257123042</v>
      </c>
      <c r="O47">
        <v>24476.272484811605</v>
      </c>
      <c r="R47">
        <f t="shared" si="2"/>
        <v>46</v>
      </c>
      <c r="S47">
        <v>3.6958528120752954E-2</v>
      </c>
      <c r="T47">
        <v>3.5369951174734293E-2</v>
      </c>
      <c r="U47">
        <v>3.4926354550475214E-2</v>
      </c>
      <c r="V47">
        <v>3.471787634439516E-2</v>
      </c>
      <c r="W47">
        <v>3.4616743427837715E-2</v>
      </c>
    </row>
    <row r="48" spans="1:23" x14ac:dyDescent="0.25">
      <c r="B48">
        <f t="shared" si="0"/>
        <v>47</v>
      </c>
      <c r="C48">
        <v>30729.627570449276</v>
      </c>
      <c r="D48">
        <v>68371.2039070389</v>
      </c>
      <c r="E48">
        <v>131107.16473159785</v>
      </c>
      <c r="F48">
        <v>256579.08620919942</v>
      </c>
      <c r="G48">
        <v>507522.92932554468</v>
      </c>
      <c r="J48">
        <f t="shared" si="1"/>
        <v>47</v>
      </c>
      <c r="K48">
        <v>1536.4816062368118</v>
      </c>
      <c r="L48">
        <v>3418.5602466292767</v>
      </c>
      <c r="M48">
        <v>6555.3583548652532</v>
      </c>
      <c r="N48">
        <v>12828.954327803338</v>
      </c>
      <c r="O48">
        <v>25376.146502483636</v>
      </c>
      <c r="R48">
        <f t="shared" si="2"/>
        <v>47</v>
      </c>
      <c r="S48">
        <v>3.719322634814759E-2</v>
      </c>
      <c r="T48">
        <v>3.5591763219459338E-2</v>
      </c>
      <c r="U48">
        <v>3.5142941417706908E-2</v>
      </c>
      <c r="V48">
        <v>3.493176009175647E-2</v>
      </c>
      <c r="W48">
        <v>3.4829258840159305E-2</v>
      </c>
    </row>
    <row r="49" spans="2:23" x14ac:dyDescent="0.25">
      <c r="B49">
        <f t="shared" si="0"/>
        <v>48</v>
      </c>
      <c r="C49">
        <v>31049.910271052195</v>
      </c>
      <c r="D49">
        <v>69197.155517028878</v>
      </c>
      <c r="E49">
        <v>132775.89762930784</v>
      </c>
      <c r="F49">
        <v>259933.3818712947</v>
      </c>
      <c r="G49">
        <v>514248.35036495537</v>
      </c>
      <c r="J49">
        <f t="shared" si="1"/>
        <v>48</v>
      </c>
      <c r="K49">
        <v>1552.4956646162318</v>
      </c>
      <c r="L49">
        <v>3459.8583513668564</v>
      </c>
      <c r="M49">
        <v>6638.7962131094246</v>
      </c>
      <c r="N49">
        <v>12996.671961278305</v>
      </c>
      <c r="O49">
        <v>25712.423471336137</v>
      </c>
      <c r="R49">
        <f t="shared" si="2"/>
        <v>48</v>
      </c>
      <c r="S49">
        <v>3.7275687980155237E-2</v>
      </c>
      <c r="T49">
        <v>3.5672384219469944E-2</v>
      </c>
      <c r="U49">
        <v>3.5222308133355584E-2</v>
      </c>
      <c r="V49">
        <v>3.5010423808588875E-2</v>
      </c>
      <c r="W49">
        <v>3.490755517301114E-2</v>
      </c>
    </row>
    <row r="50" spans="2:23" x14ac:dyDescent="0.25">
      <c r="B50">
        <f t="shared" si="0"/>
        <v>49</v>
      </c>
      <c r="C50">
        <v>32339.64882836516</v>
      </c>
      <c r="D50">
        <v>72514.06389935677</v>
      </c>
      <c r="E50">
        <v>139471.42149428965</v>
      </c>
      <c r="F50">
        <v>273386.13867836504</v>
      </c>
      <c r="G50">
        <v>541215.57318673143</v>
      </c>
      <c r="J50">
        <f t="shared" si="1"/>
        <v>49</v>
      </c>
      <c r="K50">
        <v>1616.9824829670906</v>
      </c>
      <c r="L50">
        <v>3625.7037603768258</v>
      </c>
      <c r="M50">
        <v>6973.5713542310114</v>
      </c>
      <c r="N50">
        <v>13669.3093394686</v>
      </c>
      <c r="O50">
        <v>27060.785506641492</v>
      </c>
      <c r="R50">
        <f t="shared" si="2"/>
        <v>49</v>
      </c>
      <c r="S50">
        <v>3.7647200000583636E-2</v>
      </c>
      <c r="T50">
        <v>3.6020726857498353E-2</v>
      </c>
      <c r="U50">
        <v>3.5561941029296662E-2</v>
      </c>
      <c r="V50">
        <v>3.5345620195868399E-2</v>
      </c>
      <c r="W50">
        <v>3.5240519665561409E-2</v>
      </c>
    </row>
    <row r="51" spans="2:23" x14ac:dyDescent="0.25">
      <c r="B51">
        <f t="shared" si="0"/>
        <v>50</v>
      </c>
      <c r="C51">
        <v>33261.242433548716</v>
      </c>
      <c r="D51">
        <v>74885.736758775587</v>
      </c>
      <c r="E51">
        <v>144259.89424301792</v>
      </c>
      <c r="F51">
        <v>283008.20921181829</v>
      </c>
      <c r="G51">
        <v>560504.83914939465</v>
      </c>
      <c r="J51">
        <f t="shared" si="1"/>
        <v>50</v>
      </c>
      <c r="K51">
        <v>1663.0623549297161</v>
      </c>
      <c r="L51">
        <v>3744.286888582923</v>
      </c>
      <c r="M51">
        <v>7212.9948285747378</v>
      </c>
      <c r="N51">
        <v>14150.410708998563</v>
      </c>
      <c r="O51">
        <v>28025.242469811579</v>
      </c>
      <c r="R51">
        <f t="shared" si="2"/>
        <v>50</v>
      </c>
      <c r="S51">
        <v>3.7916307254485471E-2</v>
      </c>
      <c r="T51">
        <v>3.6274885499056442E-2</v>
      </c>
      <c r="U51">
        <v>3.5810262387889757E-2</v>
      </c>
      <c r="V51">
        <v>3.5590938467336075E-2</v>
      </c>
      <c r="W51">
        <v>3.5484320950024406E-2</v>
      </c>
    </row>
    <row r="52" spans="2:23" x14ac:dyDescent="0.25">
      <c r="B52">
        <f t="shared" si="0"/>
        <v>51</v>
      </c>
      <c r="C52">
        <v>34179.852053476068</v>
      </c>
      <c r="D52">
        <v>77247.960725652185</v>
      </c>
      <c r="E52">
        <v>149028.14210050032</v>
      </c>
      <c r="F52">
        <v>292588.50485080766</v>
      </c>
      <c r="G52">
        <v>579709.23035163188</v>
      </c>
      <c r="J52">
        <f t="shared" si="1"/>
        <v>51</v>
      </c>
      <c r="K52">
        <v>1708.9928160456766</v>
      </c>
      <c r="L52">
        <v>3862.3980813491507</v>
      </c>
      <c r="M52">
        <v>7451.407209164754</v>
      </c>
      <c r="N52">
        <v>14629.425465641776</v>
      </c>
      <c r="O52">
        <v>28985.461978885229</v>
      </c>
      <c r="R52">
        <f t="shared" si="2"/>
        <v>51</v>
      </c>
      <c r="S52">
        <v>3.8193554449031275E-2</v>
      </c>
      <c r="T52">
        <v>3.6535299371703855E-2</v>
      </c>
      <c r="U52">
        <v>3.6064410933084989E-2</v>
      </c>
      <c r="V52">
        <v>3.5841898056818033E-2</v>
      </c>
      <c r="W52">
        <v>3.5733676628693312E-2</v>
      </c>
    </row>
    <row r="53" spans="2:23" x14ac:dyDescent="0.25">
      <c r="B53">
        <f t="shared" si="0"/>
        <v>52</v>
      </c>
      <c r="C53">
        <v>35042.031386858267</v>
      </c>
      <c r="D53">
        <v>79466.627740301861</v>
      </c>
      <c r="E53">
        <v>153507.62168034475</v>
      </c>
      <c r="F53">
        <v>301589.60956591758</v>
      </c>
      <c r="G53">
        <v>597753.58142003359</v>
      </c>
      <c r="J53">
        <f t="shared" si="1"/>
        <v>52</v>
      </c>
      <c r="K53">
        <v>1752.1017253073369</v>
      </c>
      <c r="L53">
        <v>3973.3319518258359</v>
      </c>
      <c r="M53">
        <v>7675.3823536148993</v>
      </c>
      <c r="N53">
        <v>15079.483164740144</v>
      </c>
      <c r="O53">
        <v>29887.679399407934</v>
      </c>
      <c r="R53">
        <f t="shared" si="2"/>
        <v>52</v>
      </c>
      <c r="S53">
        <v>3.8459813942731458E-2</v>
      </c>
      <c r="T53">
        <v>3.6786259316185177E-2</v>
      </c>
      <c r="U53">
        <v>3.6309591781981787E-2</v>
      </c>
      <c r="V53">
        <v>3.6084125754450413E-2</v>
      </c>
      <c r="W53">
        <v>3.5974415273133831E-2</v>
      </c>
    </row>
    <row r="54" spans="2:23" x14ac:dyDescent="0.25">
      <c r="B54">
        <f t="shared" si="0"/>
        <v>53</v>
      </c>
      <c r="C54">
        <v>35916.733828615303</v>
      </c>
      <c r="D54">
        <v>81715.289029420586</v>
      </c>
      <c r="E54">
        <v>158046.21438134427</v>
      </c>
      <c r="F54">
        <v>310708.06509095069</v>
      </c>
      <c r="G54">
        <v>616031.7665126858</v>
      </c>
      <c r="J54">
        <f t="shared" si="1"/>
        <v>53</v>
      </c>
      <c r="K54">
        <v>1795.8368440712075</v>
      </c>
      <c r="L54">
        <v>4085.7649997122062</v>
      </c>
      <c r="M54">
        <v>7902.31194935643</v>
      </c>
      <c r="N54">
        <v>15535.40585651662</v>
      </c>
      <c r="O54">
        <v>30801.593674284755</v>
      </c>
      <c r="R54">
        <f t="shared" si="2"/>
        <v>53</v>
      </c>
      <c r="S54">
        <v>3.8738814738870087E-2</v>
      </c>
      <c r="T54">
        <v>3.7047590027840194E-2</v>
      </c>
      <c r="U54">
        <v>3.6564554872960287E-2</v>
      </c>
      <c r="V54">
        <v>3.633586982913739E-2</v>
      </c>
      <c r="W54">
        <v>3.6224545936506258E-2</v>
      </c>
    </row>
    <row r="55" spans="2:23" x14ac:dyDescent="0.25">
      <c r="B55">
        <f t="shared" si="0"/>
        <v>54</v>
      </c>
      <c r="C55">
        <v>36885.265241318128</v>
      </c>
      <c r="D55">
        <v>84207.114744474617</v>
      </c>
      <c r="E55">
        <v>163076.86278683296</v>
      </c>
      <c r="F55">
        <v>320816.35990880441</v>
      </c>
      <c r="G55">
        <v>636295.35415306292</v>
      </c>
      <c r="J55">
        <f t="shared" si="1"/>
        <v>54</v>
      </c>
      <c r="K55">
        <v>1844.2634692879437</v>
      </c>
      <c r="L55">
        <v>4210.3564568323345</v>
      </c>
      <c r="M55">
        <v>8153.8432359856379</v>
      </c>
      <c r="N55">
        <v>16040.818202393886</v>
      </c>
      <c r="O55">
        <v>31814.768135638442</v>
      </c>
      <c r="R55">
        <f t="shared" si="2"/>
        <v>54</v>
      </c>
      <c r="S55">
        <v>3.9053205298874349E-2</v>
      </c>
      <c r="T55">
        <v>3.7343565011187074E-2</v>
      </c>
      <c r="U55">
        <v>3.6853745454472397E-2</v>
      </c>
      <c r="V55">
        <v>3.6621611305200474E-2</v>
      </c>
      <c r="W55">
        <v>3.6508552997075006E-2</v>
      </c>
    </row>
    <row r="56" spans="2:23" x14ac:dyDescent="0.25">
      <c r="B56">
        <f t="shared" si="0"/>
        <v>55</v>
      </c>
      <c r="C56">
        <v>37792.462678486503</v>
      </c>
      <c r="D56">
        <v>86538.833367727799</v>
      </c>
      <c r="E56">
        <v>167782.78453296327</v>
      </c>
      <c r="F56">
        <v>330270.68686933687</v>
      </c>
      <c r="G56">
        <v>655246.49154483341</v>
      </c>
      <c r="J56">
        <f t="shared" si="1"/>
        <v>55</v>
      </c>
      <c r="K56">
        <v>1889.6232836657146</v>
      </c>
      <c r="L56">
        <v>4326.9421992861171</v>
      </c>
      <c r="M56">
        <v>8389.1404142442043</v>
      </c>
      <c r="N56">
        <v>16513.536852122517</v>
      </c>
      <c r="O56">
        <v>32762.32973158767</v>
      </c>
      <c r="R56">
        <f t="shared" si="2"/>
        <v>55</v>
      </c>
      <c r="S56">
        <v>3.9357476874717356E-2</v>
      </c>
      <c r="T56">
        <v>3.7628475233139502E-2</v>
      </c>
      <c r="U56">
        <v>3.7131796145414064E-2</v>
      </c>
      <c r="V56">
        <v>3.6896205354413514E-2</v>
      </c>
      <c r="W56">
        <v>3.6781415700900988E-2</v>
      </c>
    </row>
    <row r="57" spans="2:23" x14ac:dyDescent="0.25">
      <c r="B57">
        <f t="shared" si="0"/>
        <v>56</v>
      </c>
      <c r="C57">
        <v>39021.135694232056</v>
      </c>
      <c r="D57">
        <v>89699.041727754753</v>
      </c>
      <c r="E57">
        <v>174162.21831720066</v>
      </c>
      <c r="F57">
        <v>343088.5715984485</v>
      </c>
      <c r="G57">
        <v>680941.2782208618</v>
      </c>
      <c r="J57">
        <f t="shared" si="1"/>
        <v>56</v>
      </c>
      <c r="K57">
        <v>1951.0568094344926</v>
      </c>
      <c r="L57">
        <v>4484.9521710451518</v>
      </c>
      <c r="M57">
        <v>8708.1109290481254</v>
      </c>
      <c r="N57">
        <v>17154.428581958986</v>
      </c>
      <c r="O57">
        <v>34047.063967922237</v>
      </c>
      <c r="R57">
        <f t="shared" si="2"/>
        <v>56</v>
      </c>
      <c r="S57">
        <v>3.977707128181085E-2</v>
      </c>
      <c r="T57">
        <v>3.8023412811749147E-2</v>
      </c>
      <c r="U57">
        <v>3.7517822456523353E-2</v>
      </c>
      <c r="V57">
        <v>3.727771744337649E-2</v>
      </c>
      <c r="W57">
        <v>3.7160661153206265E-2</v>
      </c>
    </row>
    <row r="58" spans="2:23" x14ac:dyDescent="0.25">
      <c r="B58">
        <f t="shared" si="0"/>
        <v>57</v>
      </c>
      <c r="C58">
        <v>40133.500153211717</v>
      </c>
      <c r="D58">
        <v>92557.736148209646</v>
      </c>
      <c r="E58">
        <v>179931.46313873443</v>
      </c>
      <c r="F58">
        <v>354678.9171202702</v>
      </c>
      <c r="G58">
        <v>704173.8250835184</v>
      </c>
      <c r="J58">
        <f t="shared" si="1"/>
        <v>57</v>
      </c>
      <c r="K58">
        <v>2006.6752755978305</v>
      </c>
      <c r="L58">
        <v>4627.886861261708</v>
      </c>
      <c r="M58">
        <v>8996.5732783207204</v>
      </c>
      <c r="N58">
        <v>17733.946113084792</v>
      </c>
      <c r="O58">
        <v>35208.691782846465</v>
      </c>
      <c r="R58">
        <f t="shared" si="2"/>
        <v>57</v>
      </c>
      <c r="S58">
        <v>4.0169107583452046E-2</v>
      </c>
      <c r="T58">
        <v>3.8391390866678865E-2</v>
      </c>
      <c r="U58">
        <v>3.7877315362375485E-2</v>
      </c>
      <c r="V58">
        <v>3.7632936584740984E-2</v>
      </c>
      <c r="W58">
        <v>3.7513739655598677E-2</v>
      </c>
    </row>
    <row r="59" spans="2:23" x14ac:dyDescent="0.25">
      <c r="B59">
        <f t="shared" si="0"/>
        <v>58</v>
      </c>
      <c r="C59">
        <v>41333.70877793782</v>
      </c>
      <c r="D59">
        <v>95644.60452585404</v>
      </c>
      <c r="E59">
        <v>186162.76450563819</v>
      </c>
      <c r="F59">
        <v>367199.08446536207</v>
      </c>
      <c r="G59">
        <v>729271.72438476549</v>
      </c>
      <c r="J59">
        <f t="shared" si="1"/>
        <v>58</v>
      </c>
      <c r="K59">
        <v>2066.6857602237287</v>
      </c>
      <c r="L59">
        <v>4782.2302918946953</v>
      </c>
      <c r="M59">
        <v>9308.1383712379029</v>
      </c>
      <c r="N59">
        <v>18359.95453012886</v>
      </c>
      <c r="O59">
        <v>36463.586847852799</v>
      </c>
      <c r="R59">
        <f t="shared" si="2"/>
        <v>58</v>
      </c>
      <c r="S59">
        <v>4.0601914481328549E-2</v>
      </c>
      <c r="T59">
        <v>3.8799796223630167E-2</v>
      </c>
      <c r="U59">
        <v>3.827693215765593E-2</v>
      </c>
      <c r="V59">
        <v>3.8028101016763571E-2</v>
      </c>
      <c r="W59">
        <v>3.7906668113969699E-2</v>
      </c>
    </row>
    <row r="60" spans="2:23" x14ac:dyDescent="0.25">
      <c r="B60">
        <f t="shared" si="0"/>
        <v>59</v>
      </c>
      <c r="C60">
        <v>42606.857502205101</v>
      </c>
      <c r="D60">
        <v>98916.025333464277</v>
      </c>
      <c r="E60">
        <v>192764.63883734768</v>
      </c>
      <c r="F60">
        <v>380461.86584500631</v>
      </c>
      <c r="G60">
        <v>755856.31986012391</v>
      </c>
      <c r="J60">
        <f t="shared" si="1"/>
        <v>59</v>
      </c>
      <c r="K60">
        <v>2130.3432360107181</v>
      </c>
      <c r="L60">
        <v>4945.8013403084478</v>
      </c>
      <c r="M60">
        <v>9638.2321039367234</v>
      </c>
      <c r="N60">
        <v>19023.093631052412</v>
      </c>
      <c r="O60">
        <v>37792.816685023718</v>
      </c>
      <c r="R60">
        <f t="shared" si="2"/>
        <v>59</v>
      </c>
      <c r="S60">
        <v>4.1077174905653324E-2</v>
      </c>
      <c r="T60">
        <v>3.9246692849174369E-2</v>
      </c>
      <c r="U60">
        <v>3.8713896454034114E-2</v>
      </c>
      <c r="V60">
        <v>3.8460068109523293E-2</v>
      </c>
      <c r="W60">
        <v>3.8336133104149628E-2</v>
      </c>
    </row>
    <row r="61" spans="2:23" x14ac:dyDescent="0.25">
      <c r="B61">
        <f t="shared" si="0"/>
        <v>60</v>
      </c>
      <c r="C61">
        <v>43880.897942304829</v>
      </c>
      <c r="D61">
        <v>102192.51810767446</v>
      </c>
      <c r="E61">
        <v>199378.55214095343</v>
      </c>
      <c r="F61">
        <v>393750.62020773225</v>
      </c>
      <c r="G61">
        <v>782494.75634131022</v>
      </c>
      <c r="J61">
        <f t="shared" si="1"/>
        <v>60</v>
      </c>
      <c r="K61">
        <v>2194.045232167402</v>
      </c>
      <c r="L61">
        <v>5109.6259725369018</v>
      </c>
      <c r="M61">
        <v>9968.9277557843889</v>
      </c>
      <c r="N61">
        <v>19687.531322564639</v>
      </c>
      <c r="O61">
        <v>39124.738456152496</v>
      </c>
      <c r="R61">
        <f t="shared" si="2"/>
        <v>60</v>
      </c>
      <c r="S61">
        <v>4.1563968114143091E-2</v>
      </c>
      <c r="T61">
        <v>3.9707280482597529E-2</v>
      </c>
      <c r="U61">
        <v>3.9165071443879151E-2</v>
      </c>
      <c r="V61">
        <v>3.890647368019895E-2</v>
      </c>
      <c r="W61">
        <v>3.8780142935886497E-2</v>
      </c>
    </row>
    <row r="62" spans="2:23" x14ac:dyDescent="0.25">
      <c r="B62">
        <f t="shared" si="0"/>
        <v>61</v>
      </c>
      <c r="C62">
        <v>45138.001786153174</v>
      </c>
      <c r="D62">
        <v>105422.50406646295</v>
      </c>
      <c r="E62">
        <v>205896.67298328146</v>
      </c>
      <c r="F62">
        <v>406845.01226477779</v>
      </c>
      <c r="G62">
        <v>808741.69082796888</v>
      </c>
      <c r="J62">
        <f t="shared" si="1"/>
        <v>61</v>
      </c>
      <c r="K62">
        <v>2256.9003853738832</v>
      </c>
      <c r="L62">
        <v>5271.1261536110251</v>
      </c>
      <c r="M62">
        <v>10294.83377685555</v>
      </c>
      <c r="N62">
        <v>20342.250882224413</v>
      </c>
      <c r="O62">
        <v>40437.085093216039</v>
      </c>
      <c r="R62">
        <f t="shared" si="2"/>
        <v>61</v>
      </c>
      <c r="S62">
        <v>4.2060429972459623E-2</v>
      </c>
      <c r="T62">
        <v>4.0175736292135333E-2</v>
      </c>
      <c r="U62">
        <v>3.9623702075013645E-2</v>
      </c>
      <c r="V62">
        <v>3.9360156015779024E-2</v>
      </c>
      <c r="W62">
        <v>3.9231346026177949E-2</v>
      </c>
    </row>
    <row r="63" spans="2:23" x14ac:dyDescent="0.25">
      <c r="B63">
        <f t="shared" si="0"/>
        <v>62</v>
      </c>
      <c r="C63">
        <v>46428.515799787885</v>
      </c>
      <c r="D63">
        <v>108741.31317763682</v>
      </c>
      <c r="E63">
        <v>212595.97548137538</v>
      </c>
      <c r="F63">
        <v>420305.29680423543</v>
      </c>
      <c r="G63">
        <v>835723.94262380595</v>
      </c>
      <c r="J63">
        <f t="shared" si="1"/>
        <v>62</v>
      </c>
      <c r="K63">
        <v>2321.4260897937274</v>
      </c>
      <c r="L63">
        <v>5437.0666188784526</v>
      </c>
      <c r="M63">
        <v>10629.800843343954</v>
      </c>
      <c r="N63">
        <v>21015.265110462904</v>
      </c>
      <c r="O63">
        <v>41786.197685489198</v>
      </c>
      <c r="R63">
        <f t="shared" si="2"/>
        <v>62</v>
      </c>
      <c r="S63">
        <v>4.2581362615962348E-2</v>
      </c>
      <c r="T63">
        <v>4.067047280414493E-2</v>
      </c>
      <c r="U63">
        <v>4.0108989784475746E-2</v>
      </c>
      <c r="V63">
        <v>3.9840643631894324E-2</v>
      </c>
      <c r="W63">
        <v>3.9709421038718995E-2</v>
      </c>
    </row>
    <row r="64" spans="2:23" x14ac:dyDescent="0.25">
      <c r="B64">
        <f t="shared" si="0"/>
        <v>63</v>
      </c>
      <c r="C64">
        <v>47746.995827274404</v>
      </c>
      <c r="D64">
        <v>112129.03559498233</v>
      </c>
      <c r="E64">
        <v>219432.43521576832</v>
      </c>
      <c r="F64">
        <v>434039.23445833806</v>
      </c>
      <c r="G64">
        <v>863252.83294339618</v>
      </c>
      <c r="J64">
        <f t="shared" si="1"/>
        <v>63</v>
      </c>
      <c r="K64">
        <v>2387.3500899537685</v>
      </c>
      <c r="L64">
        <v>5606.4527300211776</v>
      </c>
      <c r="M64">
        <v>10971.623806822754</v>
      </c>
      <c r="N64">
        <v>21701.965961685404</v>
      </c>
      <c r="O64">
        <v>43162.650271307677</v>
      </c>
      <c r="R64">
        <f t="shared" si="2"/>
        <v>63</v>
      </c>
      <c r="S64">
        <v>4.3130146965890015E-2</v>
      </c>
      <c r="T64">
        <v>4.1190661316457655E-2</v>
      </c>
      <c r="U64">
        <v>4.0619067769734674E-2</v>
      </c>
      <c r="V64">
        <v>4.0345615831543391E-2</v>
      </c>
      <c r="W64">
        <v>4.021183047891741E-2</v>
      </c>
    </row>
    <row r="65" spans="1:24" x14ac:dyDescent="0.25">
      <c r="B65">
        <f t="shared" si="0"/>
        <v>64</v>
      </c>
      <c r="C65">
        <v>49041.358923144202</v>
      </c>
      <c r="D65">
        <v>115457.96735800934</v>
      </c>
      <c r="E65">
        <v>226152.31476052321</v>
      </c>
      <c r="F65">
        <v>447541.00956868724</v>
      </c>
      <c r="G65">
        <v>890318.39918626065</v>
      </c>
      <c r="J65">
        <f t="shared" si="1"/>
        <v>64</v>
      </c>
      <c r="K65">
        <v>2452.0682042904155</v>
      </c>
      <c r="L65">
        <v>5772.899199529289</v>
      </c>
      <c r="M65">
        <v>11307.61753878888</v>
      </c>
      <c r="N65">
        <v>22377.054221235448</v>
      </c>
      <c r="O65">
        <v>44515.927587687736</v>
      </c>
      <c r="R65">
        <f t="shared" si="2"/>
        <v>64</v>
      </c>
      <c r="S65">
        <v>4.3678323017574794E-2</v>
      </c>
      <c r="T65">
        <v>4.171424046223815E-2</v>
      </c>
      <c r="U65">
        <v>4.113361330369214E-2</v>
      </c>
      <c r="V65">
        <v>4.0855549810610681E-2</v>
      </c>
      <c r="W65">
        <v>4.0719439749964836E-2</v>
      </c>
    </row>
    <row r="66" spans="1:24" x14ac:dyDescent="0.25">
      <c r="B66">
        <f t="shared" si="0"/>
        <v>65</v>
      </c>
      <c r="C66">
        <v>50310.342699651876</v>
      </c>
      <c r="D66">
        <v>118719.06244324872</v>
      </c>
      <c r="E66">
        <v>232733.59536117961</v>
      </c>
      <c r="F66">
        <v>460762.66120115499</v>
      </c>
      <c r="G66">
        <v>916820.79288303654</v>
      </c>
      <c r="J66">
        <f t="shared" si="1"/>
        <v>65</v>
      </c>
      <c r="K66">
        <v>2515.517356501121</v>
      </c>
      <c r="L66">
        <v>5935.9538385045598</v>
      </c>
      <c r="M66">
        <v>11636.681323333702</v>
      </c>
      <c r="N66">
        <v>23038.136298099998</v>
      </c>
      <c r="O66">
        <v>45841.046250030166</v>
      </c>
      <c r="R66">
        <f t="shared" si="2"/>
        <v>65</v>
      </c>
      <c r="S66">
        <v>4.422981371909418E-2</v>
      </c>
      <c r="T66">
        <v>4.2240615180106023E-2</v>
      </c>
      <c r="U66">
        <v>4.1650894279550155E-2</v>
      </c>
      <c r="V66">
        <v>4.1368203960196137E-2</v>
      </c>
      <c r="W66">
        <v>4.1229764776782529E-2</v>
      </c>
    </row>
    <row r="68" spans="1:24" x14ac:dyDescent="0.25">
      <c r="A68" s="5" t="s">
        <v>183</v>
      </c>
    </row>
    <row r="69" spans="1:24" x14ac:dyDescent="0.25">
      <c r="B69" t="s">
        <v>170</v>
      </c>
      <c r="C69">
        <v>50000</v>
      </c>
      <c r="D69">
        <v>100000</v>
      </c>
      <c r="E69">
        <v>250000</v>
      </c>
      <c r="F69">
        <v>500000</v>
      </c>
      <c r="G69">
        <v>1000000</v>
      </c>
      <c r="H69">
        <v>2000000</v>
      </c>
      <c r="J69" t="s">
        <v>171</v>
      </c>
      <c r="K69">
        <v>50000</v>
      </c>
      <c r="L69">
        <v>100000</v>
      </c>
      <c r="M69">
        <v>250000</v>
      </c>
      <c r="N69">
        <v>500000</v>
      </c>
      <c r="O69">
        <v>1000000</v>
      </c>
      <c r="P69">
        <v>2000000</v>
      </c>
      <c r="R69" t="s">
        <v>167</v>
      </c>
      <c r="S69">
        <v>50000</v>
      </c>
      <c r="T69">
        <v>100000</v>
      </c>
      <c r="U69">
        <v>250000</v>
      </c>
      <c r="V69">
        <v>500000</v>
      </c>
      <c r="W69">
        <v>1000000</v>
      </c>
      <c r="X69">
        <v>2000000</v>
      </c>
    </row>
    <row r="70" spans="1:24" x14ac:dyDescent="0.25">
      <c r="B70">
        <v>26</v>
      </c>
      <c r="C70">
        <v>328.79940771726433</v>
      </c>
      <c r="D70">
        <v>379.13811015978183</v>
      </c>
      <c r="E70">
        <v>530.15402058879522</v>
      </c>
      <c r="F70">
        <v>781.84719262827616</v>
      </c>
      <c r="G70">
        <v>1285.2337025293436</v>
      </c>
      <c r="H70">
        <v>2292.0066117834849</v>
      </c>
      <c r="J70">
        <v>26</v>
      </c>
      <c r="K70">
        <v>386.22048468899254</v>
      </c>
      <c r="L70">
        <v>422.27318133368203</v>
      </c>
      <c r="M70">
        <v>530.42897537674889</v>
      </c>
      <c r="N70">
        <v>710.68849208841766</v>
      </c>
      <c r="O70">
        <v>1071.2094590430115</v>
      </c>
      <c r="P70">
        <v>1792.2501039322633</v>
      </c>
      <c r="R70">
        <v>26</v>
      </c>
      <c r="S70">
        <v>7.8536312441890299E-2</v>
      </c>
      <c r="T70">
        <v>6.1222063578929786E-2</v>
      </c>
      <c r="U70">
        <v>4.7704590329218366E-2</v>
      </c>
      <c r="V70">
        <v>4.2420865267577046E-2</v>
      </c>
      <c r="W70">
        <v>3.9592862584569177E-2</v>
      </c>
      <c r="X70">
        <v>3.8126963826460525E-2</v>
      </c>
    </row>
    <row r="71" spans="1:24" x14ac:dyDescent="0.25">
      <c r="B71">
        <v>27</v>
      </c>
      <c r="C71">
        <v>333.6280558754658</v>
      </c>
      <c r="D71">
        <v>388.76390741735815</v>
      </c>
      <c r="E71">
        <v>554.17146273464266</v>
      </c>
      <c r="F71">
        <v>829.85069746816976</v>
      </c>
      <c r="G71">
        <v>1381.2091542733958</v>
      </c>
      <c r="H71">
        <v>2483.9261043551087</v>
      </c>
      <c r="J71">
        <v>27</v>
      </c>
      <c r="K71">
        <v>389.67905977771932</v>
      </c>
      <c r="L71">
        <v>429.16685003091789</v>
      </c>
      <c r="M71">
        <v>547.6302288508623</v>
      </c>
      <c r="N71">
        <v>745.06891234355498</v>
      </c>
      <c r="O71">
        <v>1139.9461317615132</v>
      </c>
      <c r="P71">
        <v>1929.7009956521797</v>
      </c>
      <c r="R71">
        <v>27</v>
      </c>
      <c r="S71">
        <v>7.5905386983713852E-2</v>
      </c>
      <c r="T71">
        <v>5.9462898842835843E-2</v>
      </c>
      <c r="U71">
        <v>4.6829516266867044E-2</v>
      </c>
      <c r="V71">
        <v>4.1946249701229732E-2</v>
      </c>
      <c r="W71">
        <v>3.9346466561398508E-2</v>
      </c>
      <c r="X71">
        <v>3.8002865109918682E-2</v>
      </c>
    </row>
    <row r="72" spans="1:24" x14ac:dyDescent="0.25">
      <c r="B72">
        <v>28</v>
      </c>
      <c r="C72">
        <v>338.87584994674074</v>
      </c>
      <c r="D72">
        <v>399.22562431063318</v>
      </c>
      <c r="E72">
        <v>580.27493975812251</v>
      </c>
      <c r="F72">
        <v>882.02377241341071</v>
      </c>
      <c r="G72">
        <v>1485.5214604224759</v>
      </c>
      <c r="H72">
        <v>2692.5168488164031</v>
      </c>
      <c r="J72">
        <v>28</v>
      </c>
      <c r="K72">
        <v>393.43747918787494</v>
      </c>
      <c r="L72">
        <v>436.65943991323775</v>
      </c>
      <c r="M72">
        <v>566.3252330472269</v>
      </c>
      <c r="N72">
        <v>782.43458047644981</v>
      </c>
      <c r="O72">
        <v>1214.6535397345906</v>
      </c>
      <c r="P72">
        <v>2079.0916024083672</v>
      </c>
      <c r="R72">
        <v>28</v>
      </c>
      <c r="S72">
        <v>7.3409267393078625E-2</v>
      </c>
      <c r="T72">
        <v>5.7821227849562673E-2</v>
      </c>
      <c r="U72">
        <v>4.6025187022638026E-2</v>
      </c>
      <c r="V72">
        <v>4.1513104076157825E-2</v>
      </c>
      <c r="W72">
        <v>3.9122730971729469E-2</v>
      </c>
      <c r="X72">
        <v>3.7890706003593788E-2</v>
      </c>
    </row>
    <row r="73" spans="1:24" x14ac:dyDescent="0.25">
      <c r="B73">
        <v>29</v>
      </c>
      <c r="C73">
        <v>344.59623480547913</v>
      </c>
      <c r="D73">
        <v>410.62967795789785</v>
      </c>
      <c r="E73">
        <v>608.72998613429206</v>
      </c>
      <c r="F73">
        <v>938.89716556871485</v>
      </c>
      <c r="G73">
        <v>1599.2315305055545</v>
      </c>
      <c r="H73">
        <v>2919.9002681640445</v>
      </c>
      <c r="J73">
        <v>29</v>
      </c>
      <c r="K73">
        <v>397.53436407633092</v>
      </c>
      <c r="L73">
        <v>444.82692503796761</v>
      </c>
      <c r="M73">
        <v>586.70436017764314</v>
      </c>
      <c r="N73">
        <v>823.166742070287</v>
      </c>
      <c r="O73">
        <v>1296.0915764972888</v>
      </c>
      <c r="P73">
        <v>2241.9413359796526</v>
      </c>
      <c r="R73">
        <v>29</v>
      </c>
      <c r="S73">
        <v>7.1038730066949718E-2</v>
      </c>
      <c r="T73">
        <v>5.6286764050753835E-2</v>
      </c>
      <c r="U73">
        <v>4.5284238186915182E-2</v>
      </c>
      <c r="V73">
        <v>4.111687930653618E-2</v>
      </c>
      <c r="W73">
        <v>3.8919160616340376E-2</v>
      </c>
      <c r="X73">
        <v>3.7789254201017641E-2</v>
      </c>
    </row>
    <row r="74" spans="1:24" x14ac:dyDescent="0.25">
      <c r="B74">
        <v>30</v>
      </c>
      <c r="C74">
        <v>350.8419417064249</v>
      </c>
      <c r="D74">
        <v>423.08122119292767</v>
      </c>
      <c r="E74">
        <v>639.79903417094044</v>
      </c>
      <c r="F74">
        <v>1000.9953869423068</v>
      </c>
      <c r="G74">
        <v>1723.3881000035337</v>
      </c>
      <c r="H74">
        <v>3168.1735356765676</v>
      </c>
      <c r="J74">
        <v>30</v>
      </c>
      <c r="K74">
        <v>402.00748022159894</v>
      </c>
      <c r="L74">
        <v>453.74461485250663</v>
      </c>
      <c r="M74">
        <v>608.95572228069977</v>
      </c>
      <c r="N74">
        <v>867.64087582499451</v>
      </c>
      <c r="O74">
        <v>1385.0112703875238</v>
      </c>
      <c r="P74">
        <v>2419.7521706288389</v>
      </c>
      <c r="R74">
        <v>30</v>
      </c>
      <c r="S74">
        <v>6.8788771764073386E-2</v>
      </c>
      <c r="T74">
        <v>5.4852567922308193E-2</v>
      </c>
      <c r="U74">
        <v>4.4601325903182332E-2</v>
      </c>
      <c r="V74">
        <v>4.0754220083994319E-2</v>
      </c>
      <c r="W74">
        <v>3.8733927791297917E-2</v>
      </c>
      <c r="X74">
        <v>3.7697621069713527E-2</v>
      </c>
    </row>
    <row r="75" spans="1:24" x14ac:dyDescent="0.25">
      <c r="B75">
        <v>31</v>
      </c>
      <c r="C75">
        <v>357.81640169710386</v>
      </c>
      <c r="D75">
        <v>436.98573773079676</v>
      </c>
      <c r="E75">
        <v>674.49370661726596</v>
      </c>
      <c r="F75">
        <v>1070.3403391335387</v>
      </c>
      <c r="G75">
        <v>1862.0335963296504</v>
      </c>
      <c r="H75">
        <v>3445.4201232270239</v>
      </c>
      <c r="J75">
        <v>31</v>
      </c>
      <c r="K75">
        <v>407.00252454109602</v>
      </c>
      <c r="L75">
        <v>463.70291809204878</v>
      </c>
      <c r="M75">
        <v>633.80364281532457</v>
      </c>
      <c r="N75">
        <v>917.30505654075205</v>
      </c>
      <c r="O75">
        <v>1484.3077928811326</v>
      </c>
      <c r="P75">
        <v>2618.3134109533275</v>
      </c>
      <c r="R75">
        <v>31</v>
      </c>
      <c r="S75">
        <v>6.6613296428280844E-2</v>
      </c>
      <c r="T75">
        <v>5.3486536977285226E-2</v>
      </c>
      <c r="U75">
        <v>4.3959717617568783E-2</v>
      </c>
      <c r="V75">
        <v>4.0415934633638351E-2</v>
      </c>
      <c r="W75">
        <v>3.8562324028670547E-2</v>
      </c>
      <c r="X75">
        <v>3.7613560309669891E-2</v>
      </c>
    </row>
    <row r="76" spans="1:24" x14ac:dyDescent="0.25">
      <c r="B76">
        <v>32</v>
      </c>
      <c r="C76">
        <v>362.25051518258198</v>
      </c>
      <c r="D76">
        <v>445.82652630435018</v>
      </c>
      <c r="E76">
        <v>696.55465303538256</v>
      </c>
      <c r="F76">
        <v>1114.434791193745</v>
      </c>
      <c r="G76">
        <v>1950.1951217893654</v>
      </c>
      <c r="H76">
        <v>3621.7157813527674</v>
      </c>
      <c r="J76">
        <v>32</v>
      </c>
      <c r="K76">
        <v>410.17844488564606</v>
      </c>
      <c r="L76">
        <v>470.03450800150949</v>
      </c>
      <c r="M76">
        <v>649.60378242180559</v>
      </c>
      <c r="N76">
        <v>948.88505737063315</v>
      </c>
      <c r="O76">
        <v>1547.4482380837944</v>
      </c>
      <c r="P76">
        <v>2744.5745805917759</v>
      </c>
      <c r="R76">
        <v>32</v>
      </c>
      <c r="S76">
        <v>6.5376385508656654E-2</v>
      </c>
      <c r="T76">
        <v>5.2718342902352111E-2</v>
      </c>
      <c r="U76">
        <v>4.3601937566237092E-2</v>
      </c>
      <c r="V76">
        <v>4.022765060686373E-2</v>
      </c>
      <c r="W76">
        <v>3.8466613493816082E-2</v>
      </c>
      <c r="X76">
        <v>3.7566308094657996E-2</v>
      </c>
    </row>
    <row r="77" spans="1:24" x14ac:dyDescent="0.25">
      <c r="B77">
        <v>33</v>
      </c>
      <c r="C77">
        <v>358.23750842607313</v>
      </c>
      <c r="D77">
        <v>437.82871272081525</v>
      </c>
      <c r="E77">
        <v>676.60236416021075</v>
      </c>
      <c r="F77">
        <v>1074.5585287287286</v>
      </c>
      <c r="G77">
        <v>1870.4708206316861</v>
      </c>
      <c r="H77">
        <v>3462.295386768164</v>
      </c>
      <c r="J77">
        <v>33</v>
      </c>
      <c r="K77">
        <v>407.30431121377319</v>
      </c>
      <c r="L77">
        <v>464.30648815062113</v>
      </c>
      <c r="M77">
        <v>635.31346725134517</v>
      </c>
      <c r="N77">
        <v>920.32601573315878</v>
      </c>
      <c r="O77">
        <v>1490.3506797672489</v>
      </c>
      <c r="P77">
        <v>2630.3998023886525</v>
      </c>
      <c r="R77">
        <v>33</v>
      </c>
      <c r="S77">
        <v>6.6459859739432359E-2</v>
      </c>
      <c r="T77">
        <v>5.3388215306776621E-2</v>
      </c>
      <c r="U77">
        <v>4.391002647346931E-2</v>
      </c>
      <c r="V77">
        <v>4.0386425748773824E-2</v>
      </c>
      <c r="W77">
        <v>3.8543857238916512E-2</v>
      </c>
      <c r="X77">
        <v>3.7600878739379562E-2</v>
      </c>
    </row>
    <row r="78" spans="1:24" x14ac:dyDescent="0.25">
      <c r="B78">
        <v>34</v>
      </c>
      <c r="C78">
        <v>344.0360190667102</v>
      </c>
      <c r="D78">
        <v>409.52040289924724</v>
      </c>
      <c r="E78">
        <v>605.9734211602713</v>
      </c>
      <c r="F78">
        <v>933.39525845144988</v>
      </c>
      <c r="G78">
        <v>1588.2388430816043</v>
      </c>
      <c r="H78">
        <v>2897.9258927916503</v>
      </c>
      <c r="J78">
        <v>34</v>
      </c>
      <c r="K78">
        <v>397.13298773213626</v>
      </c>
      <c r="L78">
        <v>444.03252291974968</v>
      </c>
      <c r="M78">
        <v>584.72957695165951</v>
      </c>
      <c r="N78">
        <v>819.22629950164264</v>
      </c>
      <c r="O78">
        <v>1288.2186971143601</v>
      </c>
      <c r="P78">
        <v>2226.2021001851899</v>
      </c>
      <c r="R78">
        <v>34</v>
      </c>
      <c r="S78">
        <v>7.1167260783931541E-2</v>
      </c>
      <c r="T78">
        <v>5.6362704195169089E-2</v>
      </c>
      <c r="U78">
        <v>4.5311032886272917E-2</v>
      </c>
      <c r="V78">
        <v>4.1122555339516254E-2</v>
      </c>
      <c r="W78">
        <v>3.8913078563676873E-2</v>
      </c>
      <c r="X78">
        <v>3.7776949612417621E-2</v>
      </c>
    </row>
    <row r="79" spans="1:24" x14ac:dyDescent="0.25">
      <c r="B79">
        <v>35</v>
      </c>
      <c r="C79">
        <v>353.03867264394972</v>
      </c>
      <c r="D79">
        <v>427.46852059793395</v>
      </c>
      <c r="E79">
        <v>650.75803122809623</v>
      </c>
      <c r="F79">
        <v>1022.9072354356389</v>
      </c>
      <c r="G79">
        <v>1767.2056659199145</v>
      </c>
      <c r="H79">
        <v>3255.8024762754894</v>
      </c>
      <c r="J79">
        <v>35</v>
      </c>
      <c r="K79">
        <v>403.58078813149814</v>
      </c>
      <c r="L79">
        <v>456.88678461755762</v>
      </c>
      <c r="M79">
        <v>616.80438743470677</v>
      </c>
      <c r="N79">
        <v>883.33395610834486</v>
      </c>
      <c r="O79">
        <v>1416.3933502234395</v>
      </c>
      <c r="P79">
        <v>2482.5115495881764</v>
      </c>
      <c r="R79">
        <v>35</v>
      </c>
      <c r="S79">
        <v>6.7990294199008705E-2</v>
      </c>
      <c r="T79">
        <v>5.4342428568140644E-2</v>
      </c>
      <c r="U79">
        <v>4.4351622652498923E-2</v>
      </c>
      <c r="V79">
        <v>4.0614185461007812E-2</v>
      </c>
      <c r="W79">
        <v>3.8654313037525423E-2</v>
      </c>
      <c r="X79">
        <v>3.7649780930181898E-2</v>
      </c>
    </row>
    <row r="80" spans="1:24" x14ac:dyDescent="0.25">
      <c r="B80">
        <v>36</v>
      </c>
      <c r="C80">
        <v>387.56251022934663</v>
      </c>
      <c r="D80">
        <v>496.29381672761457</v>
      </c>
      <c r="E80">
        <v>822.48757537033089</v>
      </c>
      <c r="F80">
        <v>1366.1439552864217</v>
      </c>
      <c r="G80">
        <v>2453.4567113317207</v>
      </c>
      <c r="H80">
        <v>4628.0822445498816</v>
      </c>
      <c r="J80">
        <v>36</v>
      </c>
      <c r="K80">
        <v>428.30637218917627</v>
      </c>
      <c r="L80">
        <v>506.17890940882126</v>
      </c>
      <c r="M80">
        <v>739.79465609007912</v>
      </c>
      <c r="N80">
        <v>1129.1555731753106</v>
      </c>
      <c r="O80">
        <v>1907.8773634392674</v>
      </c>
      <c r="P80">
        <v>3465.3211889278537</v>
      </c>
      <c r="R80">
        <v>36</v>
      </c>
      <c r="S80">
        <v>5.9958028247101947E-2</v>
      </c>
      <c r="T80">
        <v>4.9432651373559899E-2</v>
      </c>
      <c r="U80">
        <v>4.2105151613386349E-2</v>
      </c>
      <c r="V80">
        <v>3.9450651477365817E-2</v>
      </c>
      <c r="W80">
        <v>3.8078209204100988E-2</v>
      </c>
      <c r="X80">
        <v>3.7380067865189437E-2</v>
      </c>
    </row>
    <row r="81" spans="2:24" x14ac:dyDescent="0.25">
      <c r="B81">
        <v>37</v>
      </c>
      <c r="C81">
        <v>367.40432459638959</v>
      </c>
      <c r="D81">
        <v>456.11021360212266</v>
      </c>
      <c r="E81">
        <v>722.22797808202563</v>
      </c>
      <c r="F81">
        <v>1165.7576187095647</v>
      </c>
      <c r="G81">
        <v>2052.8167499960659</v>
      </c>
      <c r="H81">
        <v>3826.9352359068221</v>
      </c>
      <c r="J81">
        <v>37</v>
      </c>
      <c r="K81">
        <v>413.8691802541864</v>
      </c>
      <c r="L81">
        <v>477.39910276621595</v>
      </c>
      <c r="M81">
        <v>667.99000271019941</v>
      </c>
      <c r="N81">
        <v>985.64188791106426</v>
      </c>
      <c r="O81">
        <v>1620.9439158452296</v>
      </c>
      <c r="P81">
        <v>2891.5505666490935</v>
      </c>
      <c r="R81">
        <v>37</v>
      </c>
      <c r="S81">
        <v>6.4004294090365121E-2</v>
      </c>
      <c r="T81">
        <v>5.1868281106179914E-2</v>
      </c>
      <c r="U81">
        <v>4.320139385307864E-2</v>
      </c>
      <c r="V81">
        <v>4.0010876006172591E-2</v>
      </c>
      <c r="W81">
        <v>3.8349731038471946E-2</v>
      </c>
      <c r="X81">
        <v>3.7501593114898757E-2</v>
      </c>
    </row>
    <row r="82" spans="2:24" x14ac:dyDescent="0.25">
      <c r="B82">
        <v>38</v>
      </c>
      <c r="C82">
        <v>388.30071196837196</v>
      </c>
      <c r="D82">
        <v>497.77028221520231</v>
      </c>
      <c r="E82">
        <v>826.17900057669897</v>
      </c>
      <c r="F82">
        <v>1373.5269156569616</v>
      </c>
      <c r="G82">
        <v>2468.2226497423931</v>
      </c>
      <c r="H82">
        <v>4657.6141940678226</v>
      </c>
      <c r="J82">
        <v>38</v>
      </c>
      <c r="K82">
        <v>428.83507673029862</v>
      </c>
      <c r="L82">
        <v>507.23608947657613</v>
      </c>
      <c r="M82">
        <v>742.43921608211167</v>
      </c>
      <c r="N82">
        <v>1134.4450201187901</v>
      </c>
      <c r="O82">
        <v>1918.4555141869314</v>
      </c>
      <c r="P82">
        <v>3486.4773853468942</v>
      </c>
      <c r="R82">
        <v>38</v>
      </c>
      <c r="S82">
        <v>5.9804114684239407E-2</v>
      </c>
      <c r="T82">
        <v>4.9338239480320123E-2</v>
      </c>
      <c r="U82">
        <v>4.2058938529554446E-2</v>
      </c>
      <c r="V82">
        <v>3.9423404710177801E-2</v>
      </c>
      <c r="W82">
        <v>3.806109961773152E-2</v>
      </c>
      <c r="X82">
        <v>3.7368206442150997E-2</v>
      </c>
    </row>
    <row r="83" spans="2:24" x14ac:dyDescent="0.25">
      <c r="B83">
        <v>39</v>
      </c>
      <c r="C83">
        <v>401.82200726739774</v>
      </c>
      <c r="D83">
        <v>524.72841175246401</v>
      </c>
      <c r="E83">
        <v>893.44765197946583</v>
      </c>
      <c r="F83">
        <v>1507.9797278138692</v>
      </c>
      <c r="G83">
        <v>2737.0439027055886</v>
      </c>
      <c r="H83">
        <v>5195.1723686867281</v>
      </c>
      <c r="J83">
        <v>39</v>
      </c>
      <c r="K83">
        <v>438.51899490531969</v>
      </c>
      <c r="L83">
        <v>526.54322759988099</v>
      </c>
      <c r="M83">
        <v>790.61623570964639</v>
      </c>
      <c r="N83">
        <v>1230.738017676671</v>
      </c>
      <c r="O83">
        <v>2110.981850539516</v>
      </c>
      <c r="P83">
        <v>3871.4708618719014</v>
      </c>
      <c r="R83">
        <v>39</v>
      </c>
      <c r="S83">
        <v>5.7732501289631921E-2</v>
      </c>
      <c r="T83">
        <v>4.8118807311929856E-2</v>
      </c>
      <c r="U83">
        <v>4.1519648137314569E-2</v>
      </c>
      <c r="V83">
        <v>3.9149576623140891E-2</v>
      </c>
      <c r="W83">
        <v>3.7928707308607645E-2</v>
      </c>
      <c r="X83">
        <v>3.7308878331676842E-2</v>
      </c>
    </row>
    <row r="84" spans="2:24" x14ac:dyDescent="0.25">
      <c r="B84">
        <v>40</v>
      </c>
      <c r="C84">
        <v>386.35860492659634</v>
      </c>
      <c r="D84">
        <v>493.90340222852956</v>
      </c>
      <c r="E84">
        <v>816.53767107775411</v>
      </c>
      <c r="F84">
        <v>1354.2614589753719</v>
      </c>
      <c r="G84">
        <v>2429.7091042158504</v>
      </c>
      <c r="H84">
        <v>4580.6049507113985</v>
      </c>
      <c r="J84">
        <v>40</v>
      </c>
      <c r="K84">
        <v>427.44395514920097</v>
      </c>
      <c r="L84">
        <v>504.46674457843346</v>
      </c>
      <c r="M84">
        <v>735.533685528354</v>
      </c>
      <c r="N84">
        <v>1120.6453289660076</v>
      </c>
      <c r="O84">
        <v>1890.8694213392591</v>
      </c>
      <c r="P84">
        <v>3431.324055319652</v>
      </c>
      <c r="R84">
        <v>40</v>
      </c>
      <c r="S84">
        <v>6.0106226832553178E-2</v>
      </c>
      <c r="T84">
        <v>4.951437872885478E-2</v>
      </c>
      <c r="U84">
        <v>4.2132955633298552E-2</v>
      </c>
      <c r="V84">
        <v>3.9457189866251907E-2</v>
      </c>
      <c r="W84">
        <v>3.8073373522277576E-2</v>
      </c>
      <c r="X84">
        <v>3.7369356465823511E-2</v>
      </c>
    </row>
    <row r="85" spans="2:24" x14ac:dyDescent="0.25">
      <c r="B85">
        <v>41</v>
      </c>
      <c r="C85">
        <v>410.75827536991329</v>
      </c>
      <c r="D85">
        <v>542.54936347800162</v>
      </c>
      <c r="E85">
        <v>937.92265605756472</v>
      </c>
      <c r="F85">
        <v>1596.878198595092</v>
      </c>
      <c r="G85">
        <v>2914.7891387617533</v>
      </c>
      <c r="H85">
        <v>5550.6105095645371</v>
      </c>
      <c r="J85">
        <v>41</v>
      </c>
      <c r="K85">
        <v>444.91898651963811</v>
      </c>
      <c r="L85">
        <v>539.30640330234564</v>
      </c>
      <c r="M85">
        <v>822.46898061963111</v>
      </c>
      <c r="N85">
        <v>1294.4072448392872</v>
      </c>
      <c r="O85">
        <v>2238.2820964045895</v>
      </c>
      <c r="P85">
        <v>4126.0259032685281</v>
      </c>
      <c r="R85">
        <v>41</v>
      </c>
      <c r="S85">
        <v>5.6546220555017346E-2</v>
      </c>
      <c r="T85">
        <v>4.7427075461594193E-2</v>
      </c>
      <c r="U85">
        <v>4.1214454424230329E-2</v>
      </c>
      <c r="V85">
        <v>3.8993380040563297E-2</v>
      </c>
      <c r="W85">
        <v>3.7851461165898437E-2</v>
      </c>
      <c r="X85">
        <v>3.7272289140455994E-2</v>
      </c>
    </row>
    <row r="86" spans="2:24" x14ac:dyDescent="0.25">
      <c r="B86">
        <v>42</v>
      </c>
      <c r="C86">
        <v>413.03041706055842</v>
      </c>
      <c r="D86">
        <v>547.08211369000412</v>
      </c>
      <c r="E86">
        <v>949.23713874819998</v>
      </c>
      <c r="F86">
        <v>1619.4955501710224</v>
      </c>
      <c r="G86">
        <v>2960.0123793246539</v>
      </c>
      <c r="H86">
        <v>5641.0460444090277</v>
      </c>
      <c r="J86">
        <v>42</v>
      </c>
      <c r="K86">
        <v>446.54626580941635</v>
      </c>
      <c r="L86">
        <v>542.55291764768845</v>
      </c>
      <c r="M86">
        <v>830.57212305424309</v>
      </c>
      <c r="N86">
        <v>1310.604552368206</v>
      </c>
      <c r="O86">
        <v>2270.6694839817974</v>
      </c>
      <c r="P86">
        <v>4190.7994256226448</v>
      </c>
      <c r="R86">
        <v>42</v>
      </c>
      <c r="S86">
        <v>5.6259571828040089E-2</v>
      </c>
      <c r="T86">
        <v>4.7260044923063349E-2</v>
      </c>
      <c r="U86">
        <v>4.1140022512599295E-2</v>
      </c>
      <c r="V86">
        <v>3.8954439629549364E-2</v>
      </c>
      <c r="W86">
        <v>3.7831289856670391E-2</v>
      </c>
      <c r="X86">
        <v>3.7261784564713185E-2</v>
      </c>
    </row>
    <row r="87" spans="2:24" x14ac:dyDescent="0.25">
      <c r="B87">
        <v>43</v>
      </c>
      <c r="C87">
        <v>443.46152072157122</v>
      </c>
      <c r="D87">
        <v>607.7543132925789</v>
      </c>
      <c r="E87">
        <v>1100.632750811214</v>
      </c>
      <c r="F87">
        <v>1922.0968404624373</v>
      </c>
      <c r="G87">
        <v>3565.0245027428487</v>
      </c>
      <c r="H87">
        <v>6850.8810900970138</v>
      </c>
      <c r="J87">
        <v>43</v>
      </c>
      <c r="K87">
        <v>468.3407982505114</v>
      </c>
      <c r="L87">
        <v>586.0055582447394</v>
      </c>
      <c r="M87">
        <v>939.00052821382815</v>
      </c>
      <c r="N87">
        <v>1527.3257910517641</v>
      </c>
      <c r="O87">
        <v>2703.9703517660892</v>
      </c>
      <c r="P87">
        <v>5057.2740422328061</v>
      </c>
      <c r="R87">
        <v>43</v>
      </c>
      <c r="S87">
        <v>5.3236722199417441E-2</v>
      </c>
      <c r="T87">
        <v>4.5539008664192693E-2</v>
      </c>
      <c r="U87">
        <v>4.0405602287866715E-2</v>
      </c>
      <c r="V87">
        <v>3.8593483802046746E-2</v>
      </c>
      <c r="W87">
        <v>3.7666719940032678E-2</v>
      </c>
      <c r="X87">
        <v>3.7197995499745895E-2</v>
      </c>
    </row>
    <row r="88" spans="2:24" x14ac:dyDescent="0.25">
      <c r="B88">
        <v>44</v>
      </c>
      <c r="C88">
        <v>454.39131683693182</v>
      </c>
      <c r="D88">
        <v>629.54846045809632</v>
      </c>
      <c r="E88">
        <v>1155.0198025036202</v>
      </c>
      <c r="F88">
        <v>2030.8053937116288</v>
      </c>
      <c r="G88">
        <v>3782.3766080860037</v>
      </c>
      <c r="H88">
        <v>7285.5189956397326</v>
      </c>
      <c r="J88">
        <v>44</v>
      </c>
      <c r="K88">
        <v>476.16855783225083</v>
      </c>
      <c r="L88">
        <v>601.61460032475861</v>
      </c>
      <c r="M88">
        <v>977.95170407042133</v>
      </c>
      <c r="N88">
        <v>1605.1804538859797</v>
      </c>
      <c r="O88">
        <v>2859.6383218748524</v>
      </c>
      <c r="P88">
        <v>5368.5535830314329</v>
      </c>
      <c r="R88">
        <v>44</v>
      </c>
      <c r="S88">
        <v>5.2372446799786143E-2</v>
      </c>
      <c r="T88">
        <v>4.5054226778322493E-2</v>
      </c>
      <c r="U88">
        <v>4.0201247374867188E-2</v>
      </c>
      <c r="V88">
        <v>3.849372736228962E-2</v>
      </c>
      <c r="W88">
        <v>3.7621651491023922E-2</v>
      </c>
      <c r="X88">
        <v>3.7180875035800698E-2</v>
      </c>
    </row>
    <row r="89" spans="2:24" x14ac:dyDescent="0.25">
      <c r="B89">
        <v>45</v>
      </c>
      <c r="C89">
        <v>459.3301661948488</v>
      </c>
      <c r="D89">
        <v>639.39878891602893</v>
      </c>
      <c r="E89">
        <v>1179.6047562811093</v>
      </c>
      <c r="F89">
        <v>2079.948059182399</v>
      </c>
      <c r="G89">
        <v>3880.6344663514074</v>
      </c>
      <c r="H89">
        <v>7482.0074491332371</v>
      </c>
      <c r="J89">
        <v>45</v>
      </c>
      <c r="K89">
        <v>479.70595221366921</v>
      </c>
      <c r="L89">
        <v>608.66901470436278</v>
      </c>
      <c r="M89">
        <v>995.55934517581227</v>
      </c>
      <c r="N89">
        <v>1640.3768386892916</v>
      </c>
      <c r="O89">
        <v>2930.0095370617564</v>
      </c>
      <c r="P89">
        <v>5509.2768746149959</v>
      </c>
      <c r="R89">
        <v>45</v>
      </c>
      <c r="S89">
        <v>5.2005972095193753E-2</v>
      </c>
      <c r="T89">
        <v>4.4848765932432366E-2</v>
      </c>
      <c r="U89">
        <v>4.0113846617980675E-2</v>
      </c>
      <c r="V89">
        <v>3.8450159464239908E-2</v>
      </c>
      <c r="W89">
        <v>3.7600943054096447E-2</v>
      </c>
      <c r="X89">
        <v>3.7171849134344237E-2</v>
      </c>
    </row>
    <row r="90" spans="2:24" x14ac:dyDescent="0.25">
      <c r="B90">
        <v>46</v>
      </c>
      <c r="C90">
        <v>482.50820674423284</v>
      </c>
      <c r="D90">
        <v>685.61331646254155</v>
      </c>
      <c r="E90">
        <v>1294.9286468408709</v>
      </c>
      <c r="F90">
        <v>2310.4542309733051</v>
      </c>
      <c r="G90">
        <v>4341.5053212769017</v>
      </c>
      <c r="H90">
        <v>8403.6076109681162</v>
      </c>
      <c r="J90">
        <v>46</v>
      </c>
      <c r="K90">
        <v>496.30554347181851</v>
      </c>
      <c r="L90">
        <v>641.76739276650733</v>
      </c>
      <c r="M90">
        <v>1078.1529547171012</v>
      </c>
      <c r="N90">
        <v>1805.4626098350818</v>
      </c>
      <c r="O90">
        <v>3260.0810236824836</v>
      </c>
      <c r="P90">
        <v>6169.3191056111682</v>
      </c>
      <c r="R90">
        <v>46</v>
      </c>
      <c r="S90">
        <v>5.0542408001325922E-2</v>
      </c>
      <c r="T90">
        <v>4.4041438665047394E-2</v>
      </c>
      <c r="U90">
        <v>3.9781880418509719E-2</v>
      </c>
      <c r="V90">
        <v>3.8293483988066424E-2</v>
      </c>
      <c r="W90">
        <v>3.7535459489243861E-2</v>
      </c>
      <c r="X90">
        <v>3.7152888919810501E-2</v>
      </c>
    </row>
    <row r="91" spans="2:24" x14ac:dyDescent="0.25">
      <c r="B91">
        <v>47</v>
      </c>
      <c r="C91">
        <v>512.15462604830202</v>
      </c>
      <c r="D91">
        <v>744.72498034852038</v>
      </c>
      <c r="E91">
        <v>1442.4360907284154</v>
      </c>
      <c r="F91">
        <v>2605.2879077646039</v>
      </c>
      <c r="G91">
        <v>4930.9916502593442</v>
      </c>
      <c r="H91">
        <v>9582.3991968589216</v>
      </c>
      <c r="J91">
        <v>47</v>
      </c>
      <c r="K91">
        <v>517.53805372054148</v>
      </c>
      <c r="L91">
        <v>684.10254240420272</v>
      </c>
      <c r="M91">
        <v>1183.7965529049397</v>
      </c>
      <c r="N91">
        <v>2016.6195184792887</v>
      </c>
      <c r="O91">
        <v>3682.2666929193656</v>
      </c>
      <c r="P91">
        <v>7013.5617482894158</v>
      </c>
      <c r="R91">
        <v>47</v>
      </c>
      <c r="S91">
        <v>4.9065785115984584E-2</v>
      </c>
      <c r="T91">
        <v>4.324020489017566E-2</v>
      </c>
      <c r="U91">
        <v>3.9460503272835901E-2</v>
      </c>
      <c r="V91">
        <v>3.8147115737903636E-2</v>
      </c>
      <c r="W91">
        <v>3.7479729453042676E-2</v>
      </c>
      <c r="X91">
        <v>3.7143292964329166E-2</v>
      </c>
    </row>
    <row r="92" spans="2:24" x14ac:dyDescent="0.25">
      <c r="B92">
        <v>48</v>
      </c>
      <c r="C92">
        <v>539.1859394799252</v>
      </c>
      <c r="D92">
        <v>798.62390876360473</v>
      </c>
      <c r="E92">
        <v>1576.9378707413528</v>
      </c>
      <c r="F92">
        <v>2874.1278440530632</v>
      </c>
      <c r="G92">
        <v>5468.5076922819599</v>
      </c>
      <c r="H92">
        <v>10657.267601490255</v>
      </c>
      <c r="J92">
        <v>48</v>
      </c>
      <c r="K92">
        <v>536.89772008779164</v>
      </c>
      <c r="L92">
        <v>722.70445699962784</v>
      </c>
      <c r="M92">
        <v>1280.1252869268155</v>
      </c>
      <c r="N92">
        <v>2209.1604231035781</v>
      </c>
      <c r="O92">
        <v>4067.2295698562521</v>
      </c>
      <c r="P92">
        <v>7783.3702971570456</v>
      </c>
      <c r="R92">
        <v>48</v>
      </c>
      <c r="S92">
        <v>4.7993646391542022E-2</v>
      </c>
      <c r="T92">
        <v>4.2667354034704896E-2</v>
      </c>
      <c r="U92">
        <v>3.923642272991712E-2</v>
      </c>
      <c r="V92">
        <v>3.8049035198582715E-2</v>
      </c>
      <c r="W92">
        <v>3.7446646246551252E-2</v>
      </c>
      <c r="X92">
        <v>3.7143229278334911E-2</v>
      </c>
    </row>
    <row r="93" spans="2:24" x14ac:dyDescent="0.25">
      <c r="B93">
        <v>49</v>
      </c>
      <c r="C93">
        <v>547.99322079950093</v>
      </c>
      <c r="D93">
        <v>816.1892569960047</v>
      </c>
      <c r="E93">
        <v>1620.7773172768925</v>
      </c>
      <c r="F93">
        <v>2961.757445394469</v>
      </c>
      <c r="G93">
        <v>5643.7177046143024</v>
      </c>
      <c r="H93">
        <v>11007.638225265579</v>
      </c>
      <c r="J93">
        <v>49</v>
      </c>
      <c r="K93">
        <v>543.2052595169107</v>
      </c>
      <c r="L93">
        <v>735.2847004310479</v>
      </c>
      <c r="M93">
        <v>1311.5224709048944</v>
      </c>
      <c r="N93">
        <v>2271.919071118773</v>
      </c>
      <c r="O93">
        <v>4192.7123056676573</v>
      </c>
      <c r="P93">
        <v>8034.298800048753</v>
      </c>
      <c r="R93">
        <v>49</v>
      </c>
      <c r="S93">
        <v>4.7680837337798154E-2</v>
      </c>
      <c r="T93">
        <v>4.2500306053732118E-2</v>
      </c>
      <c r="U93">
        <v>3.91702416765356E-2</v>
      </c>
      <c r="V93">
        <v>3.8019104500763845E-2</v>
      </c>
      <c r="W93">
        <v>3.74353797786251E-2</v>
      </c>
      <c r="X93">
        <v>3.7141431727337748E-2</v>
      </c>
    </row>
    <row r="94" spans="2:24" x14ac:dyDescent="0.25">
      <c r="B94">
        <v>50</v>
      </c>
      <c r="C94">
        <v>595.28495863884916</v>
      </c>
      <c r="D94">
        <v>910.48510729050895</v>
      </c>
      <c r="E94">
        <v>1856.0855758765279</v>
      </c>
      <c r="F94">
        <v>3432.0859817953183</v>
      </c>
      <c r="G94">
        <v>6584.0877901239037</v>
      </c>
      <c r="H94">
        <v>12888.090845580473</v>
      </c>
      <c r="J94">
        <v>50</v>
      </c>
      <c r="K94">
        <v>577.07513703309951</v>
      </c>
      <c r="L94">
        <v>802.81842574512484</v>
      </c>
      <c r="M94">
        <v>1480.0485495118555</v>
      </c>
      <c r="N94">
        <v>2608.7611528156704</v>
      </c>
      <c r="O94">
        <v>4866.1977034277952</v>
      </c>
      <c r="P94">
        <v>9381.0644159720105</v>
      </c>
      <c r="R94">
        <v>50</v>
      </c>
      <c r="S94">
        <v>4.6328823872440195E-2</v>
      </c>
      <c r="T94">
        <v>4.1795987382255761E-2</v>
      </c>
      <c r="U94">
        <v>3.8909166464621725E-2</v>
      </c>
      <c r="V94">
        <v>3.7916329783155067E-2</v>
      </c>
      <c r="W94">
        <v>3.7413915706095535E-2</v>
      </c>
      <c r="X94">
        <v>3.7161171337497523E-2</v>
      </c>
    </row>
    <row r="95" spans="2:24" x14ac:dyDescent="0.25">
      <c r="B95">
        <v>51</v>
      </c>
      <c r="C95">
        <v>631.53907965726671</v>
      </c>
      <c r="D95">
        <v>982.77570478051086</v>
      </c>
      <c r="E95">
        <v>2036.485620578296</v>
      </c>
      <c r="F95">
        <v>3792.668805035627</v>
      </c>
      <c r="G95">
        <v>7305.0352838711169</v>
      </c>
      <c r="H95">
        <v>14329.768298239585</v>
      </c>
      <c r="J95">
        <v>51</v>
      </c>
      <c r="K95">
        <v>603.04003268363022</v>
      </c>
      <c r="L95">
        <v>854.59209095758069</v>
      </c>
      <c r="M95">
        <v>1609.2487245645279</v>
      </c>
      <c r="N95">
        <v>2867.0096836741795</v>
      </c>
      <c r="O95">
        <v>5382.5328492956032</v>
      </c>
      <c r="P95">
        <v>10413.579823952052</v>
      </c>
      <c r="R95">
        <v>51</v>
      </c>
      <c r="S95">
        <v>4.5530096598406233E-2</v>
      </c>
      <c r="T95">
        <v>4.1388301725840737E-2</v>
      </c>
      <c r="U95">
        <v>3.8765166384723049E-2</v>
      </c>
      <c r="V95">
        <v>3.7865764570679472E-2</v>
      </c>
      <c r="W95">
        <v>3.7411163505498779E-2</v>
      </c>
      <c r="X95">
        <v>3.7182616366395971E-2</v>
      </c>
    </row>
    <row r="96" spans="2:24" x14ac:dyDescent="0.25">
      <c r="B96">
        <v>52</v>
      </c>
      <c r="C96">
        <v>670.53183319530865</v>
      </c>
      <c r="D96">
        <v>1060.5279877453211</v>
      </c>
      <c r="E96">
        <v>2230.51651073222</v>
      </c>
      <c r="F96">
        <v>4180.4974034259285</v>
      </c>
      <c r="G96">
        <v>8080.459070873525</v>
      </c>
      <c r="H96">
        <v>15880.382613040987</v>
      </c>
      <c r="J96">
        <v>52</v>
      </c>
      <c r="K96">
        <v>630.96627599708336</v>
      </c>
      <c r="L96">
        <v>910.27749688294534</v>
      </c>
      <c r="M96">
        <v>1748.2118306512712</v>
      </c>
      <c r="N96">
        <v>3144.7692916651358</v>
      </c>
      <c r="O96">
        <v>5937.8828797719325</v>
      </c>
      <c r="P96">
        <v>11524.112400272716</v>
      </c>
      <c r="R96">
        <v>52</v>
      </c>
      <c r="S96">
        <v>4.483592956460436E-2</v>
      </c>
      <c r="T96">
        <v>4.1040981970046575E-2</v>
      </c>
      <c r="U96">
        <v>3.8649310022596195E-2</v>
      </c>
      <c r="V96">
        <v>3.7831453029434137E-2</v>
      </c>
      <c r="W96">
        <v>3.7418497467782252E-2</v>
      </c>
      <c r="X96">
        <v>3.7210998752278401E-2</v>
      </c>
    </row>
    <row r="97" spans="1:24" x14ac:dyDescent="0.25">
      <c r="B97">
        <v>53</v>
      </c>
      <c r="C97">
        <v>709.8361949401534</v>
      </c>
      <c r="D97">
        <v>1138.9029384898165</v>
      </c>
      <c r="E97">
        <v>2426.1031978807732</v>
      </c>
      <c r="F97">
        <v>4571.4370433925124</v>
      </c>
      <c r="G97">
        <v>8862.104589485738</v>
      </c>
      <c r="H97">
        <v>17443.439626664673</v>
      </c>
      <c r="J97">
        <v>53</v>
      </c>
      <c r="K97">
        <v>659.11563379701147</v>
      </c>
      <c r="L97">
        <v>966.40884702498442</v>
      </c>
      <c r="M97">
        <v>1888.2888107024337</v>
      </c>
      <c r="N97">
        <v>3424.7563170541252</v>
      </c>
      <c r="O97">
        <v>6497.6896960328304</v>
      </c>
      <c r="P97">
        <v>12643.555833918537</v>
      </c>
      <c r="R97">
        <v>53</v>
      </c>
      <c r="S97">
        <v>4.426505086570276E-2</v>
      </c>
      <c r="T97">
        <v>4.0761407273165018E-2</v>
      </c>
      <c r="U97">
        <v>3.8562395221492629E-2</v>
      </c>
      <c r="V97">
        <v>3.781208573899697E-2</v>
      </c>
      <c r="W97">
        <v>3.7433564134700337E-2</v>
      </c>
      <c r="X97">
        <v>3.7243449515717453E-2</v>
      </c>
    </row>
    <row r="98" spans="1:24" x14ac:dyDescent="0.25">
      <c r="B98">
        <v>54</v>
      </c>
      <c r="C98">
        <v>752.64824747945863</v>
      </c>
      <c r="D98">
        <v>1224.2730466778651</v>
      </c>
      <c r="E98">
        <v>2639.1474841548243</v>
      </c>
      <c r="F98">
        <v>4997.2715439208378</v>
      </c>
      <c r="G98">
        <v>9713.519798547095</v>
      </c>
      <c r="H98">
        <v>19146.016070892911</v>
      </c>
      <c r="J98">
        <v>54</v>
      </c>
      <c r="K98">
        <v>689.77723468585282</v>
      </c>
      <c r="L98">
        <v>1027.5500637807672</v>
      </c>
      <c r="M98">
        <v>2040.8689990116072</v>
      </c>
      <c r="N98">
        <v>3729.733860786575</v>
      </c>
      <c r="O98">
        <v>7107.4651016958669</v>
      </c>
      <c r="P98">
        <v>13862.924922611914</v>
      </c>
      <c r="R98">
        <v>54</v>
      </c>
      <c r="S98">
        <v>4.3755470610934655E-2</v>
      </c>
      <c r="T98">
        <v>4.0518066521233465E-2</v>
      </c>
      <c r="U98">
        <v>3.8493771052910519E-2</v>
      </c>
      <c r="V98">
        <v>3.7804458903464511E-2</v>
      </c>
      <c r="W98">
        <v>3.7456984816742755E-2</v>
      </c>
      <c r="X98">
        <v>3.728253217439792E-2</v>
      </c>
    </row>
    <row r="99" spans="1:24" x14ac:dyDescent="0.25">
      <c r="B99">
        <v>55</v>
      </c>
      <c r="C99">
        <v>804.04115834750519</v>
      </c>
      <c r="D99">
        <v>1326.7536931854838</v>
      </c>
      <c r="E99">
        <v>2894.8913290300156</v>
      </c>
      <c r="F99">
        <v>5508.4541163801368</v>
      </c>
      <c r="G99">
        <v>10735.579464485349</v>
      </c>
      <c r="H99">
        <v>21189.830428364698</v>
      </c>
      <c r="J99">
        <v>55</v>
      </c>
      <c r="K99">
        <v>726.58422425617118</v>
      </c>
      <c r="L99">
        <v>1100.9456850588776</v>
      </c>
      <c r="M99">
        <v>2224.0304178462247</v>
      </c>
      <c r="N99">
        <v>4095.8389873636843</v>
      </c>
      <c r="O99">
        <v>7839.4535923200747</v>
      </c>
      <c r="P99">
        <v>15326.685795652826</v>
      </c>
      <c r="R99">
        <v>55</v>
      </c>
      <c r="S99">
        <v>4.3261919631157664E-2</v>
      </c>
      <c r="T99">
        <v>4.0290242974597712E-2</v>
      </c>
      <c r="U99">
        <v>3.8439038611921106E-2</v>
      </c>
      <c r="V99">
        <v>3.780992114417181E-2</v>
      </c>
      <c r="W99">
        <v>3.7493031451775183E-2</v>
      </c>
      <c r="X99">
        <v>3.7333998885590303E-2</v>
      </c>
    </row>
    <row r="101" spans="1:24" x14ac:dyDescent="0.25">
      <c r="A101" s="5" t="s">
        <v>188</v>
      </c>
    </row>
    <row r="102" spans="1:24" x14ac:dyDescent="0.25">
      <c r="B102" t="s">
        <v>170</v>
      </c>
      <c r="C102">
        <v>100000</v>
      </c>
      <c r="D102">
        <v>250000</v>
      </c>
      <c r="E102">
        <v>500000</v>
      </c>
      <c r="F102">
        <v>1000000</v>
      </c>
      <c r="G102">
        <v>2000000</v>
      </c>
      <c r="J102" t="s">
        <v>145</v>
      </c>
      <c r="K102">
        <v>100000</v>
      </c>
      <c r="L102">
        <v>250000</v>
      </c>
      <c r="M102">
        <v>500000</v>
      </c>
      <c r="N102">
        <v>1000000</v>
      </c>
      <c r="O102">
        <v>2000000</v>
      </c>
      <c r="R102" t="s">
        <v>167</v>
      </c>
      <c r="S102">
        <v>100000</v>
      </c>
      <c r="T102">
        <v>250000</v>
      </c>
      <c r="U102">
        <v>500000</v>
      </c>
      <c r="V102">
        <v>1000000</v>
      </c>
      <c r="W102">
        <v>2000000</v>
      </c>
    </row>
    <row r="103" spans="1:24" x14ac:dyDescent="0.25">
      <c r="B103">
        <v>35</v>
      </c>
      <c r="C103">
        <v>22855.951979529193</v>
      </c>
      <c r="D103">
        <v>48096.099713386917</v>
      </c>
      <c r="E103">
        <v>90163.016329666556</v>
      </c>
      <c r="F103">
        <v>174296.84676733799</v>
      </c>
      <c r="G103">
        <v>342564.50764268218</v>
      </c>
      <c r="J103">
        <v>35</v>
      </c>
      <c r="K103">
        <v>1142.7975989744155</v>
      </c>
      <c r="L103">
        <v>2404.8029421667161</v>
      </c>
      <c r="M103">
        <v>4508.1508164743427</v>
      </c>
      <c r="N103">
        <v>8714.8423383485642</v>
      </c>
      <c r="O103">
        <v>17128.22538209951</v>
      </c>
      <c r="R103">
        <v>35</v>
      </c>
      <c r="S103">
        <v>3.5249985776593551E-2</v>
      </c>
      <c r="T103">
        <v>3.3733958343050485E-2</v>
      </c>
      <c r="U103">
        <v>3.3326892697333133E-2</v>
      </c>
      <c r="V103">
        <v>3.3137942690156574E-2</v>
      </c>
      <c r="W103">
        <v>3.3046819624217738E-2</v>
      </c>
    </row>
    <row r="104" spans="1:24" x14ac:dyDescent="0.25">
      <c r="B104">
        <f t="shared" ref="B104:B133" si="3">B103+1</f>
        <v>36</v>
      </c>
      <c r="C104">
        <v>24918.620051019108</v>
      </c>
      <c r="D104">
        <v>53404.813398661943</v>
      </c>
      <c r="E104">
        <v>100881.79586819494</v>
      </c>
      <c r="F104">
        <v>195835.77797163493</v>
      </c>
      <c r="G104">
        <v>385743.73329101794</v>
      </c>
      <c r="J104">
        <f t="shared" ref="J104:J133" si="4">J103+1</f>
        <v>36</v>
      </c>
      <c r="K104">
        <v>1245.9321958989822</v>
      </c>
      <c r="L104">
        <v>2670.2433138157503</v>
      </c>
      <c r="M104">
        <v>5044.0855937812012</v>
      </c>
      <c r="N104">
        <v>9791.7956829521572</v>
      </c>
      <c r="O104">
        <v>19287.202642574557</v>
      </c>
      <c r="R104">
        <f t="shared" ref="R104:R133" si="5">R103+1</f>
        <v>36</v>
      </c>
      <c r="S104">
        <v>3.5759050522816471E-2</v>
      </c>
      <c r="T104">
        <v>3.4209453273286172E-2</v>
      </c>
      <c r="U104">
        <v>3.3788465151146641E-2</v>
      </c>
      <c r="V104">
        <v>3.3592349603879246E-2</v>
      </c>
      <c r="W104">
        <v>3.3497606042074857E-2</v>
      </c>
    </row>
    <row r="105" spans="1:24" x14ac:dyDescent="0.25">
      <c r="B105">
        <f t="shared" si="3"/>
        <v>37</v>
      </c>
      <c r="C105">
        <v>23959.777176339052</v>
      </c>
      <c r="D105">
        <v>50940.692308761274</v>
      </c>
      <c r="E105">
        <v>95908.882484850183</v>
      </c>
      <c r="F105">
        <v>185845.26475465923</v>
      </c>
      <c r="G105">
        <v>365718.03528704861</v>
      </c>
      <c r="J105">
        <f t="shared" si="4"/>
        <v>37</v>
      </c>
      <c r="K105">
        <v>1197.9895935277018</v>
      </c>
      <c r="L105">
        <v>2547.0360039691004</v>
      </c>
      <c r="M105">
        <v>4795.4441242322209</v>
      </c>
      <c r="N105">
        <v>9292.2632377135451</v>
      </c>
      <c r="O105">
        <v>18285.910442919354</v>
      </c>
      <c r="R105">
        <f t="shared" si="5"/>
        <v>37</v>
      </c>
      <c r="S105">
        <v>3.5489723382351679E-2</v>
      </c>
      <c r="T105">
        <v>3.3969006867804685E-2</v>
      </c>
      <c r="U105">
        <v>3.3557476000531716E-2</v>
      </c>
      <c r="V105">
        <v>3.3365988842595007E-2</v>
      </c>
      <c r="W105">
        <v>3.3273537525333463E-2</v>
      </c>
    </row>
    <row r="106" spans="1:24" x14ac:dyDescent="0.25">
      <c r="B106">
        <f t="shared" si="3"/>
        <v>38</v>
      </c>
      <c r="C106">
        <v>25191.590762503511</v>
      </c>
      <c r="D106">
        <v>54111.155487204182</v>
      </c>
      <c r="E106">
        <v>102310.43043084326</v>
      </c>
      <c r="F106">
        <v>198708.98040381432</v>
      </c>
      <c r="G106">
        <v>391506.0803858724</v>
      </c>
      <c r="J106">
        <f t="shared" si="4"/>
        <v>38</v>
      </c>
      <c r="K106">
        <v>1259.5797239158783</v>
      </c>
      <c r="L106">
        <v>2705.5583815447753</v>
      </c>
      <c r="M106">
        <v>5115.5234079751244</v>
      </c>
      <c r="N106">
        <v>9935.4535879570758</v>
      </c>
      <c r="O106">
        <v>19575.314001497463</v>
      </c>
      <c r="R106">
        <f t="shared" si="5"/>
        <v>38</v>
      </c>
      <c r="S106">
        <v>3.5800480730629802E-2</v>
      </c>
      <c r="T106">
        <v>3.4258550043170022E-2</v>
      </c>
      <c r="U106">
        <v>3.3838500411597527E-2</v>
      </c>
      <c r="V106">
        <v>3.3642641712000376E-2</v>
      </c>
      <c r="W106">
        <v>3.3547985512182965E-2</v>
      </c>
    </row>
    <row r="107" spans="1:24" x14ac:dyDescent="0.25">
      <c r="B107">
        <f t="shared" si="3"/>
        <v>39</v>
      </c>
      <c r="C107">
        <v>25961.466501042618</v>
      </c>
      <c r="D107">
        <v>56093.890203890187</v>
      </c>
      <c r="E107">
        <v>106314.59637398859</v>
      </c>
      <c r="F107">
        <v>206756.00871013137</v>
      </c>
      <c r="G107">
        <v>407638.83337886713</v>
      </c>
      <c r="J107">
        <f t="shared" si="4"/>
        <v>39</v>
      </c>
      <c r="K107">
        <v>1298.0733392703623</v>
      </c>
      <c r="L107">
        <v>2804.6945693394373</v>
      </c>
      <c r="M107">
        <v>5315.7299508505967</v>
      </c>
      <c r="N107">
        <v>10337.800707896124</v>
      </c>
      <c r="O107">
        <v>20381.94221675396</v>
      </c>
      <c r="R107">
        <f t="shared" si="5"/>
        <v>39</v>
      </c>
      <c r="S107">
        <v>3.5984624078794436E-2</v>
      </c>
      <c r="T107">
        <v>3.443495166481747E-2</v>
      </c>
      <c r="U107">
        <v>3.4010910761490099E-2</v>
      </c>
      <c r="V107">
        <v>3.3812912770835979E-2</v>
      </c>
      <c r="W107">
        <v>3.3717159069449831E-2</v>
      </c>
    </row>
    <row r="108" spans="1:24" x14ac:dyDescent="0.25">
      <c r="B108">
        <f t="shared" si="3"/>
        <v>40</v>
      </c>
      <c r="C108">
        <v>25326.05342855896</v>
      </c>
      <c r="D108">
        <v>54462.048448317895</v>
      </c>
      <c r="E108">
        <v>103022.04020011552</v>
      </c>
      <c r="F108">
        <v>200142.02372302173</v>
      </c>
      <c r="G108">
        <v>394381.99077696202</v>
      </c>
      <c r="J108">
        <f t="shared" si="4"/>
        <v>40</v>
      </c>
      <c r="K108">
        <v>1266.3028279464634</v>
      </c>
      <c r="L108">
        <v>2723.103103458503</v>
      </c>
      <c r="M108">
        <v>5151.1036399585719</v>
      </c>
      <c r="N108">
        <v>10007.104741560644</v>
      </c>
      <c r="O108">
        <v>19719.10695680324</v>
      </c>
      <c r="R108">
        <f t="shared" si="5"/>
        <v>40</v>
      </c>
      <c r="S108">
        <v>3.5799164035014819E-2</v>
      </c>
      <c r="T108">
        <v>3.4270309321265957E-2</v>
      </c>
      <c r="U108">
        <v>3.3852871316733868E-2</v>
      </c>
      <c r="V108">
        <v>3.365808779901247E-2</v>
      </c>
      <c r="W108">
        <v>3.3563918477631072E-2</v>
      </c>
    </row>
    <row r="109" spans="1:24" x14ac:dyDescent="0.25">
      <c r="B109">
        <f t="shared" si="3"/>
        <v>41</v>
      </c>
      <c r="C109">
        <v>26596.549743743566</v>
      </c>
      <c r="D109">
        <v>57732.431354132073</v>
      </c>
      <c r="E109">
        <v>109625.56782023574</v>
      </c>
      <c r="F109">
        <v>213411.84083668361</v>
      </c>
      <c r="G109">
        <v>420984.38691110845</v>
      </c>
      <c r="J109">
        <f t="shared" si="4"/>
        <v>41</v>
      </c>
      <c r="K109">
        <v>1329.8277162383674</v>
      </c>
      <c r="L109">
        <v>2886.622041518378</v>
      </c>
      <c r="M109">
        <v>5481.2799083510763</v>
      </c>
      <c r="N109">
        <v>10670.595765533333</v>
      </c>
      <c r="O109">
        <v>21049.227540789288</v>
      </c>
      <c r="R109">
        <f t="shared" si="5"/>
        <v>41</v>
      </c>
      <c r="S109">
        <v>3.6116018139517259E-2</v>
      </c>
      <c r="T109">
        <v>3.4569358183686782E-2</v>
      </c>
      <c r="U109">
        <v>3.4144247754700707E-2</v>
      </c>
      <c r="V109">
        <v>3.3945467202451951E-2</v>
      </c>
      <c r="W109">
        <v>3.3849270069290061E-2</v>
      </c>
    </row>
    <row r="110" spans="1:24" x14ac:dyDescent="0.25">
      <c r="B110">
        <f t="shared" si="3"/>
        <v>42</v>
      </c>
      <c r="C110">
        <v>26808.333755087438</v>
      </c>
      <c r="D110">
        <v>58279.61583041765</v>
      </c>
      <c r="E110">
        <v>110731.752641307</v>
      </c>
      <c r="F110">
        <v>215636.02627294007</v>
      </c>
      <c r="G110">
        <v>425444.57354190201</v>
      </c>
      <c r="J110">
        <f t="shared" si="4"/>
        <v>42</v>
      </c>
      <c r="K110">
        <v>1340.4167374199387</v>
      </c>
      <c r="L110">
        <v>2913.9809982497536</v>
      </c>
      <c r="M110">
        <v>5536.5881269593665</v>
      </c>
      <c r="N110">
        <v>10781.802398800501</v>
      </c>
      <c r="O110">
        <v>21272.230950818397</v>
      </c>
      <c r="R110">
        <f t="shared" si="5"/>
        <v>42</v>
      </c>
      <c r="S110">
        <v>3.6156239443007276E-2</v>
      </c>
      <c r="T110">
        <v>3.4612331288752074E-2</v>
      </c>
      <c r="U110">
        <v>3.4187276398044641E-2</v>
      </c>
      <c r="V110">
        <v>3.3988416640288843E-2</v>
      </c>
      <c r="W110">
        <v>3.3892157006409018E-2</v>
      </c>
    </row>
    <row r="111" spans="1:24" x14ac:dyDescent="0.25">
      <c r="B111">
        <f t="shared" si="3"/>
        <v>43</v>
      </c>
      <c r="C111">
        <v>28172.892800953421</v>
      </c>
      <c r="D111">
        <v>61790.711193779222</v>
      </c>
      <c r="E111">
        <v>117820.40882320724</v>
      </c>
      <c r="F111">
        <v>229879.80416024514</v>
      </c>
      <c r="G111">
        <v>453998.59487301554</v>
      </c>
      <c r="J111">
        <f t="shared" si="4"/>
        <v>43</v>
      </c>
      <c r="K111">
        <v>1408.6447660351914</v>
      </c>
      <c r="L111">
        <v>3089.5360750956461</v>
      </c>
      <c r="M111">
        <v>5891.0220362842956</v>
      </c>
      <c r="N111">
        <v>11493.994071875932</v>
      </c>
      <c r="O111">
        <v>22699.938199093333</v>
      </c>
      <c r="R111">
        <f t="shared" si="5"/>
        <v>43</v>
      </c>
      <c r="S111">
        <v>3.6514211630129578E-2</v>
      </c>
      <c r="T111">
        <v>3.4947844833281838E-2</v>
      </c>
      <c r="U111">
        <v>3.451387741825851E-2</v>
      </c>
      <c r="V111">
        <v>3.4310439590164332E-2</v>
      </c>
      <c r="W111">
        <v>3.4211870158803448E-2</v>
      </c>
    </row>
    <row r="112" spans="1:24" x14ac:dyDescent="0.25">
      <c r="B112">
        <f t="shared" si="3"/>
        <v>44</v>
      </c>
      <c r="C112">
        <v>28693.8748473042</v>
      </c>
      <c r="D112">
        <v>63132.883688399117</v>
      </c>
      <c r="E112">
        <v>120531.23177165892</v>
      </c>
      <c r="F112">
        <v>235327.92794537428</v>
      </c>
      <c r="G112">
        <v>464921.32029677398</v>
      </c>
      <c r="J112">
        <f t="shared" si="4"/>
        <v>44</v>
      </c>
      <c r="K112">
        <v>1434.6937805600173</v>
      </c>
      <c r="L112">
        <v>3156.6443486029311</v>
      </c>
      <c r="M112">
        <v>6026.5619833045057</v>
      </c>
      <c r="N112">
        <v>11766.397263084596</v>
      </c>
      <c r="O112">
        <v>23246.067828368163</v>
      </c>
      <c r="R112">
        <f t="shared" si="5"/>
        <v>44</v>
      </c>
      <c r="S112">
        <v>3.6640501765479172E-2</v>
      </c>
      <c r="T112">
        <v>3.5070738558245829E-2</v>
      </c>
      <c r="U112">
        <v>3.4634617041139126E-2</v>
      </c>
      <c r="V112">
        <v>3.4429986216415465E-2</v>
      </c>
      <c r="W112">
        <v>3.4330796568942334E-2</v>
      </c>
    </row>
    <row r="113" spans="2:23" x14ac:dyDescent="0.25">
      <c r="B113">
        <f t="shared" si="3"/>
        <v>45</v>
      </c>
      <c r="C113">
        <v>28979.484074282893</v>
      </c>
      <c r="D113">
        <v>63869.85154738331</v>
      </c>
      <c r="E113">
        <v>122020.46403694303</v>
      </c>
      <c r="F113">
        <v>238321.68903338572</v>
      </c>
      <c r="G113">
        <v>470924.13903598697</v>
      </c>
      <c r="J113">
        <f t="shared" si="4"/>
        <v>45</v>
      </c>
      <c r="K113">
        <v>1448.9743247132865</v>
      </c>
      <c r="L113">
        <v>3193.4930544702802</v>
      </c>
      <c r="M113">
        <v>6101.0243202089914</v>
      </c>
      <c r="N113">
        <v>11916.086876608199</v>
      </c>
      <c r="O113">
        <v>23546.212003383203</v>
      </c>
      <c r="R113">
        <f t="shared" si="5"/>
        <v>45</v>
      </c>
      <c r="S113">
        <v>3.670196444189977E-2</v>
      </c>
      <c r="T113">
        <v>3.5133697997250968E-2</v>
      </c>
      <c r="U113">
        <v>3.4697202712700381E-2</v>
      </c>
      <c r="V113">
        <v>3.4492276521700393E-2</v>
      </c>
      <c r="W113">
        <v>3.4392916008761265E-2</v>
      </c>
    </row>
    <row r="114" spans="2:23" x14ac:dyDescent="0.25">
      <c r="B114">
        <f t="shared" si="3"/>
        <v>46</v>
      </c>
      <c r="C114">
        <v>29892.956733353472</v>
      </c>
      <c r="D114">
        <v>66221.052955672072</v>
      </c>
      <c r="E114">
        <v>126767.8801146459</v>
      </c>
      <c r="F114">
        <v>247861.53433702167</v>
      </c>
      <c r="G114">
        <v>490048.84277923102</v>
      </c>
      <c r="J114">
        <f t="shared" si="4"/>
        <v>46</v>
      </c>
      <c r="K114">
        <v>1494.6478546369908</v>
      </c>
      <c r="L114">
        <v>3311.0526525609603</v>
      </c>
      <c r="M114">
        <v>6338.3941563984554</v>
      </c>
      <c r="N114">
        <v>12393.077027543506</v>
      </c>
      <c r="O114">
        <v>24502.44276620145</v>
      </c>
      <c r="R114">
        <f t="shared" si="5"/>
        <v>46</v>
      </c>
      <c r="S114">
        <v>3.6945852716119054E-2</v>
      </c>
      <c r="T114">
        <v>3.5364505102754684E-2</v>
      </c>
      <c r="U114">
        <v>3.4922582822023429E-2</v>
      </c>
      <c r="V114">
        <v>3.4714838019195948E-2</v>
      </c>
      <c r="W114">
        <v>3.4614048456385937E-2</v>
      </c>
    </row>
    <row r="115" spans="2:23" x14ac:dyDescent="0.25">
      <c r="B115">
        <f t="shared" si="3"/>
        <v>47</v>
      </c>
      <c r="C115">
        <v>30947.813083486828</v>
      </c>
      <c r="D115">
        <v>68934.91812611444</v>
      </c>
      <c r="E115">
        <v>132246.75985096346</v>
      </c>
      <c r="F115">
        <v>258870.44328900531</v>
      </c>
      <c r="G115">
        <v>512117.81015690928</v>
      </c>
      <c r="J115">
        <f t="shared" si="4"/>
        <v>47</v>
      </c>
      <c r="K115">
        <v>1547.3906820586417</v>
      </c>
      <c r="L115">
        <v>3446.7459947548923</v>
      </c>
      <c r="M115">
        <v>6612.3381643512985</v>
      </c>
      <c r="N115">
        <v>12943.522487024427</v>
      </c>
      <c r="O115">
        <v>25605.89112077863</v>
      </c>
      <c r="R115">
        <f t="shared" si="5"/>
        <v>47</v>
      </c>
      <c r="S115">
        <v>3.7236480319265963E-2</v>
      </c>
      <c r="T115">
        <v>3.5638341901350845E-2</v>
      </c>
      <c r="U115">
        <v>3.5189794429854704E-2</v>
      </c>
      <c r="V115">
        <v>3.4978641049783432E-2</v>
      </c>
      <c r="W115">
        <v>3.4876129843475878E-2</v>
      </c>
    </row>
    <row r="116" spans="2:23" x14ac:dyDescent="0.25">
      <c r="B116">
        <f t="shared" si="3"/>
        <v>48</v>
      </c>
      <c r="C116">
        <v>31846.848425176435</v>
      </c>
      <c r="D116">
        <v>71248.742802226086</v>
      </c>
      <c r="E116">
        <v>136918.56704503816</v>
      </c>
      <c r="F116">
        <v>268258.21535124147</v>
      </c>
      <c r="G116">
        <v>530937.5121326223</v>
      </c>
      <c r="J116">
        <f t="shared" si="4"/>
        <v>48</v>
      </c>
      <c r="K116">
        <v>1592.3426622482802</v>
      </c>
      <c r="L116">
        <v>3562.4371937350516</v>
      </c>
      <c r="M116">
        <v>6845.9284751940868</v>
      </c>
      <c r="N116">
        <v>13412.910785544023</v>
      </c>
      <c r="O116">
        <v>26546.875644106069</v>
      </c>
      <c r="R116">
        <f t="shared" si="5"/>
        <v>48</v>
      </c>
      <c r="S116">
        <v>3.7487530851448847E-2</v>
      </c>
      <c r="T116">
        <v>3.5876026080122969E-2</v>
      </c>
      <c r="U116">
        <v>3.5422071092929164E-2</v>
      </c>
      <c r="V116">
        <v>3.5208118505848152E-2</v>
      </c>
      <c r="W116">
        <v>3.5104189714506129E-2</v>
      </c>
    </row>
    <row r="117" spans="2:23" x14ac:dyDescent="0.25">
      <c r="B117">
        <f t="shared" si="3"/>
        <v>49</v>
      </c>
      <c r="C117">
        <v>32185.187806289436</v>
      </c>
      <c r="D117">
        <v>72120.056258766912</v>
      </c>
      <c r="E117">
        <v>138678.17038134817</v>
      </c>
      <c r="F117">
        <v>271794.39864347689</v>
      </c>
      <c r="G117">
        <v>538026.85517708468</v>
      </c>
      <c r="J117">
        <f t="shared" si="4"/>
        <v>49</v>
      </c>
      <c r="K117">
        <v>1609.2595567500393</v>
      </c>
      <c r="L117">
        <v>3606.0034341035644</v>
      </c>
      <c r="M117">
        <v>6933.9099456647818</v>
      </c>
      <c r="N117">
        <v>13589.722992607392</v>
      </c>
      <c r="O117">
        <v>26901.349099620245</v>
      </c>
      <c r="R117">
        <f t="shared" si="5"/>
        <v>49</v>
      </c>
      <c r="S117">
        <v>3.7578670114218227E-2</v>
      </c>
      <c r="T117">
        <v>3.5964011035823029E-2</v>
      </c>
      <c r="U117">
        <v>3.5508473296834264E-2</v>
      </c>
      <c r="V117">
        <v>3.5293668282395441E-2</v>
      </c>
      <c r="W117">
        <v>3.5189300684655977E-2</v>
      </c>
    </row>
    <row r="118" spans="2:23" x14ac:dyDescent="0.25">
      <c r="B118">
        <f t="shared" si="3"/>
        <v>50</v>
      </c>
      <c r="C118">
        <v>33531.207371960663</v>
      </c>
      <c r="D118">
        <v>75582.780158280322</v>
      </c>
      <c r="E118">
        <v>145668.73393586659</v>
      </c>
      <c r="F118">
        <v>285840.643490043</v>
      </c>
      <c r="G118">
        <v>566184.46273247222</v>
      </c>
      <c r="J118">
        <f t="shared" si="4"/>
        <v>50</v>
      </c>
      <c r="K118">
        <v>1676.5604114484668</v>
      </c>
      <c r="L118">
        <v>3779.1395736775885</v>
      </c>
      <c r="M118">
        <v>7283.436973073025</v>
      </c>
      <c r="N118">
        <v>14292.034550919721</v>
      </c>
      <c r="O118">
        <v>28309.229893008247</v>
      </c>
      <c r="R118">
        <f t="shared" si="5"/>
        <v>50</v>
      </c>
      <c r="S118">
        <v>3.797534937212621E-2</v>
      </c>
      <c r="T118">
        <v>3.6337024810504381E-2</v>
      </c>
      <c r="U118">
        <v>3.5872551039666023E-2</v>
      </c>
      <c r="V118">
        <v>3.5653185480000626E-2</v>
      </c>
      <c r="W118">
        <v>3.554652138037806E-2</v>
      </c>
    </row>
    <row r="119" spans="2:23" x14ac:dyDescent="0.25">
      <c r="B119">
        <f t="shared" si="3"/>
        <v>51</v>
      </c>
      <c r="C119">
        <v>34495.817219200333</v>
      </c>
      <c r="D119">
        <v>78063.446358006418</v>
      </c>
      <c r="E119">
        <v>150676.16188406729</v>
      </c>
      <c r="F119">
        <v>295901.59293647343</v>
      </c>
      <c r="G119">
        <v>586352.45504126104</v>
      </c>
      <c r="J119">
        <f t="shared" si="4"/>
        <v>51</v>
      </c>
      <c r="K119">
        <v>1724.7911084300722</v>
      </c>
      <c r="L119">
        <v>3903.1723708834616</v>
      </c>
      <c r="M119">
        <v>7533.8082151626877</v>
      </c>
      <c r="N119">
        <v>14795.079904113896</v>
      </c>
      <c r="O119">
        <v>29317.623281981912</v>
      </c>
      <c r="R119">
        <f t="shared" si="5"/>
        <v>51</v>
      </c>
      <c r="S119">
        <v>3.8266364287595112E-2</v>
      </c>
      <c r="T119">
        <v>3.6610869921323896E-2</v>
      </c>
      <c r="U119">
        <v>3.6139964200963881E-2</v>
      </c>
      <c r="V119">
        <v>3.591731770803186E-2</v>
      </c>
      <c r="W119">
        <v>3.5809002032589188E-2</v>
      </c>
    </row>
    <row r="120" spans="2:23" x14ac:dyDescent="0.25">
      <c r="B120">
        <f t="shared" si="3"/>
        <v>52</v>
      </c>
      <c r="C120">
        <v>35455.283513825445</v>
      </c>
      <c r="D120">
        <v>80532.221208747549</v>
      </c>
      <c r="E120">
        <v>155660.45097069661</v>
      </c>
      <c r="F120">
        <v>305916.91049517907</v>
      </c>
      <c r="G120">
        <v>606429.8295443455</v>
      </c>
      <c r="J120">
        <f t="shared" si="4"/>
        <v>52</v>
      </c>
      <c r="K120">
        <v>1772.7644003996102</v>
      </c>
      <c r="L120">
        <v>4026.6111074373184</v>
      </c>
      <c r="M120">
        <v>7783.0226565665798</v>
      </c>
      <c r="N120">
        <v>15295.845755626331</v>
      </c>
      <c r="O120">
        <v>30321.491954021272</v>
      </c>
      <c r="R120">
        <f t="shared" si="5"/>
        <v>52</v>
      </c>
      <c r="S120">
        <v>3.8562912647391867E-2</v>
      </c>
      <c r="T120">
        <v>3.6890707858784344E-2</v>
      </c>
      <c r="U120">
        <v>3.6413479980829555E-2</v>
      </c>
      <c r="V120">
        <v>3.6187600530493524E-2</v>
      </c>
      <c r="W120">
        <v>3.6077655323019764E-2</v>
      </c>
    </row>
    <row r="121" spans="2:23" x14ac:dyDescent="0.25">
      <c r="B121">
        <f t="shared" si="3"/>
        <v>53</v>
      </c>
      <c r="C121">
        <v>36358.365697733716</v>
      </c>
      <c r="D121">
        <v>82853.956693993052</v>
      </c>
      <c r="E121">
        <v>160346.6083710017</v>
      </c>
      <c r="F121">
        <v>315331.9117301596</v>
      </c>
      <c r="G121">
        <v>625302.51845052361</v>
      </c>
      <c r="J121">
        <f t="shared" si="4"/>
        <v>53</v>
      </c>
      <c r="K121">
        <v>1817.918451059355</v>
      </c>
      <c r="L121">
        <v>4142.6984252504772</v>
      </c>
      <c r="M121">
        <v>8017.3317381492525</v>
      </c>
      <c r="N121">
        <v>15766.59837094968</v>
      </c>
      <c r="O121">
        <v>31265.13163934031</v>
      </c>
      <c r="R121">
        <f t="shared" si="5"/>
        <v>53</v>
      </c>
      <c r="S121">
        <v>3.8852011121985219E-2</v>
      </c>
      <c r="T121">
        <v>3.7161952002618737E-2</v>
      </c>
      <c r="U121">
        <v>3.6678264401806882E-2</v>
      </c>
      <c r="V121">
        <v>3.6449115229441054E-2</v>
      </c>
      <c r="W121">
        <v>3.6337529107242084E-2</v>
      </c>
    </row>
    <row r="122" spans="2:23" x14ac:dyDescent="0.25">
      <c r="B122">
        <f t="shared" si="3"/>
        <v>54</v>
      </c>
      <c r="C122">
        <v>37271.818532393823</v>
      </c>
      <c r="D122">
        <v>85204.219058128772</v>
      </c>
      <c r="E122">
        <v>165091.55328443076</v>
      </c>
      <c r="F122">
        <v>324866.22174258821</v>
      </c>
      <c r="G122">
        <v>644415.55866132351</v>
      </c>
      <c r="J122">
        <f t="shared" si="4"/>
        <v>54</v>
      </c>
      <c r="K122">
        <v>1863.5910872984168</v>
      </c>
      <c r="L122">
        <v>4260.2115235464007</v>
      </c>
      <c r="M122">
        <v>8254.5789399547502</v>
      </c>
      <c r="N122">
        <v>16243.313780288037</v>
      </c>
      <c r="O122">
        <v>32220.783464229433</v>
      </c>
      <c r="R122">
        <f t="shared" si="5"/>
        <v>54</v>
      </c>
      <c r="S122">
        <v>3.9150446776773595E-2</v>
      </c>
      <c r="T122">
        <v>3.7443234226307354E-2</v>
      </c>
      <c r="U122">
        <v>3.6953215405136408E-2</v>
      </c>
      <c r="V122">
        <v>3.6720844370252692E-2</v>
      </c>
      <c r="W122">
        <v>3.6607637466995691E-2</v>
      </c>
    </row>
    <row r="123" spans="2:23" x14ac:dyDescent="0.25">
      <c r="B123">
        <f t="shared" si="3"/>
        <v>55</v>
      </c>
      <c r="C123">
        <v>38285.652215035698</v>
      </c>
      <c r="D123">
        <v>87810.080194906608</v>
      </c>
      <c r="E123">
        <v>170350.79231023006</v>
      </c>
      <c r="F123">
        <v>335432.21763239225</v>
      </c>
      <c r="G123">
        <v>665595.06827701582</v>
      </c>
      <c r="J123">
        <f t="shared" si="4"/>
        <v>55</v>
      </c>
      <c r="K123">
        <v>1914.2828303474598</v>
      </c>
      <c r="L123">
        <v>4390.5047593001218</v>
      </c>
      <c r="M123">
        <v>8517.5397157404514</v>
      </c>
      <c r="N123">
        <v>16771.611095523403</v>
      </c>
      <c r="O123">
        <v>33279.753855492105</v>
      </c>
      <c r="R123">
        <f t="shared" si="5"/>
        <v>55</v>
      </c>
      <c r="S123">
        <v>3.9492022330323895E-2</v>
      </c>
      <c r="T123">
        <v>3.7763496202830371E-2</v>
      </c>
      <c r="U123">
        <v>3.7265910906332245E-2</v>
      </c>
      <c r="V123">
        <v>3.7029725679252223E-2</v>
      </c>
      <c r="W123">
        <v>3.6914607672170252E-2</v>
      </c>
    </row>
    <row r="124" spans="2:23" x14ac:dyDescent="0.25">
      <c r="B124">
        <f t="shared" si="3"/>
        <v>56</v>
      </c>
      <c r="C124">
        <v>39232.633958334904</v>
      </c>
      <c r="D124">
        <v>90246.321606295867</v>
      </c>
      <c r="E124">
        <v>175269.13436898135</v>
      </c>
      <c r="F124">
        <v>345314.7599000762</v>
      </c>
      <c r="G124">
        <v>685406.01096491877</v>
      </c>
      <c r="J124">
        <f t="shared" si="4"/>
        <v>56</v>
      </c>
      <c r="K124">
        <v>1961.6318550759461</v>
      </c>
      <c r="L124">
        <v>4512.3166318684962</v>
      </c>
      <c r="M124">
        <v>8763.457947996736</v>
      </c>
      <c r="N124">
        <v>17265.740587895678</v>
      </c>
      <c r="O124">
        <v>34270.30587123544</v>
      </c>
      <c r="R124">
        <f t="shared" si="5"/>
        <v>56</v>
      </c>
      <c r="S124">
        <v>3.9817797718286307E-2</v>
      </c>
      <c r="T124">
        <v>3.807062807973316E-2</v>
      </c>
      <c r="U124">
        <v>3.7566265447521507E-2</v>
      </c>
      <c r="V124">
        <v>3.7326640307125958E-2</v>
      </c>
      <c r="W124">
        <v>3.7209793691893367E-2</v>
      </c>
    </row>
    <row r="125" spans="2:23" x14ac:dyDescent="0.25">
      <c r="B125">
        <f t="shared" si="3"/>
        <v>57</v>
      </c>
      <c r="C125">
        <v>40516.736460156477</v>
      </c>
      <c r="D125">
        <v>93546.293560287726</v>
      </c>
      <c r="E125">
        <v>181928.88872623889</v>
      </c>
      <c r="F125">
        <v>358694.07877262175</v>
      </c>
      <c r="G125">
        <v>712224.4591410734</v>
      </c>
      <c r="J125">
        <f t="shared" si="4"/>
        <v>57</v>
      </c>
      <c r="K125">
        <v>2025.8368490576177</v>
      </c>
      <c r="L125">
        <v>4677.3147656820802</v>
      </c>
      <c r="M125">
        <v>9096.4446254859504</v>
      </c>
      <c r="N125">
        <v>17934.703967205074</v>
      </c>
      <c r="O125">
        <v>35611.223015517578</v>
      </c>
      <c r="R125">
        <f t="shared" si="5"/>
        <v>57</v>
      </c>
      <c r="S125">
        <v>4.0273159752027166E-2</v>
      </c>
      <c r="T125">
        <v>3.8498016235821941E-2</v>
      </c>
      <c r="U125">
        <v>3.798382658886168E-2</v>
      </c>
      <c r="V125">
        <v>3.7739255973880725E-2</v>
      </c>
      <c r="W125">
        <v>3.7619933237077241E-2</v>
      </c>
    </row>
    <row r="126" spans="2:23" x14ac:dyDescent="0.25">
      <c r="B126">
        <f t="shared" si="3"/>
        <v>58</v>
      </c>
      <c r="C126">
        <v>41676.432970730457</v>
      </c>
      <c r="D126">
        <v>96529.13980445209</v>
      </c>
      <c r="E126">
        <v>187950.31639690307</v>
      </c>
      <c r="F126">
        <v>370792.67094228481</v>
      </c>
      <c r="G126">
        <v>736477.38003322494</v>
      </c>
      <c r="J126">
        <f t="shared" si="4"/>
        <v>58</v>
      </c>
      <c r="K126">
        <v>2083.8219275368538</v>
      </c>
      <c r="L126">
        <v>4826.4579048343003</v>
      </c>
      <c r="M126">
        <v>9397.5159448343911</v>
      </c>
      <c r="N126">
        <v>18539.63381138246</v>
      </c>
      <c r="O126">
        <v>36823.869544710615</v>
      </c>
      <c r="R126">
        <f t="shared" si="5"/>
        <v>58</v>
      </c>
      <c r="S126">
        <v>4.0693498768679115E-2</v>
      </c>
      <c r="T126">
        <v>3.8895114686478216E-2</v>
      </c>
      <c r="U126">
        <v>3.8372531331880344E-2</v>
      </c>
      <c r="V126">
        <v>3.8123705679925513E-2</v>
      </c>
      <c r="W126">
        <v>3.8002245086506736E-2</v>
      </c>
    </row>
    <row r="127" spans="2:23" x14ac:dyDescent="0.25">
      <c r="B127">
        <f t="shared" si="3"/>
        <v>59</v>
      </c>
      <c r="C127">
        <v>42930.4863234679</v>
      </c>
      <c r="D127">
        <v>99751.579864068612</v>
      </c>
      <c r="E127">
        <v>194453.40285519938</v>
      </c>
      <c r="F127">
        <v>383857.04883761384</v>
      </c>
      <c r="G127">
        <v>762664.34080241201</v>
      </c>
      <c r="J127">
        <f t="shared" si="4"/>
        <v>59</v>
      </c>
      <c r="K127">
        <v>2146.5246527958079</v>
      </c>
      <c r="L127">
        <v>4987.5790610847762</v>
      </c>
      <c r="M127">
        <v>9722.6702930128668</v>
      </c>
      <c r="N127">
        <v>19192.852757068002</v>
      </c>
      <c r="O127">
        <v>38133.217685136944</v>
      </c>
      <c r="R127">
        <f t="shared" si="5"/>
        <v>59</v>
      </c>
      <c r="S127">
        <v>4.1164209672156282E-2</v>
      </c>
      <c r="T127">
        <v>3.9338067339417249E-2</v>
      </c>
      <c r="U127">
        <v>3.8805762237639208E-2</v>
      </c>
      <c r="V127">
        <v>3.8552043106005351E-2</v>
      </c>
      <c r="W127">
        <v>3.8428131960720258E-2</v>
      </c>
    </row>
    <row r="128" spans="2:23" x14ac:dyDescent="0.25">
      <c r="B128">
        <f t="shared" si="3"/>
        <v>60</v>
      </c>
      <c r="C128">
        <v>44256.180030478346</v>
      </c>
      <c r="D128">
        <v>103160.86101261088</v>
      </c>
      <c r="E128">
        <v>201335.32978906058</v>
      </c>
      <c r="F128">
        <v>397684.26734187757</v>
      </c>
      <c r="G128">
        <v>790382.14244733693</v>
      </c>
      <c r="J128">
        <f t="shared" si="4"/>
        <v>60</v>
      </c>
      <c r="K128">
        <v>2212.809374993325</v>
      </c>
      <c r="L128">
        <v>5158.0431263280916</v>
      </c>
      <c r="M128">
        <v>10066.766655667452</v>
      </c>
      <c r="N128">
        <v>19884.213714239537</v>
      </c>
      <c r="O128">
        <v>39519.107831158908</v>
      </c>
      <c r="R128">
        <f t="shared" si="5"/>
        <v>60</v>
      </c>
      <c r="S128">
        <v>4.1674249855087275E-2</v>
      </c>
      <c r="T128">
        <v>3.9820818842916772E-2</v>
      </c>
      <c r="U128">
        <v>3.9278730892248648E-2</v>
      </c>
      <c r="V128">
        <v>3.9020056224958077E-2</v>
      </c>
      <c r="W128">
        <v>3.8893656095839058E-2</v>
      </c>
    </row>
    <row r="129" spans="1:24" x14ac:dyDescent="0.25">
      <c r="B129">
        <f t="shared" si="3"/>
        <v>61</v>
      </c>
      <c r="C129">
        <v>45586.127923596032</v>
      </c>
      <c r="D129">
        <v>106578.00769028949</v>
      </c>
      <c r="E129">
        <v>208231.14108250401</v>
      </c>
      <c r="F129">
        <v>411537.40786715318</v>
      </c>
      <c r="G129">
        <v>818149.9414364812</v>
      </c>
      <c r="J129">
        <f t="shared" si="4"/>
        <v>61</v>
      </c>
      <c r="K129">
        <v>2279.3067457204961</v>
      </c>
      <c r="L129">
        <v>5328.9004537199799</v>
      </c>
      <c r="M129">
        <v>10411.557206676807</v>
      </c>
      <c r="N129">
        <v>20576.870712872129</v>
      </c>
      <c r="O129">
        <v>40907.497725301422</v>
      </c>
      <c r="R129">
        <f t="shared" si="5"/>
        <v>61</v>
      </c>
      <c r="S129">
        <v>4.2204192353436865E-2</v>
      </c>
      <c r="T129">
        <v>4.0321050707373463E-2</v>
      </c>
      <c r="U129">
        <v>3.9768561913285483E-2</v>
      </c>
      <c r="V129">
        <v>3.9504649740672582E-2</v>
      </c>
      <c r="W129">
        <v>3.9375625756997268E-2</v>
      </c>
    </row>
    <row r="130" spans="1:24" x14ac:dyDescent="0.25">
      <c r="B130">
        <f t="shared" si="3"/>
        <v>62</v>
      </c>
      <c r="C130">
        <v>46894.116389769726</v>
      </c>
      <c r="D130">
        <v>109941.77890808822</v>
      </c>
      <c r="E130">
        <v>215021.21644555841</v>
      </c>
      <c r="F130">
        <v>425180.08817969222</v>
      </c>
      <c r="G130">
        <v>845497.83487770217</v>
      </c>
      <c r="J130">
        <f t="shared" si="4"/>
        <v>62</v>
      </c>
      <c r="K130">
        <v>2344.7061249595499</v>
      </c>
      <c r="L130">
        <v>5497.0899201664433</v>
      </c>
      <c r="M130">
        <v>10751.06292098324</v>
      </c>
      <c r="N130">
        <v>21259.004683447769</v>
      </c>
      <c r="O130">
        <v>42274.892306616995</v>
      </c>
      <c r="R130">
        <f t="shared" si="5"/>
        <v>62</v>
      </c>
      <c r="S130">
        <v>4.2737625636648291E-2</v>
      </c>
      <c r="T130">
        <v>4.0827902916891645E-2</v>
      </c>
      <c r="U130">
        <v>4.0265838694419687E-2</v>
      </c>
      <c r="V130">
        <v>3.9997063929401611E-2</v>
      </c>
      <c r="W130">
        <v>3.9865596048475949E-2</v>
      </c>
    </row>
    <row r="131" spans="1:24" x14ac:dyDescent="0.25">
      <c r="B131">
        <f t="shared" si="3"/>
        <v>63</v>
      </c>
      <c r="C131">
        <v>48240.135114948345</v>
      </c>
      <c r="D131">
        <v>113400.11205910417</v>
      </c>
      <c r="E131">
        <v>222000.07363959248</v>
      </c>
      <c r="F131">
        <v>439199.99680099415</v>
      </c>
      <c r="G131">
        <v>873599.83621051267</v>
      </c>
      <c r="J131">
        <f t="shared" si="4"/>
        <v>63</v>
      </c>
      <c r="K131">
        <v>2412.0070675735769</v>
      </c>
      <c r="L131">
        <v>5670.0065893036372</v>
      </c>
      <c r="M131">
        <v>11100.005800861749</v>
      </c>
      <c r="N131">
        <v>21960.004224511678</v>
      </c>
      <c r="O131">
        <v>43679.992374846013</v>
      </c>
      <c r="R131">
        <f t="shared" si="5"/>
        <v>63</v>
      </c>
      <c r="S131">
        <v>4.3305337151418044E-2</v>
      </c>
      <c r="T131">
        <v>4.1365960052206052E-2</v>
      </c>
      <c r="U131">
        <v>4.0793460359743516E-2</v>
      </c>
      <c r="V131">
        <v>4.0519421388119925E-2</v>
      </c>
      <c r="W131">
        <v>4.0385310350834036E-2</v>
      </c>
    </row>
    <row r="132" spans="1:24" x14ac:dyDescent="0.25">
      <c r="B132">
        <f t="shared" si="3"/>
        <v>64</v>
      </c>
      <c r="C132">
        <v>49610.48147188696</v>
      </c>
      <c r="D132">
        <v>116924.23380613718</v>
      </c>
      <c r="E132">
        <v>229113.82103784443</v>
      </c>
      <c r="F132">
        <v>453492.99550242478</v>
      </c>
      <c r="G132">
        <v>902251.34443162975</v>
      </c>
      <c r="J132">
        <f t="shared" si="4"/>
        <v>64</v>
      </c>
      <c r="K132">
        <v>2480.5243802478144</v>
      </c>
      <c r="L132">
        <v>5846.2126612337597</v>
      </c>
      <c r="M132">
        <v>11455.69313946669</v>
      </c>
      <c r="N132">
        <v>22674.654097386287</v>
      </c>
      <c r="O132">
        <v>45112.576013280777</v>
      </c>
      <c r="R132">
        <f t="shared" si="5"/>
        <v>64</v>
      </c>
      <c r="S132">
        <v>4.389570634688833E-2</v>
      </c>
      <c r="T132">
        <v>4.1929441805837797E-2</v>
      </c>
      <c r="U132">
        <v>4.1347160989255949E-2</v>
      </c>
      <c r="V132">
        <v>4.1068140110896101E-2</v>
      </c>
      <c r="W132">
        <v>4.0931522164788126E-2</v>
      </c>
    </row>
    <row r="133" spans="1:24" x14ac:dyDescent="0.25">
      <c r="B133">
        <f t="shared" si="3"/>
        <v>65</v>
      </c>
      <c r="C133">
        <v>50959.242972922904</v>
      </c>
      <c r="D133">
        <v>120390.00968291561</v>
      </c>
      <c r="E133">
        <v>236107.95421002334</v>
      </c>
      <c r="F133">
        <v>467543.84326727351</v>
      </c>
      <c r="G133">
        <v>930415.62138305081</v>
      </c>
      <c r="J133">
        <f t="shared" si="4"/>
        <v>65</v>
      </c>
      <c r="K133">
        <v>2547.9624161786996</v>
      </c>
      <c r="L133">
        <v>6019.5013356805139</v>
      </c>
      <c r="M133">
        <v>11805.399547775683</v>
      </c>
      <c r="N133">
        <v>23377.195975717972</v>
      </c>
      <c r="O133">
        <v>46520.788833182072</v>
      </c>
      <c r="R133">
        <f t="shared" si="5"/>
        <v>65</v>
      </c>
      <c r="S133">
        <v>4.4493555146200681E-2</v>
      </c>
      <c r="T133">
        <v>4.2499577002840017E-2</v>
      </c>
      <c r="U133">
        <v>4.1907363262452257E-2</v>
      </c>
      <c r="V133">
        <v>4.162330113918844E-2</v>
      </c>
      <c r="W133">
        <v>4.1484148170640722E-2</v>
      </c>
    </row>
    <row r="135" spans="1:24" x14ac:dyDescent="0.25">
      <c r="A135" s="5" t="s">
        <v>183</v>
      </c>
    </row>
    <row r="136" spans="1:24" x14ac:dyDescent="0.25">
      <c r="B136" t="s">
        <v>170</v>
      </c>
      <c r="C136">
        <v>50000</v>
      </c>
      <c r="D136">
        <v>100000</v>
      </c>
      <c r="E136">
        <v>250000</v>
      </c>
      <c r="F136">
        <v>500000</v>
      </c>
      <c r="G136">
        <v>1000000</v>
      </c>
      <c r="H136">
        <v>2000000</v>
      </c>
      <c r="J136" t="s">
        <v>171</v>
      </c>
      <c r="K136">
        <v>50000</v>
      </c>
      <c r="L136">
        <v>100000</v>
      </c>
      <c r="M136">
        <v>250000</v>
      </c>
      <c r="N136">
        <v>500000</v>
      </c>
      <c r="O136">
        <v>1000000</v>
      </c>
      <c r="P136">
        <v>2000000</v>
      </c>
      <c r="R136" t="s">
        <v>167</v>
      </c>
      <c r="S136">
        <v>50000</v>
      </c>
      <c r="T136">
        <v>100000</v>
      </c>
      <c r="U136">
        <v>250000</v>
      </c>
      <c r="V136">
        <v>500000</v>
      </c>
      <c r="W136">
        <v>1000000</v>
      </c>
      <c r="X136">
        <v>2000000</v>
      </c>
    </row>
    <row r="137" spans="1:24" x14ac:dyDescent="0.25">
      <c r="B137">
        <v>26</v>
      </c>
      <c r="C137">
        <v>328.63813257443951</v>
      </c>
      <c r="D137">
        <v>378.81772988349945</v>
      </c>
      <c r="E137">
        <v>529.35659264176365</v>
      </c>
      <c r="F137">
        <v>780.25463931283002</v>
      </c>
      <c r="G137">
        <v>1282.0506769195006</v>
      </c>
      <c r="H137">
        <v>2285.6429193394406</v>
      </c>
      <c r="J137">
        <v>26</v>
      </c>
      <c r="K137">
        <v>386.10507176714316</v>
      </c>
      <c r="L137">
        <v>422.04306370993208</v>
      </c>
      <c r="M137">
        <v>529.85786549107934</v>
      </c>
      <c r="N137">
        <v>709.54852632438087</v>
      </c>
      <c r="O137">
        <v>1068.9291980664366</v>
      </c>
      <c r="P137">
        <v>1787.6924913266557</v>
      </c>
      <c r="R137">
        <v>26</v>
      </c>
      <c r="S137">
        <v>7.8610484594063834E-2</v>
      </c>
      <c r="T137">
        <v>6.1270789044661544E-2</v>
      </c>
      <c r="U137">
        <v>4.7727188625161565E-2</v>
      </c>
      <c r="V137">
        <v>4.2431486492185089E-2</v>
      </c>
      <c r="W137">
        <v>3.9596598294386443E-2</v>
      </c>
      <c r="X137">
        <v>3.8127013667540899E-2</v>
      </c>
    </row>
    <row r="138" spans="1:24" x14ac:dyDescent="0.25">
      <c r="B138">
        <v>27</v>
      </c>
      <c r="C138">
        <v>333.55684462841128</v>
      </c>
      <c r="D138">
        <v>388.62322494550136</v>
      </c>
      <c r="E138">
        <v>553.82236316033971</v>
      </c>
      <c r="F138">
        <v>829.15422779857954</v>
      </c>
      <c r="G138">
        <v>1379.8179837491086</v>
      </c>
      <c r="H138">
        <v>2481.1455067338875</v>
      </c>
      <c r="J138">
        <v>27</v>
      </c>
      <c r="K138">
        <v>389.6280594244505</v>
      </c>
      <c r="L138">
        <v>429.06609757800038</v>
      </c>
      <c r="M138">
        <v>547.3801801454365</v>
      </c>
      <c r="N138">
        <v>744.56994029209272</v>
      </c>
      <c r="O138">
        <v>1138.9497714724275</v>
      </c>
      <c r="P138">
        <v>1927.7095630142685</v>
      </c>
      <c r="R138">
        <v>27</v>
      </c>
      <c r="S138">
        <v>7.5922634336905936E-2</v>
      </c>
      <c r="T138">
        <v>5.9473080017579782E-2</v>
      </c>
      <c r="U138">
        <v>4.6832684821644932E-2</v>
      </c>
      <c r="V138">
        <v>4.1946280046326168E-2</v>
      </c>
      <c r="W138">
        <v>3.9344722213231043E-2</v>
      </c>
      <c r="X138">
        <v>3.80001715281304E-2</v>
      </c>
    </row>
    <row r="139" spans="1:24" x14ac:dyDescent="0.25">
      <c r="B139">
        <v>28</v>
      </c>
      <c r="C139">
        <v>338.91173892528269</v>
      </c>
      <c r="D139">
        <v>399.29853905628755</v>
      </c>
      <c r="E139">
        <v>580.45892639437579</v>
      </c>
      <c r="F139">
        <v>882.39289100433348</v>
      </c>
      <c r="G139">
        <v>1486.2608356566075</v>
      </c>
      <c r="H139">
        <v>2693.9967317551636</v>
      </c>
      <c r="J139">
        <v>28</v>
      </c>
      <c r="K139">
        <v>393.46318311947039</v>
      </c>
      <c r="L139">
        <v>436.71166448624513</v>
      </c>
      <c r="M139">
        <v>566.45695651274946</v>
      </c>
      <c r="N139">
        <v>782.69894346599267</v>
      </c>
      <c r="O139">
        <v>1215.1830971404361</v>
      </c>
      <c r="P139">
        <v>2080.1514836311471</v>
      </c>
      <c r="R139">
        <v>28</v>
      </c>
      <c r="S139">
        <v>7.3375273363337046E-2</v>
      </c>
      <c r="T139">
        <v>5.7797785701610316E-2</v>
      </c>
      <c r="U139">
        <v>4.6011935223133182E-2</v>
      </c>
      <c r="V139">
        <v>4.1504327638360872E-2</v>
      </c>
      <c r="W139">
        <v>3.9116466783501336E-2</v>
      </c>
      <c r="X139">
        <v>3.7885776614771771E-2</v>
      </c>
    </row>
    <row r="140" spans="1:24" x14ac:dyDescent="0.25">
      <c r="B140">
        <v>29</v>
      </c>
      <c r="C140">
        <v>344.75892045662351</v>
      </c>
      <c r="D140">
        <v>410.95546955949425</v>
      </c>
      <c r="E140">
        <v>609.54509886611834</v>
      </c>
      <c r="F140">
        <v>940.5278019816584</v>
      </c>
      <c r="G140">
        <v>1602.4932226657565</v>
      </c>
      <c r="H140">
        <v>2926.4240723519983</v>
      </c>
      <c r="J140">
        <v>29</v>
      </c>
      <c r="K140">
        <v>397.65087876160271</v>
      </c>
      <c r="L140">
        <v>445.06025844479927</v>
      </c>
      <c r="M140">
        <v>587.2881879151314</v>
      </c>
      <c r="N140">
        <v>824.33459272387245</v>
      </c>
      <c r="O140">
        <v>1298.4275706034696</v>
      </c>
      <c r="P140">
        <v>2246.6136232014069</v>
      </c>
      <c r="R140">
        <v>29</v>
      </c>
      <c r="S140">
        <v>7.0958860587756689E-2</v>
      </c>
      <c r="T140">
        <v>5.6234201262935546E-2</v>
      </c>
      <c r="U140">
        <v>4.5257198710233704E-2</v>
      </c>
      <c r="V140">
        <v>4.1100817024607661E-2</v>
      </c>
      <c r="W140">
        <v>3.8909205635674571E-2</v>
      </c>
      <c r="X140">
        <v>3.7782528289257877E-2</v>
      </c>
    </row>
    <row r="141" spans="1:24" x14ac:dyDescent="0.25">
      <c r="B141">
        <v>30</v>
      </c>
      <c r="C141">
        <v>351.160225349884</v>
      </c>
      <c r="D141">
        <v>423.71732276321018</v>
      </c>
      <c r="E141">
        <v>641.38859793556287</v>
      </c>
      <c r="F141">
        <v>1004.1740285721597</v>
      </c>
      <c r="G141">
        <v>1729.7449162536288</v>
      </c>
      <c r="H141">
        <v>3180.8867018785963</v>
      </c>
      <c r="J141">
        <v>30</v>
      </c>
      <c r="K141">
        <v>402.23543302012786</v>
      </c>
      <c r="L141">
        <v>454.20019038275268</v>
      </c>
      <c r="M141">
        <v>610.09426389436248</v>
      </c>
      <c r="N141">
        <v>869.91739416242854</v>
      </c>
      <c r="O141">
        <v>1389.563961950229</v>
      </c>
      <c r="P141">
        <v>2428.8572169212275</v>
      </c>
      <c r="R141">
        <v>30</v>
      </c>
      <c r="S141">
        <v>6.866612736101585E-2</v>
      </c>
      <c r="T141">
        <v>5.477372104712952E-2</v>
      </c>
      <c r="U141">
        <v>4.4562214014983503E-2</v>
      </c>
      <c r="V141">
        <v>4.0731881512838575E-2</v>
      </c>
      <c r="W141">
        <v>3.8720842696980062E-2</v>
      </c>
      <c r="X141">
        <v>3.768940591836567E-2</v>
      </c>
    </row>
    <row r="142" spans="1:24" x14ac:dyDescent="0.25">
      <c r="B142">
        <v>31</v>
      </c>
      <c r="C142">
        <v>358.17705569294895</v>
      </c>
      <c r="D142">
        <v>437.70646106574065</v>
      </c>
      <c r="E142">
        <v>676.29463767708285</v>
      </c>
      <c r="F142">
        <v>1073.9416162778789</v>
      </c>
      <c r="G142">
        <v>1869.235565664351</v>
      </c>
      <c r="H142">
        <v>3459.823477122507</v>
      </c>
      <c r="J142">
        <v>31</v>
      </c>
      <c r="K142">
        <v>407.26082170937173</v>
      </c>
      <c r="L142">
        <v>464.21909452881414</v>
      </c>
      <c r="M142">
        <v>635.09345365080026</v>
      </c>
      <c r="N142">
        <v>919.88425660679422</v>
      </c>
      <c r="O142">
        <v>1489.4657716547481</v>
      </c>
      <c r="P142">
        <v>2628.6289492377764</v>
      </c>
      <c r="R142">
        <v>31</v>
      </c>
      <c r="S142">
        <v>6.6493490223483276E-2</v>
      </c>
      <c r="T142">
        <v>5.3410565250766373E-2</v>
      </c>
      <c r="U142">
        <v>4.3922408473686003E-2</v>
      </c>
      <c r="V142">
        <v>4.0394666028357173E-2</v>
      </c>
      <c r="W142">
        <v>3.8549833533114253E-2</v>
      </c>
      <c r="X142">
        <v>3.7605669805863329E-2</v>
      </c>
    </row>
    <row r="143" spans="1:24" x14ac:dyDescent="0.25">
      <c r="B143">
        <v>32</v>
      </c>
      <c r="C143">
        <v>366.02411183353206</v>
      </c>
      <c r="D143">
        <v>453.3509171088682</v>
      </c>
      <c r="E143">
        <v>715.33128889120621</v>
      </c>
      <c r="F143">
        <v>1151.9652477358634</v>
      </c>
      <c r="G143">
        <v>2025.2331826218062</v>
      </c>
      <c r="H143">
        <v>3771.7690527026821</v>
      </c>
      <c r="J143">
        <v>32</v>
      </c>
      <c r="K143">
        <v>412.88081313434441</v>
      </c>
      <c r="L143">
        <v>475.42352695361251</v>
      </c>
      <c r="M143">
        <v>663.05115671939893</v>
      </c>
      <c r="N143">
        <v>975.76394123995124</v>
      </c>
      <c r="O143">
        <v>1601.1897100686183</v>
      </c>
      <c r="P143">
        <v>2852.0412513157426</v>
      </c>
      <c r="R143">
        <v>32</v>
      </c>
      <c r="S143">
        <v>6.440128298101544E-2</v>
      </c>
      <c r="T143">
        <v>5.2117144846082653E-2</v>
      </c>
      <c r="U143">
        <v>4.3323458966937567E-2</v>
      </c>
      <c r="V143">
        <v>4.0081303890785458E-2</v>
      </c>
      <c r="W143">
        <v>3.8392144844462184E-2</v>
      </c>
      <c r="X143">
        <v>3.7529385615341804E-2</v>
      </c>
    </row>
    <row r="144" spans="1:24" x14ac:dyDescent="0.25">
      <c r="B144">
        <v>33</v>
      </c>
      <c r="C144">
        <v>371.09417512029705</v>
      </c>
      <c r="D144">
        <v>463.45987162795643</v>
      </c>
      <c r="E144">
        <v>740.55694501506571</v>
      </c>
      <c r="F144">
        <v>1202.3854095987779</v>
      </c>
      <c r="G144">
        <v>2126.0423361604448</v>
      </c>
      <c r="H144">
        <v>3973.3562090856717</v>
      </c>
      <c r="J144">
        <v>33</v>
      </c>
      <c r="K144">
        <v>416.51191841038917</v>
      </c>
      <c r="L144">
        <v>482.66335050746238</v>
      </c>
      <c r="M144">
        <v>681.11745942212292</v>
      </c>
      <c r="N144">
        <v>1011.8744114112324</v>
      </c>
      <c r="O144">
        <v>1673.3882851302806</v>
      </c>
      <c r="P144">
        <v>2996.4162625163808</v>
      </c>
      <c r="R144">
        <v>33</v>
      </c>
      <c r="S144">
        <v>6.3198669934550145E-2</v>
      </c>
      <c r="T144">
        <v>5.13816840803345E-2</v>
      </c>
      <c r="U144">
        <v>4.2985660735158859E-2</v>
      </c>
      <c r="V144">
        <v>3.9904915128350815E-2</v>
      </c>
      <c r="W144">
        <v>3.8303228269779055E-2</v>
      </c>
      <c r="X144">
        <v>3.748606806755217E-2</v>
      </c>
    </row>
    <row r="145" spans="2:24" x14ac:dyDescent="0.25">
      <c r="B145">
        <v>34</v>
      </c>
      <c r="C145">
        <v>366.83267448372334</v>
      </c>
      <c r="D145">
        <v>454.96664210704984</v>
      </c>
      <c r="E145">
        <v>719.36859112712398</v>
      </c>
      <c r="F145">
        <v>1160.0386028359781</v>
      </c>
      <c r="G145">
        <v>2041.3785586699848</v>
      </c>
      <c r="H145">
        <v>3804.058471476666</v>
      </c>
      <c r="J145">
        <v>34</v>
      </c>
      <c r="K145">
        <v>413.46011720602769</v>
      </c>
      <c r="L145">
        <v>476.5804958948097</v>
      </c>
      <c r="M145">
        <v>665.94216814268293</v>
      </c>
      <c r="N145">
        <v>981.54607841761208</v>
      </c>
      <c r="O145">
        <v>1612.7531137657825</v>
      </c>
      <c r="P145">
        <v>2875.1671976914076</v>
      </c>
      <c r="R145">
        <v>34</v>
      </c>
      <c r="S145">
        <v>6.4172967794803526E-2</v>
      </c>
      <c r="T145">
        <v>5.1974367008051914E-2</v>
      </c>
      <c r="U145">
        <v>4.3253982513200784E-2</v>
      </c>
      <c r="V145">
        <v>4.0041706547532918E-2</v>
      </c>
      <c r="W145">
        <v>3.8368762579868321E-2</v>
      </c>
      <c r="X145">
        <v>3.7514463889592564E-2</v>
      </c>
    </row>
    <row r="146" spans="2:24" x14ac:dyDescent="0.25">
      <c r="B146">
        <v>35</v>
      </c>
      <c r="C146">
        <v>351.25298780650593</v>
      </c>
      <c r="D146">
        <v>423.91045066978893</v>
      </c>
      <c r="E146">
        <v>641.88272217847737</v>
      </c>
      <c r="F146">
        <v>1005.1699444141398</v>
      </c>
      <c r="G146">
        <v>1731.7441751291801</v>
      </c>
      <c r="H146">
        <v>3184.8926471697637</v>
      </c>
      <c r="J146">
        <v>35</v>
      </c>
      <c r="K146">
        <v>402.30170433765943</v>
      </c>
      <c r="L146">
        <v>454.33860617614619</v>
      </c>
      <c r="M146">
        <v>610.44794917537729</v>
      </c>
      <c r="N146">
        <v>870.63138679046097</v>
      </c>
      <c r="O146">
        <v>1390.9957744606763</v>
      </c>
      <c r="P146">
        <v>2431.7246732793865</v>
      </c>
      <c r="R146">
        <v>35</v>
      </c>
      <c r="S146">
        <v>6.8551027829201638E-2</v>
      </c>
      <c r="T146">
        <v>5.4694265974119638E-2</v>
      </c>
      <c r="U146">
        <v>4.4515067822776588E-2</v>
      </c>
      <c r="V146">
        <v>4.0698391320694416E-2</v>
      </c>
      <c r="W146">
        <v>3.8694865985089644E-2</v>
      </c>
      <c r="X146">
        <v>3.7667382960996143E-2</v>
      </c>
    </row>
    <row r="147" spans="2:24" x14ac:dyDescent="0.25">
      <c r="B147">
        <v>36</v>
      </c>
      <c r="C147">
        <v>361.40034918771323</v>
      </c>
      <c r="D147">
        <v>444.14111487397196</v>
      </c>
      <c r="E147">
        <v>692.36340655461436</v>
      </c>
      <c r="F147">
        <v>1106.0672395771612</v>
      </c>
      <c r="G147">
        <v>1933.4749375071501</v>
      </c>
      <c r="H147">
        <v>3588.2902374593837</v>
      </c>
      <c r="J147">
        <v>36</v>
      </c>
      <c r="K147">
        <v>409.56935387828219</v>
      </c>
      <c r="L147">
        <v>468.82746969350706</v>
      </c>
      <c r="M147">
        <v>646.60175461324161</v>
      </c>
      <c r="N147">
        <v>942.89238706707874</v>
      </c>
      <c r="O147">
        <v>1535.474022667142</v>
      </c>
      <c r="P147">
        <v>2720.6361788480499</v>
      </c>
      <c r="R147">
        <v>36</v>
      </c>
      <c r="S147">
        <v>6.5521614253096327E-2</v>
      </c>
      <c r="T147">
        <v>5.2800901001982314E-2</v>
      </c>
      <c r="U147">
        <v>4.3630003952659813E-2</v>
      </c>
      <c r="V147">
        <v>4.0233322052701803E-2</v>
      </c>
      <c r="W147">
        <v>3.8460076560791867E-2</v>
      </c>
      <c r="X147">
        <v>3.7553384242005494E-2</v>
      </c>
    </row>
    <row r="148" spans="2:24" x14ac:dyDescent="0.25">
      <c r="B148">
        <v>37</v>
      </c>
      <c r="C148">
        <v>399.99807405553867</v>
      </c>
      <c r="D148">
        <v>521.08963014678102</v>
      </c>
      <c r="E148">
        <v>884.36410357581519</v>
      </c>
      <c r="F148">
        <v>1489.8216888413979</v>
      </c>
      <c r="G148">
        <v>2700.7368663648522</v>
      </c>
      <c r="H148">
        <v>5122.5672258106069</v>
      </c>
      <c r="J148">
        <v>37</v>
      </c>
      <c r="K148">
        <v>437.21259882257868</v>
      </c>
      <c r="L148">
        <v>523.93751109059804</v>
      </c>
      <c r="M148">
        <v>784.10999129680931</v>
      </c>
      <c r="N148">
        <v>1217.7322920325933</v>
      </c>
      <c r="O148">
        <v>2084.976974485493</v>
      </c>
      <c r="P148">
        <v>3819.4663903366309</v>
      </c>
      <c r="R148">
        <v>37</v>
      </c>
      <c r="S148">
        <v>5.8001074941049557E-2</v>
      </c>
      <c r="T148">
        <v>4.8277221772631052E-2</v>
      </c>
      <c r="U148">
        <v>4.1591120567371354E-2</v>
      </c>
      <c r="V148">
        <v>3.9187361911903418E-2</v>
      </c>
      <c r="W148">
        <v>3.7948598220876262E-2</v>
      </c>
      <c r="X148">
        <v>3.7319537527034097E-2</v>
      </c>
    </row>
    <row r="149" spans="2:24" x14ac:dyDescent="0.25">
      <c r="B149">
        <v>38</v>
      </c>
      <c r="C149">
        <v>377.74963739177826</v>
      </c>
      <c r="D149">
        <v>476.73837065881514</v>
      </c>
      <c r="E149">
        <v>773.7045795774834</v>
      </c>
      <c r="F149">
        <v>1268.6483611022268</v>
      </c>
      <c r="G149">
        <v>2258.5357058257887</v>
      </c>
      <c r="H149">
        <v>4238.3106701383331</v>
      </c>
      <c r="J149">
        <v>38</v>
      </c>
      <c r="K149">
        <v>421.27814933692002</v>
      </c>
      <c r="L149">
        <v>492.17277286877743</v>
      </c>
      <c r="M149">
        <v>704.85674930291771</v>
      </c>
      <c r="N149">
        <v>1059.3312041073168</v>
      </c>
      <c r="O149">
        <v>1768.277579341946</v>
      </c>
      <c r="P149">
        <v>3186.1735205079822</v>
      </c>
      <c r="R149">
        <v>38</v>
      </c>
      <c r="S149">
        <v>6.1718653025819137E-2</v>
      </c>
      <c r="T149">
        <v>5.0479561018381913E-2</v>
      </c>
      <c r="U149">
        <v>4.2567127365153334E-2</v>
      </c>
      <c r="V149">
        <v>3.9680630893182745E-2</v>
      </c>
      <c r="W149">
        <v>3.818371797536102E-2</v>
      </c>
      <c r="X149">
        <v>3.7421047690920917E-2</v>
      </c>
    </row>
    <row r="150" spans="2:24" x14ac:dyDescent="0.25">
      <c r="B150">
        <v>39</v>
      </c>
      <c r="C150">
        <v>401.29510720899719</v>
      </c>
      <c r="D150">
        <v>523.68071844169106</v>
      </c>
      <c r="E150">
        <v>890.83757840938983</v>
      </c>
      <c r="F150">
        <v>1502.7657159575269</v>
      </c>
      <c r="G150">
        <v>2726.6219049042315</v>
      </c>
      <c r="H150">
        <v>5174.3337350897764</v>
      </c>
      <c r="J150">
        <v>39</v>
      </c>
      <c r="K150">
        <v>438.14155429419452</v>
      </c>
      <c r="L150">
        <v>525.7928686763621</v>
      </c>
      <c r="M150">
        <v>788.74711607358495</v>
      </c>
      <c r="N150">
        <v>1227.0046305692922</v>
      </c>
      <c r="O150">
        <v>2103.5186617894724</v>
      </c>
      <c r="P150">
        <v>3856.5403807605107</v>
      </c>
      <c r="R150">
        <v>39</v>
      </c>
      <c r="S150">
        <v>5.7791432153996958E-2</v>
      </c>
      <c r="T150">
        <v>4.8151547593621613E-2</v>
      </c>
      <c r="U150">
        <v>4.1531747920538375E-2</v>
      </c>
      <c r="V150">
        <v>3.9153683876679723E-2</v>
      </c>
      <c r="W150">
        <v>3.7928565620624521E-2</v>
      </c>
      <c r="X150">
        <v>3.7306531209232441E-2</v>
      </c>
    </row>
    <row r="151" spans="2:24" x14ac:dyDescent="0.25">
      <c r="B151">
        <v>40</v>
      </c>
      <c r="C151">
        <v>416.67037592131902</v>
      </c>
      <c r="D151">
        <v>554.33581993836037</v>
      </c>
      <c r="E151">
        <v>967.33217329506908</v>
      </c>
      <c r="F151">
        <v>1655.6594532329343</v>
      </c>
      <c r="G151">
        <v>3032.314038609114</v>
      </c>
      <c r="H151">
        <v>5785.6230696303664</v>
      </c>
      <c r="J151">
        <v>40</v>
      </c>
      <c r="K151">
        <v>449.15327122817757</v>
      </c>
      <c r="L151">
        <v>547.74778973523371</v>
      </c>
      <c r="M151">
        <v>843.5315916601121</v>
      </c>
      <c r="N151">
        <v>1336.5048764043859</v>
      </c>
      <c r="O151">
        <v>2322.4517408111496</v>
      </c>
      <c r="P151">
        <v>4294.3438536040776</v>
      </c>
      <c r="R151">
        <v>40</v>
      </c>
      <c r="S151">
        <v>5.5851757654107992E-2</v>
      </c>
      <c r="T151">
        <v>4.7027149862437057E-2</v>
      </c>
      <c r="U151">
        <v>4.1041978251656674E-2</v>
      </c>
      <c r="V151">
        <v>3.8907947930904685E-2</v>
      </c>
      <c r="W151">
        <v>3.781202275159079E-2</v>
      </c>
      <c r="X151">
        <v>3.7256513142942982E-2</v>
      </c>
    </row>
    <row r="152" spans="2:24" x14ac:dyDescent="0.25">
      <c r="B152">
        <v>41</v>
      </c>
      <c r="C152">
        <v>399.59303988915036</v>
      </c>
      <c r="D152">
        <v>520.29286247507423</v>
      </c>
      <c r="E152">
        <v>882.39216847925786</v>
      </c>
      <c r="F152">
        <v>1485.8911525227752</v>
      </c>
      <c r="G152">
        <v>2692.8888457571943</v>
      </c>
      <c r="H152">
        <v>5106.8850624745301</v>
      </c>
      <c r="J152">
        <v>41</v>
      </c>
      <c r="K152">
        <v>436.92230409121839</v>
      </c>
      <c r="L152">
        <v>523.36667879483412</v>
      </c>
      <c r="M152">
        <v>782.69792889223936</v>
      </c>
      <c r="N152">
        <v>1214.9183091866307</v>
      </c>
      <c r="O152">
        <v>2079.3558854411422</v>
      </c>
      <c r="P152">
        <v>3808.2406568826773</v>
      </c>
      <c r="R152">
        <v>41</v>
      </c>
      <c r="S152">
        <v>5.8002576203015188E-2</v>
      </c>
      <c r="T152">
        <v>4.8271613320885809E-2</v>
      </c>
      <c r="U152">
        <v>4.1579881016053921E-2</v>
      </c>
      <c r="V152">
        <v>3.9173934920281983E-2</v>
      </c>
      <c r="W152">
        <v>3.7933995820042199E-2</v>
      </c>
      <c r="X152">
        <v>3.7304346673010969E-2</v>
      </c>
    </row>
    <row r="153" spans="2:24" x14ac:dyDescent="0.25">
      <c r="B153">
        <v>42</v>
      </c>
      <c r="C153">
        <v>427.2466365349058</v>
      </c>
      <c r="D153">
        <v>575.42734821445015</v>
      </c>
      <c r="E153">
        <v>1019.9695309050305</v>
      </c>
      <c r="F153">
        <v>1760.8732056422068</v>
      </c>
      <c r="G153">
        <v>3242.6800718142877</v>
      </c>
      <c r="H153">
        <v>6206.2949736277906</v>
      </c>
      <c r="J153">
        <v>42</v>
      </c>
      <c r="K153">
        <v>456.72782400138271</v>
      </c>
      <c r="L153">
        <v>562.85329079352277</v>
      </c>
      <c r="M153">
        <v>881.23024180530774</v>
      </c>
      <c r="N153">
        <v>1411.8589201101749</v>
      </c>
      <c r="O153">
        <v>2473.1106919886442</v>
      </c>
      <c r="P153">
        <v>4595.6277493837115</v>
      </c>
      <c r="R153">
        <v>42</v>
      </c>
      <c r="S153">
        <v>5.4704863154987127E-2</v>
      </c>
      <c r="T153">
        <v>4.6368342036205989E-2</v>
      </c>
      <c r="U153">
        <v>4.0755629739323451E-2</v>
      </c>
      <c r="V153">
        <v>3.8763148343720522E-2</v>
      </c>
      <c r="W153">
        <v>3.7741767556439099E-2</v>
      </c>
      <c r="X153">
        <v>3.722456122208162E-2</v>
      </c>
    </row>
    <row r="154" spans="2:24" x14ac:dyDescent="0.25">
      <c r="B154">
        <v>43</v>
      </c>
      <c r="C154">
        <v>430.09148357463653</v>
      </c>
      <c r="D154">
        <v>581.10234028077468</v>
      </c>
      <c r="E154">
        <v>1034.1347978083127</v>
      </c>
      <c r="F154">
        <v>1789.1889567832147</v>
      </c>
      <c r="G154">
        <v>3299.2972839642794</v>
      </c>
      <c r="H154">
        <v>6319.5139475363103</v>
      </c>
      <c r="J154">
        <v>43</v>
      </c>
      <c r="K154">
        <v>458.76526249471453</v>
      </c>
      <c r="L154">
        <v>566.9180218558231</v>
      </c>
      <c r="M154">
        <v>891.37499914626096</v>
      </c>
      <c r="N154">
        <v>1432.1373569250391</v>
      </c>
      <c r="O154">
        <v>2513.6621791338548</v>
      </c>
      <c r="P154">
        <v>4676.7119299559563</v>
      </c>
      <c r="R154">
        <v>43</v>
      </c>
      <c r="S154">
        <v>5.4414246784731501E-2</v>
      </c>
      <c r="T154">
        <v>4.6201558157767497E-2</v>
      </c>
      <c r="U154">
        <v>4.0682446927583493E-2</v>
      </c>
      <c r="V154">
        <v>3.8725346379832271E-2</v>
      </c>
      <c r="W154">
        <v>3.7722577886804887E-2</v>
      </c>
      <c r="X154">
        <v>3.7214897013092552E-2</v>
      </c>
    </row>
    <row r="155" spans="2:24" x14ac:dyDescent="0.25">
      <c r="B155">
        <v>44</v>
      </c>
      <c r="C155">
        <v>464.70027058828526</v>
      </c>
      <c r="D155">
        <v>650.10523329125692</v>
      </c>
      <c r="E155">
        <v>1206.3201489546509</v>
      </c>
      <c r="F155">
        <v>2133.3449827613181</v>
      </c>
      <c r="G155">
        <v>3987.3941879076719</v>
      </c>
      <c r="H155">
        <v>7695.4930939316046</v>
      </c>
      <c r="J155">
        <v>44</v>
      </c>
      <c r="K155">
        <v>483.55167464390115</v>
      </c>
      <c r="L155">
        <v>616.33691530836222</v>
      </c>
      <c r="M155">
        <v>1014.692954620712</v>
      </c>
      <c r="N155">
        <v>1678.6193916246448</v>
      </c>
      <c r="O155">
        <v>3006.4669398360566</v>
      </c>
      <c r="P155">
        <v>5662.1677451283176</v>
      </c>
      <c r="R155">
        <v>44</v>
      </c>
      <c r="S155">
        <v>5.1640268743145867E-2</v>
      </c>
      <c r="T155">
        <v>4.4646370013020409E-2</v>
      </c>
      <c r="U155">
        <v>4.0030598031748355E-2</v>
      </c>
      <c r="V155">
        <v>3.8411024895332879E-2</v>
      </c>
      <c r="W155">
        <v>3.7584788407149183E-2</v>
      </c>
      <c r="X155">
        <v>3.7167433297125463E-2</v>
      </c>
    </row>
    <row r="156" spans="2:24" x14ac:dyDescent="0.25">
      <c r="B156">
        <v>45</v>
      </c>
      <c r="C156">
        <v>477.40344813418045</v>
      </c>
      <c r="D156">
        <v>675.43583269489955</v>
      </c>
      <c r="E156">
        <v>1269.533012368104</v>
      </c>
      <c r="F156">
        <v>2259.6949741432331</v>
      </c>
      <c r="G156">
        <v>4240.0188913204174</v>
      </c>
      <c r="H156">
        <v>8200.666739380049</v>
      </c>
      <c r="J156">
        <v>45</v>
      </c>
      <c r="K156">
        <v>492.64964885788049</v>
      </c>
      <c r="L156">
        <v>634.47837233160135</v>
      </c>
      <c r="M156">
        <v>1059.9648417398294</v>
      </c>
      <c r="N156">
        <v>1769.1089074160554</v>
      </c>
      <c r="O156">
        <v>3187.3969654560788</v>
      </c>
      <c r="P156">
        <v>6023.9732391941361</v>
      </c>
      <c r="R156">
        <v>45</v>
      </c>
      <c r="S156">
        <v>5.0835389001537168E-2</v>
      </c>
      <c r="T156">
        <v>4.4201657947151807E-2</v>
      </c>
      <c r="U156">
        <v>3.9846663998225562E-2</v>
      </c>
      <c r="V156">
        <v>3.832322719508463E-2</v>
      </c>
      <c r="W156">
        <v>3.7547008911193336E-2</v>
      </c>
      <c r="X156">
        <v>3.7155163588886264E-2</v>
      </c>
    </row>
    <row r="157" spans="2:24" x14ac:dyDescent="0.25">
      <c r="B157">
        <v>46</v>
      </c>
      <c r="C157">
        <v>483.37301083850815</v>
      </c>
      <c r="D157">
        <v>687.3418953426177</v>
      </c>
      <c r="E157">
        <v>1299.2485695329765</v>
      </c>
      <c r="F157">
        <v>2319.0929352420362</v>
      </c>
      <c r="G157">
        <v>4358.781745516957</v>
      </c>
      <c r="H157">
        <v>8438.1593681624872</v>
      </c>
      <c r="J157">
        <v>46</v>
      </c>
      <c r="K157">
        <v>496.92489455494251</v>
      </c>
      <c r="L157">
        <v>643.00541025095663</v>
      </c>
      <c r="M157">
        <v>1081.2471951029638</v>
      </c>
      <c r="N157">
        <v>1811.6491203426631</v>
      </c>
      <c r="O157">
        <v>3272.4538775479377</v>
      </c>
      <c r="P157">
        <v>6194.0634160555492</v>
      </c>
      <c r="R157">
        <v>46</v>
      </c>
      <c r="S157">
        <v>5.0482321863893675E-2</v>
      </c>
      <c r="T157">
        <v>4.4006661156717808E-2</v>
      </c>
      <c r="U157">
        <v>3.97652483031814E-2</v>
      </c>
      <c r="V157">
        <v>3.8283497150040313E-2</v>
      </c>
      <c r="W157">
        <v>3.7528925395001966E-2</v>
      </c>
      <c r="X157">
        <v>3.7148112748727202E-2</v>
      </c>
    </row>
    <row r="158" spans="2:24" x14ac:dyDescent="0.25">
      <c r="B158">
        <v>47</v>
      </c>
      <c r="C158">
        <v>510.0371324143573</v>
      </c>
      <c r="D158">
        <v>740.50820079067364</v>
      </c>
      <c r="E158">
        <v>1431.9214125526564</v>
      </c>
      <c r="F158">
        <v>2584.2768053292425</v>
      </c>
      <c r="G158">
        <v>4888.9874538680197</v>
      </c>
      <c r="H158">
        <v>9498.4089214518553</v>
      </c>
      <c r="J158">
        <v>47</v>
      </c>
      <c r="K158">
        <v>516.02148465522714</v>
      </c>
      <c r="L158">
        <v>681.08257664470329</v>
      </c>
      <c r="M158">
        <v>1176.2659287009665</v>
      </c>
      <c r="N158">
        <v>2001.5719724672454</v>
      </c>
      <c r="O158">
        <v>3652.1824883014924</v>
      </c>
      <c r="P158">
        <v>6953.405475855252</v>
      </c>
      <c r="R158">
        <v>47</v>
      </c>
      <c r="S158">
        <v>4.9147324090576427E-2</v>
      </c>
      <c r="T158">
        <v>4.3281855837573824E-2</v>
      </c>
      <c r="U158">
        <v>3.9474061508255165E-2</v>
      </c>
      <c r="V158">
        <v>3.815048300893098E-2</v>
      </c>
      <c r="W158">
        <v>3.7477824191590514E-2</v>
      </c>
      <c r="X158">
        <v>3.7138708111587926E-2</v>
      </c>
    </row>
    <row r="159" spans="2:24" x14ac:dyDescent="0.25">
      <c r="B159">
        <v>48</v>
      </c>
      <c r="C159">
        <v>544.13388177847298</v>
      </c>
      <c r="D159">
        <v>808.49455390570654</v>
      </c>
      <c r="E159">
        <v>1601.5766575608529</v>
      </c>
      <c r="F159">
        <v>2923.3800867329642</v>
      </c>
      <c r="G159">
        <v>5566.9871017092864</v>
      </c>
      <c r="H159">
        <v>10854.201194146286</v>
      </c>
      <c r="J159">
        <v>48</v>
      </c>
      <c r="K159">
        <v>540.44133755684834</v>
      </c>
      <c r="L159">
        <v>729.77367860674713</v>
      </c>
      <c r="M159">
        <v>1297.7716998337928</v>
      </c>
      <c r="N159">
        <v>2244.4341888746567</v>
      </c>
      <c r="O159">
        <v>4137.7609582337609</v>
      </c>
      <c r="P159">
        <v>7924.4152115361067</v>
      </c>
      <c r="R159">
        <v>48</v>
      </c>
      <c r="S159">
        <v>4.7810664924404334E-2</v>
      </c>
      <c r="T159">
        <v>4.2568609510697852E-2</v>
      </c>
      <c r="U159">
        <v>3.9196025425128234E-2</v>
      </c>
      <c r="V159">
        <v>3.8029612369426369E-2</v>
      </c>
      <c r="W159">
        <v>3.7438028542884805E-2</v>
      </c>
      <c r="X159">
        <v>3.7140093541930153E-2</v>
      </c>
    </row>
    <row r="160" spans="2:24" x14ac:dyDescent="0.25">
      <c r="B160">
        <v>49</v>
      </c>
      <c r="C160">
        <v>575.36967580794612</v>
      </c>
      <c r="D160">
        <v>870.77807370020912</v>
      </c>
      <c r="E160">
        <v>1757.0032921824318</v>
      </c>
      <c r="F160">
        <v>3234.0453234721058</v>
      </c>
      <c r="G160">
        <v>6188.1294985453405</v>
      </c>
      <c r="H160">
        <v>12096.297444498061</v>
      </c>
      <c r="J160">
        <v>49</v>
      </c>
      <c r="K160">
        <v>562.81202037920639</v>
      </c>
      <c r="L160">
        <v>774.38050864941033</v>
      </c>
      <c r="M160">
        <v>1409.0862563654737</v>
      </c>
      <c r="N160">
        <v>2466.9291747680472</v>
      </c>
      <c r="O160">
        <v>4582.6162945635733</v>
      </c>
      <c r="P160">
        <v>8813.9859243335377</v>
      </c>
      <c r="R160">
        <v>49</v>
      </c>
      <c r="S160">
        <v>4.6842760122492777E-2</v>
      </c>
      <c r="T160">
        <v>4.2060676826697119E-2</v>
      </c>
      <c r="U160">
        <v>3.9004251057109585E-2</v>
      </c>
      <c r="V160">
        <v>3.7951037966180268E-2</v>
      </c>
      <c r="W160">
        <v>3.741764185551566E-2</v>
      </c>
      <c r="X160">
        <v>3.7149206857182593E-2</v>
      </c>
    </row>
    <row r="161" spans="1:24" x14ac:dyDescent="0.25">
      <c r="B161">
        <v>50</v>
      </c>
      <c r="C161">
        <v>585.95923097911748</v>
      </c>
      <c r="D161">
        <v>891.89797440659538</v>
      </c>
      <c r="E161">
        <v>1809.7141298487311</v>
      </c>
      <c r="F161">
        <v>3339.4077641410422</v>
      </c>
      <c r="G161">
        <v>6398.7950357080626</v>
      </c>
      <c r="H161">
        <v>12517.56958084729</v>
      </c>
      <c r="J161">
        <v>50</v>
      </c>
      <c r="K161">
        <v>570.39615464304052</v>
      </c>
      <c r="L161">
        <v>789.50661478822258</v>
      </c>
      <c r="M161">
        <v>1446.8371423512181</v>
      </c>
      <c r="N161">
        <v>2542.3884989829021</v>
      </c>
      <c r="O161">
        <v>4733.4912462333887</v>
      </c>
      <c r="P161">
        <v>9115.6967635852925</v>
      </c>
      <c r="R161">
        <v>50</v>
      </c>
      <c r="S161">
        <v>4.6550517050860218E-2</v>
      </c>
      <c r="T161">
        <v>4.1907375310652917E-2</v>
      </c>
      <c r="U161">
        <v>3.894562782260147E-2</v>
      </c>
      <c r="V161">
        <v>3.7926154634214893E-2</v>
      </c>
      <c r="W161">
        <v>3.7410067324083141E-2</v>
      </c>
      <c r="X161">
        <v>3.7150404041390139E-2</v>
      </c>
    </row>
    <row r="162" spans="1:24" x14ac:dyDescent="0.25">
      <c r="B162">
        <v>51</v>
      </c>
      <c r="C162">
        <v>640.46571107040234</v>
      </c>
      <c r="D162">
        <v>1000.5813133474304</v>
      </c>
      <c r="E162">
        <v>2080.9281047770223</v>
      </c>
      <c r="F162">
        <v>3881.5059678087055</v>
      </c>
      <c r="G162">
        <v>7482.6618701571724</v>
      </c>
      <c r="H162">
        <v>14684.973683894283</v>
      </c>
      <c r="J162">
        <v>51</v>
      </c>
      <c r="K162">
        <v>609.43310473979</v>
      </c>
      <c r="L162">
        <v>867.3445813540784</v>
      </c>
      <c r="M162">
        <v>1641.0788365238368</v>
      </c>
      <c r="N162">
        <v>2930.6345370725903</v>
      </c>
      <c r="O162">
        <v>5509.7479374742834</v>
      </c>
      <c r="P162">
        <v>10667.974840805051</v>
      </c>
      <c r="R162">
        <v>51</v>
      </c>
      <c r="S162">
        <v>4.5349723714077417E-2</v>
      </c>
      <c r="T162">
        <v>4.1295333629264519E-2</v>
      </c>
      <c r="U162">
        <v>3.8730729997309643E-2</v>
      </c>
      <c r="V162">
        <v>3.7851985029293989E-2</v>
      </c>
      <c r="W162">
        <v>3.7407943375376895E-2</v>
      </c>
      <c r="X162">
        <v>3.7184734600560043E-2</v>
      </c>
    </row>
    <row r="163" spans="1:24" x14ac:dyDescent="0.25">
      <c r="B163">
        <v>52</v>
      </c>
      <c r="C163">
        <v>682.53167180611285</v>
      </c>
      <c r="D163">
        <v>1084.4619738409435</v>
      </c>
      <c r="E163">
        <v>2290.2528890958743</v>
      </c>
      <c r="F163">
        <v>4299.9044622136053</v>
      </c>
      <c r="G163">
        <v>8319.207697565038</v>
      </c>
      <c r="H163">
        <v>16357.813598344796</v>
      </c>
      <c r="J163">
        <v>52</v>
      </c>
      <c r="K163">
        <v>639.56033588297214</v>
      </c>
      <c r="L163">
        <v>927.41878106018885</v>
      </c>
      <c r="M163">
        <v>1790.9942199961297</v>
      </c>
      <c r="N163">
        <v>3230.2871571744545</v>
      </c>
      <c r="O163">
        <v>6108.8740385837154</v>
      </c>
      <c r="P163">
        <v>11866.041361001378</v>
      </c>
      <c r="R163">
        <v>52</v>
      </c>
      <c r="S163">
        <v>4.4642218965965652E-2</v>
      </c>
      <c r="T163">
        <v>4.0943446111462611E-2</v>
      </c>
      <c r="U163">
        <v>3.8615547970929365E-2</v>
      </c>
      <c r="V163">
        <v>3.7820082581239811E-2</v>
      </c>
      <c r="W163">
        <v>3.7418550989349875E-2</v>
      </c>
      <c r="X163">
        <v>3.7216816640354589E-2</v>
      </c>
    </row>
    <row r="164" spans="1:24" x14ac:dyDescent="0.25">
      <c r="B164">
        <v>53</v>
      </c>
      <c r="C164">
        <v>727.85023790971672</v>
      </c>
      <c r="D164">
        <v>1174.8293391952625</v>
      </c>
      <c r="E164">
        <v>2515.7666558879359</v>
      </c>
      <c r="F164">
        <v>4750.6621953690374</v>
      </c>
      <c r="G164">
        <v>9220.4533671276586</v>
      </c>
      <c r="H164">
        <v>18160.035754980341</v>
      </c>
      <c r="J164">
        <v>53</v>
      </c>
      <c r="K164">
        <v>672.01704195124512</v>
      </c>
      <c r="L164">
        <v>992.13898315111874</v>
      </c>
      <c r="M164">
        <v>1952.5049512461992</v>
      </c>
      <c r="N164">
        <v>3553.1150293278624</v>
      </c>
      <c r="O164">
        <v>6754.336230101937</v>
      </c>
      <c r="P164">
        <v>13156.779130734736</v>
      </c>
      <c r="R164">
        <v>53</v>
      </c>
      <c r="S164">
        <v>4.4032093712545128E-2</v>
      </c>
      <c r="T164">
        <v>4.0647570203606209E-2</v>
      </c>
      <c r="U164">
        <v>3.8526884839402697E-2</v>
      </c>
      <c r="V164">
        <v>3.7803949394898506E-2</v>
      </c>
      <c r="W164">
        <v>3.7439368402445217E-2</v>
      </c>
      <c r="X164">
        <v>3.7256288726008613E-2</v>
      </c>
    </row>
    <row r="165" spans="1:24" x14ac:dyDescent="0.25">
      <c r="B165">
        <v>54</v>
      </c>
      <c r="C165">
        <v>773.65250361197968</v>
      </c>
      <c r="D165">
        <v>1266.1625928765955</v>
      </c>
      <c r="E165">
        <v>2743.692915564814</v>
      </c>
      <c r="F165">
        <v>5206.2435182534427</v>
      </c>
      <c r="G165">
        <v>10131.344550955766</v>
      </c>
      <c r="H165">
        <v>19981.547025336276</v>
      </c>
      <c r="J165">
        <v>54</v>
      </c>
      <c r="K165">
        <v>704.82032862973574</v>
      </c>
      <c r="L165">
        <v>1057.5509399143666</v>
      </c>
      <c r="M165">
        <v>2115.7433893426933</v>
      </c>
      <c r="N165">
        <v>3879.3981992176632</v>
      </c>
      <c r="O165">
        <v>7406.7058826256107</v>
      </c>
      <c r="P165">
        <v>14461.325835614582</v>
      </c>
      <c r="R165">
        <v>54</v>
      </c>
      <c r="S165">
        <v>4.3534087117564013E-2</v>
      </c>
      <c r="T165">
        <v>4.0412847765560755E-2</v>
      </c>
      <c r="U165">
        <v>3.8464374806700841E-2</v>
      </c>
      <c r="V165">
        <v>3.780146031250986E-2</v>
      </c>
      <c r="W165">
        <v>3.7467402532058047E-2</v>
      </c>
      <c r="X165">
        <v>3.7299718016005512E-2</v>
      </c>
    </row>
    <row r="166" spans="1:24" x14ac:dyDescent="0.25">
      <c r="B166">
        <v>55</v>
      </c>
      <c r="C166">
        <v>823.59506044482703</v>
      </c>
      <c r="D166">
        <v>1365.7526250174533</v>
      </c>
      <c r="E166">
        <v>2992.2253343156299</v>
      </c>
      <c r="F166">
        <v>5703.0132602755239</v>
      </c>
      <c r="G166">
        <v>11124.588935502226</v>
      </c>
      <c r="H166">
        <v>21967.74061025515</v>
      </c>
      <c r="J166">
        <v>55</v>
      </c>
      <c r="K166">
        <v>740.58852389367803</v>
      </c>
      <c r="L166">
        <v>1128.8763052234735</v>
      </c>
      <c r="M166">
        <v>2293.7398232007945</v>
      </c>
      <c r="N166">
        <v>4235.1798811494882</v>
      </c>
      <c r="O166">
        <v>8118.0580238840921</v>
      </c>
      <c r="P166">
        <v>15883.817930862977</v>
      </c>
      <c r="R166">
        <v>55</v>
      </c>
      <c r="S166">
        <v>4.3094163110725558E-2</v>
      </c>
      <c r="T166">
        <v>4.0212655337814374E-2</v>
      </c>
      <c r="U166">
        <v>3.8419890621745223E-2</v>
      </c>
      <c r="V166">
        <v>3.7811041967741765E-2</v>
      </c>
      <c r="W166">
        <v>3.750444191215152E-2</v>
      </c>
      <c r="X166">
        <v>3.73505937580354E-2</v>
      </c>
    </row>
    <row r="168" spans="1:24" x14ac:dyDescent="0.25">
      <c r="A168" s="5" t="s">
        <v>188</v>
      </c>
    </row>
    <row r="169" spans="1:24" x14ac:dyDescent="0.25">
      <c r="B169" t="s">
        <v>170</v>
      </c>
      <c r="C169">
        <v>100000</v>
      </c>
      <c r="D169">
        <v>250000</v>
      </c>
      <c r="E169">
        <v>500000</v>
      </c>
      <c r="F169">
        <v>1000000</v>
      </c>
      <c r="G169">
        <v>2000000</v>
      </c>
      <c r="J169" t="s">
        <v>145</v>
      </c>
      <c r="K169">
        <v>100000</v>
      </c>
      <c r="L169">
        <v>250000</v>
      </c>
      <c r="M169">
        <v>500000</v>
      </c>
      <c r="N169">
        <v>1000000</v>
      </c>
      <c r="O169">
        <v>2000000</v>
      </c>
      <c r="R169" t="s">
        <v>167</v>
      </c>
      <c r="S169">
        <v>100000</v>
      </c>
      <c r="T169">
        <v>250000</v>
      </c>
      <c r="U169">
        <v>500000</v>
      </c>
      <c r="V169">
        <v>1000000</v>
      </c>
      <c r="W169">
        <v>2000000</v>
      </c>
    </row>
    <row r="170" spans="1:24" x14ac:dyDescent="0.25">
      <c r="B170">
        <v>35</v>
      </c>
      <c r="C170">
        <v>22862.593120670481</v>
      </c>
      <c r="D170">
        <v>48115.456525279318</v>
      </c>
      <c r="E170">
        <v>90203.562199628519</v>
      </c>
      <c r="F170">
        <v>174379.76860878238</v>
      </c>
      <c r="G170">
        <v>342732.18761015701</v>
      </c>
      <c r="J170">
        <v>35</v>
      </c>
      <c r="K170">
        <v>1143.1296560319315</v>
      </c>
      <c r="L170">
        <v>2405.7728262587625</v>
      </c>
      <c r="M170">
        <v>4510.1781099719228</v>
      </c>
      <c r="N170">
        <v>8718.9812095162342</v>
      </c>
      <c r="O170">
        <v>17136.596756513813</v>
      </c>
      <c r="R170">
        <v>35</v>
      </c>
      <c r="S170">
        <v>3.5234849938720725E-2</v>
      </c>
      <c r="T170">
        <v>3.3726355945502329E-2</v>
      </c>
      <c r="U170">
        <v>3.3320945793207768E-2</v>
      </c>
      <c r="V170">
        <v>3.3132709223257839E-2</v>
      </c>
      <c r="W170">
        <v>3.3041919575163003E-2</v>
      </c>
    </row>
    <row r="171" spans="1:24" x14ac:dyDescent="0.25">
      <c r="B171">
        <f t="shared" ref="B171:B200" si="6">B170+1</f>
        <v>36</v>
      </c>
      <c r="C171">
        <v>23609.489719189398</v>
      </c>
      <c r="D171">
        <v>50039.356380101934</v>
      </c>
      <c r="E171">
        <v>94089.134136510213</v>
      </c>
      <c r="F171">
        <v>182188.68963375743</v>
      </c>
      <c r="G171">
        <v>358387.80377798283</v>
      </c>
      <c r="J171">
        <f t="shared" ref="J171:J200" si="7">J170+1</f>
        <v>36</v>
      </c>
      <c r="K171">
        <v>1180.4745031482817</v>
      </c>
      <c r="L171">
        <v>2501.9678849735501</v>
      </c>
      <c r="M171">
        <v>4704.4568369844637</v>
      </c>
      <c r="N171">
        <v>9109.4347176144947</v>
      </c>
      <c r="O171">
        <v>17919.395211155876</v>
      </c>
      <c r="R171">
        <f t="shared" ref="R171:R200" si="8">R170+1</f>
        <v>36</v>
      </c>
      <c r="S171">
        <v>3.5406631937019428E-2</v>
      </c>
      <c r="T171">
        <v>3.389063335045539E-2</v>
      </c>
      <c r="U171">
        <v>3.3481211294076552E-2</v>
      </c>
      <c r="V171">
        <v>3.3290824920891415E-2</v>
      </c>
      <c r="W171">
        <v>3.3198931717781877E-2</v>
      </c>
    </row>
    <row r="172" spans="1:24" x14ac:dyDescent="0.25">
      <c r="B172">
        <f t="shared" si="6"/>
        <v>37</v>
      </c>
      <c r="C172">
        <v>25760.383991704377</v>
      </c>
      <c r="D172">
        <v>55574.906768944165</v>
      </c>
      <c r="E172">
        <v>105265.78104341203</v>
      </c>
      <c r="F172">
        <v>204647.54014326248</v>
      </c>
      <c r="G172">
        <v>403411.0490145181</v>
      </c>
      <c r="J172">
        <f t="shared" si="7"/>
        <v>37</v>
      </c>
      <c r="K172">
        <v>1288.0203866998636</v>
      </c>
      <c r="L172">
        <v>2778.7428396134055</v>
      </c>
      <c r="M172">
        <v>5263.284660821635</v>
      </c>
      <c r="N172">
        <v>10232.383885529533</v>
      </c>
      <c r="O172">
        <v>20170.568558077677</v>
      </c>
      <c r="R172">
        <f t="shared" si="8"/>
        <v>37</v>
      </c>
      <c r="S172">
        <v>3.5945616708318529E-2</v>
      </c>
      <c r="T172">
        <v>3.4393924811345178E-2</v>
      </c>
      <c r="U172">
        <v>3.3969999116357785E-2</v>
      </c>
      <c r="V172">
        <v>3.3772159352284614E-2</v>
      </c>
      <c r="W172">
        <v>3.3676502231257954E-2</v>
      </c>
    </row>
    <row r="173" spans="1:24" x14ac:dyDescent="0.25">
      <c r="B173">
        <f t="shared" si="6"/>
        <v>38</v>
      </c>
      <c r="C173">
        <v>24764.376906256079</v>
      </c>
      <c r="D173">
        <v>53016.096830763105</v>
      </c>
      <c r="E173">
        <v>100102.29488985648</v>
      </c>
      <c r="F173">
        <v>194274.69303104535</v>
      </c>
      <c r="G173">
        <v>382619.49423291004</v>
      </c>
      <c r="J173">
        <f t="shared" si="7"/>
        <v>38</v>
      </c>
      <c r="K173">
        <v>1238.2196064797026</v>
      </c>
      <c r="L173">
        <v>2650.8062960011448</v>
      </c>
      <c r="M173">
        <v>5005.1147444821254</v>
      </c>
      <c r="N173">
        <v>9713.7346515320241</v>
      </c>
      <c r="O173">
        <v>19130.981785488315</v>
      </c>
      <c r="R173">
        <f t="shared" si="8"/>
        <v>38</v>
      </c>
      <c r="S173">
        <v>3.5662377214196406E-2</v>
      </c>
      <c r="T173">
        <v>3.4140801180418512E-2</v>
      </c>
      <c r="U173">
        <v>3.3726663250090994E-2</v>
      </c>
      <c r="V173">
        <v>3.3533613351302227E-2</v>
      </c>
      <c r="W173">
        <v>3.3440327391838665E-2</v>
      </c>
    </row>
    <row r="174" spans="1:24" x14ac:dyDescent="0.25">
      <c r="B174">
        <f t="shared" si="6"/>
        <v>39</v>
      </c>
      <c r="C174">
        <v>26050.511727689529</v>
      </c>
      <c r="D174">
        <v>56325.845582662179</v>
      </c>
      <c r="E174">
        <v>106784.73582561224</v>
      </c>
      <c r="F174">
        <v>207702.51639344858</v>
      </c>
      <c r="G174">
        <v>409538.07756397629</v>
      </c>
      <c r="J174">
        <f t="shared" si="7"/>
        <v>39</v>
      </c>
      <c r="K174">
        <v>1302.525854606647</v>
      </c>
      <c r="L174">
        <v>2816.2929217578931</v>
      </c>
      <c r="M174">
        <v>5339.2387475100113</v>
      </c>
      <c r="N174">
        <v>10385.130519693601</v>
      </c>
      <c r="O174">
        <v>20476.914115397609</v>
      </c>
      <c r="R174">
        <f t="shared" si="8"/>
        <v>39</v>
      </c>
      <c r="S174">
        <v>3.5992513275362681E-2</v>
      </c>
      <c r="T174">
        <v>3.4448119483650785E-2</v>
      </c>
      <c r="U174">
        <v>3.4025026859785257E-2</v>
      </c>
      <c r="V174">
        <v>3.3827397083110888E-2</v>
      </c>
      <c r="W174">
        <v>3.3731804314708569E-2</v>
      </c>
    </row>
    <row r="175" spans="1:24" x14ac:dyDescent="0.25">
      <c r="B175">
        <f t="shared" si="6"/>
        <v>40</v>
      </c>
      <c r="C175">
        <v>26855.657334952863</v>
      </c>
      <c r="D175">
        <v>58398.933649046288</v>
      </c>
      <c r="E175">
        <v>110971.06083763046</v>
      </c>
      <c r="F175">
        <v>216115.31521080268</v>
      </c>
      <c r="G175">
        <v>426403.82395374298</v>
      </c>
      <c r="J175">
        <f t="shared" si="7"/>
        <v>40</v>
      </c>
      <c r="K175">
        <v>1342.7828820349969</v>
      </c>
      <c r="L175">
        <v>2919.9467443474277</v>
      </c>
      <c r="M175">
        <v>5548.5531792351103</v>
      </c>
      <c r="N175">
        <v>10805.766043162381</v>
      </c>
      <c r="O175">
        <v>21320.191766035976</v>
      </c>
      <c r="R175">
        <f t="shared" si="8"/>
        <v>40</v>
      </c>
      <c r="S175">
        <v>3.6189494319746496E-2</v>
      </c>
      <c r="T175">
        <v>3.463621288753882E-2</v>
      </c>
      <c r="U175">
        <v>3.4208830276674318E-2</v>
      </c>
      <c r="V175">
        <v>3.4008920589290836E-2</v>
      </c>
      <c r="W175">
        <v>3.3912161796524565E-2</v>
      </c>
    </row>
    <row r="176" spans="1:24" x14ac:dyDescent="0.25">
      <c r="B176">
        <f t="shared" si="6"/>
        <v>41</v>
      </c>
      <c r="C176">
        <v>26196.844639020663</v>
      </c>
      <c r="D176">
        <v>56707.041075354566</v>
      </c>
      <c r="E176">
        <v>107557.36851941241</v>
      </c>
      <c r="F176">
        <v>209258.02342641845</v>
      </c>
      <c r="G176">
        <v>412659.33324867411</v>
      </c>
      <c r="J176">
        <f t="shared" si="7"/>
        <v>41</v>
      </c>
      <c r="K176">
        <v>1309.842394220781</v>
      </c>
      <c r="L176">
        <v>2835.3527464102808</v>
      </c>
      <c r="M176">
        <v>5377.8700738268963</v>
      </c>
      <c r="N176">
        <v>10462.904756436474</v>
      </c>
      <c r="O176">
        <v>20632.97413377685</v>
      </c>
      <c r="R176">
        <f t="shared" si="8"/>
        <v>41</v>
      </c>
      <c r="S176">
        <v>3.599511758047691E-2</v>
      </c>
      <c r="T176">
        <v>3.4463068170171862E-2</v>
      </c>
      <c r="U176">
        <v>3.4042432668685008E-2</v>
      </c>
      <c r="V176">
        <v>3.3845811153710548E-2</v>
      </c>
      <c r="W176">
        <v>3.3750673973085288E-2</v>
      </c>
    </row>
    <row r="177" spans="2:23" x14ac:dyDescent="0.25">
      <c r="B177">
        <f t="shared" si="6"/>
        <v>42</v>
      </c>
      <c r="C177">
        <v>27523.970588236927</v>
      </c>
      <c r="D177">
        <v>60122.595305534465</v>
      </c>
      <c r="E177">
        <v>114453.63677362441</v>
      </c>
      <c r="F177">
        <v>223115.71979039232</v>
      </c>
      <c r="G177">
        <v>440439.88586366881</v>
      </c>
      <c r="J177">
        <f t="shared" si="7"/>
        <v>42</v>
      </c>
      <c r="K177">
        <v>1376.1986189415256</v>
      </c>
      <c r="L177">
        <v>3006.1302682627429</v>
      </c>
      <c r="M177">
        <v>5722.6834138011909</v>
      </c>
      <c r="N177">
        <v>11155.789822147286</v>
      </c>
      <c r="O177">
        <v>22022.002696668496</v>
      </c>
      <c r="R177">
        <f t="shared" si="8"/>
        <v>42</v>
      </c>
      <c r="S177">
        <v>3.6332945327382626E-2</v>
      </c>
      <c r="T177">
        <v>3.4781426641946611E-2</v>
      </c>
      <c r="U177">
        <v>3.4352665512062508E-2</v>
      </c>
      <c r="V177">
        <v>3.415183069288763E-2</v>
      </c>
      <c r="W177">
        <v>3.4054559659713268E-2</v>
      </c>
    </row>
    <row r="178" spans="2:23" x14ac:dyDescent="0.25">
      <c r="B178">
        <f t="shared" si="6"/>
        <v>43</v>
      </c>
      <c r="C178">
        <v>27748.116354298953</v>
      </c>
      <c r="D178">
        <v>60701.251301981662</v>
      </c>
      <c r="E178">
        <v>115623.1429003119</v>
      </c>
      <c r="F178">
        <v>225466.92610676485</v>
      </c>
      <c r="G178">
        <v>445154.49252529693</v>
      </c>
      <c r="J178">
        <f t="shared" si="7"/>
        <v>43</v>
      </c>
      <c r="K178">
        <v>1387.4058731991317</v>
      </c>
      <c r="L178">
        <v>3035.0627911979536</v>
      </c>
      <c r="M178">
        <v>5781.1576819189359</v>
      </c>
      <c r="N178">
        <v>11273.347477582574</v>
      </c>
      <c r="O178">
        <v>22257.727077081683</v>
      </c>
      <c r="R178">
        <f t="shared" si="8"/>
        <v>43</v>
      </c>
      <c r="S178">
        <v>3.6377840818481832E-2</v>
      </c>
      <c r="T178">
        <v>3.4828434057107449E-2</v>
      </c>
      <c r="U178">
        <v>3.4399576220038419E-2</v>
      </c>
      <c r="V178">
        <v>3.4198593400952548E-2</v>
      </c>
      <c r="W178">
        <v>3.4101227037683035E-2</v>
      </c>
    </row>
    <row r="179" spans="2:23" x14ac:dyDescent="0.25">
      <c r="B179">
        <f t="shared" si="6"/>
        <v>44</v>
      </c>
      <c r="C179">
        <v>29172.869377093393</v>
      </c>
      <c r="D179">
        <v>64367.132450332472</v>
      </c>
      <c r="E179">
        <v>123024.23795444376</v>
      </c>
      <c r="F179">
        <v>240338.44903756093</v>
      </c>
      <c r="G179">
        <v>474966.87124088308</v>
      </c>
      <c r="J179">
        <f t="shared" si="7"/>
        <v>44</v>
      </c>
      <c r="K179">
        <v>1458.6436666161171</v>
      </c>
      <c r="L179">
        <v>3218.3571664907358</v>
      </c>
      <c r="M179">
        <v>6151.2135484517203</v>
      </c>
      <c r="N179">
        <v>12016.926419965399</v>
      </c>
      <c r="O179">
        <v>23748.352216271451</v>
      </c>
      <c r="R179">
        <f t="shared" si="8"/>
        <v>44</v>
      </c>
      <c r="S179">
        <v>3.6759302260961801E-2</v>
      </c>
      <c r="T179">
        <v>3.5186023536107225E-2</v>
      </c>
      <c r="U179">
        <v>3.4747832207917106E-2</v>
      </c>
      <c r="V179">
        <v>3.4542064665560313E-2</v>
      </c>
      <c r="W179">
        <v>3.444228586059106E-2</v>
      </c>
    </row>
    <row r="180" spans="2:23" x14ac:dyDescent="0.25">
      <c r="B180">
        <f t="shared" si="6"/>
        <v>45</v>
      </c>
      <c r="C180">
        <v>29719.265220458579</v>
      </c>
      <c r="D180">
        <v>65774.53419669198</v>
      </c>
      <c r="E180">
        <v>125866.64917156949</v>
      </c>
      <c r="F180">
        <v>246050.87912828274</v>
      </c>
      <c r="G180">
        <v>486419.33904552413</v>
      </c>
      <c r="J180">
        <f t="shared" si="7"/>
        <v>45</v>
      </c>
      <c r="K180">
        <v>1485.9633024358918</v>
      </c>
      <c r="L180">
        <v>3288.7268840475153</v>
      </c>
      <c r="M180">
        <v>6293.3328741240548</v>
      </c>
      <c r="N180">
        <v>12302.544864230498</v>
      </c>
      <c r="O180">
        <v>24320.968849900179</v>
      </c>
      <c r="R180">
        <f t="shared" si="8"/>
        <v>45</v>
      </c>
      <c r="S180">
        <v>3.6895656640742125E-2</v>
      </c>
      <c r="T180">
        <v>3.5318219502360471E-2</v>
      </c>
      <c r="U180">
        <v>3.4877666074250024E-2</v>
      </c>
      <c r="V180">
        <v>3.4670606428726547E-2</v>
      </c>
      <c r="W180">
        <v>3.4570158856168653E-2</v>
      </c>
    </row>
    <row r="181" spans="2:23" x14ac:dyDescent="0.25">
      <c r="B181">
        <f t="shared" si="6"/>
        <v>46</v>
      </c>
      <c r="C181">
        <v>30020.620826160874</v>
      </c>
      <c r="D181">
        <v>66551.910709087053</v>
      </c>
      <c r="E181">
        <v>127437.39388174487</v>
      </c>
      <c r="F181">
        <v>249208.36024413831</v>
      </c>
      <c r="G181">
        <v>492750.29297850037</v>
      </c>
      <c r="J181">
        <f t="shared" si="7"/>
        <v>46</v>
      </c>
      <c r="K181">
        <v>1501.0311743721177</v>
      </c>
      <c r="L181">
        <v>3327.5960509315337</v>
      </c>
      <c r="M181">
        <v>6371.8708943477832</v>
      </c>
      <c r="N181">
        <v>12460.420605546911</v>
      </c>
      <c r="O181">
        <v>24637.520041607902</v>
      </c>
      <c r="R181">
        <f t="shared" si="8"/>
        <v>46</v>
      </c>
      <c r="S181">
        <v>3.6963272380909462E-2</v>
      </c>
      <c r="T181">
        <v>3.5386798228002059E-2</v>
      </c>
      <c r="U181">
        <v>3.494573193002859E-2</v>
      </c>
      <c r="V181">
        <v>3.4738311722505966E-2</v>
      </c>
      <c r="W181">
        <v>3.4637661594351776E-2</v>
      </c>
    </row>
    <row r="182" spans="2:23" x14ac:dyDescent="0.25">
      <c r="B182">
        <f t="shared" si="6"/>
        <v>47</v>
      </c>
      <c r="C182">
        <v>30976.337055628675</v>
      </c>
      <c r="D182">
        <v>69010.981733763358</v>
      </c>
      <c r="E182">
        <v>132402.0563254341</v>
      </c>
      <c r="F182">
        <v>259184.20540838366</v>
      </c>
      <c r="G182">
        <v>512748.50357185153</v>
      </c>
      <c r="J182">
        <f t="shared" si="7"/>
        <v>47</v>
      </c>
      <c r="K182">
        <v>1548.8168719794776</v>
      </c>
      <c r="L182">
        <v>3450.5490916932467</v>
      </c>
      <c r="M182">
        <v>6620.1029726925481</v>
      </c>
      <c r="N182">
        <v>12959.210592482763</v>
      </c>
      <c r="O182">
        <v>25637.425828619394</v>
      </c>
      <c r="R182">
        <f t="shared" si="8"/>
        <v>47</v>
      </c>
      <c r="S182">
        <v>3.72254123731528E-2</v>
      </c>
      <c r="T182">
        <v>3.5634284505092317E-2</v>
      </c>
      <c r="U182">
        <v>3.5187363089927093E-2</v>
      </c>
      <c r="V182">
        <v>3.4976921824661389E-2</v>
      </c>
      <c r="W182">
        <v>3.4874743925990215E-2</v>
      </c>
    </row>
    <row r="183" spans="2:23" x14ac:dyDescent="0.25">
      <c r="B183">
        <f t="shared" si="6"/>
        <v>48</v>
      </c>
      <c r="C183">
        <v>32078.464319282753</v>
      </c>
      <c r="D183">
        <v>71846.903408474536</v>
      </c>
      <c r="E183">
        <v>138127.63521085848</v>
      </c>
      <c r="F183">
        <v>270689.0988043478</v>
      </c>
      <c r="G183">
        <v>535812.02598352754</v>
      </c>
      <c r="J183">
        <f t="shared" si="7"/>
        <v>48</v>
      </c>
      <c r="K183">
        <v>1603.923245378799</v>
      </c>
      <c r="L183">
        <v>3592.3452620368771</v>
      </c>
      <c r="M183">
        <v>6906.3819382931688</v>
      </c>
      <c r="N183">
        <v>13534.455274960143</v>
      </c>
      <c r="O183">
        <v>26790.601937337313</v>
      </c>
      <c r="R183">
        <f t="shared" si="8"/>
        <v>48</v>
      </c>
      <c r="S183">
        <v>3.7536247857462124E-2</v>
      </c>
      <c r="T183">
        <v>3.5927583193651857E-2</v>
      </c>
      <c r="U183">
        <v>3.547377764173687E-2</v>
      </c>
      <c r="V183">
        <v>3.5259794846431936E-2</v>
      </c>
      <c r="W183">
        <v>3.5155827926521166E-2</v>
      </c>
    </row>
    <row r="184" spans="2:23" x14ac:dyDescent="0.25">
      <c r="B184">
        <f t="shared" si="6"/>
        <v>49</v>
      </c>
      <c r="C184">
        <v>33019.347437178629</v>
      </c>
      <c r="D184">
        <v>74267.337281458094</v>
      </c>
      <c r="E184">
        <v>143013.98732246706</v>
      </c>
      <c r="F184">
        <v>280507.28740440321</v>
      </c>
      <c r="G184">
        <v>555493.88718259218</v>
      </c>
      <c r="J184">
        <f t="shared" si="7"/>
        <v>49</v>
      </c>
      <c r="K184">
        <v>1650.9676275385937</v>
      </c>
      <c r="L184">
        <v>3713.3669201946323</v>
      </c>
      <c r="M184">
        <v>7150.699493930937</v>
      </c>
      <c r="N184">
        <v>14025.364641289634</v>
      </c>
      <c r="O184">
        <v>27774.694397911895</v>
      </c>
      <c r="R184">
        <f t="shared" si="8"/>
        <v>49</v>
      </c>
      <c r="S184">
        <v>3.7806979230998961E-2</v>
      </c>
      <c r="T184">
        <v>3.6183208039405557E-2</v>
      </c>
      <c r="U184">
        <v>3.5723520831558275E-2</v>
      </c>
      <c r="V184">
        <v>3.5506515332935473E-2</v>
      </c>
      <c r="W184">
        <v>3.5401021876617422E-2</v>
      </c>
    </row>
    <row r="185" spans="2:23" x14ac:dyDescent="0.25">
      <c r="B185">
        <f t="shared" si="6"/>
        <v>50</v>
      </c>
      <c r="C185">
        <v>33375.366989496688</v>
      </c>
      <c r="D185">
        <v>75185.091055381825</v>
      </c>
      <c r="E185">
        <v>144867.96453398885</v>
      </c>
      <c r="F185">
        <v>284233.71150809544</v>
      </c>
      <c r="G185">
        <v>562965.20546565822</v>
      </c>
      <c r="J185">
        <f t="shared" si="7"/>
        <v>50</v>
      </c>
      <c r="K185">
        <v>1668.7685299444856</v>
      </c>
      <c r="L185">
        <v>3759.2552187792608</v>
      </c>
      <c r="M185">
        <v>7243.3997495147923</v>
      </c>
      <c r="N185">
        <v>14211.688834489032</v>
      </c>
      <c r="O185">
        <v>28148.267017446691</v>
      </c>
      <c r="R185">
        <f t="shared" si="8"/>
        <v>50</v>
      </c>
      <c r="S185">
        <v>3.7905384672143105E-2</v>
      </c>
      <c r="T185">
        <v>3.6278653824618479E-2</v>
      </c>
      <c r="U185">
        <v>3.5817393955309251E-2</v>
      </c>
      <c r="V185">
        <v>3.5599532371379139E-2</v>
      </c>
      <c r="W185">
        <v>3.5493596440614672E-2</v>
      </c>
    </row>
    <row r="186" spans="2:23" x14ac:dyDescent="0.25">
      <c r="B186">
        <f t="shared" si="6"/>
        <v>51</v>
      </c>
      <c r="C186">
        <v>34781.960819504398</v>
      </c>
      <c r="D186">
        <v>78801.952385690252</v>
      </c>
      <c r="E186">
        <v>152168.60413070105</v>
      </c>
      <c r="F186">
        <v>298901.90960949863</v>
      </c>
      <c r="G186">
        <v>592368.52069402195</v>
      </c>
      <c r="J186">
        <f t="shared" si="7"/>
        <v>51</v>
      </c>
      <c r="K186">
        <v>1739.0980851184868</v>
      </c>
      <c r="L186">
        <v>3940.0981811610836</v>
      </c>
      <c r="M186">
        <v>7608.4304827880987</v>
      </c>
      <c r="N186">
        <v>14945.097825185687</v>
      </c>
      <c r="O186">
        <v>29618.432684799307</v>
      </c>
      <c r="R186">
        <f t="shared" si="8"/>
        <v>51</v>
      </c>
      <c r="S186">
        <v>3.833260106628944E-2</v>
      </c>
      <c r="T186">
        <v>3.6679635956641699E-2</v>
      </c>
      <c r="U186">
        <v>3.6208728520601419E-2</v>
      </c>
      <c r="V186">
        <v>3.5985969452935196E-2</v>
      </c>
      <c r="W186">
        <v>3.5877572704499761E-2</v>
      </c>
    </row>
    <row r="187" spans="2:23" x14ac:dyDescent="0.25">
      <c r="B187">
        <f t="shared" si="6"/>
        <v>52</v>
      </c>
      <c r="C187">
        <v>35789.612250204256</v>
      </c>
      <c r="D187">
        <v>81394.641276155438</v>
      </c>
      <c r="E187">
        <v>157403.02329891108</v>
      </c>
      <c r="F187">
        <v>309419.7873446882</v>
      </c>
      <c r="G187">
        <v>613453.3154362184</v>
      </c>
      <c r="J187">
        <f t="shared" si="7"/>
        <v>52</v>
      </c>
      <c r="K187">
        <v>1789.4808728699572</v>
      </c>
      <c r="L187">
        <v>4069.7321190153743</v>
      </c>
      <c r="M187">
        <v>7870.1512903524854</v>
      </c>
      <c r="N187">
        <v>15470.989633390505</v>
      </c>
      <c r="O187">
        <v>30672.66631943325</v>
      </c>
      <c r="R187">
        <f t="shared" si="8"/>
        <v>52</v>
      </c>
      <c r="S187">
        <v>3.8644289207926841E-2</v>
      </c>
      <c r="T187">
        <v>3.6974136955569614E-2</v>
      </c>
      <c r="U187">
        <v>3.6496705113616468E-2</v>
      </c>
      <c r="V187">
        <v>3.6270604819864216E-2</v>
      </c>
      <c r="W187">
        <v>3.6160523068551775E-2</v>
      </c>
    </row>
    <row r="188" spans="2:23" x14ac:dyDescent="0.25">
      <c r="B188">
        <f t="shared" si="6"/>
        <v>53</v>
      </c>
      <c r="C188">
        <v>36793.963945280258</v>
      </c>
      <c r="D188">
        <v>83976.942065697614</v>
      </c>
      <c r="E188">
        <v>162615.23922216854</v>
      </c>
      <c r="F188">
        <v>319891.83353565598</v>
      </c>
      <c r="G188">
        <v>634445.02216282231</v>
      </c>
      <c r="J188">
        <f t="shared" si="7"/>
        <v>53</v>
      </c>
      <c r="K188">
        <v>1839.6984354116794</v>
      </c>
      <c r="L188">
        <v>4198.8471524144261</v>
      </c>
      <c r="M188">
        <v>8130.7620732596552</v>
      </c>
      <c r="N188">
        <v>15994.591915691271</v>
      </c>
      <c r="O188">
        <v>31722.251600813703</v>
      </c>
      <c r="R188">
        <f t="shared" si="8"/>
        <v>53</v>
      </c>
      <c r="S188">
        <v>3.8965840267243035E-2</v>
      </c>
      <c r="T188">
        <v>3.7276507511301071E-2</v>
      </c>
      <c r="U188">
        <v>3.679208343614393E-2</v>
      </c>
      <c r="V188">
        <v>3.6562436246300178E-2</v>
      </c>
      <c r="W188">
        <v>3.6450572727269259E-2</v>
      </c>
    </row>
    <row r="189" spans="2:23" x14ac:dyDescent="0.25">
      <c r="B189">
        <f t="shared" si="6"/>
        <v>54</v>
      </c>
      <c r="C189">
        <v>37737.170625201972</v>
      </c>
      <c r="D189">
        <v>86403.729292990203</v>
      </c>
      <c r="E189">
        <v>167514.66042200994</v>
      </c>
      <c r="F189">
        <v>329736.52268499008</v>
      </c>
      <c r="G189">
        <v>654180.24721291452</v>
      </c>
      <c r="J189">
        <f t="shared" si="7"/>
        <v>54</v>
      </c>
      <c r="K189">
        <v>1886.85870610048</v>
      </c>
      <c r="L189">
        <v>4320.1870790691028</v>
      </c>
      <c r="M189">
        <v>8375.7343889818294</v>
      </c>
      <c r="N189">
        <v>16486.829015470517</v>
      </c>
      <c r="O189">
        <v>32709.018271097681</v>
      </c>
      <c r="R189">
        <f t="shared" si="8"/>
        <v>54</v>
      </c>
      <c r="S189">
        <v>3.9275453585010167E-2</v>
      </c>
      <c r="T189">
        <v>3.7568717026705167E-2</v>
      </c>
      <c r="U189">
        <v>3.7077852853803384E-2</v>
      </c>
      <c r="V189">
        <v>3.6844925391063876E-2</v>
      </c>
      <c r="W189">
        <v>3.6731410967919098E-2</v>
      </c>
    </row>
    <row r="190" spans="2:23" x14ac:dyDescent="0.25">
      <c r="B190">
        <f t="shared" si="6"/>
        <v>55</v>
      </c>
      <c r="C190">
        <v>38693.869820147062</v>
      </c>
      <c r="D190">
        <v>88862.828393302843</v>
      </c>
      <c r="E190">
        <v>172477.75936430518</v>
      </c>
      <c r="F190">
        <v>339707.62131150923</v>
      </c>
      <c r="G190">
        <v>674167.34520820412</v>
      </c>
      <c r="J190">
        <f t="shared" si="7"/>
        <v>55</v>
      </c>
      <c r="K190">
        <v>1934.6936617836764</v>
      </c>
      <c r="L190">
        <v>4443.1420153195941</v>
      </c>
      <c r="M190">
        <v>8623.8892923035019</v>
      </c>
      <c r="N190">
        <v>16985.383853237145</v>
      </c>
      <c r="O190">
        <v>33708.372978167958</v>
      </c>
      <c r="R190">
        <f t="shared" si="8"/>
        <v>55</v>
      </c>
      <c r="S190">
        <v>3.9600188036271966E-2</v>
      </c>
      <c r="T190">
        <v>3.7873499285026924E-2</v>
      </c>
      <c r="U190">
        <v>3.7375547075366944E-2</v>
      </c>
      <c r="V190">
        <v>3.7139044283810874E-2</v>
      </c>
      <c r="W190">
        <v>3.7023737991686234E-2</v>
      </c>
    </row>
    <row r="191" spans="2:23" x14ac:dyDescent="0.25">
      <c r="B191">
        <f t="shared" si="6"/>
        <v>56</v>
      </c>
      <c r="C191">
        <v>39751.872912705046</v>
      </c>
      <c r="D191">
        <v>91584.48808049642</v>
      </c>
      <c r="E191">
        <v>177972.17878840689</v>
      </c>
      <c r="F191">
        <v>350747.56134770293</v>
      </c>
      <c r="G191">
        <v>696298.32646658644</v>
      </c>
      <c r="J191">
        <f t="shared" si="7"/>
        <v>56</v>
      </c>
      <c r="K191">
        <v>1987.5938754198069</v>
      </c>
      <c r="L191">
        <v>4579.2251809131703</v>
      </c>
      <c r="M191">
        <v>8898.609042998316</v>
      </c>
      <c r="N191">
        <v>17537.378287978878</v>
      </c>
      <c r="O191">
        <v>34814.916778326966</v>
      </c>
      <c r="R191">
        <f t="shared" si="8"/>
        <v>56</v>
      </c>
      <c r="S191">
        <v>3.9966213768746872E-2</v>
      </c>
      <c r="T191">
        <v>3.821887440067484E-2</v>
      </c>
      <c r="U191">
        <v>3.7713417294968465E-2</v>
      </c>
      <c r="V191">
        <v>3.7473106278283153E-2</v>
      </c>
      <c r="W191">
        <v>3.7355886104526004E-2</v>
      </c>
    </row>
    <row r="192" spans="2:23" x14ac:dyDescent="0.25">
      <c r="B192">
        <f t="shared" si="6"/>
        <v>57</v>
      </c>
      <c r="C192">
        <v>40743.441890005837</v>
      </c>
      <c r="D192">
        <v>94132.742736818109</v>
      </c>
      <c r="E192">
        <v>183114.91082997608</v>
      </c>
      <c r="F192">
        <v>361079.24702166207</v>
      </c>
      <c r="G192">
        <v>717007.91940752277</v>
      </c>
      <c r="J192">
        <f t="shared" si="7"/>
        <v>57</v>
      </c>
      <c r="K192">
        <v>2037.1722611831356</v>
      </c>
      <c r="L192">
        <v>4706.6377116042568</v>
      </c>
      <c r="M192">
        <v>9155.7468156366958</v>
      </c>
      <c r="N192">
        <v>18053.965030795778</v>
      </c>
      <c r="O192">
        <v>35850.401464400697</v>
      </c>
      <c r="R192">
        <f t="shared" si="8"/>
        <v>57</v>
      </c>
      <c r="S192">
        <v>4.0321265156553432E-2</v>
      </c>
      <c r="T192">
        <v>3.8552260132460159E-2</v>
      </c>
      <c r="U192">
        <v>3.8039201030003023E-2</v>
      </c>
      <c r="V192">
        <v>3.7795063972498877E-2</v>
      </c>
      <c r="W192">
        <v>3.7675928092733457E-2</v>
      </c>
    </row>
    <row r="193" spans="1:24" x14ac:dyDescent="0.25">
      <c r="B193">
        <f t="shared" si="6"/>
        <v>58</v>
      </c>
      <c r="C193">
        <v>42081.6737891093</v>
      </c>
      <c r="D193">
        <v>97574.426860983804</v>
      </c>
      <c r="E193">
        <v>190062.34864652049</v>
      </c>
      <c r="F193">
        <v>375038.19221620774</v>
      </c>
      <c r="G193">
        <v>744989.87875579391</v>
      </c>
      <c r="J193">
        <f t="shared" si="7"/>
        <v>58</v>
      </c>
      <c r="K193">
        <v>2104.0837165634221</v>
      </c>
      <c r="L193">
        <v>4878.7214334324526</v>
      </c>
      <c r="M193">
        <v>9503.1176270087017</v>
      </c>
      <c r="N193">
        <v>18751.91001234611</v>
      </c>
      <c r="O193">
        <v>37249.493997784099</v>
      </c>
      <c r="R193">
        <f t="shared" si="8"/>
        <v>58</v>
      </c>
      <c r="S193">
        <v>4.0809680844462237E-2</v>
      </c>
      <c r="T193">
        <v>3.9013481729549104E-2</v>
      </c>
      <c r="U193">
        <v>3.8490666488002256E-2</v>
      </c>
      <c r="V193">
        <v>3.8241589737632475E-2</v>
      </c>
      <c r="W193">
        <v>3.8119973433269561E-2</v>
      </c>
    </row>
    <row r="194" spans="1:24" x14ac:dyDescent="0.25">
      <c r="B194">
        <f t="shared" si="6"/>
        <v>59</v>
      </c>
      <c r="C194">
        <v>43293.917261023358</v>
      </c>
      <c r="D194">
        <v>100689.52500094798</v>
      </c>
      <c r="E194">
        <v>196348.86970676345</v>
      </c>
      <c r="F194">
        <v>387667.56054253393</v>
      </c>
      <c r="G194">
        <v>770304.94221424777</v>
      </c>
      <c r="J194">
        <f t="shared" si="7"/>
        <v>59</v>
      </c>
      <c r="K194">
        <v>2164.6961558954499</v>
      </c>
      <c r="L194">
        <v>5034.4771965559048</v>
      </c>
      <c r="M194">
        <v>9817.4436140985927</v>
      </c>
      <c r="N194">
        <v>19383.378298652009</v>
      </c>
      <c r="O194">
        <v>38515.247667984338</v>
      </c>
      <c r="R194">
        <f t="shared" si="8"/>
        <v>59</v>
      </c>
      <c r="S194">
        <v>4.1267423939683301E-2</v>
      </c>
      <c r="T194">
        <v>3.9444670403196547E-2</v>
      </c>
      <c r="U194">
        <v>3.891253773322223E-2</v>
      </c>
      <c r="V194">
        <v>3.865877001997764E-2</v>
      </c>
      <c r="W194">
        <v>3.853480407939891E-2</v>
      </c>
    </row>
    <row r="195" spans="1:24" x14ac:dyDescent="0.25">
      <c r="B195">
        <f t="shared" si="6"/>
        <v>60</v>
      </c>
      <c r="C195">
        <v>44600.097051662822</v>
      </c>
      <c r="D195">
        <v>104048.70949436567</v>
      </c>
      <c r="E195">
        <v>203129.73067577044</v>
      </c>
      <c r="F195">
        <v>401291.77303874382</v>
      </c>
      <c r="G195">
        <v>797615.857764674</v>
      </c>
      <c r="J195">
        <f t="shared" si="7"/>
        <v>60</v>
      </c>
      <c r="K195">
        <v>2230.005201165106</v>
      </c>
      <c r="L195">
        <v>5202.4355445286783</v>
      </c>
      <c r="M195">
        <v>10156.486687901022</v>
      </c>
      <c r="N195">
        <v>20064.588974857121</v>
      </c>
      <c r="O195">
        <v>39880.793548747431</v>
      </c>
      <c r="R195">
        <f t="shared" si="8"/>
        <v>60</v>
      </c>
      <c r="S195">
        <v>4.1773018418437724E-2</v>
      </c>
      <c r="T195">
        <v>3.9923588660445875E-2</v>
      </c>
      <c r="U195">
        <v>3.9381888468180248E-2</v>
      </c>
      <c r="V195">
        <v>3.9123271576555929E-2</v>
      </c>
      <c r="W195">
        <v>3.8996869584634108E-2</v>
      </c>
    </row>
    <row r="196" spans="1:24" x14ac:dyDescent="0.25">
      <c r="B196">
        <f t="shared" si="6"/>
        <v>61</v>
      </c>
      <c r="C196">
        <v>45983.884408722377</v>
      </c>
      <c r="D196">
        <v>107604.21288535325</v>
      </c>
      <c r="E196">
        <v>210304.76084483034</v>
      </c>
      <c r="F196">
        <v>415705.85676372505</v>
      </c>
      <c r="G196">
        <v>826508.04860137322</v>
      </c>
      <c r="J196">
        <f t="shared" si="7"/>
        <v>61</v>
      </c>
      <c r="K196">
        <v>2299.1946095315143</v>
      </c>
      <c r="L196">
        <v>5380.2107222277846</v>
      </c>
      <c r="M196">
        <v>10515.238212696626</v>
      </c>
      <c r="N196">
        <v>20785.29319355858</v>
      </c>
      <c r="O196">
        <v>41325.403155101696</v>
      </c>
      <c r="R196">
        <f t="shared" si="8"/>
        <v>61</v>
      </c>
      <c r="S196">
        <v>4.2328432719034526E-2</v>
      </c>
      <c r="T196">
        <v>4.0448139834798225E-2</v>
      </c>
      <c r="U196">
        <v>3.9895644692794496E-2</v>
      </c>
      <c r="V196">
        <v>3.9631592142327587E-2</v>
      </c>
      <c r="W196">
        <v>3.9502467015066323E-2</v>
      </c>
    </row>
    <row r="197" spans="1:24" x14ac:dyDescent="0.25">
      <c r="B197">
        <f t="shared" si="6"/>
        <v>62</v>
      </c>
      <c r="C197">
        <v>47367.50813788535</v>
      </c>
      <c r="D197">
        <v>111162.38134945922</v>
      </c>
      <c r="E197">
        <v>217487.17050245486</v>
      </c>
      <c r="F197">
        <v>430136.74880867777</v>
      </c>
      <c r="G197">
        <v>855435.90542116808</v>
      </c>
      <c r="J197">
        <f t="shared" si="7"/>
        <v>62</v>
      </c>
      <c r="K197">
        <v>2368.3757671191852</v>
      </c>
      <c r="L197">
        <v>5558.1191383123514</v>
      </c>
      <c r="M197">
        <v>10874.358680928941</v>
      </c>
      <c r="N197">
        <v>21506.83776645537</v>
      </c>
      <c r="O197">
        <v>42771.795937564922</v>
      </c>
      <c r="R197">
        <f t="shared" si="8"/>
        <v>62</v>
      </c>
      <c r="S197">
        <v>4.289815331828617E-2</v>
      </c>
      <c r="T197">
        <v>4.0989626763833442E-2</v>
      </c>
      <c r="U197">
        <v>4.0426987903111389E-2</v>
      </c>
      <c r="V197">
        <v>4.0157788751982837E-2</v>
      </c>
      <c r="W197">
        <v>4.0026076393708143E-2</v>
      </c>
    </row>
    <row r="198" spans="1:24" x14ac:dyDescent="0.25">
      <c r="B198">
        <f t="shared" si="6"/>
        <v>63</v>
      </c>
      <c r="C198">
        <v>48731.841087585504</v>
      </c>
      <c r="D198">
        <v>114667.74365466154</v>
      </c>
      <c r="E198">
        <v>224560.91460633525</v>
      </c>
      <c r="F198">
        <v>444347.25650996581</v>
      </c>
      <c r="G198">
        <v>883919.93328812288</v>
      </c>
      <c r="J198">
        <f t="shared" si="7"/>
        <v>63</v>
      </c>
      <c r="K198">
        <v>2436.5923719848215</v>
      </c>
      <c r="L198">
        <v>5733.3881839898531</v>
      </c>
      <c r="M198">
        <v>11228.047878872603</v>
      </c>
      <c r="N198">
        <v>22217.367268993403</v>
      </c>
      <c r="O198">
        <v>44195.997237164993</v>
      </c>
      <c r="R198">
        <f t="shared" si="8"/>
        <v>63</v>
      </c>
      <c r="S198">
        <v>4.3479900613194955E-2</v>
      </c>
      <c r="T198">
        <v>4.1541253936561162E-2</v>
      </c>
      <c r="U198">
        <v>4.0968030317817705E-2</v>
      </c>
      <c r="V198">
        <v>4.0693490695342005E-2</v>
      </c>
      <c r="W198">
        <v>4.0559098043720709E-2</v>
      </c>
    </row>
    <row r="199" spans="1:24" x14ac:dyDescent="0.25">
      <c r="B199">
        <f t="shared" si="6"/>
        <v>64</v>
      </c>
      <c r="C199">
        <v>50130.658658962733</v>
      </c>
      <c r="D199">
        <v>118265.02429192625</v>
      </c>
      <c r="E199">
        <v>231822.30035384395</v>
      </c>
      <c r="F199">
        <v>458936.85247830057</v>
      </c>
      <c r="G199">
        <v>913165.95672697516</v>
      </c>
      <c r="J199">
        <f t="shared" si="7"/>
        <v>64</v>
      </c>
      <c r="K199">
        <v>2506.5332529004809</v>
      </c>
      <c r="L199">
        <v>5913.2522218180238</v>
      </c>
      <c r="M199">
        <v>11591.11717868509</v>
      </c>
      <c r="N199">
        <v>22946.847093191464</v>
      </c>
      <c r="O199">
        <v>45658.306921907002</v>
      </c>
      <c r="R199">
        <f t="shared" si="8"/>
        <v>64</v>
      </c>
      <c r="S199">
        <v>4.4090755686663208E-2</v>
      </c>
      <c r="T199">
        <v>4.2124336625888326E-2</v>
      </c>
      <c r="U199">
        <v>4.1541051178961563E-2</v>
      </c>
      <c r="V199">
        <v>4.1261391089612465E-2</v>
      </c>
      <c r="W199">
        <v>4.1124422678896044E-2</v>
      </c>
    </row>
    <row r="200" spans="1:24" x14ac:dyDescent="0.25">
      <c r="B200">
        <f t="shared" si="6"/>
        <v>65</v>
      </c>
      <c r="C200">
        <v>51558.09586551856</v>
      </c>
      <c r="D200">
        <v>121932.64832503496</v>
      </c>
      <c r="E200">
        <v>239223.56909849471</v>
      </c>
      <c r="F200">
        <v>473805.41064666276</v>
      </c>
      <c r="G200">
        <v>942969.09374319599</v>
      </c>
      <c r="J200">
        <f t="shared" si="7"/>
        <v>65</v>
      </c>
      <c r="K200">
        <v>2577.9051104127939</v>
      </c>
      <c r="L200">
        <v>6096.6334091354511</v>
      </c>
      <c r="M200">
        <v>11961.180583031848</v>
      </c>
      <c r="N200">
        <v>23690.274932362256</v>
      </c>
      <c r="O200">
        <v>47148.463631265331</v>
      </c>
      <c r="R200">
        <f t="shared" si="8"/>
        <v>65</v>
      </c>
      <c r="S200">
        <v>4.4734647651331727E-2</v>
      </c>
      <c r="T200">
        <v>4.2737993793096063E-2</v>
      </c>
      <c r="U200">
        <v>4.2143960048446782E-2</v>
      </c>
      <c r="V200">
        <v>4.185885586085325E-2</v>
      </c>
      <c r="W200">
        <v>4.1719152224338751E-2</v>
      </c>
    </row>
    <row r="202" spans="1:24" x14ac:dyDescent="0.25">
      <c r="A202" s="5" t="s">
        <v>183</v>
      </c>
    </row>
    <row r="203" spans="1:24" x14ac:dyDescent="0.25">
      <c r="B203" t="s">
        <v>170</v>
      </c>
      <c r="C203">
        <v>50000</v>
      </c>
      <c r="D203">
        <v>100000</v>
      </c>
      <c r="E203">
        <v>250000</v>
      </c>
      <c r="F203">
        <v>500000</v>
      </c>
      <c r="G203">
        <v>1000000</v>
      </c>
      <c r="H203">
        <v>2000000</v>
      </c>
      <c r="J203" t="s">
        <v>171</v>
      </c>
      <c r="K203">
        <v>50000</v>
      </c>
      <c r="L203">
        <v>100000</v>
      </c>
      <c r="M203">
        <v>250000</v>
      </c>
      <c r="N203">
        <v>500000</v>
      </c>
      <c r="O203">
        <v>1000000</v>
      </c>
      <c r="P203">
        <v>2000000</v>
      </c>
      <c r="R203" t="s">
        <v>167</v>
      </c>
      <c r="S203">
        <v>50000</v>
      </c>
      <c r="T203">
        <v>100000</v>
      </c>
      <c r="U203">
        <v>250000</v>
      </c>
      <c r="V203">
        <v>500000</v>
      </c>
      <c r="W203">
        <v>1000000</v>
      </c>
      <c r="X203">
        <v>2000000</v>
      </c>
    </row>
    <row r="204" spans="1:24" x14ac:dyDescent="0.25">
      <c r="B204">
        <v>26</v>
      </c>
      <c r="C204">
        <v>328.48324737862845</v>
      </c>
      <c r="D204">
        <v>378.51010410545882</v>
      </c>
      <c r="E204">
        <v>528.59077141397938</v>
      </c>
      <c r="F204">
        <v>778.72526841383944</v>
      </c>
      <c r="G204">
        <v>1278.9941245413734</v>
      </c>
      <c r="H204">
        <v>2279.5320131298895</v>
      </c>
      <c r="J204">
        <v>26</v>
      </c>
      <c r="K204">
        <v>385.99441936947187</v>
      </c>
      <c r="L204">
        <v>421.82277115444049</v>
      </c>
      <c r="M204">
        <v>529.30895916532609</v>
      </c>
      <c r="N204">
        <v>708.45320624880333</v>
      </c>
      <c r="O204">
        <v>1066.740092622862</v>
      </c>
      <c r="P204">
        <v>1783.3159216788772</v>
      </c>
      <c r="R204">
        <v>26</v>
      </c>
      <c r="S204">
        <v>7.8681420077231445E-2</v>
      </c>
      <c r="T204">
        <v>6.1317397038232802E-2</v>
      </c>
      <c r="U204">
        <v>4.7748704044241475E-2</v>
      </c>
      <c r="V204">
        <v>4.2441526157560361E-2</v>
      </c>
      <c r="W204">
        <v>3.9600051829612681E-2</v>
      </c>
      <c r="X204">
        <v>3.8126927472948324E-2</v>
      </c>
    </row>
    <row r="205" spans="1:24" x14ac:dyDescent="0.25">
      <c r="B205">
        <v>27</v>
      </c>
      <c r="C205">
        <v>333.49187683405358</v>
      </c>
      <c r="D205">
        <v>388.49498052218399</v>
      </c>
      <c r="E205">
        <v>553.50428491352932</v>
      </c>
      <c r="F205">
        <v>828.51976852285736</v>
      </c>
      <c r="G205">
        <v>1378.5507575998295</v>
      </c>
      <c r="H205">
        <v>2478.6127415560036</v>
      </c>
      <c r="J205">
        <v>27</v>
      </c>
      <c r="K205">
        <v>389.58153058732739</v>
      </c>
      <c r="L205">
        <v>428.97425317631928</v>
      </c>
      <c r="M205">
        <v>547.15234316526175</v>
      </c>
      <c r="N205">
        <v>744.11555013192446</v>
      </c>
      <c r="O205">
        <v>1138.0422188359826</v>
      </c>
      <c r="P205">
        <v>1925.8956238722858</v>
      </c>
      <c r="R205">
        <v>27</v>
      </c>
      <c r="S205">
        <v>7.5936817712769944E-2</v>
      </c>
      <c r="T205">
        <v>5.9481235766376761E-2</v>
      </c>
      <c r="U205">
        <v>4.6834861416497953E-2</v>
      </c>
      <c r="V205">
        <v>4.1945784203228254E-2</v>
      </c>
      <c r="W205">
        <v>3.934271146320012E-2</v>
      </c>
      <c r="X205">
        <v>3.7997351306791938E-2</v>
      </c>
    </row>
    <row r="206" spans="1:24" x14ac:dyDescent="0.25">
      <c r="B206">
        <v>28</v>
      </c>
      <c r="C206">
        <v>338.95411894058373</v>
      </c>
      <c r="D206">
        <v>399.38439121958584</v>
      </c>
      <c r="E206">
        <v>580.67518879042257</v>
      </c>
      <c r="F206">
        <v>882.82651806343733</v>
      </c>
      <c r="G206">
        <v>1487.1291811202721</v>
      </c>
      <c r="H206">
        <v>2695.7345143218458</v>
      </c>
      <c r="J206">
        <v>28</v>
      </c>
      <c r="K206">
        <v>393.49353589572831</v>
      </c>
      <c r="L206">
        <v>436.77315476159879</v>
      </c>
      <c r="M206">
        <v>566.61178692397152</v>
      </c>
      <c r="N206">
        <v>783.00950705814375</v>
      </c>
      <c r="O206">
        <v>1215.8049998737024</v>
      </c>
      <c r="P206">
        <v>2081.3960680731761</v>
      </c>
      <c r="R206">
        <v>28</v>
      </c>
      <c r="S206">
        <v>7.333848628652917E-2</v>
      </c>
      <c r="T206">
        <v>5.7772530341745565E-2</v>
      </c>
      <c r="U206">
        <v>4.5997809689081848E-2</v>
      </c>
      <c r="V206">
        <v>4.1495088700109095E-2</v>
      </c>
      <c r="W206">
        <v>3.910997032123098E-2</v>
      </c>
      <c r="X206">
        <v>3.7880737452212765E-2</v>
      </c>
    </row>
    <row r="207" spans="1:24" x14ac:dyDescent="0.25">
      <c r="B207">
        <v>29</v>
      </c>
      <c r="C207">
        <v>344.9290685381049</v>
      </c>
      <c r="D207">
        <v>411.29614168874741</v>
      </c>
      <c r="E207">
        <v>610.39733923559288</v>
      </c>
      <c r="F207">
        <v>942.23266373161607</v>
      </c>
      <c r="G207">
        <v>1605.9033210968616</v>
      </c>
      <c r="H207">
        <v>2933.2446445504675</v>
      </c>
      <c r="J207">
        <v>29</v>
      </c>
      <c r="K207">
        <v>397.77273801226363</v>
      </c>
      <c r="L207">
        <v>445.30424918300741</v>
      </c>
      <c r="M207">
        <v>587.89852766942113</v>
      </c>
      <c r="N207">
        <v>825.55560319403594</v>
      </c>
      <c r="O207">
        <v>1300.8698517266712</v>
      </c>
      <c r="P207">
        <v>2251.4984503491651</v>
      </c>
      <c r="R207">
        <v>29</v>
      </c>
      <c r="S207">
        <v>7.0876449830499233E-2</v>
      </c>
      <c r="T207">
        <v>5.618003644039038E-2</v>
      </c>
      <c r="U207">
        <v>4.5229405612502216E-2</v>
      </c>
      <c r="V207">
        <v>4.1084361830833416E-2</v>
      </c>
      <c r="W207">
        <v>3.8899055383458059E-2</v>
      </c>
      <c r="X207">
        <v>3.7775711066121653E-2</v>
      </c>
    </row>
    <row r="208" spans="1:24" x14ac:dyDescent="0.25">
      <c r="B208">
        <v>30</v>
      </c>
      <c r="C208">
        <v>351.48172472693642</v>
      </c>
      <c r="D208">
        <v>424.35984608563717</v>
      </c>
      <c r="E208">
        <v>642.99417507248461</v>
      </c>
      <c r="F208">
        <v>1007.3847403409177</v>
      </c>
      <c r="G208">
        <v>1736.1658630335339</v>
      </c>
      <c r="H208">
        <v>3193.7281192116698</v>
      </c>
      <c r="J208">
        <v>30</v>
      </c>
      <c r="K208">
        <v>402.46568892061077</v>
      </c>
      <c r="L208">
        <v>454.66036486195981</v>
      </c>
      <c r="M208">
        <v>611.24398442793608</v>
      </c>
      <c r="N208">
        <v>872.21688099688436</v>
      </c>
      <c r="O208">
        <v>1394.1625828681426</v>
      </c>
      <c r="P208">
        <v>2438.054112184429</v>
      </c>
      <c r="R208">
        <v>30</v>
      </c>
      <c r="S208">
        <v>6.8543238360401659E-2</v>
      </c>
      <c r="T208">
        <v>5.4694782585488433E-2</v>
      </c>
      <c r="U208">
        <v>4.452308045537845E-2</v>
      </c>
      <c r="V208">
        <v>4.0709544720561208E-2</v>
      </c>
      <c r="W208">
        <v>3.8707764316000759E-2</v>
      </c>
      <c r="X208">
        <v>3.7681198912564939E-2</v>
      </c>
    </row>
    <row r="209" spans="2:24" x14ac:dyDescent="0.25">
      <c r="B209">
        <v>31</v>
      </c>
      <c r="C209">
        <v>358.68402160412825</v>
      </c>
      <c r="D209">
        <v>438.71886197926563</v>
      </c>
      <c r="E209">
        <v>678.82334292742723</v>
      </c>
      <c r="F209">
        <v>1078.9974939672097</v>
      </c>
      <c r="G209">
        <v>1879.3457884287086</v>
      </c>
      <c r="H209">
        <v>3480.0423907369745</v>
      </c>
      <c r="J209">
        <v>31</v>
      </c>
      <c r="K209">
        <v>407.6239074537956</v>
      </c>
      <c r="L209">
        <v>464.94417255644953</v>
      </c>
      <c r="M209">
        <v>636.90450073558713</v>
      </c>
      <c r="N209">
        <v>923.50523519506351</v>
      </c>
      <c r="O209">
        <v>1496.7066155410539</v>
      </c>
      <c r="P209">
        <v>2643.1095318595253</v>
      </c>
      <c r="R209">
        <v>31</v>
      </c>
      <c r="S209">
        <v>6.6333117835037259E-2</v>
      </c>
      <c r="T209">
        <v>5.3309442402654783E-2</v>
      </c>
      <c r="U209">
        <v>4.3873449782899643E-2</v>
      </c>
      <c r="V209">
        <v>4.0367325318559244E-2</v>
      </c>
      <c r="W209">
        <v>3.8534317326591738E-2</v>
      </c>
      <c r="X209">
        <v>3.7596348359027143E-2</v>
      </c>
    </row>
    <row r="210" spans="2:24" x14ac:dyDescent="0.25">
      <c r="B210">
        <v>32</v>
      </c>
      <c r="C210">
        <v>366.59366689587017</v>
      </c>
      <c r="D210">
        <v>454.48826929968931</v>
      </c>
      <c r="E210">
        <v>718.17203227922289</v>
      </c>
      <c r="F210">
        <v>1157.6449757949092</v>
      </c>
      <c r="G210">
        <v>2036.5908807709259</v>
      </c>
      <c r="H210">
        <v>3794.4826908995369</v>
      </c>
      <c r="J210">
        <v>32</v>
      </c>
      <c r="K210">
        <v>413.28872347033507</v>
      </c>
      <c r="L210">
        <v>476.23808924971581</v>
      </c>
      <c r="M210">
        <v>665.08567270926596</v>
      </c>
      <c r="N210">
        <v>979.8317057457898</v>
      </c>
      <c r="O210">
        <v>1609.3239802965145</v>
      </c>
      <c r="P210">
        <v>2868.3085314494092</v>
      </c>
      <c r="R210">
        <v>32</v>
      </c>
      <c r="S210">
        <v>6.4246555437680541E-2</v>
      </c>
      <c r="T210">
        <v>5.2020894037667409E-2</v>
      </c>
      <c r="U210">
        <v>4.3277325224537311E-2</v>
      </c>
      <c r="V210">
        <v>4.0055597088472394E-2</v>
      </c>
      <c r="W210">
        <v>3.8377528464126343E-2</v>
      </c>
      <c r="X210">
        <v>3.7520556241875891E-2</v>
      </c>
    </row>
    <row r="211" spans="2:24" x14ac:dyDescent="0.25">
      <c r="B211">
        <v>33</v>
      </c>
      <c r="C211">
        <v>375.45217684867197</v>
      </c>
      <c r="D211">
        <v>472.14957228099411</v>
      </c>
      <c r="E211">
        <v>762.24171455089981</v>
      </c>
      <c r="F211">
        <v>1245.7286107515442</v>
      </c>
      <c r="G211">
        <v>2212.7024337581365</v>
      </c>
      <c r="H211">
        <v>4146.6501550770899</v>
      </c>
      <c r="J211">
        <v>33</v>
      </c>
      <c r="K211">
        <v>419.63311131749219</v>
      </c>
      <c r="L211">
        <v>488.88696298670266</v>
      </c>
      <c r="M211">
        <v>696.64800693078087</v>
      </c>
      <c r="N211">
        <v>1042.916325486658</v>
      </c>
      <c r="O211">
        <v>1735.4533178629936</v>
      </c>
      <c r="P211">
        <v>3120.5281767606139</v>
      </c>
      <c r="R211">
        <v>33</v>
      </c>
      <c r="S211">
        <v>6.2245607175516415E-2</v>
      </c>
      <c r="T211">
        <v>5.0803026945547503E-2</v>
      </c>
      <c r="U211">
        <v>4.2721336455725289E-2</v>
      </c>
      <c r="V211">
        <v>3.9767098697242931E-2</v>
      </c>
      <c r="W211">
        <v>3.8233716935839768E-2</v>
      </c>
      <c r="X211">
        <v>3.7452093961763078E-2</v>
      </c>
    </row>
    <row r="212" spans="2:24" x14ac:dyDescent="0.25">
      <c r="B212">
        <v>34</v>
      </c>
      <c r="C212">
        <v>381.26424310147695</v>
      </c>
      <c r="D212">
        <v>483.7381421835687</v>
      </c>
      <c r="E212">
        <v>791.159815731393</v>
      </c>
      <c r="F212">
        <v>1303.5292818249889</v>
      </c>
      <c r="G212">
        <v>2328.2682162895421</v>
      </c>
      <c r="H212">
        <v>4377.7460660828729</v>
      </c>
      <c r="J212">
        <v>34</v>
      </c>
      <c r="K212">
        <v>423.79562275738954</v>
      </c>
      <c r="L212">
        <v>497.18646945050659</v>
      </c>
      <c r="M212">
        <v>717.35873458502556</v>
      </c>
      <c r="N212">
        <v>1084.3126279220505</v>
      </c>
      <c r="O212">
        <v>1818.2204410176164</v>
      </c>
      <c r="P212">
        <v>3286.0358451991779</v>
      </c>
      <c r="R212">
        <v>34</v>
      </c>
      <c r="S212">
        <v>6.1083886063714843E-2</v>
      </c>
      <c r="T212">
        <v>5.0103411944316223E-2</v>
      </c>
      <c r="U212">
        <v>4.2404478355340336E-2</v>
      </c>
      <c r="V212">
        <v>3.9603022530517062E-2</v>
      </c>
      <c r="W212">
        <v>3.8151830086127436E-2</v>
      </c>
      <c r="X212">
        <v>3.7412881151933863E-2</v>
      </c>
    </row>
    <row r="213" spans="2:24" x14ac:dyDescent="0.25">
      <c r="B213">
        <v>35</v>
      </c>
      <c r="C213">
        <v>376.729099330677</v>
      </c>
      <c r="D213">
        <v>474.69941439722703</v>
      </c>
      <c r="E213">
        <v>768.61041505153742</v>
      </c>
      <c r="F213">
        <v>1258.4621906094926</v>
      </c>
      <c r="G213">
        <v>2238.1656658596216</v>
      </c>
      <c r="H213">
        <v>4197.5726199525052</v>
      </c>
      <c r="J213">
        <v>35</v>
      </c>
      <c r="K213">
        <v>420.54787805086653</v>
      </c>
      <c r="L213">
        <v>490.71290312899146</v>
      </c>
      <c r="M213">
        <v>701.20862207632399</v>
      </c>
      <c r="N213">
        <v>1052.0360716640243</v>
      </c>
      <c r="O213">
        <v>1753.6900901959089</v>
      </c>
      <c r="P213">
        <v>3156.9981689625638</v>
      </c>
      <c r="R213">
        <v>35</v>
      </c>
      <c r="S213">
        <v>6.1953714391953074E-2</v>
      </c>
      <c r="T213">
        <v>5.0624014411187135E-2</v>
      </c>
      <c r="U213">
        <v>4.2636370402548307E-2</v>
      </c>
      <c r="V213">
        <v>3.9719812369069185E-2</v>
      </c>
      <c r="W213">
        <v>3.8206725161834765E-2</v>
      </c>
      <c r="X213">
        <v>3.7435646460070471E-2</v>
      </c>
    </row>
    <row r="214" spans="2:24" x14ac:dyDescent="0.25">
      <c r="B214">
        <v>36</v>
      </c>
      <c r="C214">
        <v>359.57379615494091</v>
      </c>
      <c r="D214">
        <v>440.50168419042387</v>
      </c>
      <c r="E214">
        <v>683.28524017491179</v>
      </c>
      <c r="F214">
        <v>1087.9243604862202</v>
      </c>
      <c r="G214">
        <v>1897.2029156238459</v>
      </c>
      <c r="H214">
        <v>3515.7597275043545</v>
      </c>
      <c r="J214">
        <v>36</v>
      </c>
      <c r="K214">
        <v>408.26100647172154</v>
      </c>
      <c r="L214">
        <v>466.22118619629669</v>
      </c>
      <c r="M214">
        <v>640.10046804944977</v>
      </c>
      <c r="N214">
        <v>929.89764703726905</v>
      </c>
      <c r="O214">
        <v>1509.4956624215265</v>
      </c>
      <c r="P214">
        <v>2668.6882232395656</v>
      </c>
      <c r="R214">
        <v>36</v>
      </c>
      <c r="S214">
        <v>6.6002928206691625E-2</v>
      </c>
      <c r="T214">
        <v>5.3097454733601168E-2</v>
      </c>
      <c r="U214">
        <v>4.3765215044278216E-2</v>
      </c>
      <c r="V214">
        <v>4.0301991436028528E-2</v>
      </c>
      <c r="W214">
        <v>3.8492450972017478E-2</v>
      </c>
      <c r="X214">
        <v>3.7566760758954043E-2</v>
      </c>
    </row>
    <row r="215" spans="2:24" x14ac:dyDescent="0.25">
      <c r="B215">
        <v>37</v>
      </c>
      <c r="C215">
        <v>371.05215270332491</v>
      </c>
      <c r="D215">
        <v>463.38640035070404</v>
      </c>
      <c r="E215">
        <v>740.38913490114862</v>
      </c>
      <c r="F215">
        <v>1202.0603762068038</v>
      </c>
      <c r="G215">
        <v>2125.4028630022462</v>
      </c>
      <c r="H215">
        <v>3972.0878889652772</v>
      </c>
      <c r="J215">
        <v>37</v>
      </c>
      <c r="K215">
        <v>416.48189972305863</v>
      </c>
      <c r="L215">
        <v>482.6107641368144</v>
      </c>
      <c r="M215">
        <v>680.99725990024581</v>
      </c>
      <c r="N215">
        <v>1011.6416176157145</v>
      </c>
      <c r="O215">
        <v>1672.9303816495158</v>
      </c>
      <c r="P215">
        <v>2995.5085180715469</v>
      </c>
      <c r="R215">
        <v>37</v>
      </c>
      <c r="S215">
        <v>6.3130848978954157E-2</v>
      </c>
      <c r="T215">
        <v>5.1333080670664888E-2</v>
      </c>
      <c r="U215">
        <v>4.2953296657419537E-2</v>
      </c>
      <c r="V215">
        <v>3.9879112017410012E-2</v>
      </c>
      <c r="W215">
        <v>3.8280973482432978E-2</v>
      </c>
      <c r="X215">
        <v>3.7465661755600843E-2</v>
      </c>
    </row>
    <row r="216" spans="2:24" x14ac:dyDescent="0.25">
      <c r="B216">
        <v>38</v>
      </c>
      <c r="C216">
        <v>414.36549554566739</v>
      </c>
      <c r="D216">
        <v>549.73783450978044</v>
      </c>
      <c r="E216">
        <v>955.85478386182047</v>
      </c>
      <c r="F216">
        <v>1632.7161717906656</v>
      </c>
      <c r="G216">
        <v>2986.4393676882278</v>
      </c>
      <c r="H216">
        <v>5693.8856194712034</v>
      </c>
      <c r="J216">
        <v>38</v>
      </c>
      <c r="K216">
        <v>447.5024160113328</v>
      </c>
      <c r="L216">
        <v>544.4550566294015</v>
      </c>
      <c r="M216">
        <v>835.31219725599658</v>
      </c>
      <c r="N216">
        <v>1320.0718505799086</v>
      </c>
      <c r="O216">
        <v>2289.5960157603768</v>
      </c>
      <c r="P216">
        <v>4228.6427266236278</v>
      </c>
      <c r="R216">
        <v>38</v>
      </c>
      <c r="S216">
        <v>5.612967519311729E-2</v>
      </c>
      <c r="T216">
        <v>4.7188622615209619E-2</v>
      </c>
      <c r="U216">
        <v>4.1113763973826156E-2</v>
      </c>
      <c r="V216">
        <v>3.8945449245019637E-2</v>
      </c>
      <c r="W216">
        <v>3.7831439069796025E-2</v>
      </c>
      <c r="X216">
        <v>3.7266631497570923E-2</v>
      </c>
    </row>
    <row r="217" spans="2:24" x14ac:dyDescent="0.25">
      <c r="B217">
        <v>39</v>
      </c>
      <c r="C217">
        <v>389.7199646537498</v>
      </c>
      <c r="D217">
        <v>500.60695158890661</v>
      </c>
      <c r="E217">
        <v>833.26809882156908</v>
      </c>
      <c r="F217">
        <v>1387.7032732897462</v>
      </c>
      <c r="G217">
        <v>2496.573511412264</v>
      </c>
      <c r="H217">
        <v>4714.3143200988015</v>
      </c>
      <c r="J217">
        <v>39</v>
      </c>
      <c r="K217">
        <v>429.85157395643228</v>
      </c>
      <c r="L217">
        <v>509.26719839524048</v>
      </c>
      <c r="M217">
        <v>747.5162335207624</v>
      </c>
      <c r="N217">
        <v>1144.5971363465906</v>
      </c>
      <c r="O217">
        <v>1938.7576570013698</v>
      </c>
      <c r="P217">
        <v>3527.0825533014868</v>
      </c>
      <c r="R217">
        <v>39</v>
      </c>
      <c r="S217">
        <v>5.9525027287665289E-2</v>
      </c>
      <c r="T217">
        <v>4.916829328519956E-2</v>
      </c>
      <c r="U217">
        <v>4.197714230947347E-2</v>
      </c>
      <c r="V217">
        <v>3.9376240696145093E-2</v>
      </c>
      <c r="W217">
        <v>3.8032440736259998E-2</v>
      </c>
      <c r="X217">
        <v>3.734912807365065E-2</v>
      </c>
    </row>
    <row r="218" spans="2:24" x14ac:dyDescent="0.25">
      <c r="B218">
        <v>40</v>
      </c>
      <c r="C218">
        <v>416.34670374938059</v>
      </c>
      <c r="D218">
        <v>553.6935695194237</v>
      </c>
      <c r="E218">
        <v>965.73421087551503</v>
      </c>
      <c r="F218">
        <v>1652.4686173151472</v>
      </c>
      <c r="G218">
        <v>3025.9370640403899</v>
      </c>
      <c r="H218">
        <v>5772.874336157317</v>
      </c>
      <c r="J218">
        <v>40</v>
      </c>
      <c r="K218">
        <v>448.92139137435242</v>
      </c>
      <c r="L218">
        <v>547.28777565458859</v>
      </c>
      <c r="M218">
        <v>842.38743795754635</v>
      </c>
      <c r="N218">
        <v>1334.2202568048706</v>
      </c>
      <c r="O218">
        <v>2317.8816593405281</v>
      </c>
      <c r="P218">
        <v>4285.2088442970562</v>
      </c>
      <c r="R218">
        <v>40</v>
      </c>
      <c r="S218">
        <v>5.5875070861958864E-2</v>
      </c>
      <c r="T218">
        <v>4.7038840386887326E-2</v>
      </c>
      <c r="U218">
        <v>4.1044729264369417E-2</v>
      </c>
      <c r="V218">
        <v>3.890728373424901E-2</v>
      </c>
      <c r="W218">
        <v>3.7809540969381272E-2</v>
      </c>
      <c r="X218">
        <v>3.7253107090216897E-2</v>
      </c>
    </row>
    <row r="219" spans="2:24" x14ac:dyDescent="0.25">
      <c r="B219">
        <v>41</v>
      </c>
      <c r="C219">
        <v>433.88937790787196</v>
      </c>
      <c r="D219">
        <v>588.67071576216358</v>
      </c>
      <c r="E219">
        <v>1053.0147323816414</v>
      </c>
      <c r="F219">
        <v>1826.9214528536891</v>
      </c>
      <c r="G219">
        <v>3374.7349895168877</v>
      </c>
      <c r="H219">
        <v>6470.3617878295699</v>
      </c>
      <c r="J219">
        <v>41</v>
      </c>
      <c r="K219">
        <v>461.4853552631505</v>
      </c>
      <c r="L219">
        <v>572.3381533022316</v>
      </c>
      <c r="M219">
        <v>904.89658271680855</v>
      </c>
      <c r="N219">
        <v>1459.1609332133557</v>
      </c>
      <c r="O219">
        <v>2567.6907395606249</v>
      </c>
      <c r="P219">
        <v>4784.7471764256188</v>
      </c>
      <c r="R219">
        <v>41</v>
      </c>
      <c r="S219">
        <v>5.4070479068610178E-2</v>
      </c>
      <c r="T219">
        <v>4.6008629958466996E-2</v>
      </c>
      <c r="U219">
        <v>4.0603123669713304E-2</v>
      </c>
      <c r="V219">
        <v>3.8688859749692384E-2</v>
      </c>
      <c r="W219">
        <v>3.7708585321403421E-2</v>
      </c>
      <c r="X219">
        <v>3.7212430882731073E-2</v>
      </c>
    </row>
    <row r="220" spans="2:24" x14ac:dyDescent="0.25">
      <c r="B220">
        <v>42</v>
      </c>
      <c r="C220">
        <v>414.96364356587503</v>
      </c>
      <c r="D220">
        <v>550.94227449926905</v>
      </c>
      <c r="E220">
        <v>958.87795943873164</v>
      </c>
      <c r="F220">
        <v>1638.7709472468969</v>
      </c>
      <c r="G220">
        <v>2998.5566106213241</v>
      </c>
      <c r="H220">
        <v>5718.1285616092428</v>
      </c>
      <c r="J220">
        <v>42</v>
      </c>
      <c r="K220">
        <v>447.93057413729503</v>
      </c>
      <c r="L220">
        <v>545.31757902323989</v>
      </c>
      <c r="M220">
        <v>837.47618869503458</v>
      </c>
      <c r="N220">
        <v>1324.4092825382722</v>
      </c>
      <c r="O220">
        <v>2298.271857529573</v>
      </c>
      <c r="P220">
        <v>4246.0042300708155</v>
      </c>
      <c r="R220">
        <v>42</v>
      </c>
      <c r="S220">
        <v>5.6006737124797423E-2</v>
      </c>
      <c r="T220">
        <v>4.7111154254150023E-2</v>
      </c>
      <c r="U220">
        <v>4.1071306372022498E-2</v>
      </c>
      <c r="V220">
        <v>3.8916402163951647E-2</v>
      </c>
      <c r="W220">
        <v>3.7809444603152498E-2</v>
      </c>
      <c r="X220">
        <v>3.7248278193948714E-2</v>
      </c>
    </row>
    <row r="221" spans="2:24" x14ac:dyDescent="0.25">
      <c r="B221">
        <v>43</v>
      </c>
      <c r="C221">
        <v>446.4164137352513</v>
      </c>
      <c r="D221">
        <v>613.65266952334241</v>
      </c>
      <c r="E221">
        <v>1115.3614663275994</v>
      </c>
      <c r="F221">
        <v>1951.5427899286681</v>
      </c>
      <c r="G221">
        <v>3623.9054623185079</v>
      </c>
      <c r="H221">
        <v>6968.6298378716338</v>
      </c>
      <c r="J221">
        <v>43</v>
      </c>
      <c r="K221">
        <v>470.45695513534747</v>
      </c>
      <c r="L221">
        <v>590.22991593166171</v>
      </c>
      <c r="M221">
        <v>949.54913794849926</v>
      </c>
      <c r="N221">
        <v>1548.4144571474135</v>
      </c>
      <c r="O221">
        <v>2746.1453861176196</v>
      </c>
      <c r="P221">
        <v>5141.5960627891473</v>
      </c>
      <c r="R221">
        <v>43</v>
      </c>
      <c r="S221">
        <v>5.2971563736796234E-2</v>
      </c>
      <c r="T221">
        <v>4.5386766219376762E-2</v>
      </c>
      <c r="U221">
        <v>4.0337117536142442E-2</v>
      </c>
      <c r="V221">
        <v>3.8556307373105225E-2</v>
      </c>
      <c r="W221">
        <v>3.7645939791391747E-2</v>
      </c>
      <c r="X221">
        <v>3.7185569042501809E-2</v>
      </c>
    </row>
    <row r="222" spans="2:24" x14ac:dyDescent="0.25">
      <c r="B222">
        <v>44</v>
      </c>
      <c r="C222">
        <v>449.9534136015269</v>
      </c>
      <c r="D222">
        <v>620.70807061884341</v>
      </c>
      <c r="E222">
        <v>1132.9720816405836</v>
      </c>
      <c r="F222">
        <v>1986.7454436309997</v>
      </c>
      <c r="G222">
        <v>3694.2921802675596</v>
      </c>
      <c r="H222">
        <v>7109.3856653090506</v>
      </c>
      <c r="J222">
        <v>44</v>
      </c>
      <c r="K222">
        <v>472.99023222007281</v>
      </c>
      <c r="L222">
        <v>595.28288705213618</v>
      </c>
      <c r="M222">
        <v>962.1613125440399</v>
      </c>
      <c r="N222">
        <v>1573.6254736826704</v>
      </c>
      <c r="O222">
        <v>2796.5539419260895</v>
      </c>
      <c r="P222">
        <v>5242.4110141446436</v>
      </c>
      <c r="R222">
        <v>44</v>
      </c>
      <c r="S222">
        <v>5.2681680716097024E-2</v>
      </c>
      <c r="T222">
        <v>4.5222879024931606E-2</v>
      </c>
      <c r="U222">
        <v>4.026637485223028E-2</v>
      </c>
      <c r="V222">
        <v>3.8520315317503995E-2</v>
      </c>
      <c r="W222">
        <v>3.7628111903455386E-2</v>
      </c>
      <c r="X222">
        <v>3.7177046807191472E-2</v>
      </c>
    </row>
    <row r="223" spans="2:24" x14ac:dyDescent="0.25">
      <c r="B223">
        <v>45</v>
      </c>
      <c r="C223">
        <v>489.44934574610591</v>
      </c>
      <c r="D223">
        <v>699.45655059910041</v>
      </c>
      <c r="E223">
        <v>1329.4781751081641</v>
      </c>
      <c r="F223">
        <v>2379.5142178308811</v>
      </c>
      <c r="G223">
        <v>4479.5856774039312</v>
      </c>
      <c r="H223">
        <v>8679.7292198438663</v>
      </c>
      <c r="J223">
        <v>45</v>
      </c>
      <c r="K223">
        <v>501.27671899655343</v>
      </c>
      <c r="L223">
        <v>651.68193267439256</v>
      </c>
      <c r="M223">
        <v>1102.8976880519785</v>
      </c>
      <c r="N223">
        <v>1854.9239685533939</v>
      </c>
      <c r="O223">
        <v>3358.9693371723915</v>
      </c>
      <c r="P223">
        <v>6367.0672371621476</v>
      </c>
      <c r="R223">
        <v>45</v>
      </c>
      <c r="S223">
        <v>5.0153376931950877E-2</v>
      </c>
      <c r="T223">
        <v>4.3827506183022003E-2</v>
      </c>
      <c r="U223">
        <v>3.9693250735389762E-2</v>
      </c>
      <c r="V223">
        <v>3.8250738235327653E-2</v>
      </c>
      <c r="W223">
        <v>3.7516501452791173E-2</v>
      </c>
      <c r="X223">
        <v>3.7146055619905027E-2</v>
      </c>
    </row>
    <row r="224" spans="2:24" x14ac:dyDescent="0.25">
      <c r="B224">
        <v>46</v>
      </c>
      <c r="C224">
        <v>504.25152714413622</v>
      </c>
      <c r="D224">
        <v>728.97305643636605</v>
      </c>
      <c r="E224">
        <v>1403.1376926736523</v>
      </c>
      <c r="F224">
        <v>2526.74539105748</v>
      </c>
      <c r="G224">
        <v>4773.9607908435901</v>
      </c>
      <c r="H224">
        <v>9268.3916008932301</v>
      </c>
      <c r="J224">
        <v>46</v>
      </c>
      <c r="K224">
        <v>511.87801922720791</v>
      </c>
      <c r="L224">
        <v>672.82119885694738</v>
      </c>
      <c r="M224">
        <v>1155.651292794555</v>
      </c>
      <c r="N224">
        <v>1960.3677868746672</v>
      </c>
      <c r="O224">
        <v>3569.8008096785779</v>
      </c>
      <c r="P224">
        <v>6788.6669755386829</v>
      </c>
      <c r="R224">
        <v>46</v>
      </c>
      <c r="S224">
        <v>4.9409643463070418E-2</v>
      </c>
      <c r="T224">
        <v>4.3422943087623178E-2</v>
      </c>
      <c r="U224">
        <v>3.9529608830652263E-2</v>
      </c>
      <c r="V224">
        <v>3.8174950178537559E-2</v>
      </c>
      <c r="W224">
        <v>3.7486224225617981E-2</v>
      </c>
      <c r="X224">
        <v>3.713893478582353E-2</v>
      </c>
    </row>
    <row r="225" spans="1:24" x14ac:dyDescent="0.25">
      <c r="B225">
        <v>47</v>
      </c>
      <c r="C225">
        <v>511.46021769213962</v>
      </c>
      <c r="D225">
        <v>743.35045306274026</v>
      </c>
      <c r="E225">
        <v>1439.0211874499932</v>
      </c>
      <c r="F225">
        <v>2598.4722754213835</v>
      </c>
      <c r="G225">
        <v>4917.374569053899</v>
      </c>
      <c r="H225">
        <v>9555.1791585630053</v>
      </c>
      <c r="J225">
        <v>47</v>
      </c>
      <c r="K225">
        <v>517.04067687677389</v>
      </c>
      <c r="L225">
        <v>683.11821577521823</v>
      </c>
      <c r="M225">
        <v>1181.351156822504</v>
      </c>
      <c r="N225">
        <v>2011.7378317404073</v>
      </c>
      <c r="O225">
        <v>3672.5125316128251</v>
      </c>
      <c r="P225">
        <v>6994.0619570997951</v>
      </c>
      <c r="R225">
        <v>47</v>
      </c>
      <c r="S225">
        <v>4.9073285702268876E-2</v>
      </c>
      <c r="T225">
        <v>4.3240021886196356E-2</v>
      </c>
      <c r="U225">
        <v>3.9454894855593281E-2</v>
      </c>
      <c r="V225">
        <v>3.8139531703409224E-2</v>
      </c>
      <c r="W225">
        <v>3.7471124225576302E-2</v>
      </c>
      <c r="X225">
        <v>3.7134167723706479E-2</v>
      </c>
    </row>
    <row r="226" spans="1:24" x14ac:dyDescent="0.25">
      <c r="B226">
        <v>48</v>
      </c>
      <c r="C226">
        <v>542.22986783865792</v>
      </c>
      <c r="D226">
        <v>804.70395728472124</v>
      </c>
      <c r="E226">
        <v>1592.1262525748919</v>
      </c>
      <c r="F226">
        <v>2904.4967373314416</v>
      </c>
      <c r="G226">
        <v>5529.2377633025544</v>
      </c>
      <c r="H226">
        <v>10778.719852390739</v>
      </c>
      <c r="J226">
        <v>48</v>
      </c>
      <c r="K226">
        <v>539.07763808999789</v>
      </c>
      <c r="L226">
        <v>727.05889089710126</v>
      </c>
      <c r="M226">
        <v>1291.0029576511242</v>
      </c>
      <c r="N226">
        <v>2230.9096509896081</v>
      </c>
      <c r="O226">
        <v>4110.7236835505246</v>
      </c>
      <c r="P226">
        <v>7870.3521736250113</v>
      </c>
      <c r="R226">
        <v>48</v>
      </c>
      <c r="S226">
        <v>4.7864953516232545E-2</v>
      </c>
      <c r="T226">
        <v>4.2594981644073826E-2</v>
      </c>
      <c r="U226">
        <v>3.9203061358344726E-2</v>
      </c>
      <c r="V226">
        <v>3.8029699836848341E-2</v>
      </c>
      <c r="W226">
        <v>3.7434536434980181E-2</v>
      </c>
      <c r="X226">
        <v>3.7134784641125185E-2</v>
      </c>
    </row>
    <row r="227" spans="1:24" x14ac:dyDescent="0.25">
      <c r="B227">
        <v>49</v>
      </c>
      <c r="C227">
        <v>581.56473250742772</v>
      </c>
      <c r="D227">
        <v>883.13613325676295</v>
      </c>
      <c r="E227">
        <v>1787.8503445503752</v>
      </c>
      <c r="F227">
        <v>3295.707423796463</v>
      </c>
      <c r="G227">
        <v>6311.4216533972158</v>
      </c>
      <c r="H227">
        <v>12342.848538953363</v>
      </c>
      <c r="J227">
        <v>49</v>
      </c>
      <c r="K227">
        <v>567.24883184011151</v>
      </c>
      <c r="L227">
        <v>783.23125737282135</v>
      </c>
      <c r="M227">
        <v>1431.1786370954978</v>
      </c>
      <c r="N227">
        <v>2511.0916254910553</v>
      </c>
      <c r="O227">
        <v>4670.9184129564237</v>
      </c>
      <c r="P227">
        <v>8990.5540475229209</v>
      </c>
      <c r="R227">
        <v>49</v>
      </c>
      <c r="S227">
        <v>4.6664941663364878E-2</v>
      </c>
      <c r="T227">
        <v>4.1966356139938155E-2</v>
      </c>
      <c r="U227">
        <v>3.8966872383236817E-2</v>
      </c>
      <c r="V227">
        <v>3.793396077366662E-2</v>
      </c>
      <c r="W227">
        <v>3.7410981550516809E-2</v>
      </c>
      <c r="X227">
        <v>3.7147813450335576E-2</v>
      </c>
    </row>
    <row r="228" spans="1:24" x14ac:dyDescent="0.25">
      <c r="B228">
        <v>50</v>
      </c>
      <c r="C228">
        <v>617.7608048116216</v>
      </c>
      <c r="D228">
        <v>955.3114838304698</v>
      </c>
      <c r="E228">
        <v>1967.9635574157544</v>
      </c>
      <c r="F228">
        <v>3655.7170604881626</v>
      </c>
      <c r="G228">
        <v>7031.2241694727709</v>
      </c>
      <c r="H228">
        <v>13782.237789006391</v>
      </c>
      <c r="J228">
        <v>50</v>
      </c>
      <c r="K228">
        <v>593.17218192081509</v>
      </c>
      <c r="L228">
        <v>834.92249233775874</v>
      </c>
      <c r="M228">
        <v>1560.1738387335026</v>
      </c>
      <c r="N228">
        <v>2768.9266179776096</v>
      </c>
      <c r="O228">
        <v>5186.4333452282153</v>
      </c>
      <c r="P228">
        <v>10021.439998577902</v>
      </c>
      <c r="R228">
        <v>50</v>
      </c>
      <c r="S228">
        <v>4.5799046115627018E-2</v>
      </c>
      <c r="T228">
        <v>4.1521213114909417E-2</v>
      </c>
      <c r="U228">
        <v>3.8806664673011193E-2</v>
      </c>
      <c r="V228">
        <v>3.7874939274059383E-2</v>
      </c>
      <c r="W228">
        <v>3.7403804584316136E-2</v>
      </c>
      <c r="X228">
        <v>3.7166889935926983E-2</v>
      </c>
    </row>
    <row r="229" spans="1:24" x14ac:dyDescent="0.25">
      <c r="B229">
        <v>51</v>
      </c>
      <c r="C229">
        <v>630.49267469113738</v>
      </c>
      <c r="D229">
        <v>980.7040616646874</v>
      </c>
      <c r="E229">
        <v>2031.3381103146312</v>
      </c>
      <c r="F229">
        <v>3782.394919855326</v>
      </c>
      <c r="G229">
        <v>7284.5085415901121</v>
      </c>
      <c r="H229">
        <v>14288.735786628391</v>
      </c>
      <c r="J229">
        <v>51</v>
      </c>
      <c r="K229">
        <v>602.29059178557418</v>
      </c>
      <c r="L229">
        <v>853.1087735168785</v>
      </c>
      <c r="M229">
        <v>1605.5620439860686</v>
      </c>
      <c r="N229">
        <v>2859.6515296757207</v>
      </c>
      <c r="O229">
        <v>5367.830531181753</v>
      </c>
      <c r="P229">
        <v>10384.188552005013</v>
      </c>
      <c r="R229">
        <v>51</v>
      </c>
      <c r="S229">
        <v>4.5529259485409757E-2</v>
      </c>
      <c r="T229">
        <v>4.1382595245465614E-2</v>
      </c>
      <c r="U229">
        <v>3.8756168810639702E-2</v>
      </c>
      <c r="V229">
        <v>3.7855603886420841E-2</v>
      </c>
      <c r="W229">
        <v>3.7400405963499139E-2</v>
      </c>
      <c r="X229">
        <v>3.7171556460044997E-2</v>
      </c>
    </row>
    <row r="230" spans="1:24" x14ac:dyDescent="0.25">
      <c r="B230">
        <v>52</v>
      </c>
      <c r="C230">
        <v>693.48847179753648</v>
      </c>
      <c r="D230">
        <v>1106.3166955046217</v>
      </c>
      <c r="E230">
        <v>2344.8014800788333</v>
      </c>
      <c r="F230">
        <v>4408.9425517023528</v>
      </c>
      <c r="G230">
        <v>8537.2249272196896</v>
      </c>
      <c r="H230">
        <v>16793.789681591959</v>
      </c>
      <c r="J230">
        <v>52</v>
      </c>
      <c r="K230">
        <v>647.40751677913795</v>
      </c>
      <c r="L230">
        <v>943.07099836294219</v>
      </c>
      <c r="M230">
        <v>1830.0627242224291</v>
      </c>
      <c r="N230">
        <v>3308.3796024133117</v>
      </c>
      <c r="O230">
        <v>6265.0159815857623</v>
      </c>
      <c r="P230">
        <v>12178.288777618698</v>
      </c>
      <c r="R230">
        <v>52</v>
      </c>
      <c r="S230">
        <v>4.4474070791437281E-2</v>
      </c>
      <c r="T230">
        <v>4.0858920079286376E-2</v>
      </c>
      <c r="U230">
        <v>3.8586339419683258E-2</v>
      </c>
      <c r="V230">
        <v>3.781026192589132E-2</v>
      </c>
      <c r="W230">
        <v>3.7418615958417334E-2</v>
      </c>
      <c r="X230">
        <v>3.7221876856673441E-2</v>
      </c>
    </row>
    <row r="231" spans="1:24" x14ac:dyDescent="0.25">
      <c r="B231">
        <v>53</v>
      </c>
      <c r="C231">
        <v>742.41401352769117</v>
      </c>
      <c r="D231">
        <v>1203.8769472308691</v>
      </c>
      <c r="E231">
        <v>2588.265764216565</v>
      </c>
      <c r="F231">
        <v>4895.5805489277791</v>
      </c>
      <c r="G231">
        <v>9510.2098491224806</v>
      </c>
      <c r="H231">
        <v>18739.468672051717</v>
      </c>
      <c r="J231">
        <v>53</v>
      </c>
      <c r="K231">
        <v>682.44748258337131</v>
      </c>
      <c r="L231">
        <v>1012.9425911080361</v>
      </c>
      <c r="M231">
        <v>2004.4280952134577</v>
      </c>
      <c r="N231">
        <v>3656.9049444824632</v>
      </c>
      <c r="O231">
        <v>6961.8556154868857</v>
      </c>
      <c r="P231">
        <v>13571.759460012167</v>
      </c>
      <c r="R231">
        <v>53</v>
      </c>
      <c r="S231">
        <v>4.385522117285845E-2</v>
      </c>
      <c r="T231">
        <v>4.0561244256223539E-2</v>
      </c>
      <c r="U231">
        <v>3.8499922245569973E-2</v>
      </c>
      <c r="V231">
        <v>3.7797703807016969E-2</v>
      </c>
      <c r="W231">
        <v>3.7443660149080182E-2</v>
      </c>
      <c r="X231">
        <v>3.7265896916135244E-2</v>
      </c>
    </row>
    <row r="232" spans="1:24" x14ac:dyDescent="0.25">
      <c r="B232">
        <v>54</v>
      </c>
      <c r="C232">
        <v>795.19789613044793</v>
      </c>
      <c r="D232">
        <v>1309.1318646037437</v>
      </c>
      <c r="E232">
        <v>2850.933809225357</v>
      </c>
      <c r="F232">
        <v>5420.6037097231419</v>
      </c>
      <c r="G232">
        <v>10559.943634388006</v>
      </c>
      <c r="H232">
        <v>20838.623529134093</v>
      </c>
      <c r="J232">
        <v>54</v>
      </c>
      <c r="K232">
        <v>720.25077596479423</v>
      </c>
      <c r="L232">
        <v>1088.3251096294171</v>
      </c>
      <c r="M232">
        <v>2192.5485495049543</v>
      </c>
      <c r="N232">
        <v>4032.9208686352576</v>
      </c>
      <c r="O232">
        <v>7713.6668914314942</v>
      </c>
      <c r="P232">
        <v>15075.159445481317</v>
      </c>
      <c r="R232">
        <v>54</v>
      </c>
      <c r="S232">
        <v>4.332683972257434E-2</v>
      </c>
      <c r="T232">
        <v>4.0315615005599659E-2</v>
      </c>
      <c r="U232">
        <v>3.8438722857586649E-2</v>
      </c>
      <c r="V232">
        <v>3.7800684490298941E-2</v>
      </c>
      <c r="W232">
        <v>3.7479267988431264E-2</v>
      </c>
      <c r="X232">
        <v>3.7317953022494299E-2</v>
      </c>
    </row>
    <row r="233" spans="1:24" x14ac:dyDescent="0.25">
      <c r="B233">
        <v>55</v>
      </c>
      <c r="C233">
        <v>848.67109036920783</v>
      </c>
      <c r="D233">
        <v>1415.7627873770482</v>
      </c>
      <c r="E233">
        <v>3117.037946739194</v>
      </c>
      <c r="F233">
        <v>5952.4964384390505</v>
      </c>
      <c r="G233">
        <v>11623.413482384769</v>
      </c>
      <c r="H233">
        <v>22965.248000329848</v>
      </c>
      <c r="J233">
        <v>55</v>
      </c>
      <c r="K233">
        <v>758.54773394410768</v>
      </c>
      <c r="L233">
        <v>1164.6930818852325</v>
      </c>
      <c r="M233">
        <v>2383.1298874003915</v>
      </c>
      <c r="N233">
        <v>4413.85670134463</v>
      </c>
      <c r="O233">
        <v>8475.3110040695756</v>
      </c>
      <c r="P233">
        <v>16598.224402831169</v>
      </c>
      <c r="R233">
        <v>55</v>
      </c>
      <c r="S233">
        <v>4.2899998838330289E-2</v>
      </c>
      <c r="T233">
        <v>4.0125084475105988E-2</v>
      </c>
      <c r="U233">
        <v>3.8401220103691625E-2</v>
      </c>
      <c r="V233">
        <v>3.7816230095492731E-2</v>
      </c>
      <c r="W233">
        <v>3.7521737030377977E-2</v>
      </c>
      <c r="X233">
        <v>3.7373987398601649E-2</v>
      </c>
    </row>
    <row r="235" spans="1:24" x14ac:dyDescent="0.25">
      <c r="A235" s="5" t="s">
        <v>188</v>
      </c>
    </row>
    <row r="236" spans="1:24" x14ac:dyDescent="0.25">
      <c r="B236" t="s">
        <v>170</v>
      </c>
      <c r="C236">
        <v>100000</v>
      </c>
      <c r="D236">
        <v>250000</v>
      </c>
      <c r="E236">
        <v>500000</v>
      </c>
      <c r="F236">
        <v>1000000</v>
      </c>
      <c r="G236">
        <v>2000000</v>
      </c>
      <c r="J236" t="s">
        <v>145</v>
      </c>
      <c r="K236">
        <v>100000</v>
      </c>
      <c r="L236">
        <v>250000</v>
      </c>
      <c r="M236">
        <v>500000</v>
      </c>
      <c r="N236">
        <v>1000000</v>
      </c>
      <c r="O236">
        <v>2000000</v>
      </c>
      <c r="R236" t="s">
        <v>167</v>
      </c>
      <c r="S236">
        <v>100000</v>
      </c>
      <c r="T236">
        <v>250000</v>
      </c>
      <c r="U236">
        <v>500000</v>
      </c>
      <c r="V236">
        <v>1000000</v>
      </c>
      <c r="W236">
        <v>2000000</v>
      </c>
    </row>
    <row r="237" spans="1:24" x14ac:dyDescent="0.25">
      <c r="B237">
        <v>35</v>
      </c>
      <c r="C237">
        <v>24474.328470157878</v>
      </c>
      <c r="D237">
        <v>52264.333194925901</v>
      </c>
      <c r="E237">
        <v>98581.006526320372</v>
      </c>
      <c r="F237">
        <v>191214.35167378859</v>
      </c>
      <c r="G237">
        <v>376481.04816107772</v>
      </c>
      <c r="J237">
        <v>35</v>
      </c>
      <c r="K237">
        <v>1223.7160097604065</v>
      </c>
      <c r="L237">
        <v>2613.2170554644836</v>
      </c>
      <c r="M237">
        <v>4929.0503263054125</v>
      </c>
      <c r="N237">
        <v>9560.7146068994189</v>
      </c>
      <c r="O237">
        <v>18824.052408015006</v>
      </c>
      <c r="R237">
        <v>35</v>
      </c>
      <c r="S237">
        <v>3.5626761217382841E-2</v>
      </c>
      <c r="T237">
        <v>3.4093771683188612E-2</v>
      </c>
      <c r="U237">
        <v>3.3677888312013016E-2</v>
      </c>
      <c r="V237">
        <v>3.3484224496106885E-2</v>
      </c>
      <c r="W237">
        <v>3.3390688361168097E-2</v>
      </c>
    </row>
    <row r="238" spans="1:24" x14ac:dyDescent="0.25">
      <c r="B238">
        <f t="shared" ref="B238:B267" si="9">B237+1</f>
        <v>36</v>
      </c>
      <c r="C238">
        <v>23618.901741833055</v>
      </c>
      <c r="D238">
        <v>50065.815112737211</v>
      </c>
      <c r="E238">
        <v>94144.003582418678</v>
      </c>
      <c r="F238">
        <v>182300.3800430902</v>
      </c>
      <c r="G238">
        <v>358613.13260860828</v>
      </c>
      <c r="J238">
        <f t="shared" ref="J238:J267" si="10">J237+1</f>
        <v>36</v>
      </c>
      <c r="K238">
        <v>1180.9456555674769</v>
      </c>
      <c r="L238">
        <v>2503.2924643214792</v>
      </c>
      <c r="M238">
        <v>4707.2030885648564</v>
      </c>
      <c r="N238">
        <v>9115.0236180792563</v>
      </c>
      <c r="O238">
        <v>17930.664142674999</v>
      </c>
      <c r="R238">
        <f t="shared" ref="R238:R267" si="11">R237+1</f>
        <v>36</v>
      </c>
      <c r="S238">
        <v>3.5392283308222972E-2</v>
      </c>
      <c r="T238">
        <v>3.3883576968518181E-2</v>
      </c>
      <c r="U238">
        <v>3.3475770306712338E-2</v>
      </c>
      <c r="V238">
        <v>3.328608213898665E-2</v>
      </c>
      <c r="W238">
        <v>3.3194512910271534E-2</v>
      </c>
    </row>
    <row r="239" spans="1:24" x14ac:dyDescent="0.25">
      <c r="B239">
        <f t="shared" si="9"/>
        <v>37</v>
      </c>
      <c r="C239">
        <v>24399.698256170355</v>
      </c>
      <c r="D239">
        <v>52077.098688459511</v>
      </c>
      <c r="E239">
        <v>98206.099396702251</v>
      </c>
      <c r="F239">
        <v>190464.10079793961</v>
      </c>
      <c r="G239">
        <v>374980.10691408371</v>
      </c>
      <c r="J239">
        <f t="shared" si="10"/>
        <v>37</v>
      </c>
      <c r="K239">
        <v>1219.9849312527949</v>
      </c>
      <c r="L239">
        <v>2603.8550031031627</v>
      </c>
      <c r="M239">
        <v>4910.3051045894099</v>
      </c>
      <c r="N239">
        <v>9523.2052848067833</v>
      </c>
      <c r="O239">
        <v>18749.010590208345</v>
      </c>
      <c r="R239">
        <f t="shared" si="11"/>
        <v>37</v>
      </c>
      <c r="S239">
        <v>3.5575044834251113E-2</v>
      </c>
      <c r="T239">
        <v>3.4058056359967726E-2</v>
      </c>
      <c r="U239">
        <v>3.3646023520336854E-2</v>
      </c>
      <c r="V239">
        <v>3.3454078994996639E-2</v>
      </c>
      <c r="W239">
        <v>3.3361355285032923E-2</v>
      </c>
    </row>
    <row r="240" spans="1:24" x14ac:dyDescent="0.25">
      <c r="B240">
        <f t="shared" si="9"/>
        <v>38</v>
      </c>
      <c r="C240">
        <v>26643.564503705704</v>
      </c>
      <c r="D240">
        <v>57850.81634768231</v>
      </c>
      <c r="E240">
        <v>109862.90577875017</v>
      </c>
      <c r="F240">
        <v>213887.09562794922</v>
      </c>
      <c r="G240">
        <v>421935.46553213143</v>
      </c>
      <c r="J240">
        <f t="shared" si="10"/>
        <v>38</v>
      </c>
      <c r="K240">
        <v>1332.1793941893848</v>
      </c>
      <c r="L240">
        <v>2892.5382196925057</v>
      </c>
      <c r="M240">
        <v>5493.1406963548507</v>
      </c>
      <c r="N240">
        <v>10694.361757906328</v>
      </c>
      <c r="O240">
        <v>21096.789521625964</v>
      </c>
      <c r="R240">
        <f t="shared" si="11"/>
        <v>38</v>
      </c>
      <c r="S240">
        <v>3.6147232897323578E-2</v>
      </c>
      <c r="T240">
        <v>3.4591745410897046E-2</v>
      </c>
      <c r="U240">
        <v>3.4164454390833709E-2</v>
      </c>
      <c r="V240">
        <v>3.3964697606338801E-2</v>
      </c>
      <c r="W240">
        <v>3.3868034061105279E-2</v>
      </c>
    </row>
    <row r="241" spans="2:23" x14ac:dyDescent="0.25">
      <c r="B241">
        <f t="shared" si="9"/>
        <v>39</v>
      </c>
      <c r="C241">
        <v>25609.604160281549</v>
      </c>
      <c r="D241">
        <v>55194.036258472894</v>
      </c>
      <c r="E241">
        <v>104501.42115560728</v>
      </c>
      <c r="F241">
        <v>203116.18794737651</v>
      </c>
      <c r="G241">
        <v>400345.73695536313</v>
      </c>
      <c r="J241">
        <f t="shared" si="10"/>
        <v>39</v>
      </c>
      <c r="K241">
        <v>1280.4809949024129</v>
      </c>
      <c r="L241">
        <v>2759.7033395100734</v>
      </c>
      <c r="M241">
        <v>5225.0710577694699</v>
      </c>
      <c r="N241">
        <v>10155.80205839558</v>
      </c>
      <c r="O241">
        <v>20017.286847726791</v>
      </c>
      <c r="R241">
        <f t="shared" si="11"/>
        <v>39</v>
      </c>
      <c r="S241">
        <v>3.585019289099356E-2</v>
      </c>
      <c r="T241">
        <v>3.4325229282118119E-2</v>
      </c>
      <c r="U241">
        <v>3.3907903208907797E-2</v>
      </c>
      <c r="V241">
        <v>3.3713028899065911E-2</v>
      </c>
      <c r="W241">
        <v>3.3618787411409112E-2</v>
      </c>
    </row>
    <row r="242" spans="2:23" x14ac:dyDescent="0.25">
      <c r="B242">
        <f t="shared" si="9"/>
        <v>40</v>
      </c>
      <c r="C242">
        <v>26952.516534894301</v>
      </c>
      <c r="D242">
        <v>58649.610702458507</v>
      </c>
      <c r="E242">
        <v>111478.10155518694</v>
      </c>
      <c r="F242">
        <v>217135.08333908051</v>
      </c>
      <c r="G242">
        <v>428449.04694049666</v>
      </c>
      <c r="J242">
        <f t="shared" si="10"/>
        <v>40</v>
      </c>
      <c r="K242">
        <v>1347.6261822834203</v>
      </c>
      <c r="L242">
        <v>2932.4812140589493</v>
      </c>
      <c r="M242">
        <v>5573.9071053798252</v>
      </c>
      <c r="N242">
        <v>10856.759002691717</v>
      </c>
      <c r="O242">
        <v>21422.462846478913</v>
      </c>
      <c r="R242">
        <f t="shared" si="11"/>
        <v>40</v>
      </c>
      <c r="S242">
        <v>3.6201111698417332E-2</v>
      </c>
      <c r="T242">
        <v>3.4651815496867133E-2</v>
      </c>
      <c r="U242">
        <v>3.4225101355485066E-2</v>
      </c>
      <c r="V242">
        <v>3.4025439813085034E-2</v>
      </c>
      <c r="W242">
        <v>3.3928786277727996E-2</v>
      </c>
    </row>
    <row r="243" spans="2:23" x14ac:dyDescent="0.25">
      <c r="B243">
        <f t="shared" si="9"/>
        <v>41</v>
      </c>
      <c r="C243">
        <v>27794.403989151608</v>
      </c>
      <c r="D243">
        <v>60817.22586914384</v>
      </c>
      <c r="E243">
        <v>115855.26233398837</v>
      </c>
      <c r="F243">
        <v>225931.33525974266</v>
      </c>
      <c r="G243">
        <v>446083.48110798147</v>
      </c>
      <c r="J243">
        <f t="shared" si="10"/>
        <v>41</v>
      </c>
      <c r="K243">
        <v>1389.7202158435757</v>
      </c>
      <c r="L243">
        <v>3040.8613581657992</v>
      </c>
      <c r="M243">
        <v>5792.7632594087336</v>
      </c>
      <c r="N243">
        <v>11296.56705618056</v>
      </c>
      <c r="O243">
        <v>22304.17464497569</v>
      </c>
      <c r="R243">
        <f t="shared" si="11"/>
        <v>41</v>
      </c>
      <c r="S243">
        <v>3.6411639039454213E-2</v>
      </c>
      <c r="T243">
        <v>3.4852548619666246E-2</v>
      </c>
      <c r="U243">
        <v>3.4421286593554035E-2</v>
      </c>
      <c r="V243">
        <v>3.4219219973163018E-2</v>
      </c>
      <c r="W243">
        <v>3.4121338537706603E-2</v>
      </c>
    </row>
    <row r="244" spans="2:23" x14ac:dyDescent="0.25">
      <c r="B244">
        <f t="shared" si="9"/>
        <v>42</v>
      </c>
      <c r="C244">
        <v>27111.174560652576</v>
      </c>
      <c r="D244">
        <v>59062.774854621479</v>
      </c>
      <c r="E244">
        <v>112315.44205938096</v>
      </c>
      <c r="F244">
        <v>218820.77648730122</v>
      </c>
      <c r="G244">
        <v>431831.44535140553</v>
      </c>
      <c r="J244">
        <f t="shared" si="10"/>
        <v>42</v>
      </c>
      <c r="K244">
        <v>1355.5588961111134</v>
      </c>
      <c r="L244">
        <v>2953.1394467977661</v>
      </c>
      <c r="M244">
        <v>5615.7737682048464</v>
      </c>
      <c r="N244">
        <v>10941.04243787349</v>
      </c>
      <c r="O244">
        <v>21591.579789271229</v>
      </c>
      <c r="R244">
        <f t="shared" si="11"/>
        <v>42</v>
      </c>
      <c r="S244">
        <v>3.6207489864228615E-2</v>
      </c>
      <c r="T244">
        <v>3.4670164454370989E-2</v>
      </c>
      <c r="U244">
        <v>3.4245823939219378E-2</v>
      </c>
      <c r="V244">
        <v>3.4047132896424248E-2</v>
      </c>
      <c r="W244">
        <v>3.3950916842279577E-2</v>
      </c>
    </row>
    <row r="245" spans="2:23" x14ac:dyDescent="0.25">
      <c r="B245">
        <f t="shared" si="9"/>
        <v>43</v>
      </c>
      <c r="C245">
        <v>28497.398979938847</v>
      </c>
      <c r="D245">
        <v>62630.222517314258</v>
      </c>
      <c r="E245">
        <v>119518.26209236307</v>
      </c>
      <c r="F245">
        <v>233294.34131963033</v>
      </c>
      <c r="G245">
        <v>460846.49981224217</v>
      </c>
      <c r="J245">
        <f t="shared" si="10"/>
        <v>43</v>
      </c>
      <c r="K245">
        <v>1424.870110440228</v>
      </c>
      <c r="L245">
        <v>3131.5116585970682</v>
      </c>
      <c r="M245">
        <v>5975.9147385419637</v>
      </c>
      <c r="N245">
        <v>11664.721009848989</v>
      </c>
      <c r="O245">
        <v>23042.333607438486</v>
      </c>
      <c r="R245">
        <f t="shared" si="11"/>
        <v>43</v>
      </c>
      <c r="S245">
        <v>3.6567723089659943E-2</v>
      </c>
      <c r="T245">
        <v>3.5009468185575487E-2</v>
      </c>
      <c r="U245">
        <v>3.457657873809139E-2</v>
      </c>
      <c r="V245">
        <v>3.4373468237863358E-2</v>
      </c>
      <c r="W245">
        <v>3.4275016298635164E-2</v>
      </c>
    </row>
    <row r="246" spans="2:23" x14ac:dyDescent="0.25">
      <c r="B246">
        <f t="shared" si="9"/>
        <v>44</v>
      </c>
      <c r="C246">
        <v>28734.218889026964</v>
      </c>
      <c r="D246">
        <v>63241.740796383419</v>
      </c>
      <c r="E246">
        <v>120754.27732782546</v>
      </c>
      <c r="F246">
        <v>235779.35040052759</v>
      </c>
      <c r="G246">
        <v>465829.49655152042</v>
      </c>
      <c r="J246">
        <f t="shared" si="10"/>
        <v>44</v>
      </c>
      <c r="K246">
        <v>1436.7110059287879</v>
      </c>
      <c r="L246">
        <v>3162.0872861943644</v>
      </c>
      <c r="M246">
        <v>6037.7144476080721</v>
      </c>
      <c r="N246">
        <v>11788.968784582044</v>
      </c>
      <c r="O246">
        <v>23291.477466583019</v>
      </c>
      <c r="R246">
        <f t="shared" si="11"/>
        <v>44</v>
      </c>
      <c r="S246">
        <v>3.6617109417710569E-2</v>
      </c>
      <c r="T246">
        <v>3.5060741372581417E-2</v>
      </c>
      <c r="U246">
        <v>3.462768898251678E-2</v>
      </c>
      <c r="V246">
        <v>3.4424397634830184E-2</v>
      </c>
      <c r="W246">
        <v>3.4325833940412442E-2</v>
      </c>
    </row>
    <row r="247" spans="2:23" x14ac:dyDescent="0.25">
      <c r="B247">
        <f t="shared" si="9"/>
        <v>45</v>
      </c>
      <c r="C247">
        <v>30222.383426492554</v>
      </c>
      <c r="D247">
        <v>67070.091404116043</v>
      </c>
      <c r="E247">
        <v>128482.93849792118</v>
      </c>
      <c r="F247">
        <v>251308.63275711832</v>
      </c>
      <c r="G247">
        <v>496960.02131102589</v>
      </c>
      <c r="J247">
        <f t="shared" si="10"/>
        <v>45</v>
      </c>
      <c r="K247">
        <v>1511.1194476058809</v>
      </c>
      <c r="L247">
        <v>3353.5051439024392</v>
      </c>
      <c r="M247">
        <v>6424.1486327613529</v>
      </c>
      <c r="N247">
        <v>12565.435712472186</v>
      </c>
      <c r="O247">
        <v>24848.009922491387</v>
      </c>
      <c r="R247">
        <f t="shared" si="11"/>
        <v>45</v>
      </c>
      <c r="S247">
        <v>3.7024737393859031E-2</v>
      </c>
      <c r="T247">
        <v>3.5442609051900442E-2</v>
      </c>
      <c r="U247">
        <v>3.4999685736559538E-2</v>
      </c>
      <c r="V247">
        <v>3.4791350902824369E-2</v>
      </c>
      <c r="W247">
        <v>3.4690247456715895E-2</v>
      </c>
    </row>
    <row r="248" spans="2:23" x14ac:dyDescent="0.25">
      <c r="B248">
        <f t="shared" si="9"/>
        <v>46</v>
      </c>
      <c r="C248">
        <v>30795.434346326132</v>
      </c>
      <c r="D248">
        <v>68545.975965443111</v>
      </c>
      <c r="E248">
        <v>131463.54534484327</v>
      </c>
      <c r="F248">
        <v>257298.68411037038</v>
      </c>
      <c r="G248">
        <v>508968.96164508292</v>
      </c>
      <c r="J248">
        <f t="shared" si="10"/>
        <v>46</v>
      </c>
      <c r="K248">
        <v>1539.7717621302727</v>
      </c>
      <c r="L248">
        <v>3427.2989829427097</v>
      </c>
      <c r="M248">
        <v>6573.1777044455521</v>
      </c>
      <c r="N248">
        <v>12864.935156992171</v>
      </c>
      <c r="O248">
        <v>25448.450067274622</v>
      </c>
      <c r="R248">
        <f t="shared" si="11"/>
        <v>46</v>
      </c>
      <c r="S248">
        <v>3.717202171579026E-2</v>
      </c>
      <c r="T248">
        <v>3.5584994016218507E-2</v>
      </c>
      <c r="U248">
        <v>3.5139499227576643E-2</v>
      </c>
      <c r="V248">
        <v>3.4929771486393868E-2</v>
      </c>
      <c r="W248">
        <v>3.4827949656103918E-2</v>
      </c>
    </row>
    <row r="249" spans="2:23" x14ac:dyDescent="0.25">
      <c r="B249">
        <f t="shared" si="9"/>
        <v>47</v>
      </c>
      <c r="C249">
        <v>31113.341960844064</v>
      </c>
      <c r="D249">
        <v>69365.917834442487</v>
      </c>
      <c r="E249">
        <v>133120.21099158708</v>
      </c>
      <c r="F249">
        <v>260628.79732275466</v>
      </c>
      <c r="G249">
        <v>515645.96999448811</v>
      </c>
      <c r="J249">
        <f t="shared" si="10"/>
        <v>47</v>
      </c>
      <c r="K249">
        <v>1555.6672440235343</v>
      </c>
      <c r="L249">
        <v>3468.2964479016955</v>
      </c>
      <c r="M249">
        <v>6656.0118364792434</v>
      </c>
      <c r="N249">
        <v>13031.442637512926</v>
      </c>
      <c r="O249">
        <v>25782.304252876202</v>
      </c>
      <c r="R249">
        <f t="shared" si="11"/>
        <v>47</v>
      </c>
      <c r="S249">
        <v>3.724629169635274E-2</v>
      </c>
      <c r="T249">
        <v>3.5659742541223505E-2</v>
      </c>
      <c r="U249">
        <v>3.5213602804470723E-2</v>
      </c>
      <c r="V249">
        <v>3.5003451606415936E-2</v>
      </c>
      <c r="W249">
        <v>3.490139641596679E-2</v>
      </c>
    </row>
    <row r="250" spans="2:23" x14ac:dyDescent="0.25">
      <c r="B250">
        <f t="shared" si="9"/>
        <v>48</v>
      </c>
      <c r="C250">
        <v>32112.54568170277</v>
      </c>
      <c r="D250">
        <v>71937.235692878457</v>
      </c>
      <c r="E250">
        <v>138311.7191794898</v>
      </c>
      <c r="F250">
        <v>271060.68604736507</v>
      </c>
      <c r="G250">
        <v>536558.61978078552</v>
      </c>
      <c r="J250">
        <f t="shared" si="10"/>
        <v>48</v>
      </c>
      <c r="K250">
        <v>1605.6273044950431</v>
      </c>
      <c r="L250">
        <v>3596.8617898768716</v>
      </c>
      <c r="M250">
        <v>6915.5861212579184</v>
      </c>
      <c r="N250">
        <v>13553.034636091266</v>
      </c>
      <c r="O250">
        <v>26827.931662486284</v>
      </c>
      <c r="R250">
        <f t="shared" si="11"/>
        <v>48</v>
      </c>
      <c r="S250">
        <v>3.7527066466066517E-2</v>
      </c>
      <c r="T250">
        <v>3.5925135906429428E-2</v>
      </c>
      <c r="U250">
        <v>3.547289371717488E-2</v>
      </c>
      <c r="V250">
        <v>3.5259595281272205E-2</v>
      </c>
      <c r="W250">
        <v>3.5155948558874606E-2</v>
      </c>
    </row>
    <row r="251" spans="2:23" x14ac:dyDescent="0.25">
      <c r="B251">
        <f t="shared" si="9"/>
        <v>49</v>
      </c>
      <c r="C251">
        <v>33265.079347365558</v>
      </c>
      <c r="D251">
        <v>74901.841003894078</v>
      </c>
      <c r="E251">
        <v>144296.44375183192</v>
      </c>
      <c r="F251">
        <v>283085.64923685859</v>
      </c>
      <c r="G251">
        <v>560664.06019951962</v>
      </c>
      <c r="J251">
        <f t="shared" si="10"/>
        <v>49</v>
      </c>
      <c r="K251">
        <v>1663.2539984270043</v>
      </c>
      <c r="L251">
        <v>3745.092145072922</v>
      </c>
      <c r="M251">
        <v>7214.8223714618362</v>
      </c>
      <c r="N251">
        <v>14154.282809133874</v>
      </c>
      <c r="O251">
        <v>28033.203674186138</v>
      </c>
      <c r="R251">
        <f t="shared" si="11"/>
        <v>49</v>
      </c>
      <c r="S251">
        <v>3.7861573189514441E-2</v>
      </c>
      <c r="T251">
        <v>3.6240246703270751E-2</v>
      </c>
      <c r="U251">
        <v>3.5780600804924623E-2</v>
      </c>
      <c r="V251">
        <v>3.5563513473555464E-2</v>
      </c>
      <c r="W251">
        <v>3.5457956745456931E-2</v>
      </c>
    </row>
    <row r="252" spans="2:23" x14ac:dyDescent="0.25">
      <c r="B252">
        <f t="shared" si="9"/>
        <v>50</v>
      </c>
      <c r="C252">
        <v>34248.65513953771</v>
      </c>
      <c r="D252">
        <v>77432.757699819515</v>
      </c>
      <c r="E252">
        <v>149406.26228678774</v>
      </c>
      <c r="F252">
        <v>293353.27146062674</v>
      </c>
      <c r="G252">
        <v>581247.28980800451</v>
      </c>
      <c r="J252">
        <f t="shared" si="10"/>
        <v>50</v>
      </c>
      <c r="K252">
        <v>1712.4330267746482</v>
      </c>
      <c r="L252">
        <v>3871.6379435746931</v>
      </c>
      <c r="M252">
        <v>7470.3132470267301</v>
      </c>
      <c r="N252">
        <v>14667.663853796141</v>
      </c>
      <c r="O252">
        <v>29062.365066919592</v>
      </c>
      <c r="R252">
        <f t="shared" si="11"/>
        <v>50</v>
      </c>
      <c r="S252">
        <v>3.8151938749082515E-2</v>
      </c>
      <c r="T252">
        <v>3.6515019588696962E-2</v>
      </c>
      <c r="U252">
        <v>3.6049296667435948E-2</v>
      </c>
      <c r="V252">
        <v>3.5829082538776369E-2</v>
      </c>
      <c r="W252">
        <v>3.5721945786169274E-2</v>
      </c>
    </row>
    <row r="253" spans="2:23" x14ac:dyDescent="0.25">
      <c r="B253">
        <f t="shared" si="9"/>
        <v>51</v>
      </c>
      <c r="C253">
        <v>34624.68460619892</v>
      </c>
      <c r="D253">
        <v>78400.804918619164</v>
      </c>
      <c r="E253">
        <v>151361.00547411511</v>
      </c>
      <c r="F253">
        <v>297281.40660149918</v>
      </c>
      <c r="G253">
        <v>589122.20886526152</v>
      </c>
      <c r="J253">
        <f t="shared" si="10"/>
        <v>51</v>
      </c>
      <c r="K253">
        <v>1731.2344284036517</v>
      </c>
      <c r="L253">
        <v>3920.0409629606293</v>
      </c>
      <c r="M253">
        <v>7568.0519018517225</v>
      </c>
      <c r="N253">
        <v>14864.07380222861</v>
      </c>
      <c r="O253">
        <v>29456.117615380324</v>
      </c>
      <c r="R253">
        <f t="shared" si="11"/>
        <v>51</v>
      </c>
      <c r="S253">
        <v>3.8260721694699518E-2</v>
      </c>
      <c r="T253">
        <v>3.6619419057655866E-2</v>
      </c>
      <c r="U253">
        <v>3.6151757469160328E-2</v>
      </c>
      <c r="V253">
        <v>3.593051928839297E-2</v>
      </c>
      <c r="W253">
        <v>3.5822859345889801E-2</v>
      </c>
    </row>
    <row r="254" spans="2:23" x14ac:dyDescent="0.25">
      <c r="B254">
        <f t="shared" si="9"/>
        <v>52</v>
      </c>
      <c r="C254">
        <v>36092.684160373246</v>
      </c>
      <c r="D254">
        <v>82176.773363643675</v>
      </c>
      <c r="E254">
        <v>158983.58780950899</v>
      </c>
      <c r="F254">
        <v>312597.21870918723</v>
      </c>
      <c r="G254">
        <v>619824.48062984494</v>
      </c>
      <c r="J254">
        <f t="shared" si="10"/>
        <v>52</v>
      </c>
      <c r="K254">
        <v>1804.6342534029536</v>
      </c>
      <c r="L254">
        <v>4108.8392340869177</v>
      </c>
      <c r="M254">
        <v>7949.1796505588281</v>
      </c>
      <c r="N254">
        <v>15629.863222478074</v>
      </c>
      <c r="O254">
        <v>30991.230531780515</v>
      </c>
      <c r="R254">
        <f t="shared" si="11"/>
        <v>52</v>
      </c>
      <c r="S254">
        <v>3.871819613805072E-2</v>
      </c>
      <c r="T254">
        <v>3.7050186738897706E-2</v>
      </c>
      <c r="U254">
        <v>3.6572642074072848E-2</v>
      </c>
      <c r="V254">
        <v>3.6346375295933209E-2</v>
      </c>
      <c r="W254">
        <v>3.6236185819947586E-2</v>
      </c>
    </row>
    <row r="255" spans="2:23" x14ac:dyDescent="0.25">
      <c r="B255">
        <f t="shared" si="9"/>
        <v>53</v>
      </c>
      <c r="C255">
        <v>37147.303961463767</v>
      </c>
      <c r="D255">
        <v>84888.494954414986</v>
      </c>
      <c r="E255">
        <v>164457.14694314424</v>
      </c>
      <c r="F255">
        <v>323594.45092084445</v>
      </c>
      <c r="G255">
        <v>641869.05887622223</v>
      </c>
      <c r="J255">
        <f t="shared" si="10"/>
        <v>53</v>
      </c>
      <c r="K255">
        <v>1857.3654733814401</v>
      </c>
      <c r="L255">
        <v>4244.4248053447081</v>
      </c>
      <c r="M255">
        <v>8222.8574772333668</v>
      </c>
      <c r="N255">
        <v>16179.722821337986</v>
      </c>
      <c r="O255">
        <v>32093.453509516316</v>
      </c>
      <c r="R255">
        <f t="shared" si="11"/>
        <v>53</v>
      </c>
      <c r="S255">
        <v>3.9056081331082737E-2</v>
      </c>
      <c r="T255">
        <v>3.7368494594557378E-2</v>
      </c>
      <c r="U255">
        <v>3.6883769614276973E-2</v>
      </c>
      <c r="V255">
        <v>3.6653852881318283E-2</v>
      </c>
      <c r="W255">
        <v>3.6541828347760319E-2</v>
      </c>
    </row>
    <row r="256" spans="2:23" x14ac:dyDescent="0.25">
      <c r="B256">
        <f t="shared" si="9"/>
        <v>54</v>
      </c>
      <c r="C256">
        <v>38196.210817381587</v>
      </c>
      <c r="D256">
        <v>87587.004014529433</v>
      </c>
      <c r="E256">
        <v>169904.99298279942</v>
      </c>
      <c r="F256">
        <v>334540.97091986309</v>
      </c>
      <c r="G256">
        <v>663812.92679417529</v>
      </c>
      <c r="J256">
        <f t="shared" si="10"/>
        <v>54</v>
      </c>
      <c r="K256">
        <v>1909.8107908223465</v>
      </c>
      <c r="L256">
        <v>4379.3502518326859</v>
      </c>
      <c r="M256">
        <v>8495.2497652560996</v>
      </c>
      <c r="N256">
        <v>16727.04879280657</v>
      </c>
      <c r="O256">
        <v>33190.646848155884</v>
      </c>
      <c r="R256">
        <f t="shared" si="11"/>
        <v>54</v>
      </c>
      <c r="S256">
        <v>3.9401009929784347E-2</v>
      </c>
      <c r="T256">
        <v>3.76944570039488E-2</v>
      </c>
      <c r="U256">
        <v>3.7202697165932497E-2</v>
      </c>
      <c r="V256">
        <v>3.6969194073955824E-2</v>
      </c>
      <c r="W256">
        <v>3.6855363816999054E-2</v>
      </c>
    </row>
    <row r="257" spans="1:24" x14ac:dyDescent="0.25">
      <c r="B257">
        <f t="shared" si="9"/>
        <v>55</v>
      </c>
      <c r="C257">
        <v>39183.97450871746</v>
      </c>
      <c r="D257">
        <v>90126.089705535473</v>
      </c>
      <c r="E257">
        <v>175029.6150486072</v>
      </c>
      <c r="F257">
        <v>344836.66573936929</v>
      </c>
      <c r="G257">
        <v>684450.76712275355</v>
      </c>
      <c r="J257">
        <f t="shared" si="10"/>
        <v>55</v>
      </c>
      <c r="K257">
        <v>1959.1989109981369</v>
      </c>
      <c r="L257">
        <v>4506.3051261242508</v>
      </c>
      <c r="M257">
        <v>8751.4821714123245</v>
      </c>
      <c r="N257">
        <v>17241.836268153449</v>
      </c>
      <c r="O257">
        <v>34222.544464118895</v>
      </c>
      <c r="R257">
        <f t="shared" si="11"/>
        <v>55</v>
      </c>
      <c r="S257">
        <v>3.9737973436631879E-2</v>
      </c>
      <c r="T257">
        <v>3.80112594215265E-2</v>
      </c>
      <c r="U257">
        <v>3.751230811132511E-2</v>
      </c>
      <c r="V257">
        <v>3.7275172814527524E-2</v>
      </c>
      <c r="W257">
        <v>3.7159521064815904E-2</v>
      </c>
    </row>
    <row r="258" spans="1:24" x14ac:dyDescent="0.25">
      <c r="B258">
        <f t="shared" si="9"/>
        <v>56</v>
      </c>
      <c r="C258">
        <v>40182.812876710726</v>
      </c>
      <c r="D258">
        <v>92695.69716257893</v>
      </c>
      <c r="E258">
        <v>180217.17098765401</v>
      </c>
      <c r="F258">
        <v>355260.11864283646</v>
      </c>
      <c r="G258">
        <v>705346.01395540102</v>
      </c>
      <c r="J258">
        <f t="shared" si="10"/>
        <v>56</v>
      </c>
      <c r="K258">
        <v>2009.1408229017179</v>
      </c>
      <c r="L258">
        <v>4634.7854764845688</v>
      </c>
      <c r="M258">
        <v>9010.859919398441</v>
      </c>
      <c r="N258">
        <v>17763.008811897365</v>
      </c>
      <c r="O258">
        <v>35267.306599811767</v>
      </c>
      <c r="R258">
        <f t="shared" si="11"/>
        <v>56</v>
      </c>
      <c r="S258">
        <v>4.0086337083170998E-2</v>
      </c>
      <c r="T258">
        <v>3.8340343810795874E-2</v>
      </c>
      <c r="U258">
        <v>3.7834374304044127E-2</v>
      </c>
      <c r="V258">
        <v>3.7593674473400007E-2</v>
      </c>
      <c r="W258">
        <v>3.747623065636918E-2</v>
      </c>
    </row>
    <row r="259" spans="1:24" x14ac:dyDescent="0.25">
      <c r="B259">
        <f t="shared" si="9"/>
        <v>57</v>
      </c>
      <c r="C259">
        <v>41289.940199955177</v>
      </c>
      <c r="D259">
        <v>95541.027114590528</v>
      </c>
      <c r="E259">
        <v>185959.50531656793</v>
      </c>
      <c r="F259">
        <v>366796.45899976423</v>
      </c>
      <c r="G259">
        <v>728470.36898094334</v>
      </c>
      <c r="J259">
        <f t="shared" si="10"/>
        <v>57</v>
      </c>
      <c r="K259">
        <v>2064.4972525088306</v>
      </c>
      <c r="L259">
        <v>4777.0521627877024</v>
      </c>
      <c r="M259">
        <v>9297.97702761853</v>
      </c>
      <c r="N259">
        <v>18339.823177427752</v>
      </c>
      <c r="O259">
        <v>36423.51891746535</v>
      </c>
      <c r="R259">
        <f t="shared" si="11"/>
        <v>57</v>
      </c>
      <c r="S259">
        <v>4.0484960352450194E-2</v>
      </c>
      <c r="T259">
        <v>3.8715200932147642E-2</v>
      </c>
      <c r="U259">
        <v>3.8200869229986889E-2</v>
      </c>
      <c r="V259">
        <v>3.795595603938029E-2</v>
      </c>
      <c r="W259">
        <v>3.7836402395407198E-2</v>
      </c>
    </row>
    <row r="260" spans="1:24" x14ac:dyDescent="0.25">
      <c r="B260">
        <f t="shared" si="9"/>
        <v>58</v>
      </c>
      <c r="C260">
        <v>42324.573688602381</v>
      </c>
      <c r="D260">
        <v>98202.465367192257</v>
      </c>
      <c r="E260">
        <v>191332.28484627281</v>
      </c>
      <c r="F260">
        <v>377591.92380966281</v>
      </c>
      <c r="G260">
        <v>750111.20173887641</v>
      </c>
      <c r="J260">
        <f t="shared" si="10"/>
        <v>58</v>
      </c>
      <c r="K260">
        <v>2116.2288585987699</v>
      </c>
      <c r="L260">
        <v>4910.1238636040071</v>
      </c>
      <c r="M260">
        <v>9566.6155579038896</v>
      </c>
      <c r="N260">
        <v>18879.598953336244</v>
      </c>
      <c r="O260">
        <v>37505.565747379325</v>
      </c>
      <c r="R260">
        <f t="shared" si="11"/>
        <v>58</v>
      </c>
      <c r="S260">
        <v>4.0866179363417965E-2</v>
      </c>
      <c r="T260">
        <v>3.9075689604944674E-2</v>
      </c>
      <c r="U260">
        <v>3.8553887549390486E-2</v>
      </c>
      <c r="V260">
        <v>3.8305188431204007E-2</v>
      </c>
      <c r="W260">
        <v>3.8183731875149007E-2</v>
      </c>
    </row>
    <row r="261" spans="1:24" x14ac:dyDescent="0.25">
      <c r="B261">
        <f t="shared" si="9"/>
        <v>59</v>
      </c>
      <c r="C261">
        <v>43722.479119949814</v>
      </c>
      <c r="D261">
        <v>101794.61551905164</v>
      </c>
      <c r="E261">
        <v>198581.50951664158</v>
      </c>
      <c r="F261">
        <v>392155.29751054355</v>
      </c>
      <c r="G261">
        <v>779302.87349742791</v>
      </c>
      <c r="J261">
        <f t="shared" si="10"/>
        <v>59</v>
      </c>
      <c r="K261">
        <v>2186.1239844214288</v>
      </c>
      <c r="L261">
        <v>5089.7308692771912</v>
      </c>
      <c r="M261">
        <v>9929.0756761880766</v>
      </c>
      <c r="N261">
        <v>19607.765288355004</v>
      </c>
      <c r="O261">
        <v>38965.144511499791</v>
      </c>
      <c r="R261">
        <f t="shared" si="11"/>
        <v>59</v>
      </c>
      <c r="S261">
        <v>4.1397504909290728E-2</v>
      </c>
      <c r="T261">
        <v>3.9576298535805687E-2</v>
      </c>
      <c r="U261">
        <v>3.9043747904482284E-2</v>
      </c>
      <c r="V261">
        <v>3.8789638955663674E-2</v>
      </c>
      <c r="W261">
        <v>3.8665473010928153E-2</v>
      </c>
    </row>
    <row r="262" spans="1:24" x14ac:dyDescent="0.25">
      <c r="B262">
        <f t="shared" si="9"/>
        <v>60</v>
      </c>
      <c r="C262">
        <v>44985.520934654225</v>
      </c>
      <c r="D262">
        <v>105043.04390192915</v>
      </c>
      <c r="E262">
        <v>205138.91392506682</v>
      </c>
      <c r="F262">
        <v>405330.65545517555</v>
      </c>
      <c r="G262">
        <v>805714.13851556357</v>
      </c>
      <c r="J262">
        <f t="shared" si="10"/>
        <v>60</v>
      </c>
      <c r="K262">
        <v>2249.2763502841553</v>
      </c>
      <c r="L262">
        <v>5252.1531695646408</v>
      </c>
      <c r="M262">
        <v>10256.945828359923</v>
      </c>
      <c r="N262">
        <v>20266.533050955157</v>
      </c>
      <c r="O262">
        <v>40285.707496364601</v>
      </c>
      <c r="R262">
        <f t="shared" si="11"/>
        <v>60</v>
      </c>
      <c r="S262">
        <v>4.1889592885041349E-2</v>
      </c>
      <c r="T262">
        <v>4.0042964389027214E-2</v>
      </c>
      <c r="U262">
        <v>3.9501267516339089E-2</v>
      </c>
      <c r="V262">
        <v>3.9242520521745483E-2</v>
      </c>
      <c r="W262">
        <v>3.9116023583717796E-2</v>
      </c>
    </row>
    <row r="263" spans="1:24" x14ac:dyDescent="0.25">
      <c r="B263">
        <f t="shared" si="9"/>
        <v>61</v>
      </c>
      <c r="C263">
        <v>46349.301072719558</v>
      </c>
      <c r="D263">
        <v>108547.23536125413</v>
      </c>
      <c r="E263">
        <v>212210.45964338744</v>
      </c>
      <c r="F263">
        <v>419536.90820782061</v>
      </c>
      <c r="G263">
        <v>834189.80533668492</v>
      </c>
      <c r="J263">
        <f t="shared" si="10"/>
        <v>61</v>
      </c>
      <c r="K263">
        <v>2317.4654171004804</v>
      </c>
      <c r="L263">
        <v>5427.3618399903353</v>
      </c>
      <c r="M263">
        <v>10610.523140226898</v>
      </c>
      <c r="N263">
        <v>20976.845740911434</v>
      </c>
      <c r="O263">
        <v>41709.490942278411</v>
      </c>
      <c r="R263">
        <f t="shared" si="11"/>
        <v>61</v>
      </c>
      <c r="S263">
        <v>4.2440651359803905E-2</v>
      </c>
      <c r="T263">
        <v>4.0563822181965303E-2</v>
      </c>
      <c r="U263">
        <v>4.0011557175424706E-2</v>
      </c>
      <c r="V263">
        <v>3.9747485888419254E-2</v>
      </c>
      <c r="W263">
        <v>3.9618321100155729E-2</v>
      </c>
    </row>
    <row r="264" spans="1:24" x14ac:dyDescent="0.25">
      <c r="B264">
        <f t="shared" si="9"/>
        <v>62</v>
      </c>
      <c r="C264">
        <v>47788.916918484545</v>
      </c>
      <c r="D264">
        <v>112249.35795936691</v>
      </c>
      <c r="E264">
        <v>219683.42688050808</v>
      </c>
      <c r="F264">
        <v>434551.56472276174</v>
      </c>
      <c r="G264">
        <v>864287.84040715604</v>
      </c>
      <c r="J264">
        <f t="shared" si="10"/>
        <v>62</v>
      </c>
      <c r="K264">
        <v>2389.4462466277837</v>
      </c>
      <c r="L264">
        <v>5612.467977746448</v>
      </c>
      <c r="M264">
        <v>10984.171518133779</v>
      </c>
      <c r="N264">
        <v>21727.578598872758</v>
      </c>
      <c r="O264">
        <v>43214.392760208342</v>
      </c>
      <c r="R264">
        <f t="shared" si="11"/>
        <v>62</v>
      </c>
      <c r="S264">
        <v>4.3038108182878565E-2</v>
      </c>
      <c r="T264">
        <v>4.113195228730282E-2</v>
      </c>
      <c r="U264">
        <v>4.0569161898196926E-2</v>
      </c>
      <c r="V264">
        <v>4.0299750816140012E-2</v>
      </c>
      <c r="W264">
        <v>4.0167901692057528E-2</v>
      </c>
    </row>
    <row r="265" spans="1:24" x14ac:dyDescent="0.25">
      <c r="B265">
        <f t="shared" si="9"/>
        <v>63</v>
      </c>
      <c r="C265">
        <v>49231.785652370119</v>
      </c>
      <c r="D265">
        <v>115956.52216572521</v>
      </c>
      <c r="E265">
        <v>227164.41444012066</v>
      </c>
      <c r="F265">
        <v>449580.20079299778</v>
      </c>
      <c r="G265">
        <v>894411.77349881048</v>
      </c>
      <c r="J265">
        <f t="shared" si="10"/>
        <v>63</v>
      </c>
      <c r="K265">
        <v>2461.5896564050781</v>
      </c>
      <c r="L265">
        <v>5797.8272625544632</v>
      </c>
      <c r="M265">
        <v>11358.220881052199</v>
      </c>
      <c r="N265">
        <v>22479.010371825658</v>
      </c>
      <c r="O265">
        <v>44720.589353446383</v>
      </c>
      <c r="R265">
        <f t="shared" si="11"/>
        <v>63</v>
      </c>
      <c r="S265">
        <v>4.3659453630741085E-2</v>
      </c>
      <c r="T265">
        <v>4.172145424814877E-2</v>
      </c>
      <c r="U265">
        <v>4.1147481612343828E-2</v>
      </c>
      <c r="V265">
        <v>4.0872430198621634E-2</v>
      </c>
      <c r="W265">
        <v>4.0737752544548478E-2</v>
      </c>
    </row>
    <row r="266" spans="1:24" x14ac:dyDescent="0.25">
      <c r="B266">
        <f t="shared" si="9"/>
        <v>64</v>
      </c>
      <c r="C266">
        <v>50649.615226981783</v>
      </c>
      <c r="D266">
        <v>119602.73455170947</v>
      </c>
      <c r="E266">
        <v>234524.60009958464</v>
      </c>
      <c r="F266">
        <v>464368.33119583293</v>
      </c>
      <c r="G266">
        <v>924055.79338799149</v>
      </c>
      <c r="J266">
        <f t="shared" si="10"/>
        <v>64</v>
      </c>
      <c r="K266">
        <v>2532.4810870416477</v>
      </c>
      <c r="L266">
        <v>5980.1377496469358</v>
      </c>
      <c r="M266">
        <v>11726.232195571123</v>
      </c>
      <c r="N266">
        <v>23218.421088036615</v>
      </c>
      <c r="O266">
        <v>46202.798872546759</v>
      </c>
      <c r="R266">
        <f t="shared" si="11"/>
        <v>64</v>
      </c>
      <c r="S266">
        <v>4.4285688800407508E-2</v>
      </c>
      <c r="T266">
        <v>4.2319597048409818E-2</v>
      </c>
      <c r="U266">
        <v>4.1735454699861618E-2</v>
      </c>
      <c r="V266">
        <v>4.1455226414019108E-2</v>
      </c>
      <c r="W266">
        <v>4.1317942311090539E-2</v>
      </c>
    </row>
    <row r="267" spans="1:24" x14ac:dyDescent="0.25">
      <c r="B267">
        <f t="shared" si="9"/>
        <v>65</v>
      </c>
      <c r="C267">
        <v>52106.619371642548</v>
      </c>
      <c r="D267">
        <v>123346.18306419002</v>
      </c>
      <c r="E267">
        <v>242078.78922514012</v>
      </c>
      <c r="F267">
        <v>479544.00154783484</v>
      </c>
      <c r="G267">
        <v>954474.42619312508</v>
      </c>
      <c r="J267">
        <f t="shared" si="10"/>
        <v>65</v>
      </c>
      <c r="K267">
        <v>2605.3312992026331</v>
      </c>
      <c r="L267">
        <v>6167.3101826060447</v>
      </c>
      <c r="M267">
        <v>12103.941663171048</v>
      </c>
      <c r="N267">
        <v>23977.204625275917</v>
      </c>
      <c r="O267">
        <v>47723.730549364118</v>
      </c>
      <c r="R267">
        <f t="shared" si="11"/>
        <v>65</v>
      </c>
      <c r="S267">
        <v>4.4952263166618156E-2</v>
      </c>
      <c r="T267">
        <v>4.2954928383839075E-2</v>
      </c>
      <c r="U267">
        <v>4.2359720302709292E-2</v>
      </c>
      <c r="V267">
        <v>4.2073891745906478E-2</v>
      </c>
      <c r="W267">
        <v>4.1933794902999866E-2</v>
      </c>
    </row>
    <row r="269" spans="1:24" x14ac:dyDescent="0.25">
      <c r="A269" s="5" t="s">
        <v>183</v>
      </c>
    </row>
    <row r="270" spans="1:24" x14ac:dyDescent="0.25">
      <c r="B270" t="s">
        <v>170</v>
      </c>
      <c r="C270">
        <v>50000</v>
      </c>
      <c r="D270">
        <v>100000</v>
      </c>
      <c r="E270">
        <v>250000</v>
      </c>
      <c r="F270">
        <v>500000</v>
      </c>
      <c r="G270">
        <v>1000000</v>
      </c>
      <c r="H270">
        <v>2000000</v>
      </c>
      <c r="J270" t="s">
        <v>171</v>
      </c>
      <c r="K270">
        <v>50000</v>
      </c>
      <c r="L270">
        <v>100000</v>
      </c>
      <c r="M270">
        <v>250000</v>
      </c>
      <c r="N270">
        <v>500000</v>
      </c>
      <c r="O270">
        <v>1000000</v>
      </c>
      <c r="P270">
        <v>2000000</v>
      </c>
      <c r="R270" t="s">
        <v>167</v>
      </c>
      <c r="S270">
        <v>50000</v>
      </c>
      <c r="T270">
        <v>100000</v>
      </c>
      <c r="U270">
        <v>250000</v>
      </c>
      <c r="V270">
        <v>500000</v>
      </c>
      <c r="W270">
        <v>1000000</v>
      </c>
      <c r="X270">
        <v>2000000</v>
      </c>
    </row>
    <row r="271" spans="1:24" x14ac:dyDescent="0.25">
      <c r="B271">
        <v>26</v>
      </c>
      <c r="C271">
        <v>328.33397799235473</v>
      </c>
      <c r="D271">
        <v>378.21381038839382</v>
      </c>
      <c r="E271">
        <v>527.853215360842</v>
      </c>
      <c r="F271">
        <v>777.25216551516144</v>
      </c>
      <c r="G271">
        <v>1276.0502402232692</v>
      </c>
      <c r="H271">
        <v>2273.6462733730882</v>
      </c>
      <c r="J271">
        <v>26</v>
      </c>
      <c r="K271">
        <v>385.88715162884716</v>
      </c>
      <c r="L271">
        <v>421.61092302361726</v>
      </c>
      <c r="M271">
        <v>528.78116178347864</v>
      </c>
      <c r="N271">
        <v>707.39754843174978</v>
      </c>
      <c r="O271">
        <v>1064.6323555849522</v>
      </c>
      <c r="P271">
        <v>1779.1006139859419</v>
      </c>
      <c r="R271">
        <v>26</v>
      </c>
      <c r="S271">
        <v>7.8749348845537748E-2</v>
      </c>
      <c r="T271">
        <v>6.1362080905182692E-2</v>
      </c>
      <c r="U271">
        <v>4.7769287457932741E-2</v>
      </c>
      <c r="V271">
        <v>4.2451038249990747E-2</v>
      </c>
      <c r="W271">
        <v>3.9603249569964083E-2</v>
      </c>
      <c r="X271">
        <v>3.8126715000218914E-2</v>
      </c>
    </row>
    <row r="272" spans="1:24" x14ac:dyDescent="0.25">
      <c r="B272">
        <v>27</v>
      </c>
      <c r="C272">
        <v>333.43268402269507</v>
      </c>
      <c r="D272">
        <v>388.37824319584018</v>
      </c>
      <c r="E272">
        <v>553.21490954696685</v>
      </c>
      <c r="F272">
        <v>827.94267325051044</v>
      </c>
      <c r="G272">
        <v>1377.3982147174188</v>
      </c>
      <c r="H272">
        <v>2476.309303512201</v>
      </c>
      <c r="J272">
        <v>27</v>
      </c>
      <c r="K272">
        <v>389.53913775484125</v>
      </c>
      <c r="L272">
        <v>428.89065009015326</v>
      </c>
      <c r="M272">
        <v>546.94505691764016</v>
      </c>
      <c r="N272">
        <v>743.70224370995766</v>
      </c>
      <c r="O272">
        <v>1137.216781176674</v>
      </c>
      <c r="P272">
        <v>1924.245924425868</v>
      </c>
      <c r="R272">
        <v>27</v>
      </c>
      <c r="S272">
        <v>7.5948142963069953E-2</v>
      </c>
      <c r="T272">
        <v>5.9487500556872908E-2</v>
      </c>
      <c r="U272">
        <v>4.6836110212181259E-2</v>
      </c>
      <c r="V272">
        <v>4.1944792236373596E-2</v>
      </c>
      <c r="W272">
        <v>3.9340449023188562E-2</v>
      </c>
      <c r="X272">
        <v>3.7994410240252519E-2</v>
      </c>
    </row>
    <row r="273" spans="2:24" x14ac:dyDescent="0.25">
      <c r="B273">
        <v>28</v>
      </c>
      <c r="C273">
        <v>339.00276665451111</v>
      </c>
      <c r="D273">
        <v>399.48273721207335</v>
      </c>
      <c r="E273">
        <v>580.92263091967618</v>
      </c>
      <c r="F273">
        <v>883.32244800337503</v>
      </c>
      <c r="G273">
        <v>1488.1220907191803</v>
      </c>
      <c r="H273">
        <v>2697.7213833805909</v>
      </c>
      <c r="J273">
        <v>28</v>
      </c>
      <c r="K273">
        <v>393.52837756634733</v>
      </c>
      <c r="L273">
        <v>436.84359304258624</v>
      </c>
      <c r="M273">
        <v>566.78903018525625</v>
      </c>
      <c r="N273">
        <v>783.36469162780759</v>
      </c>
      <c r="O273">
        <v>1216.5161140984437</v>
      </c>
      <c r="P273">
        <v>2082.819043264004</v>
      </c>
      <c r="R273">
        <v>28</v>
      </c>
      <c r="S273">
        <v>7.3299008138611343E-2</v>
      </c>
      <c r="T273">
        <v>5.7745528839239668E-2</v>
      </c>
      <c r="U273">
        <v>4.5982845348830681E-2</v>
      </c>
      <c r="V273">
        <v>4.1485403961288858E-2</v>
      </c>
      <c r="W273">
        <v>3.9103249621350589E-2</v>
      </c>
      <c r="X273">
        <v>3.787559165999177E-2</v>
      </c>
    </row>
    <row r="274" spans="2:24" x14ac:dyDescent="0.25">
      <c r="B274">
        <v>29</v>
      </c>
      <c r="C274">
        <v>345.10646586526656</v>
      </c>
      <c r="D274">
        <v>411.65126969909107</v>
      </c>
      <c r="E274">
        <v>611.28566621908465</v>
      </c>
      <c r="F274">
        <v>944.00963449463416</v>
      </c>
      <c r="G274">
        <v>1609.4575948719362</v>
      </c>
      <c r="H274">
        <v>2940.3535245797289</v>
      </c>
      <c r="J274">
        <v>29</v>
      </c>
      <c r="K274">
        <v>397.8997891490028</v>
      </c>
      <c r="L274">
        <v>445.55859310159076</v>
      </c>
      <c r="M274">
        <v>588.53483053579384</v>
      </c>
      <c r="N274">
        <v>826.82825776459686</v>
      </c>
      <c r="O274">
        <v>1303.4153896214448</v>
      </c>
      <c r="P274">
        <v>2256.5897575736453</v>
      </c>
      <c r="R274">
        <v>29</v>
      </c>
      <c r="S274">
        <v>7.0791614758929589E-2</v>
      </c>
      <c r="T274">
        <v>5.6124347235900096E-2</v>
      </c>
      <c r="U274">
        <v>4.5200902530728948E-2</v>
      </c>
      <c r="V274">
        <v>4.1067534524908966E-2</v>
      </c>
      <c r="W274">
        <v>3.8888720713484926E-2</v>
      </c>
      <c r="X274">
        <v>3.7768808076181326E-2</v>
      </c>
    </row>
    <row r="275" spans="2:24" x14ac:dyDescent="0.25">
      <c r="B275">
        <v>30</v>
      </c>
      <c r="C275">
        <v>351.81235035356099</v>
      </c>
      <c r="D275">
        <v>425.02057345099041</v>
      </c>
      <c r="E275">
        <v>644.64520687845436</v>
      </c>
      <c r="F275">
        <v>1010.6862786437277</v>
      </c>
      <c r="G275">
        <v>1742.7684143419592</v>
      </c>
      <c r="H275">
        <v>3206.932696854306</v>
      </c>
      <c r="J275">
        <v>30</v>
      </c>
      <c r="K275">
        <v>402.70248102625783</v>
      </c>
      <c r="L275">
        <v>455.13357683421918</v>
      </c>
      <c r="M275">
        <v>612.42644697052401</v>
      </c>
      <c r="N275">
        <v>874.58141730590251</v>
      </c>
      <c r="O275">
        <v>1398.8912668475932</v>
      </c>
      <c r="P275">
        <v>2447.5110952643954</v>
      </c>
      <c r="R275">
        <v>30</v>
      </c>
      <c r="S275">
        <v>6.8418194847604585E-2</v>
      </c>
      <c r="T275">
        <v>5.4614548975860933E-2</v>
      </c>
      <c r="U275">
        <v>4.4483371110554781E-2</v>
      </c>
      <c r="V275">
        <v>4.0686912311009849E-2</v>
      </c>
      <c r="W275">
        <v>3.8694543170295415E-2</v>
      </c>
      <c r="X275">
        <v>3.7672928370492853E-2</v>
      </c>
    </row>
    <row r="276" spans="2:24" x14ac:dyDescent="0.25">
      <c r="B276">
        <v>31</v>
      </c>
      <c r="C276">
        <v>359.1961166231626</v>
      </c>
      <c r="D276">
        <v>439.74150666985946</v>
      </c>
      <c r="E276">
        <v>681.37763625929324</v>
      </c>
      <c r="F276">
        <v>1084.1045261685929</v>
      </c>
      <c r="G276">
        <v>1889.5583199521543</v>
      </c>
      <c r="H276">
        <v>3500.4659071299848</v>
      </c>
      <c r="J276">
        <v>31</v>
      </c>
      <c r="K276">
        <v>407.99066665956855</v>
      </c>
      <c r="L276">
        <v>465.67658654664342</v>
      </c>
      <c r="M276">
        <v>638.73387473748789</v>
      </c>
      <c r="N276">
        <v>927.16277280158283</v>
      </c>
      <c r="O276">
        <v>1504.020731296212</v>
      </c>
      <c r="P276">
        <v>2657.7366437592864</v>
      </c>
      <c r="R276">
        <v>31</v>
      </c>
      <c r="S276">
        <v>6.6172871617574014E-2</v>
      </c>
      <c r="T276">
        <v>5.320850573222069E-2</v>
      </c>
      <c r="U276">
        <v>4.3824624482202257E-2</v>
      </c>
      <c r="V276">
        <v>4.0340068087754144E-2</v>
      </c>
      <c r="W276">
        <v>3.8518852060844821E-2</v>
      </c>
      <c r="X276">
        <v>3.7587058452150268E-2</v>
      </c>
    </row>
    <row r="277" spans="2:24" x14ac:dyDescent="0.25">
      <c r="B277">
        <v>32</v>
      </c>
      <c r="C277">
        <v>367.32696110088153</v>
      </c>
      <c r="D277">
        <v>455.95205474542882</v>
      </c>
      <c r="E277">
        <v>721.82729201657844</v>
      </c>
      <c r="F277">
        <v>1164.9526884521854</v>
      </c>
      <c r="G277">
        <v>2051.2035030834368</v>
      </c>
      <c r="H277">
        <v>3823.7052029607603</v>
      </c>
      <c r="J277">
        <v>32</v>
      </c>
      <c r="K277">
        <v>413.81390411294274</v>
      </c>
      <c r="L277">
        <v>477.28644355451297</v>
      </c>
      <c r="M277">
        <v>667.70355462491716</v>
      </c>
      <c r="N277">
        <v>985.06541783707144</v>
      </c>
      <c r="O277">
        <v>1619.7893970612604</v>
      </c>
      <c r="P277">
        <v>2889.2381758859046</v>
      </c>
      <c r="R277">
        <v>32</v>
      </c>
      <c r="S277">
        <v>6.4054161849888436E-2</v>
      </c>
      <c r="T277">
        <v>5.1901709019578579E-2</v>
      </c>
      <c r="U277">
        <v>4.3220745162837249E-2</v>
      </c>
      <c r="V277">
        <v>4.0024498985164358E-2</v>
      </c>
      <c r="W277">
        <v>3.8360257219252736E-2</v>
      </c>
      <c r="X277">
        <v>3.75104996695792E-2</v>
      </c>
    </row>
    <row r="278" spans="2:24" x14ac:dyDescent="0.25">
      <c r="B278">
        <v>33</v>
      </c>
      <c r="C278">
        <v>376.27294958689168</v>
      </c>
      <c r="D278">
        <v>473.78795462869363</v>
      </c>
      <c r="E278">
        <v>766.33292609039415</v>
      </c>
      <c r="F278">
        <v>1253.9078694604621</v>
      </c>
      <c r="G278">
        <v>2229.057788108571</v>
      </c>
      <c r="H278">
        <v>4179.3577001005715</v>
      </c>
      <c r="J278">
        <v>33</v>
      </c>
      <c r="K278">
        <v>420.22094171761637</v>
      </c>
      <c r="L278">
        <v>490.06035771806455</v>
      </c>
      <c r="M278">
        <v>699.57809888383872</v>
      </c>
      <c r="N278">
        <v>1048.7742289234811</v>
      </c>
      <c r="O278">
        <v>1747.1668593812319</v>
      </c>
      <c r="P278">
        <v>3143.9529873436113</v>
      </c>
      <c r="R278">
        <v>33</v>
      </c>
      <c r="S278">
        <v>6.206160453848697E-2</v>
      </c>
      <c r="T278">
        <v>5.0690546558240568E-2</v>
      </c>
      <c r="U278">
        <v>4.2668470311990614E-2</v>
      </c>
      <c r="V278">
        <v>3.9738118941986533E-2</v>
      </c>
      <c r="W278">
        <v>3.8217608644004253E-2</v>
      </c>
      <c r="X278">
        <v>3.7442675037238971E-2</v>
      </c>
    </row>
    <row r="279" spans="2:24" x14ac:dyDescent="0.25">
      <c r="B279">
        <v>34</v>
      </c>
      <c r="C279">
        <v>386.30683595284131</v>
      </c>
      <c r="D279">
        <v>493.79299951654468</v>
      </c>
      <c r="E279">
        <v>816.25143533446703</v>
      </c>
      <c r="F279">
        <v>1353.682188378478</v>
      </c>
      <c r="G279">
        <v>2428.5437000534971</v>
      </c>
      <c r="H279">
        <v>4578.2667838657644</v>
      </c>
      <c r="J279">
        <v>34</v>
      </c>
      <c r="K279">
        <v>427.40712663262593</v>
      </c>
      <c r="L279">
        <v>504.38777790717722</v>
      </c>
      <c r="M279">
        <v>735.32909538496187</v>
      </c>
      <c r="N279">
        <v>1120.2316005896027</v>
      </c>
      <c r="O279">
        <v>1890.0366757893971</v>
      </c>
      <c r="P279">
        <v>3429.6475273491014</v>
      </c>
      <c r="R279">
        <v>34</v>
      </c>
      <c r="S279">
        <v>6.0158982518798698E-2</v>
      </c>
      <c r="T279">
        <v>4.9550386281264736E-2</v>
      </c>
      <c r="U279">
        <v>4.2155379456868092E-2</v>
      </c>
      <c r="V279">
        <v>3.9474258809862883E-2</v>
      </c>
      <c r="W279">
        <v>3.8087573736163227E-2</v>
      </c>
      <c r="X279">
        <v>3.7382059137532675E-2</v>
      </c>
    </row>
    <row r="280" spans="2:24" x14ac:dyDescent="0.25">
      <c r="B280">
        <v>35</v>
      </c>
      <c r="C280">
        <v>392.98687142661896</v>
      </c>
      <c r="D280">
        <v>507.11239972501636</v>
      </c>
      <c r="E280">
        <v>849.48895027294714</v>
      </c>
      <c r="F280">
        <v>1420.1165688534923</v>
      </c>
      <c r="G280">
        <v>2561.3717698728415</v>
      </c>
      <c r="H280">
        <v>4843.8821353337944</v>
      </c>
      <c r="J280">
        <v>35</v>
      </c>
      <c r="K280">
        <v>432.19125735130274</v>
      </c>
      <c r="L280">
        <v>513.9269130427997</v>
      </c>
      <c r="M280">
        <v>759.13348204326667</v>
      </c>
      <c r="N280">
        <v>1167.8114949643059</v>
      </c>
      <c r="O280">
        <v>1985.1671019348978</v>
      </c>
      <c r="P280">
        <v>3619.8778919514371</v>
      </c>
      <c r="R280">
        <v>35</v>
      </c>
      <c r="S280">
        <v>5.9044155340877813E-2</v>
      </c>
      <c r="T280">
        <v>4.8889208577797882E-2</v>
      </c>
      <c r="U280">
        <v>4.1860158616147336E-2</v>
      </c>
      <c r="V280">
        <v>3.932279236494618E-2</v>
      </c>
      <c r="W280">
        <v>3.8012903993012603E-2</v>
      </c>
      <c r="X280">
        <v>3.734711667622026E-2</v>
      </c>
    </row>
    <row r="281" spans="2:24" x14ac:dyDescent="0.25">
      <c r="B281">
        <v>36</v>
      </c>
      <c r="C281">
        <v>388.15092111992328</v>
      </c>
      <c r="D281">
        <v>497.47402790515889</v>
      </c>
      <c r="E281">
        <v>825.44341508415687</v>
      </c>
      <c r="F281">
        <v>1372.059180211907</v>
      </c>
      <c r="G281">
        <v>2465.290625259162</v>
      </c>
      <c r="H281">
        <v>4651.7535205365048</v>
      </c>
      <c r="J281">
        <v>36</v>
      </c>
      <c r="K281">
        <v>428.72812026581983</v>
      </c>
      <c r="L281">
        <v>507.0238454438113</v>
      </c>
      <c r="M281">
        <v>741.9117958707202</v>
      </c>
      <c r="N281">
        <v>1133.3931028088809</v>
      </c>
      <c r="O281">
        <v>1916.3547285975656</v>
      </c>
      <c r="P281">
        <v>3482.2780402758726</v>
      </c>
      <c r="R281">
        <v>36</v>
      </c>
      <c r="S281">
        <v>5.9814832264868834E-2</v>
      </c>
      <c r="T281">
        <v>4.9343007512636206E-2</v>
      </c>
      <c r="U281">
        <v>4.2058904815888809E-2</v>
      </c>
      <c r="V281">
        <v>3.9421487847913106E-2</v>
      </c>
      <c r="W281">
        <v>3.8058176354717421E-2</v>
      </c>
      <c r="X281">
        <v>3.736476058201843E-2</v>
      </c>
    </row>
    <row r="282" spans="2:24" x14ac:dyDescent="0.25">
      <c r="B282">
        <v>37</v>
      </c>
      <c r="C282">
        <v>369.19078321242483</v>
      </c>
      <c r="D282">
        <v>459.67768317837914</v>
      </c>
      <c r="E282">
        <v>731.13814747941126</v>
      </c>
      <c r="F282">
        <v>1183.5723933079726</v>
      </c>
      <c r="G282">
        <v>2088.4410815038418</v>
      </c>
      <c r="H282">
        <v>3898.1779432347253</v>
      </c>
      <c r="J282">
        <v>37</v>
      </c>
      <c r="K282">
        <v>415.14867489988592</v>
      </c>
      <c r="L282">
        <v>479.95498359048815</v>
      </c>
      <c r="M282">
        <v>674.37117230056629</v>
      </c>
      <c r="N282">
        <v>998.39976455431679</v>
      </c>
      <c r="O282">
        <v>1646.45923261395</v>
      </c>
      <c r="P282">
        <v>2942.5721889714114</v>
      </c>
      <c r="R282">
        <v>37</v>
      </c>
      <c r="S282">
        <v>6.3538235353040928E-2</v>
      </c>
      <c r="T282">
        <v>5.1579508020418885E-2</v>
      </c>
      <c r="U282">
        <v>4.3063440995817936E-2</v>
      </c>
      <c r="V282">
        <v>3.9934148965140803E-2</v>
      </c>
      <c r="W282">
        <v>3.8306203315553455E-2</v>
      </c>
      <c r="X282">
        <v>3.747534983264722E-2</v>
      </c>
    </row>
    <row r="283" spans="2:24" x14ac:dyDescent="0.25">
      <c r="B283">
        <v>38</v>
      </c>
      <c r="C283">
        <v>382.22068061065909</v>
      </c>
      <c r="D283">
        <v>485.6562724948144</v>
      </c>
      <c r="E283">
        <v>795.96306869133139</v>
      </c>
      <c r="F283">
        <v>1313.1410789012195</v>
      </c>
      <c r="G283">
        <v>2347.4970872789554</v>
      </c>
      <c r="H283">
        <v>4416.2091799318605</v>
      </c>
      <c r="J283">
        <v>38</v>
      </c>
      <c r="K283">
        <v>424.48071061118753</v>
      </c>
      <c r="L283">
        <v>498.56016215610134</v>
      </c>
      <c r="M283">
        <v>720.79875519597135</v>
      </c>
      <c r="N283">
        <v>1091.1966023069599</v>
      </c>
      <c r="O283">
        <v>1831.9921567860947</v>
      </c>
      <c r="P283">
        <v>3313.584146502355</v>
      </c>
      <c r="R283">
        <v>38</v>
      </c>
      <c r="S283">
        <v>6.0831639374530289E-2</v>
      </c>
      <c r="T283">
        <v>4.9944945517776063E-2</v>
      </c>
      <c r="U283">
        <v>4.2323001389910964E-2</v>
      </c>
      <c r="V283">
        <v>3.9552108857657142E-2</v>
      </c>
      <c r="W283">
        <v>3.8117318214578644E-2</v>
      </c>
      <c r="X283">
        <v>3.7386877441088595E-2</v>
      </c>
    </row>
    <row r="284" spans="2:24" x14ac:dyDescent="0.25">
      <c r="B284">
        <v>39</v>
      </c>
      <c r="C284">
        <v>431.00531916504855</v>
      </c>
      <c r="D284">
        <v>582.91760885328108</v>
      </c>
      <c r="E284">
        <v>1038.6542409093188</v>
      </c>
      <c r="F284">
        <v>1798.2156685999062</v>
      </c>
      <c r="G284">
        <v>3317.3382570135664</v>
      </c>
      <c r="H284">
        <v>6355.5827300974188</v>
      </c>
      <c r="J284">
        <v>39</v>
      </c>
      <c r="K284">
        <v>459.41971998514191</v>
      </c>
      <c r="L284">
        <v>568.21821259483659</v>
      </c>
      <c r="M284">
        <v>894.61095297019892</v>
      </c>
      <c r="N284">
        <v>1438.6031763492174</v>
      </c>
      <c r="O284">
        <v>2526.5845396282602</v>
      </c>
      <c r="P284">
        <v>4702.5391379383218</v>
      </c>
      <c r="R284">
        <v>39</v>
      </c>
      <c r="S284">
        <v>5.4352796948890392E-2</v>
      </c>
      <c r="T284">
        <v>4.6170237542595638E-2</v>
      </c>
      <c r="U284">
        <v>4.0673851312845732E-2</v>
      </c>
      <c r="V284">
        <v>3.8725352995656825E-2</v>
      </c>
      <c r="W284">
        <v>3.772709373263905E-2</v>
      </c>
      <c r="X284">
        <v>3.722171267089136E-2</v>
      </c>
    </row>
    <row r="285" spans="2:24" x14ac:dyDescent="0.25">
      <c r="B285">
        <v>40</v>
      </c>
      <c r="C285">
        <v>403.60523640404227</v>
      </c>
      <c r="D285">
        <v>528.29435572034765</v>
      </c>
      <c r="E285">
        <v>902.36192248296663</v>
      </c>
      <c r="F285">
        <v>1525.8077929934022</v>
      </c>
      <c r="G285">
        <v>2772.6994023250509</v>
      </c>
      <c r="H285">
        <v>5266.4830160560196</v>
      </c>
      <c r="J285">
        <v>40</v>
      </c>
      <c r="K285">
        <v>439.79611952405435</v>
      </c>
      <c r="L285">
        <v>529.09661902445623</v>
      </c>
      <c r="M285">
        <v>797.00053600120555</v>
      </c>
      <c r="N285">
        <v>1243.5062061415811</v>
      </c>
      <c r="O285">
        <v>2136.516021200765</v>
      </c>
      <c r="P285">
        <v>3922.540226983896</v>
      </c>
      <c r="R285">
        <v>40</v>
      </c>
      <c r="S285">
        <v>5.7434619053355007E-2</v>
      </c>
      <c r="T285">
        <v>4.7938757741993854E-2</v>
      </c>
      <c r="U285">
        <v>4.143224520642641E-2</v>
      </c>
      <c r="V285">
        <v>3.9097997433200637E-2</v>
      </c>
      <c r="W285">
        <v>3.7896132575512942E-2</v>
      </c>
      <c r="X285">
        <v>3.7286106589299983E-2</v>
      </c>
    </row>
    <row r="286" spans="2:24" x14ac:dyDescent="0.25">
      <c r="B286">
        <v>41</v>
      </c>
      <c r="C286">
        <v>433.82464530169983</v>
      </c>
      <c r="D286">
        <v>588.54505785843583</v>
      </c>
      <c r="E286">
        <v>1052.7063233921579</v>
      </c>
      <c r="F286">
        <v>1826.3082086110439</v>
      </c>
      <c r="G286">
        <v>3373.5125878790122</v>
      </c>
      <c r="H286">
        <v>6467.9202419329777</v>
      </c>
      <c r="J286">
        <v>41</v>
      </c>
      <c r="K286">
        <v>461.43885546716479</v>
      </c>
      <c r="L286">
        <v>572.24809258943833</v>
      </c>
      <c r="M286">
        <v>904.67612575485327</v>
      </c>
      <c r="N286">
        <v>1458.7202606521023</v>
      </c>
      <c r="O286">
        <v>2566.8155618893215</v>
      </c>
      <c r="P286">
        <v>4782.9934085875575</v>
      </c>
      <c r="R286">
        <v>41</v>
      </c>
      <c r="S286">
        <v>5.4063612967492958E-2</v>
      </c>
      <c r="T286">
        <v>4.6002977817551471E-2</v>
      </c>
      <c r="U286">
        <v>4.0598379449841238E-2</v>
      </c>
      <c r="V286">
        <v>3.8684439188579223E-2</v>
      </c>
      <c r="W286">
        <v>3.7704351965447858E-2</v>
      </c>
      <c r="X286">
        <v>3.7208279154790747E-2</v>
      </c>
    </row>
    <row r="287" spans="2:24" x14ac:dyDescent="0.25">
      <c r="B287">
        <v>42</v>
      </c>
      <c r="C287">
        <v>453.9071355967057</v>
      </c>
      <c r="D287">
        <v>628.58691782959443</v>
      </c>
      <c r="E287">
        <v>1152.6262991103126</v>
      </c>
      <c r="F287">
        <v>2026.0252741715583</v>
      </c>
      <c r="G287">
        <v>3772.82319038792</v>
      </c>
      <c r="H287">
        <v>7266.4191076864026</v>
      </c>
      <c r="J287">
        <v>42</v>
      </c>
      <c r="K287">
        <v>475.82183338222239</v>
      </c>
      <c r="L287">
        <v>600.92564577083431</v>
      </c>
      <c r="M287">
        <v>976.23748159820025</v>
      </c>
      <c r="N287">
        <v>1601.757280142916</v>
      </c>
      <c r="O287">
        <v>2852.7964863628658</v>
      </c>
      <c r="P287">
        <v>5354.8758771342982</v>
      </c>
      <c r="R287">
        <v>42</v>
      </c>
      <c r="S287">
        <v>5.2395814809253372E-2</v>
      </c>
      <c r="T287">
        <v>4.5065362019443889E-2</v>
      </c>
      <c r="U287">
        <v>4.0203398694025561E-2</v>
      </c>
      <c r="V287">
        <v>3.8492535777915116E-2</v>
      </c>
      <c r="W287">
        <v>3.7618712662639497E-2</v>
      </c>
      <c r="X287">
        <v>3.7177045067085412E-2</v>
      </c>
    </row>
    <row r="288" spans="2:24" x14ac:dyDescent="0.25">
      <c r="B288">
        <v>43</v>
      </c>
      <c r="C288">
        <v>432.8607022227996</v>
      </c>
      <c r="D288">
        <v>586.63001199472319</v>
      </c>
      <c r="E288">
        <v>1047.9376822052802</v>
      </c>
      <c r="F288">
        <v>1816.7840261704407</v>
      </c>
      <c r="G288">
        <v>3354.4763653155496</v>
      </c>
      <c r="H288">
        <v>6429.8617199104629</v>
      </c>
      <c r="J288">
        <v>43</v>
      </c>
      <c r="K288">
        <v>460.74830655386131</v>
      </c>
      <c r="L288">
        <v>570.87691936994815</v>
      </c>
      <c r="M288">
        <v>901.25976452484974</v>
      </c>
      <c r="N288">
        <v>1451.9004615775812</v>
      </c>
      <c r="O288">
        <v>2553.1778263682863</v>
      </c>
      <c r="P288">
        <v>4755.7403689084749</v>
      </c>
      <c r="R288">
        <v>43</v>
      </c>
      <c r="S288">
        <v>5.4127140676235808E-2</v>
      </c>
      <c r="T288">
        <v>4.6035404304255234E-2</v>
      </c>
      <c r="U288">
        <v>4.0607376186829969E-2</v>
      </c>
      <c r="V288">
        <v>3.8684638859200149E-2</v>
      </c>
      <c r="W288">
        <v>3.7699901518400525E-2</v>
      </c>
      <c r="X288">
        <v>3.7201475971416764E-2</v>
      </c>
    </row>
    <row r="289" spans="1:24" x14ac:dyDescent="0.25">
      <c r="B289">
        <v>44</v>
      </c>
      <c r="C289">
        <v>468.75950498457195</v>
      </c>
      <c r="D289">
        <v>658.20632306751691</v>
      </c>
      <c r="E289">
        <v>1226.5468000082699</v>
      </c>
      <c r="F289">
        <v>2173.7806450912844</v>
      </c>
      <c r="G289">
        <v>4068.2486314875564</v>
      </c>
      <c r="H289">
        <v>7857.1845917688324</v>
      </c>
      <c r="J289">
        <v>44</v>
      </c>
      <c r="K289">
        <v>486.4588593575786</v>
      </c>
      <c r="L289">
        <v>622.13886300098784</v>
      </c>
      <c r="M289">
        <v>1029.1791352129148</v>
      </c>
      <c r="N289">
        <v>1707.5763286054498</v>
      </c>
      <c r="O289">
        <v>3064.3741262763215</v>
      </c>
      <c r="P289">
        <v>5777.9695775595319</v>
      </c>
      <c r="R289">
        <v>44</v>
      </c>
      <c r="S289">
        <v>5.1352308315972817E-2</v>
      </c>
      <c r="T289">
        <v>4.4483690522162833E-2</v>
      </c>
      <c r="U289">
        <v>3.9958925804711276E-2</v>
      </c>
      <c r="V289">
        <v>3.8372951348987883E-2</v>
      </c>
      <c r="W289">
        <v>3.7564226318518745E-2</v>
      </c>
      <c r="X289">
        <v>3.7155800918984738E-2</v>
      </c>
    </row>
    <row r="290" spans="1:24" x14ac:dyDescent="0.25">
      <c r="B290">
        <v>45</v>
      </c>
      <c r="C290">
        <v>473.13416965029268</v>
      </c>
      <c r="D290">
        <v>666.93240194987231</v>
      </c>
      <c r="E290">
        <v>1248.3271672758342</v>
      </c>
      <c r="F290">
        <v>2217.3184575970572</v>
      </c>
      <c r="G290">
        <v>4155.3010545836005</v>
      </c>
      <c r="H290">
        <v>8031.266262723695</v>
      </c>
      <c r="J290">
        <v>45</v>
      </c>
      <c r="K290">
        <v>489.59214824514629</v>
      </c>
      <c r="L290">
        <v>628.38829861969407</v>
      </c>
      <c r="M290">
        <v>1044.7775374039957</v>
      </c>
      <c r="N290">
        <v>1738.7597721524289</v>
      </c>
      <c r="O290">
        <v>3126.7244297849611</v>
      </c>
      <c r="P290">
        <v>5902.6539081254305</v>
      </c>
      <c r="R290">
        <v>45</v>
      </c>
      <c r="S290">
        <v>5.1067413212426471E-2</v>
      </c>
      <c r="T290">
        <v>4.4325039752296957E-2</v>
      </c>
      <c r="U290">
        <v>3.9891658841234801E-2</v>
      </c>
      <c r="V290">
        <v>3.8339383364090596E-2</v>
      </c>
      <c r="W290">
        <v>3.7548177595871257E-2</v>
      </c>
      <c r="X290">
        <v>3.7148689674404656E-2</v>
      </c>
    </row>
    <row r="291" spans="1:24" x14ac:dyDescent="0.25">
      <c r="B291">
        <v>46</v>
      </c>
      <c r="C291">
        <v>518.35923701285537</v>
      </c>
      <c r="D291">
        <v>757.10562062995018</v>
      </c>
      <c r="E291">
        <v>1473.3447275047872</v>
      </c>
      <c r="F291">
        <v>2667.0765500825046</v>
      </c>
      <c r="G291">
        <v>5054.5401796629903</v>
      </c>
      <c r="H291">
        <v>9829.4663288560896</v>
      </c>
      <c r="J291">
        <v>46</v>
      </c>
      <c r="K291">
        <v>521.98167186504452</v>
      </c>
      <c r="L291">
        <v>692.96978874952765</v>
      </c>
      <c r="M291">
        <v>1205.9336352674927</v>
      </c>
      <c r="N291">
        <v>2060.8731248118129</v>
      </c>
      <c r="O291">
        <v>3770.7519253529463</v>
      </c>
      <c r="P291">
        <v>7190.4968020287051</v>
      </c>
      <c r="R291">
        <v>46</v>
      </c>
      <c r="S291">
        <v>4.8779575697278643E-2</v>
      </c>
      <c r="T291">
        <v>4.3082758192598547E-2</v>
      </c>
      <c r="U291">
        <v>3.9393458073819554E-2</v>
      </c>
      <c r="V291">
        <v>3.811282392112858E-2</v>
      </c>
      <c r="W291">
        <v>3.7462351548784634E-2</v>
      </c>
      <c r="X291">
        <v>3.7134499184751535E-2</v>
      </c>
    </row>
    <row r="292" spans="1:24" x14ac:dyDescent="0.25">
      <c r="B292">
        <v>47</v>
      </c>
      <c r="C292">
        <v>535.65055742306879</v>
      </c>
      <c r="D292">
        <v>791.58609784285954</v>
      </c>
      <c r="E292">
        <v>1559.392770677207</v>
      </c>
      <c r="F292">
        <v>2839.0705730449831</v>
      </c>
      <c r="G292">
        <v>5398.4261346345957</v>
      </c>
      <c r="H292">
        <v>10517.137276094001</v>
      </c>
      <c r="J292">
        <v>47</v>
      </c>
      <c r="K292">
        <v>534.36574734663463</v>
      </c>
      <c r="L292">
        <v>717.66402922970974</v>
      </c>
      <c r="M292">
        <v>1267.5594652607706</v>
      </c>
      <c r="N292">
        <v>2184.0520224593711</v>
      </c>
      <c r="O292">
        <v>4017.0366429624264</v>
      </c>
      <c r="P292">
        <v>7683.0060932228516</v>
      </c>
      <c r="R292">
        <v>47</v>
      </c>
      <c r="S292">
        <v>4.8097993971960129E-2</v>
      </c>
      <c r="T292">
        <v>4.2718087351528489E-2</v>
      </c>
      <c r="U292">
        <v>3.9249925723038537E-2</v>
      </c>
      <c r="V292">
        <v>3.80491323662E-2</v>
      </c>
      <c r="W292">
        <v>3.743983801294859E-2</v>
      </c>
      <c r="X292">
        <v>3.7132913605799844E-2</v>
      </c>
    </row>
    <row r="293" spans="1:24" x14ac:dyDescent="0.25">
      <c r="B293">
        <v>48</v>
      </c>
      <c r="C293">
        <v>544.35089886523485</v>
      </c>
      <c r="D293">
        <v>808.93848980499604</v>
      </c>
      <c r="E293">
        <v>1602.7012155509135</v>
      </c>
      <c r="F293">
        <v>2925.6391188017724</v>
      </c>
      <c r="G293">
        <v>5571.5149283032351</v>
      </c>
      <c r="H293">
        <v>10863.266549537702</v>
      </c>
      <c r="J293">
        <v>48</v>
      </c>
      <c r="K293">
        <v>540.59666423045383</v>
      </c>
      <c r="L293">
        <v>730.09176967329131</v>
      </c>
      <c r="M293">
        <v>1298.5765474981526</v>
      </c>
      <c r="N293">
        <v>2246.0514861649572</v>
      </c>
      <c r="O293">
        <v>4141.0013978146162</v>
      </c>
      <c r="P293">
        <v>7930.9012466420245</v>
      </c>
      <c r="R293">
        <v>48</v>
      </c>
      <c r="S293">
        <v>4.778112412685287E-2</v>
      </c>
      <c r="T293">
        <v>4.2548573029463022E-2</v>
      </c>
      <c r="U293">
        <v>3.9182536171305404E-2</v>
      </c>
      <c r="V293">
        <v>3.8018476930881784E-2</v>
      </c>
      <c r="W293">
        <v>3.7428101092341626E-2</v>
      </c>
      <c r="X293">
        <v>3.7130778305851653E-2</v>
      </c>
    </row>
    <row r="294" spans="1:24" x14ac:dyDescent="0.25">
      <c r="B294">
        <v>49</v>
      </c>
      <c r="C294">
        <v>579.96403530428529</v>
      </c>
      <c r="D294">
        <v>879.9509226546927</v>
      </c>
      <c r="E294">
        <v>1779.9116461619765</v>
      </c>
      <c r="F294">
        <v>3279.8461484338959</v>
      </c>
      <c r="G294">
        <v>6279.7152425962222</v>
      </c>
      <c r="H294">
        <v>12279.453469779881</v>
      </c>
      <c r="J294">
        <v>49</v>
      </c>
      <c r="K294">
        <v>566.10253656798386</v>
      </c>
      <c r="L294">
        <v>780.95001490980394</v>
      </c>
      <c r="M294">
        <v>1425.4931507959154</v>
      </c>
      <c r="N294">
        <v>2499.7312897105221</v>
      </c>
      <c r="O294">
        <v>4648.208589571921</v>
      </c>
      <c r="P294">
        <v>8945.1636324526917</v>
      </c>
      <c r="R294">
        <v>49</v>
      </c>
      <c r="S294">
        <v>4.6696609425511015E-2</v>
      </c>
      <c r="T294">
        <v>4.1980303829186605E-2</v>
      </c>
      <c r="U294">
        <v>3.8968740461723161E-2</v>
      </c>
      <c r="V294">
        <v>3.7931519575919559E-2</v>
      </c>
      <c r="W294">
        <v>3.7406329524740434E-2</v>
      </c>
      <c r="X294">
        <v>3.7142055826165032E-2</v>
      </c>
    </row>
    <row r="295" spans="1:24" x14ac:dyDescent="0.25">
      <c r="B295">
        <v>50</v>
      </c>
      <c r="C295">
        <v>625.47346922081124</v>
      </c>
      <c r="D295">
        <v>970.69649005507654</v>
      </c>
      <c r="E295">
        <v>2006.3655358114004</v>
      </c>
      <c r="F295">
        <v>3732.4807011488961</v>
      </c>
      <c r="G295">
        <v>7184.7111065563895</v>
      </c>
      <c r="H295">
        <v>14089.171125845443</v>
      </c>
      <c r="J295">
        <v>50</v>
      </c>
      <c r="K295">
        <v>598.69584212170594</v>
      </c>
      <c r="L295">
        <v>845.94121583517881</v>
      </c>
      <c r="M295">
        <v>1587.6771467489307</v>
      </c>
      <c r="N295">
        <v>2823.9047101155884</v>
      </c>
      <c r="O295">
        <v>5296.3606857509876</v>
      </c>
      <c r="P295">
        <v>10241.263645913481</v>
      </c>
      <c r="R295">
        <v>50</v>
      </c>
      <c r="S295">
        <v>4.5629128660705565E-2</v>
      </c>
      <c r="T295">
        <v>4.1432835527187573E-2</v>
      </c>
      <c r="U295">
        <v>3.8773104941618897E-2</v>
      </c>
      <c r="V295">
        <v>3.78607713158996E-2</v>
      </c>
      <c r="W295">
        <v>3.7399556291018099E-2</v>
      </c>
      <c r="X295">
        <v>3.7167657666309806E-2</v>
      </c>
    </row>
    <row r="296" spans="1:24" x14ac:dyDescent="0.25">
      <c r="B296">
        <v>51</v>
      </c>
      <c r="C296">
        <v>667.52831277232463</v>
      </c>
      <c r="D296">
        <v>1054.5555956376663</v>
      </c>
      <c r="E296">
        <v>2215.6374569372542</v>
      </c>
      <c r="F296">
        <v>4150.7739845197411</v>
      </c>
      <c r="G296">
        <v>8021.0467743914915</v>
      </c>
      <c r="H296">
        <v>15761.592579557109</v>
      </c>
      <c r="J296">
        <v>51</v>
      </c>
      <c r="K296">
        <v>628.81508268291418</v>
      </c>
      <c r="L296">
        <v>906.00013336820302</v>
      </c>
      <c r="M296">
        <v>1737.5554292089582</v>
      </c>
      <c r="N296">
        <v>3123.4819645174866</v>
      </c>
      <c r="O296">
        <v>5895.33203242124</v>
      </c>
      <c r="P296">
        <v>11439.034719662159</v>
      </c>
      <c r="R296">
        <v>51</v>
      </c>
      <c r="S296">
        <v>4.4862452048423096E-2</v>
      </c>
      <c r="T296">
        <v>4.1048333250345515E-2</v>
      </c>
      <c r="U296">
        <v>3.8643908032351737E-2</v>
      </c>
      <c r="V296">
        <v>3.782156855514307E-2</v>
      </c>
      <c r="W296">
        <v>3.7406323228997174E-2</v>
      </c>
      <c r="X296">
        <v>3.7197667866830431E-2</v>
      </c>
    </row>
    <row r="297" spans="1:24" x14ac:dyDescent="0.25">
      <c r="B297">
        <v>52</v>
      </c>
      <c r="C297">
        <v>682.83649053725833</v>
      </c>
      <c r="D297">
        <v>1085.0864076141552</v>
      </c>
      <c r="E297">
        <v>2291.8359961364549</v>
      </c>
      <c r="F297">
        <v>4303.085398948946</v>
      </c>
      <c r="G297">
        <v>8325.5842065070392</v>
      </c>
      <c r="H297">
        <v>16370.581822518685</v>
      </c>
      <c r="J297">
        <v>52</v>
      </c>
      <c r="K297">
        <v>639.77875665376177</v>
      </c>
      <c r="L297">
        <v>927.8665413699764</v>
      </c>
      <c r="M297">
        <v>1792.1280560179948</v>
      </c>
      <c r="N297">
        <v>3232.564915530369</v>
      </c>
      <c r="O297">
        <v>6113.4386564099404</v>
      </c>
      <c r="P297">
        <v>11875.186148292618</v>
      </c>
      <c r="R297">
        <v>52</v>
      </c>
      <c r="S297">
        <v>4.461664242476604E-2</v>
      </c>
      <c r="T297">
        <v>4.0925193263885218E-2</v>
      </c>
      <c r="U297">
        <v>3.8602120644549487E-2</v>
      </c>
      <c r="V297">
        <v>3.7808346781337931E-2</v>
      </c>
      <c r="W297">
        <v>3.7407676057383599E-2</v>
      </c>
      <c r="X297">
        <v>3.7206380164503061E-2</v>
      </c>
    </row>
    <row r="298" spans="1:24" x14ac:dyDescent="0.25">
      <c r="B298">
        <v>53</v>
      </c>
      <c r="C298">
        <v>755.82757225976832</v>
      </c>
      <c r="D298">
        <v>1230.6316669977059</v>
      </c>
      <c r="E298">
        <v>2655.0440799908924</v>
      </c>
      <c r="F298">
        <v>5029.0644390973976</v>
      </c>
      <c r="G298">
        <v>9777.1054603122357</v>
      </c>
      <c r="H298">
        <v>19273.187500541459</v>
      </c>
      <c r="J298">
        <v>53</v>
      </c>
      <c r="K298">
        <v>692.05413707355183</v>
      </c>
      <c r="L298">
        <v>1032.1042153118706</v>
      </c>
      <c r="M298">
        <v>2052.2558968396079</v>
      </c>
      <c r="N298">
        <v>3752.5050007100144</v>
      </c>
      <c r="O298">
        <v>7153.0066126211605</v>
      </c>
      <c r="P298">
        <v>13954.009811721713</v>
      </c>
      <c r="R298">
        <v>53</v>
      </c>
      <c r="S298">
        <v>4.370116864114526E-2</v>
      </c>
      <c r="T298">
        <v>4.0486288781199198E-2</v>
      </c>
      <c r="U298">
        <v>3.847670522347979E-2</v>
      </c>
      <c r="V298">
        <v>3.7792508559939542E-2</v>
      </c>
      <c r="W298">
        <v>3.7447637259205857E-2</v>
      </c>
      <c r="X298">
        <v>3.727449837381025E-2</v>
      </c>
    </row>
    <row r="299" spans="1:24" x14ac:dyDescent="0.25">
      <c r="B299">
        <v>54</v>
      </c>
      <c r="C299">
        <v>812.84985360903033</v>
      </c>
      <c r="D299">
        <v>1344.3386859851737</v>
      </c>
      <c r="E299">
        <v>2938.8052262593001</v>
      </c>
      <c r="F299">
        <v>5596.2495653641508</v>
      </c>
      <c r="G299">
        <v>10911.137834030325</v>
      </c>
      <c r="H299">
        <v>21540.914712989452</v>
      </c>
      <c r="J299">
        <v>54</v>
      </c>
      <c r="K299">
        <v>732.8929460491745</v>
      </c>
      <c r="L299">
        <v>1113.539880268665</v>
      </c>
      <c r="M299">
        <v>2255.4811653506258</v>
      </c>
      <c r="N299">
        <v>4158.7178180382034</v>
      </c>
      <c r="O299">
        <v>7965.1865441983682</v>
      </c>
      <c r="P299">
        <v>15578.12781633847</v>
      </c>
      <c r="R299">
        <v>54</v>
      </c>
      <c r="S299">
        <v>4.3168305473183066E-2</v>
      </c>
      <c r="T299">
        <v>4.0241479446456063E-2</v>
      </c>
      <c r="U299">
        <v>3.8419352093274295E-2</v>
      </c>
      <c r="V299">
        <v>3.780032184852411E-2</v>
      </c>
      <c r="W299">
        <v>3.7488551202820242E-2</v>
      </c>
      <c r="X299">
        <v>3.7332098186035001E-2</v>
      </c>
    </row>
    <row r="300" spans="1:24" x14ac:dyDescent="0.25">
      <c r="B300">
        <v>55</v>
      </c>
      <c r="C300">
        <v>874.43958101082626</v>
      </c>
      <c r="D300">
        <v>1467.1544705689041</v>
      </c>
      <c r="E300">
        <v>3245.2991701911692</v>
      </c>
      <c r="F300">
        <v>6208.873760914099</v>
      </c>
      <c r="G300">
        <v>12136.023005601963</v>
      </c>
      <c r="H300">
        <v>23990.320612797994</v>
      </c>
      <c r="J300">
        <v>55</v>
      </c>
      <c r="K300">
        <v>777.00290037638024</v>
      </c>
      <c r="L300">
        <v>1201.499317395117</v>
      </c>
      <c r="M300">
        <v>2474.9889127219649</v>
      </c>
      <c r="N300">
        <v>4597.4725878191239</v>
      </c>
      <c r="O300">
        <v>8842.4406415272388</v>
      </c>
      <c r="P300">
        <v>17332.366935441096</v>
      </c>
      <c r="R300">
        <v>55</v>
      </c>
      <c r="S300">
        <v>4.2719410505057009E-2</v>
      </c>
      <c r="T300">
        <v>4.0045229351385103E-2</v>
      </c>
      <c r="U300">
        <v>3.8386286849922291E-2</v>
      </c>
      <c r="V300">
        <v>3.7823750896117669E-2</v>
      </c>
      <c r="W300">
        <v>3.7540643090197001E-2</v>
      </c>
      <c r="X300">
        <v>3.7398620081291911E-2</v>
      </c>
    </row>
    <row r="302" spans="1:24" x14ac:dyDescent="0.25">
      <c r="A302" s="5" t="s">
        <v>188</v>
      </c>
    </row>
    <row r="303" spans="1:24" x14ac:dyDescent="0.25">
      <c r="B303" t="s">
        <v>170</v>
      </c>
      <c r="C303">
        <v>100000</v>
      </c>
      <c r="D303">
        <v>250000</v>
      </c>
      <c r="E303">
        <v>500000</v>
      </c>
      <c r="F303">
        <v>1000000</v>
      </c>
      <c r="G303">
        <v>2000000</v>
      </c>
      <c r="J303" t="s">
        <v>145</v>
      </c>
      <c r="K303">
        <v>100000</v>
      </c>
      <c r="L303">
        <v>250000</v>
      </c>
      <c r="M303">
        <v>500000</v>
      </c>
      <c r="N303">
        <v>1000000</v>
      </c>
      <c r="O303">
        <v>2000000</v>
      </c>
      <c r="R303" t="s">
        <v>167</v>
      </c>
      <c r="S303">
        <v>100000</v>
      </c>
      <c r="T303">
        <v>250000</v>
      </c>
      <c r="U303">
        <v>500000</v>
      </c>
      <c r="V303">
        <v>1000000</v>
      </c>
      <c r="W303">
        <v>2000000</v>
      </c>
    </row>
    <row r="304" spans="1:24" x14ac:dyDescent="0.25">
      <c r="B304">
        <v>35</v>
      </c>
      <c r="C304">
        <v>25423.885274960805</v>
      </c>
      <c r="D304">
        <v>54709.398858984561</v>
      </c>
      <c r="E304">
        <v>103518.58736078141</v>
      </c>
      <c r="F304">
        <v>201136.95838108775</v>
      </c>
      <c r="G304">
        <v>396373.70708536642</v>
      </c>
      <c r="J304">
        <v>35</v>
      </c>
      <c r="K304">
        <v>1271.1936815326189</v>
      </c>
      <c r="L304">
        <v>2735.4700109108089</v>
      </c>
      <c r="M304">
        <v>5175.9293680281262</v>
      </c>
      <c r="N304">
        <v>10056.839222682524</v>
      </c>
      <c r="O304">
        <v>19818.668799022795</v>
      </c>
      <c r="R304">
        <v>35</v>
      </c>
      <c r="S304">
        <v>3.585661141581209E-2</v>
      </c>
      <c r="T304">
        <v>3.4311941168840621E-2</v>
      </c>
      <c r="U304">
        <v>3.3890595255171574E-2</v>
      </c>
      <c r="V304">
        <v>3.3694047927005366E-2</v>
      </c>
      <c r="W304">
        <v>3.359904223971677E-2</v>
      </c>
    </row>
    <row r="305" spans="2:23" x14ac:dyDescent="0.25">
      <c r="B305">
        <f t="shared" ref="B305:B334" si="12">B304+1</f>
        <v>36</v>
      </c>
      <c r="C305">
        <v>25300.778942447683</v>
      </c>
      <c r="D305">
        <v>54395.191289752649</v>
      </c>
      <c r="E305">
        <v>102885.87129953275</v>
      </c>
      <c r="F305">
        <v>199867.24449446102</v>
      </c>
      <c r="G305">
        <v>393829.9845752854</v>
      </c>
      <c r="J305">
        <f t="shared" ref="J305:J334" si="13">J304+1</f>
        <v>36</v>
      </c>
      <c r="K305">
        <v>1265.0396912193464</v>
      </c>
      <c r="L305">
        <v>2719.7621935048664</v>
      </c>
      <c r="M305">
        <v>5144.2889756725926</v>
      </c>
      <c r="N305">
        <v>9993.3620627940982</v>
      </c>
      <c r="O305">
        <v>19691.498888540315</v>
      </c>
      <c r="R305">
        <f t="shared" ref="R305:R334" si="14">R304+1</f>
        <v>36</v>
      </c>
      <c r="S305">
        <v>3.5807642661997541E-2</v>
      </c>
      <c r="T305">
        <v>3.42728172601523E-2</v>
      </c>
      <c r="U305">
        <v>3.3854072436029226E-2</v>
      </c>
      <c r="V305">
        <v>3.3658736105360854E-2</v>
      </c>
      <c r="W305">
        <v>3.3564309260933234E-2</v>
      </c>
    </row>
    <row r="306" spans="2:23" x14ac:dyDescent="0.25">
      <c r="B306">
        <f t="shared" si="12"/>
        <v>37</v>
      </c>
      <c r="C306">
        <v>24412.030942570094</v>
      </c>
      <c r="D306">
        <v>52111.146026424409</v>
      </c>
      <c r="E306">
        <v>98276.337376461408</v>
      </c>
      <c r="F306">
        <v>190606.7196373597</v>
      </c>
      <c r="G306">
        <v>375267.48383751325</v>
      </c>
      <c r="J306">
        <f t="shared" si="13"/>
        <v>37</v>
      </c>
      <c r="K306">
        <v>1220.6021393002447</v>
      </c>
      <c r="L306">
        <v>2605.5590670201054</v>
      </c>
      <c r="M306">
        <v>4913.8199323930603</v>
      </c>
      <c r="N306">
        <v>9530.3410079874448</v>
      </c>
      <c r="O306">
        <v>18763.382679356611</v>
      </c>
      <c r="R306">
        <f t="shared" si="14"/>
        <v>37</v>
      </c>
      <c r="S306">
        <v>3.5561455994071345E-2</v>
      </c>
      <c r="T306">
        <v>3.4051592145434961E-2</v>
      </c>
      <c r="U306">
        <v>3.3641144957306413E-2</v>
      </c>
      <c r="V306">
        <v>3.3449886497308512E-2</v>
      </c>
      <c r="W306">
        <v>3.3357481202434425E-2</v>
      </c>
    </row>
    <row r="307" spans="2:23" x14ac:dyDescent="0.25">
      <c r="B307">
        <f t="shared" si="12"/>
        <v>38</v>
      </c>
      <c r="C307">
        <v>25228.89499770086</v>
      </c>
      <c r="D307">
        <v>54214.639588011465</v>
      </c>
      <c r="E307">
        <v>102524.21389252013</v>
      </c>
      <c r="F307">
        <v>199143.36248664226</v>
      </c>
      <c r="G307">
        <v>392381.66315885365</v>
      </c>
      <c r="J307">
        <f t="shared" si="13"/>
        <v>38</v>
      </c>
      <c r="K307">
        <v>1261.4447696855277</v>
      </c>
      <c r="L307">
        <v>2710.7320508861012</v>
      </c>
      <c r="M307">
        <v>5126.2108341033163</v>
      </c>
      <c r="N307">
        <v>9957.1683784655179</v>
      </c>
      <c r="O307">
        <v>19619.08862995659</v>
      </c>
      <c r="R307">
        <f t="shared" si="14"/>
        <v>38</v>
      </c>
      <c r="S307">
        <v>3.5756808396917306E-2</v>
      </c>
      <c r="T307">
        <v>3.4237345142195341E-2</v>
      </c>
      <c r="U307">
        <v>3.3822339221617259E-2</v>
      </c>
      <c r="V307">
        <v>3.3628669661962984E-2</v>
      </c>
      <c r="W307">
        <v>3.353503494829857E-2</v>
      </c>
    </row>
    <row r="308" spans="2:23" x14ac:dyDescent="0.25">
      <c r="B308">
        <f t="shared" si="12"/>
        <v>39</v>
      </c>
      <c r="C308">
        <v>27569.553123150934</v>
      </c>
      <c r="D308">
        <v>60237.217187622147</v>
      </c>
      <c r="E308">
        <v>114683.32702337707</v>
      </c>
      <c r="F308">
        <v>223575.55814253027</v>
      </c>
      <c r="G308">
        <v>441360.01009836851</v>
      </c>
      <c r="J308">
        <f t="shared" si="13"/>
        <v>39</v>
      </c>
      <c r="K308">
        <v>1378.478797079144</v>
      </c>
      <c r="L308">
        <v>3011.8581576003053</v>
      </c>
      <c r="M308">
        <v>5734.1615466655639</v>
      </c>
      <c r="N308">
        <v>11178.784981801291</v>
      </c>
      <c r="O308">
        <v>22068.01689046761</v>
      </c>
      <c r="R308">
        <f t="shared" si="14"/>
        <v>39</v>
      </c>
      <c r="S308">
        <v>3.6364015701053853E-2</v>
      </c>
      <c r="T308">
        <v>3.4803801913651844E-2</v>
      </c>
      <c r="U308">
        <v>3.4372880739471867E-2</v>
      </c>
      <c r="V308">
        <v>3.417107751852777E-2</v>
      </c>
      <c r="W308">
        <v>3.4073343301778802E-2</v>
      </c>
    </row>
    <row r="309" spans="2:23" x14ac:dyDescent="0.25">
      <c r="B309">
        <f t="shared" si="12"/>
        <v>40</v>
      </c>
      <c r="C309">
        <v>26495.169801574939</v>
      </c>
      <c r="D309">
        <v>57477.426959622819</v>
      </c>
      <c r="E309">
        <v>109114.52118182734</v>
      </c>
      <c r="F309">
        <v>212388.71361160191</v>
      </c>
      <c r="G309">
        <v>418937.08620871947</v>
      </c>
      <c r="J309">
        <f t="shared" si="13"/>
        <v>40</v>
      </c>
      <c r="K309">
        <v>1324.7593042672452</v>
      </c>
      <c r="L309">
        <v>2873.8729472541308</v>
      </c>
      <c r="M309">
        <v>5455.7274918830371</v>
      </c>
      <c r="N309">
        <v>10619.44242599915</v>
      </c>
      <c r="O309">
        <v>20946.854310391936</v>
      </c>
      <c r="R309">
        <f t="shared" si="14"/>
        <v>40</v>
      </c>
      <c r="S309">
        <v>3.6050794059562019E-2</v>
      </c>
      <c r="T309">
        <v>3.4522438110690334E-2</v>
      </c>
      <c r="U309">
        <v>3.4101860148003649E-2</v>
      </c>
      <c r="V309">
        <v>3.3905124260747987E-2</v>
      </c>
      <c r="W309">
        <v>3.3809895489006703E-2</v>
      </c>
    </row>
    <row r="310" spans="2:23" x14ac:dyDescent="0.25">
      <c r="B310">
        <f t="shared" si="12"/>
        <v>41</v>
      </c>
      <c r="C310">
        <v>27897.740362796303</v>
      </c>
      <c r="D310">
        <v>61085.976342349415</v>
      </c>
      <c r="E310">
        <v>116399.70364648898</v>
      </c>
      <c r="F310">
        <v>227027.15832972538</v>
      </c>
      <c r="G310">
        <v>448282.06772863719</v>
      </c>
      <c r="J310">
        <f t="shared" si="13"/>
        <v>41</v>
      </c>
      <c r="K310">
        <v>1394.8874685257033</v>
      </c>
      <c r="L310">
        <v>3054.2995338492037</v>
      </c>
      <c r="M310">
        <v>5819.9872836449067</v>
      </c>
      <c r="N310">
        <v>11351.362891980913</v>
      </c>
      <c r="O310">
        <v>22414.114155714749</v>
      </c>
      <c r="R310">
        <f t="shared" si="14"/>
        <v>41</v>
      </c>
      <c r="S310">
        <v>3.6424439626229876E-2</v>
      </c>
      <c r="T310">
        <v>3.4870037100649842E-2</v>
      </c>
      <c r="U310">
        <v>3.4439587334686994E-2</v>
      </c>
      <c r="V310">
        <v>3.4237827564980838E-2</v>
      </c>
      <c r="W310">
        <v>3.414007774963812E-2</v>
      </c>
    </row>
    <row r="311" spans="2:23" x14ac:dyDescent="0.25">
      <c r="B311">
        <f t="shared" si="12"/>
        <v>42</v>
      </c>
      <c r="C311">
        <v>28778.434520077073</v>
      </c>
      <c r="D311">
        <v>63353.010747584965</v>
      </c>
      <c r="E311">
        <v>120977.3044580594</v>
      </c>
      <c r="F311">
        <v>236225.89187514293</v>
      </c>
      <c r="G311">
        <v>466723.06670617289</v>
      </c>
      <c r="J311">
        <f t="shared" si="13"/>
        <v>42</v>
      </c>
      <c r="K311">
        <v>1438.9217435616447</v>
      </c>
      <c r="L311">
        <v>3167.6506050131138</v>
      </c>
      <c r="M311">
        <v>6048.8653711614606</v>
      </c>
      <c r="N311">
        <v>11811.294897888671</v>
      </c>
      <c r="O311">
        <v>23336.153946823673</v>
      </c>
      <c r="R311">
        <f t="shared" si="14"/>
        <v>42</v>
      </c>
      <c r="S311">
        <v>3.665008789432922E-2</v>
      </c>
      <c r="T311">
        <v>3.5084673561150526E-2</v>
      </c>
      <c r="U311">
        <v>3.4649346059817399E-2</v>
      </c>
      <c r="V311">
        <v>3.4445024499550225E-2</v>
      </c>
      <c r="W311">
        <v>3.434597012524887E-2</v>
      </c>
    </row>
    <row r="312" spans="2:23" x14ac:dyDescent="0.25">
      <c r="B312">
        <f t="shared" si="12"/>
        <v>43</v>
      </c>
      <c r="C312">
        <v>28069.885257179598</v>
      </c>
      <c r="D312">
        <v>61533.572264358467</v>
      </c>
      <c r="E312">
        <v>117306.38398917823</v>
      </c>
      <c r="F312">
        <v>228852.00745668329</v>
      </c>
      <c r="G312">
        <v>451943.25439993478</v>
      </c>
      <c r="J312">
        <f t="shared" si="13"/>
        <v>43</v>
      </c>
      <c r="K312">
        <v>1403.4944366605632</v>
      </c>
      <c r="L312">
        <v>3076.6793282727012</v>
      </c>
      <c r="M312">
        <v>5865.3208811783697</v>
      </c>
      <c r="N312">
        <v>11442.604012860858</v>
      </c>
      <c r="O312">
        <v>22597.170288160443</v>
      </c>
      <c r="R312">
        <f t="shared" si="14"/>
        <v>43</v>
      </c>
      <c r="S312">
        <v>3.6435515393493434E-2</v>
      </c>
      <c r="T312">
        <v>3.4892323367575306E-2</v>
      </c>
      <c r="U312">
        <v>3.4464078183059188E-2</v>
      </c>
      <c r="V312">
        <v>3.4263214433935651E-2</v>
      </c>
      <c r="W312">
        <v>3.4165866990574445E-2</v>
      </c>
    </row>
    <row r="313" spans="2:23" x14ac:dyDescent="0.25">
      <c r="B313">
        <f t="shared" si="12"/>
        <v>44</v>
      </c>
      <c r="C313">
        <v>29518.292706289496</v>
      </c>
      <c r="D313">
        <v>65260.436343747759</v>
      </c>
      <c r="E313">
        <v>124830.67616746514</v>
      </c>
      <c r="F313">
        <v>243971.15588868762</v>
      </c>
      <c r="G313">
        <v>482252.11536754208</v>
      </c>
      <c r="J313">
        <f t="shared" si="13"/>
        <v>44</v>
      </c>
      <c r="K313">
        <v>1475.9148754547132</v>
      </c>
      <c r="L313">
        <v>3263.0223809137678</v>
      </c>
      <c r="M313">
        <v>6241.5355028952763</v>
      </c>
      <c r="N313">
        <v>12198.561852531799</v>
      </c>
      <c r="O313">
        <v>24112.614603947499</v>
      </c>
      <c r="R313">
        <f t="shared" si="14"/>
        <v>44</v>
      </c>
      <c r="S313">
        <v>3.6820488768667836E-2</v>
      </c>
      <c r="T313">
        <v>3.5254589748990428E-2</v>
      </c>
      <c r="U313">
        <v>3.4817294383546527E-2</v>
      </c>
      <c r="V313">
        <v>3.4611770038794898E-2</v>
      </c>
      <c r="W313">
        <v>3.4512068081767211E-2</v>
      </c>
    </row>
    <row r="314" spans="2:23" x14ac:dyDescent="0.25">
      <c r="B314">
        <f t="shared" si="12"/>
        <v>45</v>
      </c>
      <c r="C314">
        <v>29768.905927888296</v>
      </c>
      <c r="D314">
        <v>65907.077909443498</v>
      </c>
      <c r="E314">
        <v>126137.36456467182</v>
      </c>
      <c r="F314">
        <v>246597.93788485503</v>
      </c>
      <c r="G314">
        <v>487519.084530739</v>
      </c>
      <c r="J314">
        <f t="shared" si="13"/>
        <v>45</v>
      </c>
      <c r="K314">
        <v>1488.4453648132403</v>
      </c>
      <c r="L314">
        <v>3295.3541642482887</v>
      </c>
      <c r="M314">
        <v>6306.8688575596898</v>
      </c>
      <c r="N314">
        <v>12329.898258082685</v>
      </c>
      <c r="O314">
        <v>24375.957067013951</v>
      </c>
      <c r="R314">
        <f t="shared" si="14"/>
        <v>45</v>
      </c>
      <c r="S314">
        <v>3.6875438849197195E-2</v>
      </c>
      <c r="T314">
        <v>3.5310747739306203E-2</v>
      </c>
      <c r="U314">
        <v>3.4873121115677641E-2</v>
      </c>
      <c r="V314">
        <v>3.4667338973767725E-2</v>
      </c>
      <c r="W314">
        <v>3.4567488344422248E-2</v>
      </c>
    </row>
    <row r="315" spans="2:23" x14ac:dyDescent="0.25">
      <c r="B315">
        <f t="shared" si="12"/>
        <v>46</v>
      </c>
      <c r="C315">
        <v>31323.056796202825</v>
      </c>
      <c r="D315">
        <v>69905.115925969454</v>
      </c>
      <c r="E315">
        <v>134208.54835992915</v>
      </c>
      <c r="F315">
        <v>262815.41329639073</v>
      </c>
      <c r="G315">
        <v>520029.14320330991</v>
      </c>
      <c r="J315">
        <f t="shared" si="13"/>
        <v>46</v>
      </c>
      <c r="K315">
        <v>1566.1531968339768</v>
      </c>
      <c r="L315">
        <v>3495.2563997707766</v>
      </c>
      <c r="M315">
        <v>6710.429183035274</v>
      </c>
      <c r="N315">
        <v>13140.774846388027</v>
      </c>
      <c r="O315">
        <v>26001.46622111625</v>
      </c>
      <c r="R315">
        <f t="shared" si="14"/>
        <v>46</v>
      </c>
      <c r="S315">
        <v>3.7310936004916195E-2</v>
      </c>
      <c r="T315">
        <v>3.5718977540349917E-2</v>
      </c>
      <c r="U315">
        <v>3.5271015692917018E-2</v>
      </c>
      <c r="V315">
        <v>3.5059960479846719E-2</v>
      </c>
      <c r="W315">
        <v>3.4957455727119946E-2</v>
      </c>
    </row>
    <row r="316" spans="2:23" x14ac:dyDescent="0.25">
      <c r="B316">
        <f t="shared" si="12"/>
        <v>47</v>
      </c>
      <c r="C316">
        <v>31924.147375070388</v>
      </c>
      <c r="D316">
        <v>71452.972193877475</v>
      </c>
      <c r="E316">
        <v>137334.34690579207</v>
      </c>
      <c r="F316">
        <v>269097.09633611969</v>
      </c>
      <c r="G316">
        <v>532622.59520028136</v>
      </c>
      <c r="J316">
        <f t="shared" si="13"/>
        <v>47</v>
      </c>
      <c r="K316">
        <v>1596.2074171865825</v>
      </c>
      <c r="L316">
        <v>3572.6488052988716</v>
      </c>
      <c r="M316">
        <v>6866.7178050347429</v>
      </c>
      <c r="N316">
        <v>13454.855813644186</v>
      </c>
      <c r="O316">
        <v>26631.131835793029</v>
      </c>
      <c r="R316">
        <f t="shared" si="14"/>
        <v>47</v>
      </c>
      <c r="S316">
        <v>3.747024173433644E-2</v>
      </c>
      <c r="T316">
        <v>3.5872576079615914E-2</v>
      </c>
      <c r="U316">
        <v>3.5421813761557619E-2</v>
      </c>
      <c r="V316">
        <v>3.5209255482067991E-2</v>
      </c>
      <c r="W316">
        <v>3.51059781583416E-2</v>
      </c>
    </row>
    <row r="317" spans="2:23" x14ac:dyDescent="0.25">
      <c r="B317">
        <f t="shared" si="12"/>
        <v>48</v>
      </c>
      <c r="C317">
        <v>32259.572632044747</v>
      </c>
      <c r="D317">
        <v>72317.86790899749</v>
      </c>
      <c r="E317">
        <v>139081.69340501737</v>
      </c>
      <c r="F317">
        <v>272609.34441367188</v>
      </c>
      <c r="G317">
        <v>539664.64644023648</v>
      </c>
      <c r="J317">
        <f t="shared" si="13"/>
        <v>48</v>
      </c>
      <c r="K317">
        <v>1612.9787916054702</v>
      </c>
      <c r="L317">
        <v>3615.8939950500644</v>
      </c>
      <c r="M317">
        <v>6954.0860490759369</v>
      </c>
      <c r="N317">
        <v>13630.470180426957</v>
      </c>
      <c r="O317">
        <v>26983.23845610884</v>
      </c>
      <c r="R317">
        <f t="shared" si="14"/>
        <v>48</v>
      </c>
      <c r="S317">
        <v>3.7551917666114099E-2</v>
      </c>
      <c r="T317">
        <v>3.595416609486235E-2</v>
      </c>
      <c r="U317">
        <v>3.5502605557463207E-2</v>
      </c>
      <c r="V317">
        <v>3.5289551174518374E-2</v>
      </c>
      <c r="W317">
        <v>3.5186005004466336E-2</v>
      </c>
    </row>
    <row r="318" spans="2:23" x14ac:dyDescent="0.25">
      <c r="B318">
        <f t="shared" si="12"/>
        <v>49</v>
      </c>
      <c r="C318">
        <v>33305.118639703724</v>
      </c>
      <c r="D318">
        <v>75007.539332717395</v>
      </c>
      <c r="E318">
        <v>144511.57396267852</v>
      </c>
      <c r="F318">
        <v>283519.64311200747</v>
      </c>
      <c r="G318">
        <v>561535.78140844638</v>
      </c>
      <c r="J318">
        <f t="shared" si="13"/>
        <v>49</v>
      </c>
      <c r="K318">
        <v>1665.2559537118723</v>
      </c>
      <c r="L318">
        <v>3750.3769721082499</v>
      </c>
      <c r="M318">
        <v>7225.5788664862339</v>
      </c>
      <c r="N318">
        <v>14175.982501345978</v>
      </c>
      <c r="O318">
        <v>28076.789767977083</v>
      </c>
      <c r="R318">
        <f t="shared" si="14"/>
        <v>49</v>
      </c>
      <c r="S318">
        <v>3.7854437607932834E-2</v>
      </c>
      <c r="T318">
        <v>3.6239617886045572E-2</v>
      </c>
      <c r="U318">
        <v>3.5781481967318562E-2</v>
      </c>
      <c r="V318">
        <v>3.5565054951809172E-2</v>
      </c>
      <c r="W318">
        <v>3.5459806958383799E-2</v>
      </c>
    </row>
    <row r="319" spans="2:23" x14ac:dyDescent="0.25">
      <c r="B319">
        <f t="shared" si="12"/>
        <v>50</v>
      </c>
      <c r="C319">
        <v>34509.407656238451</v>
      </c>
      <c r="D319">
        <v>78105.786687832646</v>
      </c>
      <c r="E319">
        <v>150766.41839422795</v>
      </c>
      <c r="F319">
        <v>296087.68179655127</v>
      </c>
      <c r="G319">
        <v>586730.20859416539</v>
      </c>
      <c r="J319">
        <f t="shared" si="13"/>
        <v>50</v>
      </c>
      <c r="K319">
        <v>1725.4704154633873</v>
      </c>
      <c r="L319">
        <v>3905.2894325759407</v>
      </c>
      <c r="M319">
        <v>7538.321109929675</v>
      </c>
      <c r="N319">
        <v>14804.384450199024</v>
      </c>
      <c r="O319">
        <v>29336.511121036368</v>
      </c>
      <c r="R319">
        <f t="shared" si="14"/>
        <v>50</v>
      </c>
      <c r="S319">
        <v>3.8213181464082924E-2</v>
      </c>
      <c r="T319">
        <v>3.6578195999272589E-2</v>
      </c>
      <c r="U319">
        <v>3.6112377119112526E-2</v>
      </c>
      <c r="V319">
        <v>3.5892016461683385E-2</v>
      </c>
      <c r="W319">
        <v>3.5784784820458437E-2</v>
      </c>
    </row>
    <row r="320" spans="2:23" x14ac:dyDescent="0.25">
      <c r="B320">
        <f t="shared" si="12"/>
        <v>51</v>
      </c>
      <c r="C320">
        <v>35538.794319932022</v>
      </c>
      <c r="D320">
        <v>80753.430600727384</v>
      </c>
      <c r="E320">
        <v>156111.15807662511</v>
      </c>
      <c r="F320">
        <v>306826.61302830611</v>
      </c>
      <c r="G320">
        <v>608257.52293138043</v>
      </c>
      <c r="J320">
        <f t="shared" si="13"/>
        <v>51</v>
      </c>
      <c r="K320">
        <v>1776.9400013452614</v>
      </c>
      <c r="L320">
        <v>4037.6715912269428</v>
      </c>
      <c r="M320">
        <v>7805.5580415889854</v>
      </c>
      <c r="N320">
        <v>15341.330942156026</v>
      </c>
      <c r="O320">
        <v>30412.876742897206</v>
      </c>
      <c r="R320">
        <f t="shared" si="14"/>
        <v>51</v>
      </c>
      <c r="S320">
        <v>3.8527082124651724E-2</v>
      </c>
      <c r="T320">
        <v>3.6874637801995069E-2</v>
      </c>
      <c r="U320">
        <v>3.6402219434877425E-2</v>
      </c>
      <c r="V320">
        <v>3.6178483704899733E-2</v>
      </c>
      <c r="W320">
        <v>3.6069550759769697E-2</v>
      </c>
    </row>
    <row r="321" spans="1:23" x14ac:dyDescent="0.25">
      <c r="B321">
        <f t="shared" si="12"/>
        <v>52</v>
      </c>
      <c r="C321">
        <v>35934.432712395217</v>
      </c>
      <c r="D321">
        <v>81772.960848716844</v>
      </c>
      <c r="E321">
        <v>158170.50777765556</v>
      </c>
      <c r="F321">
        <v>310965.60165187152</v>
      </c>
      <c r="G321">
        <v>616555.78940921812</v>
      </c>
      <c r="J321">
        <f t="shared" si="13"/>
        <v>52</v>
      </c>
      <c r="K321">
        <v>1796.7218496828064</v>
      </c>
      <c r="L321">
        <v>4088.648809336999</v>
      </c>
      <c r="M321">
        <v>7908.5271233023668</v>
      </c>
      <c r="N321">
        <v>15548.283773538191</v>
      </c>
      <c r="O321">
        <v>30827.797086179722</v>
      </c>
      <c r="R321">
        <f t="shared" si="14"/>
        <v>52</v>
      </c>
      <c r="S321">
        <v>3.8644777663047192E-2</v>
      </c>
      <c r="T321">
        <v>3.6988191019709182E-2</v>
      </c>
      <c r="U321">
        <v>3.6513851596880142E-2</v>
      </c>
      <c r="V321">
        <v>3.6289090777749111E-2</v>
      </c>
      <c r="W321">
        <v>3.6179631842196081E-2</v>
      </c>
    </row>
    <row r="322" spans="1:23" x14ac:dyDescent="0.25">
      <c r="B322">
        <f t="shared" si="12"/>
        <v>53</v>
      </c>
      <c r="C322">
        <v>37468.404520762349</v>
      </c>
      <c r="D322">
        <v>85716.834356471139</v>
      </c>
      <c r="E322">
        <v>166130.88316871275</v>
      </c>
      <c r="F322">
        <v>326958.98280786636</v>
      </c>
      <c r="G322">
        <v>648615.18220082507</v>
      </c>
      <c r="J322">
        <f t="shared" si="13"/>
        <v>53</v>
      </c>
      <c r="K322">
        <v>1873.4202726308285</v>
      </c>
      <c r="L322">
        <v>4285.8422842909495</v>
      </c>
      <c r="M322">
        <v>8306.5444027667108</v>
      </c>
      <c r="N322">
        <v>16347.951360564737</v>
      </c>
      <c r="O322">
        <v>32430.765431000269</v>
      </c>
      <c r="R322">
        <f t="shared" si="14"/>
        <v>53</v>
      </c>
      <c r="S322">
        <v>3.9138796341365856E-2</v>
      </c>
      <c r="T322">
        <v>3.7452754761541973E-2</v>
      </c>
      <c r="U322">
        <v>3.6967751793590242E-2</v>
      </c>
      <c r="V322">
        <v>3.6737590144490628E-2</v>
      </c>
      <c r="W322">
        <v>3.6625419554172867E-2</v>
      </c>
    </row>
    <row r="323" spans="1:23" x14ac:dyDescent="0.25">
      <c r="B323">
        <f t="shared" si="12"/>
        <v>54</v>
      </c>
      <c r="C323">
        <v>38569.944705368383</v>
      </c>
      <c r="D323">
        <v>88550.689299370279</v>
      </c>
      <c r="E323">
        <v>171851.93064283833</v>
      </c>
      <c r="F323">
        <v>338454.41333000269</v>
      </c>
      <c r="G323">
        <v>671659.37870431365</v>
      </c>
      <c r="J323">
        <f t="shared" si="13"/>
        <v>54</v>
      </c>
      <c r="K323">
        <v>1928.4975239480482</v>
      </c>
      <c r="L323">
        <v>4427.534524862509</v>
      </c>
      <c r="M323">
        <v>8592.5966667472094</v>
      </c>
      <c r="N323">
        <v>16922.720950822812</v>
      </c>
      <c r="O323">
        <v>33582.969518950093</v>
      </c>
      <c r="R323">
        <f t="shared" si="14"/>
        <v>54</v>
      </c>
      <c r="S323">
        <v>3.9501726106631052E-2</v>
      </c>
      <c r="T323">
        <v>3.7796174571684826E-2</v>
      </c>
      <c r="U323">
        <v>3.7303910536212959E-2</v>
      </c>
      <c r="V323">
        <v>3.7070041889108341E-2</v>
      </c>
      <c r="W323">
        <v>3.695600383017994E-2</v>
      </c>
    </row>
    <row r="324" spans="1:23" x14ac:dyDescent="0.25">
      <c r="B324">
        <f t="shared" si="12"/>
        <v>55</v>
      </c>
      <c r="C324">
        <v>39667.694560942946</v>
      </c>
      <c r="D324">
        <v>91372.756827573176</v>
      </c>
      <c r="E324">
        <v>177547.86093191657</v>
      </c>
      <c r="F324">
        <v>349898.06914109387</v>
      </c>
      <c r="G324">
        <v>694598.48555962602</v>
      </c>
      <c r="J324">
        <f t="shared" si="13"/>
        <v>55</v>
      </c>
      <c r="K324">
        <v>1983.3849919643108</v>
      </c>
      <c r="L324">
        <v>4568.6378946476761</v>
      </c>
      <c r="M324">
        <v>8877.3931668701116</v>
      </c>
      <c r="N324">
        <v>17494.903711967694</v>
      </c>
      <c r="O324">
        <v>34729.92480239796</v>
      </c>
      <c r="R324">
        <f t="shared" si="14"/>
        <v>55</v>
      </c>
      <c r="S324">
        <v>3.9876660370115502E-2</v>
      </c>
      <c r="T324">
        <v>3.8149489650098234E-2</v>
      </c>
      <c r="U324">
        <v>3.7649454494676826E-2</v>
      </c>
      <c r="V324">
        <v>3.7411652125859618E-2</v>
      </c>
      <c r="W324">
        <v>3.7295639351471177E-2</v>
      </c>
    </row>
    <row r="325" spans="1:23" x14ac:dyDescent="0.25">
      <c r="B325">
        <f t="shared" si="12"/>
        <v>56</v>
      </c>
      <c r="C325">
        <v>40699.066334109848</v>
      </c>
      <c r="D325">
        <v>94026.040808212521</v>
      </c>
      <c r="E325">
        <v>182904.33161295656</v>
      </c>
      <c r="F325">
        <v>360660.91322689713</v>
      </c>
      <c r="G325">
        <v>716174.07645661128</v>
      </c>
      <c r="J325">
        <f t="shared" si="13"/>
        <v>56</v>
      </c>
      <c r="K325">
        <v>2034.9535111752703</v>
      </c>
      <c r="L325">
        <v>4701.3027053809055</v>
      </c>
      <c r="M325">
        <v>9145.2180483022239</v>
      </c>
      <c r="N325">
        <v>18033.048740025552</v>
      </c>
      <c r="O325">
        <v>35808.710125893471</v>
      </c>
      <c r="R325">
        <f t="shared" si="14"/>
        <v>56</v>
      </c>
      <c r="S325">
        <v>4.023857895548022E-2</v>
      </c>
      <c r="T325">
        <v>3.8491858459668071E-2</v>
      </c>
      <c r="U325">
        <v>3.7984685831230269E-2</v>
      </c>
      <c r="V325">
        <v>3.7743254726456676E-2</v>
      </c>
      <c r="W325">
        <v>3.7625416724704097E-2</v>
      </c>
    </row>
    <row r="326" spans="1:23" x14ac:dyDescent="0.25">
      <c r="B326">
        <f t="shared" si="12"/>
        <v>57</v>
      </c>
      <c r="C326">
        <v>41744.81823918692</v>
      </c>
      <c r="D326">
        <v>96713.727812586265</v>
      </c>
      <c r="E326">
        <v>188328.57711594427</v>
      </c>
      <c r="F326">
        <v>371558.27572737308</v>
      </c>
      <c r="G326">
        <v>738017.67295231868</v>
      </c>
      <c r="J326">
        <f t="shared" si="13"/>
        <v>57</v>
      </c>
      <c r="K326">
        <v>2087.2411014528916</v>
      </c>
      <c r="L326">
        <v>4835.6870341785107</v>
      </c>
      <c r="M326">
        <v>9416.4302742173022</v>
      </c>
      <c r="N326">
        <v>18577.916760475433</v>
      </c>
      <c r="O326">
        <v>36900.889735728619</v>
      </c>
      <c r="R326">
        <f t="shared" si="14"/>
        <v>57</v>
      </c>
      <c r="S326">
        <v>4.061853075874855E-2</v>
      </c>
      <c r="T326">
        <v>3.8849521071473436E-2</v>
      </c>
      <c r="U326">
        <v>3.8334499063712668E-2</v>
      </c>
      <c r="V326">
        <v>3.8089112638992395E-2</v>
      </c>
      <c r="W326">
        <v>3.7969292824306056E-2</v>
      </c>
    </row>
    <row r="327" spans="1:23" x14ac:dyDescent="0.25">
      <c r="B327">
        <f t="shared" si="12"/>
        <v>58</v>
      </c>
      <c r="C327">
        <v>42899.675738885584</v>
      </c>
      <c r="D327">
        <v>99684.244928167464</v>
      </c>
      <c r="E327">
        <v>194325.1935875318</v>
      </c>
      <c r="F327">
        <v>383607.08807184862</v>
      </c>
      <c r="G327">
        <v>762170.87976733712</v>
      </c>
      <c r="J327">
        <f t="shared" si="13"/>
        <v>58</v>
      </c>
      <c r="K327">
        <v>2144.9840396314103</v>
      </c>
      <c r="L327">
        <v>4984.2130804290937</v>
      </c>
      <c r="M327">
        <v>9716.2614955008612</v>
      </c>
      <c r="N327">
        <v>19180.35463746998</v>
      </c>
      <c r="O327">
        <v>38108.54446962825</v>
      </c>
      <c r="R327">
        <f t="shared" si="14"/>
        <v>58</v>
      </c>
      <c r="S327">
        <v>4.1046894336592255E-2</v>
      </c>
      <c r="T327">
        <v>3.9255019175105765E-2</v>
      </c>
      <c r="U327">
        <v>3.8731752310219969E-2</v>
      </c>
      <c r="V327">
        <v>3.8482182293842593E-2</v>
      </c>
      <c r="W327">
        <v>3.8360260863214979E-2</v>
      </c>
    </row>
    <row r="328" spans="1:23" x14ac:dyDescent="0.25">
      <c r="B328">
        <f t="shared" si="12"/>
        <v>59</v>
      </c>
      <c r="C328">
        <v>43982.443257475461</v>
      </c>
      <c r="D328">
        <v>102466.60633203175</v>
      </c>
      <c r="E328">
        <v>199940.21147016421</v>
      </c>
      <c r="F328">
        <v>394887.42175133672</v>
      </c>
      <c r="G328">
        <v>784781.84231595462</v>
      </c>
      <c r="J328">
        <f t="shared" si="13"/>
        <v>59</v>
      </c>
      <c r="K328">
        <v>2199.1223466995507</v>
      </c>
      <c r="L328">
        <v>5123.3309347011818</v>
      </c>
      <c r="M328">
        <v>9997.0119326251734</v>
      </c>
      <c r="N328">
        <v>19744.37393481395</v>
      </c>
      <c r="O328">
        <v>39239.097942127031</v>
      </c>
      <c r="R328">
        <f t="shared" si="14"/>
        <v>59</v>
      </c>
      <c r="S328">
        <v>4.1463299949907828E-2</v>
      </c>
      <c r="T328">
        <v>3.9647461260108319E-2</v>
      </c>
      <c r="U328">
        <v>3.9115824163466595E-2</v>
      </c>
      <c r="V328">
        <v>3.8862044303137333E-2</v>
      </c>
      <c r="W328">
        <v>3.8738013892812173E-2</v>
      </c>
    </row>
    <row r="329" spans="1:23" x14ac:dyDescent="0.25">
      <c r="B329">
        <f t="shared" si="12"/>
        <v>60</v>
      </c>
      <c r="C329">
        <v>45438.330517849703</v>
      </c>
      <c r="D329">
        <v>106210.65793816035</v>
      </c>
      <c r="E329">
        <v>207497.87030448153</v>
      </c>
      <c r="F329">
        <v>410072.29503593629</v>
      </c>
      <c r="G329">
        <v>815221.14449799422</v>
      </c>
      <c r="J329">
        <f t="shared" si="13"/>
        <v>60</v>
      </c>
      <c r="K329">
        <v>2271.916555320051</v>
      </c>
      <c r="L329">
        <v>5310.5329928067804</v>
      </c>
      <c r="M329">
        <v>10374.893720847205</v>
      </c>
      <c r="N329">
        <v>20503.615175407263</v>
      </c>
      <c r="O329">
        <v>40761.058083438547</v>
      </c>
      <c r="R329">
        <f t="shared" si="14"/>
        <v>60</v>
      </c>
      <c r="S329">
        <v>4.203470625925898E-2</v>
      </c>
      <c r="T329">
        <v>4.0189286543912184E-2</v>
      </c>
      <c r="U329">
        <v>3.9647059551028097E-2</v>
      </c>
      <c r="V329">
        <v>3.9387914128145907E-2</v>
      </c>
      <c r="W329">
        <v>3.9261188257333712E-2</v>
      </c>
    </row>
    <row r="330" spans="1:23" x14ac:dyDescent="0.25">
      <c r="B330">
        <f t="shared" si="12"/>
        <v>61</v>
      </c>
      <c r="C330">
        <v>46757.592786622779</v>
      </c>
      <c r="D330">
        <v>109600.56194625537</v>
      </c>
      <c r="E330">
        <v>214338.8422251947</v>
      </c>
      <c r="F330">
        <v>423815.40433197829</v>
      </c>
      <c r="G330">
        <v>842768.52854571596</v>
      </c>
      <c r="J330">
        <f t="shared" si="13"/>
        <v>61</v>
      </c>
      <c r="K330">
        <v>2337.8799563564025</v>
      </c>
      <c r="L330">
        <v>5480.0291020978766</v>
      </c>
      <c r="M330">
        <v>10716.942246794584</v>
      </c>
      <c r="N330">
        <v>21190.770501333172</v>
      </c>
      <c r="O330">
        <v>42138.427010627231</v>
      </c>
      <c r="R330">
        <f t="shared" si="14"/>
        <v>61</v>
      </c>
      <c r="S330">
        <v>4.2571717640933482E-2</v>
      </c>
      <c r="T330">
        <v>4.0697395621364096E-2</v>
      </c>
      <c r="U330">
        <v>4.0145034091870535E-2</v>
      </c>
      <c r="V330">
        <v>3.9880781535547971E-2</v>
      </c>
      <c r="W330">
        <v>3.9751495840827156E-2</v>
      </c>
    </row>
    <row r="331" spans="1:23" x14ac:dyDescent="0.25">
      <c r="B331">
        <f t="shared" si="12"/>
        <v>62</v>
      </c>
      <c r="C331">
        <v>48176.749777832345</v>
      </c>
      <c r="D331">
        <v>113250.16947844533</v>
      </c>
      <c r="E331">
        <v>221705.86946755674</v>
      </c>
      <c r="F331">
        <v>438617.26944596024</v>
      </c>
      <c r="G331">
        <v>872440.06940278411</v>
      </c>
      <c r="J331">
        <f t="shared" si="13"/>
        <v>62</v>
      </c>
      <c r="K331">
        <v>2408.8378633620523</v>
      </c>
      <c r="L331">
        <v>5662.5085475355154</v>
      </c>
      <c r="M331">
        <v>11085.293634795758</v>
      </c>
      <c r="N331">
        <v>21930.863809543429</v>
      </c>
      <c r="O331">
        <v>43622.004159060773</v>
      </c>
      <c r="R331">
        <f t="shared" si="14"/>
        <v>62</v>
      </c>
      <c r="S331">
        <v>4.3164985089104047E-2</v>
      </c>
      <c r="T331">
        <v>4.126201952097186E-2</v>
      </c>
      <c r="U331">
        <v>4.0699368564471872E-2</v>
      </c>
      <c r="V331">
        <v>4.0429892354431729E-2</v>
      </c>
      <c r="W331">
        <v>4.0297980048058957E-2</v>
      </c>
    </row>
    <row r="332" spans="1:23" x14ac:dyDescent="0.25">
      <c r="B332">
        <f t="shared" si="12"/>
        <v>63</v>
      </c>
      <c r="C332">
        <v>49677.865185987219</v>
      </c>
      <c r="D332">
        <v>117107.0292126539</v>
      </c>
      <c r="E332">
        <v>229488.96980244562</v>
      </c>
      <c r="F332">
        <v>454252.85098203091</v>
      </c>
      <c r="G332">
        <v>903780.61334111367</v>
      </c>
      <c r="J332">
        <f t="shared" si="13"/>
        <v>63</v>
      </c>
      <c r="K332">
        <v>2483.8936745691681</v>
      </c>
      <c r="L332">
        <v>5855.3515423756617</v>
      </c>
      <c r="M332">
        <v>11474.44866784953</v>
      </c>
      <c r="N332">
        <v>22712.642918799538</v>
      </c>
      <c r="O332">
        <v>45189.031420590822</v>
      </c>
      <c r="R332">
        <f t="shared" si="14"/>
        <v>63</v>
      </c>
      <c r="S332">
        <v>4.3816770658904769E-2</v>
      </c>
      <c r="T332">
        <v>4.1880810160819237E-2</v>
      </c>
      <c r="U332">
        <v>4.1306577147508738E-2</v>
      </c>
      <c r="V332">
        <v>4.1031256924682902E-2</v>
      </c>
      <c r="W332">
        <v>4.0896413679084365E-2</v>
      </c>
    </row>
    <row r="333" spans="1:23" x14ac:dyDescent="0.25">
      <c r="B333">
        <f t="shared" si="12"/>
        <v>64</v>
      </c>
      <c r="C333">
        <v>51177.068759288231</v>
      </c>
      <c r="D333">
        <v>120962.41476262316</v>
      </c>
      <c r="E333">
        <v>237271.32278996694</v>
      </c>
      <c r="F333">
        <v>469889.14071046264</v>
      </c>
      <c r="G333">
        <v>935124.7765515286</v>
      </c>
      <c r="J333">
        <f t="shared" si="13"/>
        <v>64</v>
      </c>
      <c r="K333">
        <v>2558.8538208814207</v>
      </c>
      <c r="L333">
        <v>6048.1219160936307</v>
      </c>
      <c r="M333">
        <v>11863.566301044892</v>
      </c>
      <c r="N333">
        <v>23494.457372680656</v>
      </c>
      <c r="O333">
        <v>46756.239516045433</v>
      </c>
      <c r="R333">
        <f t="shared" si="14"/>
        <v>64</v>
      </c>
      <c r="S333">
        <v>4.4485972146066421E-2</v>
      </c>
      <c r="T333">
        <v>4.2520303954793448E-2</v>
      </c>
      <c r="U333">
        <v>4.1935326159320496E-2</v>
      </c>
      <c r="V333">
        <v>4.1654539785392908E-2</v>
      </c>
      <c r="W333">
        <v>4.1516944575391346E-2</v>
      </c>
    </row>
    <row r="334" spans="1:23" x14ac:dyDescent="0.25">
      <c r="B334">
        <f t="shared" si="12"/>
        <v>65</v>
      </c>
      <c r="C334">
        <v>52653.889668692318</v>
      </c>
      <c r="D334">
        <v>124756.76397832121</v>
      </c>
      <c r="E334">
        <v>244928.22116745537</v>
      </c>
      <c r="F334">
        <v>485271.13554639113</v>
      </c>
      <c r="G334">
        <v>965956.96430412086</v>
      </c>
      <c r="J334">
        <f t="shared" si="13"/>
        <v>65</v>
      </c>
      <c r="K334">
        <v>2632.6948198166356</v>
      </c>
      <c r="L334">
        <v>6237.8392430633248</v>
      </c>
      <c r="M334">
        <v>12246.413289654651</v>
      </c>
      <c r="N334">
        <v>24263.56138365285</v>
      </c>
      <c r="O334">
        <v>48297.857571476372</v>
      </c>
      <c r="R334">
        <f t="shared" si="14"/>
        <v>65</v>
      </c>
      <c r="S334">
        <v>4.5169777410478451E-2</v>
      </c>
      <c r="T334">
        <v>4.317247380107081E-2</v>
      </c>
      <c r="U334">
        <v>4.2576300524107102E-2</v>
      </c>
      <c r="V334">
        <v>4.2289846876162107E-2</v>
      </c>
      <c r="W334">
        <v>4.2149405156584052E-2</v>
      </c>
    </row>
    <row r="336" spans="1:23" x14ac:dyDescent="0.25">
      <c r="A336" s="5" t="s">
        <v>183</v>
      </c>
    </row>
    <row r="337" spans="2:24" x14ac:dyDescent="0.25">
      <c r="B337" t="s">
        <v>170</v>
      </c>
      <c r="C337">
        <v>50000</v>
      </c>
      <c r="D337">
        <v>100000</v>
      </c>
      <c r="E337">
        <v>250000</v>
      </c>
      <c r="F337">
        <v>500000</v>
      </c>
      <c r="G337">
        <v>1000000</v>
      </c>
      <c r="H337">
        <v>2000000</v>
      </c>
      <c r="J337" t="s">
        <v>171</v>
      </c>
      <c r="K337">
        <v>50000</v>
      </c>
      <c r="L337">
        <v>100000</v>
      </c>
      <c r="M337">
        <v>250000</v>
      </c>
      <c r="N337">
        <v>500000</v>
      </c>
      <c r="O337">
        <v>1000000</v>
      </c>
      <c r="P337">
        <v>2000000</v>
      </c>
      <c r="R337" t="s">
        <v>167</v>
      </c>
      <c r="S337">
        <v>50000</v>
      </c>
      <c r="T337">
        <v>100000</v>
      </c>
      <c r="U337">
        <v>250000</v>
      </c>
      <c r="V337">
        <v>500000</v>
      </c>
      <c r="W337">
        <v>1000000</v>
      </c>
      <c r="X337">
        <v>2000000</v>
      </c>
    </row>
    <row r="338" spans="2:24" x14ac:dyDescent="0.25">
      <c r="B338">
        <v>26</v>
      </c>
      <c r="C338">
        <v>328.19041288877133</v>
      </c>
      <c r="D338">
        <v>377.92868902073116</v>
      </c>
      <c r="E338">
        <v>527.14360298930808</v>
      </c>
      <c r="F338">
        <v>775.83517170147854</v>
      </c>
      <c r="G338">
        <v>1273.2181641227896</v>
      </c>
      <c r="H338">
        <v>2267.9843677438198</v>
      </c>
      <c r="J338">
        <v>26</v>
      </c>
      <c r="K338">
        <v>385.78466820345625</v>
      </c>
      <c r="L338">
        <v>421.40638916140438</v>
      </c>
      <c r="M338">
        <v>528.27255003807841</v>
      </c>
      <c r="N338">
        <v>706.38334801331257</v>
      </c>
      <c r="O338">
        <v>1062.6032528468932</v>
      </c>
      <c r="P338">
        <v>1775.0456140459828</v>
      </c>
      <c r="R338">
        <v>26</v>
      </c>
      <c r="S338">
        <v>7.8814425368610053E-2</v>
      </c>
      <c r="T338">
        <v>6.1404751381245681E-2</v>
      </c>
      <c r="U338">
        <v>4.7788873098215445E-2</v>
      </c>
      <c r="V338">
        <v>4.2460053617074056E-2</v>
      </c>
      <c r="W338">
        <v>3.9606169686855486E-2</v>
      </c>
      <c r="X338">
        <v>3.8126375553806158E-2</v>
      </c>
    </row>
    <row r="339" spans="2:24" x14ac:dyDescent="0.25">
      <c r="B339">
        <v>27</v>
      </c>
      <c r="C339">
        <v>333.3792483009056</v>
      </c>
      <c r="D339">
        <v>388.27297743661097</v>
      </c>
      <c r="E339">
        <v>552.95414857522053</v>
      </c>
      <c r="F339">
        <v>827.42276536302256</v>
      </c>
      <c r="G339">
        <v>1376.3600039449445</v>
      </c>
      <c r="H339">
        <v>2474.2344868529772</v>
      </c>
      <c r="J339">
        <v>27</v>
      </c>
      <c r="K339">
        <v>389.50086811153164</v>
      </c>
      <c r="L339">
        <v>428.81526286830763</v>
      </c>
      <c r="M339">
        <v>546.7582575039055</v>
      </c>
      <c r="N339">
        <v>743.32989452148104</v>
      </c>
      <c r="O339">
        <v>1136.4732269130473</v>
      </c>
      <c r="P339">
        <v>1922.759958653638</v>
      </c>
      <c r="R339">
        <v>27</v>
      </c>
      <c r="S339">
        <v>7.5956610306513905E-2</v>
      </c>
      <c r="T339">
        <v>5.94918741871171E-2</v>
      </c>
      <c r="U339">
        <v>4.6836431111613175E-2</v>
      </c>
      <c r="V339">
        <v>4.1943304275768867E-2</v>
      </c>
      <c r="W339">
        <v>3.9337935355743481E-2</v>
      </c>
      <c r="X339">
        <v>3.7991348717174134E-2</v>
      </c>
    </row>
    <row r="340" spans="2:24" x14ac:dyDescent="0.25">
      <c r="B340">
        <v>28</v>
      </c>
      <c r="C340">
        <v>339.05768407655853</v>
      </c>
      <c r="D340">
        <v>399.5935812471219</v>
      </c>
      <c r="E340">
        <v>581.20125274815825</v>
      </c>
      <c r="F340">
        <v>883.88070267781757</v>
      </c>
      <c r="G340">
        <v>1489.2396083523579</v>
      </c>
      <c r="H340">
        <v>2699.9574268763495</v>
      </c>
      <c r="J340">
        <v>28</v>
      </c>
      <c r="K340">
        <v>393.56770957122637</v>
      </c>
      <c r="L340">
        <v>436.92298233394627</v>
      </c>
      <c r="M340">
        <v>566.98856749789684</v>
      </c>
      <c r="N340">
        <v>783.76451280654237</v>
      </c>
      <c r="O340">
        <v>1217.3164711711979</v>
      </c>
      <c r="P340">
        <v>2084.4204714882399</v>
      </c>
      <c r="R340">
        <v>28</v>
      </c>
      <c r="S340">
        <v>7.3256852496909941E-2</v>
      </c>
      <c r="T340">
        <v>5.7716791450121097E-2</v>
      </c>
      <c r="U340">
        <v>4.5967044494279019E-2</v>
      </c>
      <c r="V340">
        <v>4.1475276838991881E-2</v>
      </c>
      <c r="W340">
        <v>3.9096306697323557E-2</v>
      </c>
      <c r="X340">
        <v>3.7870340476701569E-2</v>
      </c>
    </row>
    <row r="341" spans="2:24" x14ac:dyDescent="0.25">
      <c r="B341">
        <v>29</v>
      </c>
      <c r="C341">
        <v>345.2911526556581</v>
      </c>
      <c r="D341">
        <v>412.02093406620929</v>
      </c>
      <c r="E341">
        <v>612.21024678254491</v>
      </c>
      <c r="F341">
        <v>945.85911683109646</v>
      </c>
      <c r="G341">
        <v>1613.1568491507217</v>
      </c>
      <c r="H341">
        <v>2947.7523752826232</v>
      </c>
      <c r="J341">
        <v>29</v>
      </c>
      <c r="K341">
        <v>398.0320609769492</v>
      </c>
      <c r="L341">
        <v>445.82334781011605</v>
      </c>
      <c r="M341">
        <v>589.19684137978902</v>
      </c>
      <c r="N341">
        <v>828.15284470921597</v>
      </c>
      <c r="O341">
        <v>1306.0647608156378</v>
      </c>
      <c r="P341">
        <v>2261.8893089815429</v>
      </c>
      <c r="R341">
        <v>29</v>
      </c>
      <c r="S341">
        <v>7.0704376303766914E-2</v>
      </c>
      <c r="T341">
        <v>5.6067149725505416E-2</v>
      </c>
      <c r="U341">
        <v>4.5171688414700206E-2</v>
      </c>
      <c r="V341">
        <v>4.1050340297984933E-2</v>
      </c>
      <c r="W341">
        <v>3.8878204556676232E-2</v>
      </c>
      <c r="X341">
        <v>3.7761823066313704E-2</v>
      </c>
    </row>
    <row r="342" spans="2:24" x14ac:dyDescent="0.25">
      <c r="B342">
        <v>30</v>
      </c>
      <c r="C342">
        <v>352.15191426765443</v>
      </c>
      <c r="D342">
        <v>425.69913055452508</v>
      </c>
      <c r="E342">
        <v>646.3407429420821</v>
      </c>
      <c r="F342">
        <v>1014.0767784798986</v>
      </c>
      <c r="G342">
        <v>1749.548841800854</v>
      </c>
      <c r="H342">
        <v>3220.4930362689111</v>
      </c>
      <c r="J342">
        <v>30</v>
      </c>
      <c r="K342">
        <v>402.94567472016604</v>
      </c>
      <c r="L342">
        <v>455.61955816225532</v>
      </c>
      <c r="M342">
        <v>613.64078411845639</v>
      </c>
      <c r="N342">
        <v>877.0096673150565</v>
      </c>
      <c r="O342">
        <v>1403.7473434812891</v>
      </c>
      <c r="P342">
        <v>2457.2234849822489</v>
      </c>
      <c r="R342">
        <v>30</v>
      </c>
      <c r="S342">
        <v>6.8291116613183211E-2</v>
      </c>
      <c r="T342">
        <v>5.4533099194070678E-2</v>
      </c>
      <c r="U342">
        <v>4.4443120074261211E-2</v>
      </c>
      <c r="V342">
        <v>4.0664005173122186E-2</v>
      </c>
      <c r="W342">
        <v>3.8681190130322118E-2</v>
      </c>
      <c r="X342">
        <v>3.766460185478282E-2</v>
      </c>
    </row>
    <row r="343" spans="2:24" x14ac:dyDescent="0.25">
      <c r="B343">
        <v>31</v>
      </c>
      <c r="C343">
        <v>359.71990525387912</v>
      </c>
      <c r="D343">
        <v>440.78748148238708</v>
      </c>
      <c r="E343">
        <v>683.99016956275636</v>
      </c>
      <c r="F343">
        <v>1089.3279872982614</v>
      </c>
      <c r="G343">
        <v>1900.0036395915029</v>
      </c>
      <c r="H343">
        <v>3521.3550018630699</v>
      </c>
      <c r="J343">
        <v>31</v>
      </c>
      <c r="K343">
        <v>408.36580082757064</v>
      </c>
      <c r="L343">
        <v>466.42570894130949</v>
      </c>
      <c r="M343">
        <v>640.6049611787721</v>
      </c>
      <c r="N343">
        <v>930.90376453320278</v>
      </c>
      <c r="O343">
        <v>1511.5015668290216</v>
      </c>
      <c r="P343">
        <v>2672.6978421075473</v>
      </c>
      <c r="R343">
        <v>31</v>
      </c>
      <c r="S343">
        <v>6.6010958691458343E-2</v>
      </c>
      <c r="T343">
        <v>5.3106643496202866E-2</v>
      </c>
      <c r="U343">
        <v>4.3775417518488791E-2</v>
      </c>
      <c r="V343">
        <v>4.031262760061094E-2</v>
      </c>
      <c r="W343">
        <v>3.8503304050034437E-2</v>
      </c>
      <c r="X343">
        <v>3.7577738887222489E-2</v>
      </c>
    </row>
    <row r="344" spans="2:24" x14ac:dyDescent="0.25">
      <c r="B344">
        <v>32</v>
      </c>
      <c r="C344">
        <v>368.06834289592217</v>
      </c>
      <c r="D344">
        <v>457.43199101776156</v>
      </c>
      <c r="E344">
        <v>725.52289285268967</v>
      </c>
      <c r="F344">
        <v>1172.3410588366896</v>
      </c>
      <c r="G344">
        <v>2065.9774164960882</v>
      </c>
      <c r="H344">
        <v>3853.2501905311624</v>
      </c>
      <c r="J344">
        <v>32</v>
      </c>
      <c r="K344">
        <v>414.3448770762127</v>
      </c>
      <c r="L344">
        <v>478.34636376239587</v>
      </c>
      <c r="M344">
        <v>670.35032972516728</v>
      </c>
      <c r="N344">
        <v>990.35689620373705</v>
      </c>
      <c r="O344">
        <v>1630.3703276286687</v>
      </c>
      <c r="P344">
        <v>2910.3978726102869</v>
      </c>
      <c r="R344">
        <v>32</v>
      </c>
      <c r="S344">
        <v>6.3862352315324999E-2</v>
      </c>
      <c r="T344">
        <v>5.1783037319775183E-2</v>
      </c>
      <c r="U344">
        <v>4.3164466378963873E-2</v>
      </c>
      <c r="V344">
        <v>3.9993577910639067E-2</v>
      </c>
      <c r="W344">
        <v>3.8343086499067036E-2</v>
      </c>
      <c r="X344">
        <v>3.7500498716586339E-2</v>
      </c>
    </row>
    <row r="345" spans="2:24" x14ac:dyDescent="0.25">
      <c r="B345">
        <v>33</v>
      </c>
      <c r="C345">
        <v>377.2783522734174</v>
      </c>
      <c r="D345">
        <v>475.7944334852582</v>
      </c>
      <c r="E345">
        <v>771.3426205804102</v>
      </c>
      <c r="F345">
        <v>1263.9229579406019</v>
      </c>
      <c r="G345">
        <v>2249.0836419388065</v>
      </c>
      <c r="H345">
        <v>4219.4050656122799</v>
      </c>
      <c r="J345">
        <v>33</v>
      </c>
      <c r="K345">
        <v>420.94100486306911</v>
      </c>
      <c r="L345">
        <v>491.49737919065956</v>
      </c>
      <c r="M345">
        <v>703.16584589414924</v>
      </c>
      <c r="N345">
        <v>1055.9469201241936</v>
      </c>
      <c r="O345">
        <v>1761.5091762744487</v>
      </c>
      <c r="P345">
        <v>3172.6343348336159</v>
      </c>
      <c r="R345">
        <v>33</v>
      </c>
      <c r="S345">
        <v>6.1842949420247928E-2</v>
      </c>
      <c r="T345">
        <v>5.0557355747855137E-2</v>
      </c>
      <c r="U345">
        <v>4.2606330857829722E-2</v>
      </c>
      <c r="V345">
        <v>3.9704408306568517E-2</v>
      </c>
      <c r="W345">
        <v>3.8199205507481571E-2</v>
      </c>
      <c r="X345">
        <v>3.7432223926312513E-2</v>
      </c>
    </row>
    <row r="346" spans="2:24" x14ac:dyDescent="0.25">
      <c r="B346">
        <v>34</v>
      </c>
      <c r="C346">
        <v>387.43034220659439</v>
      </c>
      <c r="D346">
        <v>496.03516151225779</v>
      </c>
      <c r="E346">
        <v>821.84956547844877</v>
      </c>
      <c r="F346">
        <v>1364.8735983990639</v>
      </c>
      <c r="G346">
        <v>2450.9216699460017</v>
      </c>
      <c r="H346">
        <v>4623.0178717654426</v>
      </c>
      <c r="J346">
        <v>34</v>
      </c>
      <c r="K346">
        <v>428.21177242512249</v>
      </c>
      <c r="L346">
        <v>505.99359104368477</v>
      </c>
      <c r="M346">
        <v>739.33842127694061</v>
      </c>
      <c r="N346">
        <v>1128.2467767642702</v>
      </c>
      <c r="O346">
        <v>1906.0635539032664</v>
      </c>
      <c r="P346">
        <v>3461.697789172671</v>
      </c>
      <c r="R346">
        <v>34</v>
      </c>
      <c r="S346">
        <v>5.9951346303320996E-2</v>
      </c>
      <c r="T346">
        <v>4.9425543311841125E-2</v>
      </c>
      <c r="U346">
        <v>4.2097714124190944E-2</v>
      </c>
      <c r="V346">
        <v>3.9443074395576705E-2</v>
      </c>
      <c r="W346">
        <v>3.8070557728563159E-2</v>
      </c>
      <c r="X346">
        <v>3.7372378737042133E-2</v>
      </c>
    </row>
    <row r="347" spans="2:24" x14ac:dyDescent="0.25">
      <c r="B347">
        <v>35</v>
      </c>
      <c r="C347">
        <v>398.83353328877877</v>
      </c>
      <c r="D347">
        <v>518.77068443978055</v>
      </c>
      <c r="E347">
        <v>878.58210510224956</v>
      </c>
      <c r="F347">
        <v>1478.2678235180194</v>
      </c>
      <c r="G347">
        <v>2677.639311193655</v>
      </c>
      <c r="H347">
        <v>5076.3821817804646</v>
      </c>
      <c r="J347">
        <v>35</v>
      </c>
      <c r="K347">
        <v>436.37864462297125</v>
      </c>
      <c r="L347">
        <v>522.27650655978778</v>
      </c>
      <c r="M347">
        <v>779.96971253191532</v>
      </c>
      <c r="N347">
        <v>1209.4585896865119</v>
      </c>
      <c r="O347">
        <v>2068.4369329624715</v>
      </c>
      <c r="P347">
        <v>3786.3924059460041</v>
      </c>
      <c r="R347">
        <v>35</v>
      </c>
      <c r="S347">
        <v>5.8153057591048052E-2</v>
      </c>
      <c r="T347">
        <v>4.8364445498290776E-2</v>
      </c>
      <c r="U347">
        <v>4.1627139383942691E-2</v>
      </c>
      <c r="V347">
        <v>3.9203490724750045E-2</v>
      </c>
      <c r="W347">
        <v>3.7954156404290007E-2</v>
      </c>
      <c r="X347">
        <v>3.7319639276004679E-2</v>
      </c>
    </row>
    <row r="348" spans="2:24" x14ac:dyDescent="0.25">
      <c r="B348">
        <v>36</v>
      </c>
      <c r="C348">
        <v>406.53147956896839</v>
      </c>
      <c r="D348">
        <v>534.11994955264674</v>
      </c>
      <c r="E348">
        <v>916.8853106285186</v>
      </c>
      <c r="F348">
        <v>1554.8275993539478</v>
      </c>
      <c r="G348">
        <v>2830.7121744026767</v>
      </c>
      <c r="H348">
        <v>5382.4813416301358</v>
      </c>
      <c r="J348">
        <v>36</v>
      </c>
      <c r="K348">
        <v>441.89177879686508</v>
      </c>
      <c r="L348">
        <v>533.26949607642018</v>
      </c>
      <c r="M348">
        <v>807.40208214446739</v>
      </c>
      <c r="N348">
        <v>1264.2899601828631</v>
      </c>
      <c r="O348">
        <v>2178.0656884530108</v>
      </c>
      <c r="P348">
        <v>4005.6173432872965</v>
      </c>
      <c r="R348">
        <v>36</v>
      </c>
      <c r="S348">
        <v>5.70904520389377E-2</v>
      </c>
      <c r="T348">
        <v>4.7743759242597994E-2</v>
      </c>
      <c r="U348">
        <v>4.1354004968615632E-2</v>
      </c>
      <c r="V348">
        <v>3.9064818139972424E-2</v>
      </c>
      <c r="W348">
        <v>3.7886848199291112E-2</v>
      </c>
      <c r="X348">
        <v>3.7289125987248761E-2</v>
      </c>
    </row>
    <row r="349" spans="2:24" x14ac:dyDescent="0.25">
      <c r="B349">
        <v>37</v>
      </c>
      <c r="C349">
        <v>401.36548455625689</v>
      </c>
      <c r="D349">
        <v>523.8236534899238</v>
      </c>
      <c r="E349">
        <v>891.1982409466292</v>
      </c>
      <c r="F349">
        <v>1503.4893526186258</v>
      </c>
      <c r="G349">
        <v>2728.0714804363156</v>
      </c>
      <c r="H349">
        <v>5177.2357420894459</v>
      </c>
      <c r="J349">
        <v>37</v>
      </c>
      <c r="K349">
        <v>438.19231452632289</v>
      </c>
      <c r="L349">
        <v>525.89517436324923</v>
      </c>
      <c r="M349">
        <v>789.00468808343339</v>
      </c>
      <c r="N349">
        <v>1227.5220798866667</v>
      </c>
      <c r="O349">
        <v>2104.5557570423007</v>
      </c>
      <c r="P349">
        <v>3858.6231810552636</v>
      </c>
      <c r="R349">
        <v>37</v>
      </c>
      <c r="S349">
        <v>5.7767801408351804E-2</v>
      </c>
      <c r="T349">
        <v>4.8136119302083502E-2</v>
      </c>
      <c r="U349">
        <v>4.1522790762676731E-2</v>
      </c>
      <c r="V349">
        <v>3.9147240779613846E-2</v>
      </c>
      <c r="W349">
        <v>3.7923456959495727E-2</v>
      </c>
      <c r="X349">
        <v>3.7302122605842758E-2</v>
      </c>
    </row>
    <row r="350" spans="2:24" x14ac:dyDescent="0.25">
      <c r="B350">
        <v>38</v>
      </c>
      <c r="C350">
        <v>380.33376734527059</v>
      </c>
      <c r="D350">
        <v>481.89672314152682</v>
      </c>
      <c r="E350">
        <v>786.58566506962791</v>
      </c>
      <c r="F350">
        <v>1294.4005670059876</v>
      </c>
      <c r="G350">
        <v>2310.030599688404</v>
      </c>
      <c r="H350">
        <v>4341.2900655350859</v>
      </c>
      <c r="J350">
        <v>38</v>
      </c>
      <c r="K350">
        <v>423.1290861140501</v>
      </c>
      <c r="L350">
        <v>495.86712682970438</v>
      </c>
      <c r="M350">
        <v>714.08211419229883</v>
      </c>
      <c r="N350">
        <v>1077.7737449721881</v>
      </c>
      <c r="O350">
        <v>1805.1596624415179</v>
      </c>
      <c r="P350">
        <v>3259.9245384706446</v>
      </c>
      <c r="R350">
        <v>38</v>
      </c>
      <c r="S350">
        <v>6.1170939312152228E-2</v>
      </c>
      <c r="T350">
        <v>5.0146359150123221E-2</v>
      </c>
      <c r="U350">
        <v>4.2411154114518457E-2</v>
      </c>
      <c r="V350">
        <v>3.9595276861714268E-2</v>
      </c>
      <c r="W350">
        <v>3.8136351391329315E-2</v>
      </c>
      <c r="X350">
        <v>3.7393375719297683E-2</v>
      </c>
    </row>
    <row r="351" spans="2:24" x14ac:dyDescent="0.25">
      <c r="B351">
        <v>39</v>
      </c>
      <c r="C351">
        <v>395.17690479653561</v>
      </c>
      <c r="D351">
        <v>511.49116012884275</v>
      </c>
      <c r="E351">
        <v>860.43394395512689</v>
      </c>
      <c r="F351">
        <v>1442.0052732015358</v>
      </c>
      <c r="G351">
        <v>2605.1479003103359</v>
      </c>
      <c r="H351">
        <v>4931.4332639330651</v>
      </c>
      <c r="J351">
        <v>39</v>
      </c>
      <c r="K351">
        <v>433.75984754915976</v>
      </c>
      <c r="L351">
        <v>517.06288639816739</v>
      </c>
      <c r="M351">
        <v>766.97220961402491</v>
      </c>
      <c r="N351">
        <v>1183.4880133959632</v>
      </c>
      <c r="O351">
        <v>2016.5192571723965</v>
      </c>
      <c r="P351">
        <v>3682.5830128934176</v>
      </c>
      <c r="R351">
        <v>39</v>
      </c>
      <c r="S351">
        <v>5.8636188776145515E-2</v>
      </c>
      <c r="T351">
        <v>4.8641257220926715E-2</v>
      </c>
      <c r="U351">
        <v>4.1740044427311052E-2</v>
      </c>
      <c r="V351">
        <v>3.925259958467886E-2</v>
      </c>
      <c r="W351">
        <v>3.7969313899296919E-2</v>
      </c>
      <c r="X351">
        <v>3.7317274016081869E-2</v>
      </c>
    </row>
    <row r="352" spans="2:24" x14ac:dyDescent="0.25">
      <c r="B352">
        <v>40</v>
      </c>
      <c r="C352">
        <v>450.32447264159379</v>
      </c>
      <c r="D352">
        <v>621.44048391992385</v>
      </c>
      <c r="E352">
        <v>1134.7884158759559</v>
      </c>
      <c r="F352">
        <v>1990.3680957504057</v>
      </c>
      <c r="G352">
        <v>3701.5277161892445</v>
      </c>
      <c r="H352">
        <v>7123.8469446414674</v>
      </c>
      <c r="J352">
        <v>40</v>
      </c>
      <c r="K352">
        <v>473.25595786046938</v>
      </c>
      <c r="L352">
        <v>595.80795166863345</v>
      </c>
      <c r="M352">
        <v>963.46275835666165</v>
      </c>
      <c r="N352">
        <v>1576.2183858877797</v>
      </c>
      <c r="O352">
        <v>2801.7326468894389</v>
      </c>
      <c r="P352">
        <v>5252.7610256184853</v>
      </c>
      <c r="R352">
        <v>40</v>
      </c>
      <c r="S352">
        <v>5.2677947962454397E-2</v>
      </c>
      <c r="T352">
        <v>4.5224490365334935E-2</v>
      </c>
      <c r="U352">
        <v>4.027192698863491E-2</v>
      </c>
      <c r="V352">
        <v>3.8527325620455022E-2</v>
      </c>
      <c r="W352">
        <v>3.7635892390049719E-2</v>
      </c>
      <c r="X352">
        <v>3.7185220874193403E-2</v>
      </c>
    </row>
    <row r="353" spans="2:24" x14ac:dyDescent="0.25">
      <c r="B353">
        <v>41</v>
      </c>
      <c r="C353">
        <v>419.75283097802026</v>
      </c>
      <c r="D353">
        <v>560.49339493223567</v>
      </c>
      <c r="E353">
        <v>982.71507591772786</v>
      </c>
      <c r="F353">
        <v>1686.417746516039</v>
      </c>
      <c r="G353">
        <v>3093.8230744838643</v>
      </c>
      <c r="H353">
        <v>5908.634191523578</v>
      </c>
      <c r="J353">
        <v>41</v>
      </c>
      <c r="K353">
        <v>451.36094722932262</v>
      </c>
      <c r="L353">
        <v>552.15809672519026</v>
      </c>
      <c r="M353">
        <v>854.5494194091898</v>
      </c>
      <c r="N353">
        <v>1358.5334415777616</v>
      </c>
      <c r="O353">
        <v>2366.5013329125359</v>
      </c>
      <c r="P353">
        <v>4382.442448645379</v>
      </c>
      <c r="R353">
        <v>41</v>
      </c>
      <c r="S353">
        <v>5.5457089410055893E-2</v>
      </c>
      <c r="T353">
        <v>4.6794088123244704E-2</v>
      </c>
      <c r="U353">
        <v>4.0932821146679732E-2</v>
      </c>
      <c r="V353">
        <v>3.8846000198540676E-2</v>
      </c>
      <c r="W353">
        <v>3.7774971232626298E-2</v>
      </c>
      <c r="X353">
        <v>3.723226549041514E-2</v>
      </c>
    </row>
    <row r="354" spans="2:24" x14ac:dyDescent="0.25">
      <c r="B354">
        <v>42</v>
      </c>
      <c r="C354">
        <v>454.17101532719408</v>
      </c>
      <c r="D354">
        <v>629.11683074027553</v>
      </c>
      <c r="E354">
        <v>1153.9542970948462</v>
      </c>
      <c r="F354">
        <v>2028.6833852799407</v>
      </c>
      <c r="G354">
        <v>3778.1411133708116</v>
      </c>
      <c r="H354">
        <v>7277.0575654863133</v>
      </c>
      <c r="J354">
        <v>42</v>
      </c>
      <c r="K354">
        <v>476.01072753126709</v>
      </c>
      <c r="L354">
        <v>601.30525106000823</v>
      </c>
      <c r="M354">
        <v>977.18905355513562</v>
      </c>
      <c r="N354">
        <v>1603.6617993973305</v>
      </c>
      <c r="O354">
        <v>2856.6021228848476</v>
      </c>
      <c r="P354">
        <v>5362.4942519460164</v>
      </c>
      <c r="R354">
        <v>42</v>
      </c>
      <c r="S354">
        <v>5.2364039471481494E-2</v>
      </c>
      <c r="T354">
        <v>4.5045824699377013E-2</v>
      </c>
      <c r="U354">
        <v>4.0192846541762695E-2</v>
      </c>
      <c r="V354">
        <v>3.8485321466397826E-2</v>
      </c>
      <c r="W354">
        <v>3.7613227902421942E-2</v>
      </c>
      <c r="X354">
        <v>3.7172458059920865E-2</v>
      </c>
    </row>
    <row r="355" spans="2:24" x14ac:dyDescent="0.25">
      <c r="B355">
        <v>43</v>
      </c>
      <c r="C355">
        <v>477.23645866255282</v>
      </c>
      <c r="D355">
        <v>675.10718146088936</v>
      </c>
      <c r="E355">
        <v>1268.719360101426</v>
      </c>
      <c r="F355">
        <v>2258.0730228958528</v>
      </c>
      <c r="G355">
        <v>4236.780255306081</v>
      </c>
      <c r="H355">
        <v>8194.194853925359</v>
      </c>
      <c r="J355">
        <v>43</v>
      </c>
      <c r="K355">
        <v>492.52998504690595</v>
      </c>
      <c r="L355">
        <v>634.24300503661107</v>
      </c>
      <c r="M355">
        <v>1059.3821828811979</v>
      </c>
      <c r="N355">
        <v>1767.9478443085827</v>
      </c>
      <c r="O355">
        <v>3185.0780951369816</v>
      </c>
      <c r="P355">
        <v>6019.3401361582364</v>
      </c>
      <c r="R355">
        <v>43</v>
      </c>
      <c r="S355">
        <v>5.0833329521762449E-2</v>
      </c>
      <c r="T355">
        <v>4.4198575004034124E-2</v>
      </c>
      <c r="U355">
        <v>3.984283383266285E-2</v>
      </c>
      <c r="V355">
        <v>3.8319122851592446E-2</v>
      </c>
      <c r="W355">
        <v>3.7542759508516932E-2</v>
      </c>
      <c r="X355">
        <v>3.7150841779946875E-2</v>
      </c>
    </row>
    <row r="356" spans="2:24" x14ac:dyDescent="0.25">
      <c r="B356">
        <v>44</v>
      </c>
      <c r="C356">
        <v>453.75268943007694</v>
      </c>
      <c r="D356">
        <v>628.29028213287268</v>
      </c>
      <c r="E356">
        <v>1151.9031789474939</v>
      </c>
      <c r="F356">
        <v>2024.5915308884103</v>
      </c>
      <c r="G356">
        <v>3769.9675987638971</v>
      </c>
      <c r="H356">
        <v>7260.7206202306479</v>
      </c>
      <c r="J356">
        <v>44</v>
      </c>
      <c r="K356">
        <v>475.7110558485133</v>
      </c>
      <c r="L356">
        <v>600.71262448339712</v>
      </c>
      <c r="M356">
        <v>975.71869930149478</v>
      </c>
      <c r="N356">
        <v>1600.7310217929407</v>
      </c>
      <c r="O356">
        <v>2850.7483323873676</v>
      </c>
      <c r="P356">
        <v>5350.7931675994332</v>
      </c>
      <c r="R356">
        <v>44</v>
      </c>
      <c r="S356">
        <v>5.2370418372921224E-2</v>
      </c>
      <c r="T356">
        <v>4.5045666691843511E-2</v>
      </c>
      <c r="U356">
        <v>4.0187880813167709E-2</v>
      </c>
      <c r="V356">
        <v>3.8478578099579996E-2</v>
      </c>
      <c r="W356">
        <v>3.7605550294042001E-2</v>
      </c>
      <c r="X356">
        <v>3.7164301182655901E-2</v>
      </c>
    </row>
    <row r="357" spans="2:24" x14ac:dyDescent="0.25">
      <c r="B357">
        <v>45</v>
      </c>
      <c r="C357">
        <v>494.86598140248356</v>
      </c>
      <c r="D357">
        <v>710.26515874279062</v>
      </c>
      <c r="E357">
        <v>1356.4626845795212</v>
      </c>
      <c r="F357">
        <v>2433.4584870190843</v>
      </c>
      <c r="G357">
        <v>4587.450222707751</v>
      </c>
      <c r="H357">
        <v>8895.432589679458</v>
      </c>
      <c r="J357">
        <v>45</v>
      </c>
      <c r="K357">
        <v>505.15605847465713</v>
      </c>
      <c r="L357">
        <v>659.42300207778408</v>
      </c>
      <c r="M357">
        <v>1122.2237618373292</v>
      </c>
      <c r="N357">
        <v>1893.5575117715816</v>
      </c>
      <c r="O357">
        <v>3436.2265145040583</v>
      </c>
      <c r="P357">
        <v>6521.5518315106165</v>
      </c>
      <c r="R357">
        <v>45</v>
      </c>
      <c r="S357">
        <v>4.9851426780951336E-2</v>
      </c>
      <c r="T357">
        <v>4.3659604100255267E-2</v>
      </c>
      <c r="U357">
        <v>3.9620832659583494E-2</v>
      </c>
      <c r="V357">
        <v>3.8213191912642941E-2</v>
      </c>
      <c r="W357">
        <v>3.7497044265139667E-2</v>
      </c>
      <c r="X357">
        <v>3.7135786965643458E-2</v>
      </c>
    </row>
    <row r="358" spans="2:24" x14ac:dyDescent="0.25">
      <c r="B358">
        <v>46</v>
      </c>
      <c r="C358">
        <v>500.25567490653714</v>
      </c>
      <c r="D358">
        <v>721.01566148896814</v>
      </c>
      <c r="E358">
        <v>1383.2957351526893</v>
      </c>
      <c r="F358">
        <v>2487.0958779833059</v>
      </c>
      <c r="G358">
        <v>4694.6959743086036</v>
      </c>
      <c r="H358">
        <v>9109.8963287823608</v>
      </c>
      <c r="J358">
        <v>46</v>
      </c>
      <c r="K358">
        <v>509.01644628094255</v>
      </c>
      <c r="L358">
        <v>667.12220313895068</v>
      </c>
      <c r="M358">
        <v>1141.4407820114939</v>
      </c>
      <c r="N358">
        <v>1931.9719771567179</v>
      </c>
      <c r="O358">
        <v>3513.0321929765996</v>
      </c>
      <c r="P358">
        <v>6675.1544831103238</v>
      </c>
      <c r="R358">
        <v>46</v>
      </c>
      <c r="S358">
        <v>4.9575301160082352E-2</v>
      </c>
      <c r="T358">
        <v>4.3508189832266009E-2</v>
      </c>
      <c r="U358">
        <v>3.9557939960208399E-2</v>
      </c>
      <c r="V358">
        <v>3.8182569109240116E-2</v>
      </c>
      <c r="W358">
        <v>3.7483121331415736E-2</v>
      </c>
      <c r="X358">
        <v>3.7130378766158101E-2</v>
      </c>
    </row>
    <row r="359" spans="2:24" x14ac:dyDescent="0.25">
      <c r="B359">
        <v>47</v>
      </c>
      <c r="C359">
        <v>552.20998895578998</v>
      </c>
      <c r="D359">
        <v>824.60810536065469</v>
      </c>
      <c r="E359">
        <v>1641.8025057150503</v>
      </c>
      <c r="F359">
        <v>3003.7931090776328</v>
      </c>
      <c r="G359">
        <v>5727.773643407857</v>
      </c>
      <c r="H359">
        <v>11175.735470893333</v>
      </c>
      <c r="J359">
        <v>47</v>
      </c>
      <c r="K359">
        <v>546.22524515482246</v>
      </c>
      <c r="L359">
        <v>741.31415291869689</v>
      </c>
      <c r="M359">
        <v>1326.5814608090623</v>
      </c>
      <c r="N359">
        <v>2302.0262435542827</v>
      </c>
      <c r="O359">
        <v>4252.9081226393901</v>
      </c>
      <c r="P359">
        <v>8154.6805552304722</v>
      </c>
      <c r="R359">
        <v>47</v>
      </c>
      <c r="S359">
        <v>4.752097669843458E-2</v>
      </c>
      <c r="T359">
        <v>4.2411840226701525E-2</v>
      </c>
      <c r="U359">
        <v>3.9131027200400625E-2</v>
      </c>
      <c r="V359">
        <v>3.7997554256850918E-2</v>
      </c>
      <c r="W359">
        <v>3.742290336400611E-2</v>
      </c>
      <c r="X359">
        <v>3.713356554355407E-2</v>
      </c>
    </row>
    <row r="360" spans="2:24" x14ac:dyDescent="0.25">
      <c r="B360">
        <v>48</v>
      </c>
      <c r="C360">
        <v>572.45797894490772</v>
      </c>
      <c r="D360">
        <v>864.98504489846835</v>
      </c>
      <c r="E360">
        <v>1742.5662740607002</v>
      </c>
      <c r="F360">
        <v>3205.2016640845559</v>
      </c>
      <c r="G360">
        <v>6130.4724479051165</v>
      </c>
      <c r="H360">
        <v>11981.014045790895</v>
      </c>
      <c r="J360">
        <v>48</v>
      </c>
      <c r="K360">
        <v>560.72691776237843</v>
      </c>
      <c r="L360">
        <v>770.231728965211</v>
      </c>
      <c r="M360">
        <v>1398.7465197899401</v>
      </c>
      <c r="N360">
        <v>2446.2712634518102</v>
      </c>
      <c r="O360">
        <v>4541.3207938316918</v>
      </c>
      <c r="P360">
        <v>8731.4201997463533</v>
      </c>
      <c r="R360">
        <v>48</v>
      </c>
      <c r="S360">
        <v>4.6901865141780075E-2</v>
      </c>
      <c r="T360">
        <v>4.2086561455063176E-2</v>
      </c>
      <c r="U360">
        <v>3.9007423330575719E-2</v>
      </c>
      <c r="V360">
        <v>3.7946102938837933E-2</v>
      </c>
      <c r="W360">
        <v>3.7408542438138292E-2</v>
      </c>
      <c r="X360">
        <v>3.7138001140571308E-2</v>
      </c>
    </row>
    <row r="361" spans="2:24" x14ac:dyDescent="0.25">
      <c r="B361">
        <v>49</v>
      </c>
      <c r="C361">
        <v>582.95588965798709</v>
      </c>
      <c r="D361">
        <v>885.92257964401347</v>
      </c>
      <c r="E361">
        <v>1794.8225760306411</v>
      </c>
      <c r="F361">
        <v>3309.6559445680291</v>
      </c>
      <c r="G361">
        <v>6339.3226846371072</v>
      </c>
      <c r="H361">
        <v>12398.656166790961</v>
      </c>
      <c r="J361">
        <v>49</v>
      </c>
      <c r="K361">
        <v>568.24519071676332</v>
      </c>
      <c r="L361">
        <v>785.22709281921288</v>
      </c>
      <c r="M361">
        <v>1436.1719601761397</v>
      </c>
      <c r="N361">
        <v>2521.0805425501603</v>
      </c>
      <c r="O361">
        <v>4690.8977414428373</v>
      </c>
      <c r="P361">
        <v>9030.5321622135525</v>
      </c>
      <c r="R361">
        <v>49</v>
      </c>
      <c r="S361">
        <v>4.6606767859068698E-2</v>
      </c>
      <c r="T361">
        <v>4.193153191626231E-2</v>
      </c>
      <c r="U361">
        <v>3.894792758977772E-2</v>
      </c>
      <c r="V361">
        <v>3.7920669027224907E-2</v>
      </c>
      <c r="W361">
        <v>3.7400588020762848E-2</v>
      </c>
      <c r="X361">
        <v>3.7138901864631535E-2</v>
      </c>
    </row>
    <row r="362" spans="2:24" x14ac:dyDescent="0.25">
      <c r="B362">
        <v>50</v>
      </c>
      <c r="C362">
        <v>624.29134336430627</v>
      </c>
      <c r="D362">
        <v>968.34666170298044</v>
      </c>
      <c r="E362">
        <v>2000.5126441203317</v>
      </c>
      <c r="F362">
        <v>3720.7892065437804</v>
      </c>
      <c r="G362">
        <v>7161.3424699123561</v>
      </c>
      <c r="H362">
        <v>14042.449036361706</v>
      </c>
      <c r="J362">
        <v>50</v>
      </c>
      <c r="K362">
        <v>597.84920259359978</v>
      </c>
      <c r="L362">
        <v>844.25823863087589</v>
      </c>
      <c r="M362">
        <v>1583.4856580971864</v>
      </c>
      <c r="N362">
        <v>2815.5305056967263</v>
      </c>
      <c r="O362">
        <v>5279.621774883155</v>
      </c>
      <c r="P362">
        <v>10207.804764495813</v>
      </c>
      <c r="R362">
        <v>50</v>
      </c>
      <c r="S362">
        <v>4.5642447871914849E-2</v>
      </c>
      <c r="T362">
        <v>4.143694501917472E-2</v>
      </c>
      <c r="U362">
        <v>3.8771022535040389E-2</v>
      </c>
      <c r="V362">
        <v>3.7856493219264209E-2</v>
      </c>
      <c r="W362">
        <v>3.7394155929061812E-2</v>
      </c>
      <c r="X362">
        <v>3.7161696151010615E-2</v>
      </c>
    </row>
    <row r="363" spans="2:24" x14ac:dyDescent="0.25">
      <c r="B363">
        <v>51</v>
      </c>
      <c r="C363">
        <v>677.08738641970001</v>
      </c>
      <c r="D363">
        <v>1073.6233239157052</v>
      </c>
      <c r="E363">
        <v>2263.231149489613</v>
      </c>
      <c r="F363">
        <v>4245.9109490968431</v>
      </c>
      <c r="G363">
        <v>8211.2695283273024</v>
      </c>
      <c r="H363">
        <v>16141.988963959911</v>
      </c>
      <c r="J363">
        <v>51</v>
      </c>
      <c r="K363">
        <v>635.66118196963362</v>
      </c>
      <c r="L363">
        <v>919.65632479680608</v>
      </c>
      <c r="M363">
        <v>1771.6419012972838</v>
      </c>
      <c r="N363">
        <v>3191.6188837419249</v>
      </c>
      <c r="O363">
        <v>6031.5613112467108</v>
      </c>
      <c r="P363">
        <v>11711.471924116602</v>
      </c>
      <c r="R363">
        <v>51</v>
      </c>
      <c r="S363">
        <v>4.4702806798758044E-2</v>
      </c>
      <c r="T363">
        <v>4.0967232476021298E-2</v>
      </c>
      <c r="U363">
        <v>3.861493219934542E-2</v>
      </c>
      <c r="V363">
        <v>3.7810901122014684E-2</v>
      </c>
      <c r="W363">
        <v>3.740498552104099E-2</v>
      </c>
      <c r="X363">
        <v>3.7201056545556943E-2</v>
      </c>
    </row>
    <row r="364" spans="2:24" x14ac:dyDescent="0.25">
      <c r="B364">
        <v>52</v>
      </c>
      <c r="C364">
        <v>726.06729228217762</v>
      </c>
      <c r="D364">
        <v>1171.2926834587402</v>
      </c>
      <c r="E364">
        <v>2506.9688929937943</v>
      </c>
      <c r="F364">
        <v>4733.096021020654</v>
      </c>
      <c r="G364">
        <v>9185.3498709475007</v>
      </c>
      <c r="H364">
        <v>18089.857914511882</v>
      </c>
      <c r="J364">
        <v>52</v>
      </c>
      <c r="K364">
        <v>670.74012777780536</v>
      </c>
      <c r="L364">
        <v>989.60606665866726</v>
      </c>
      <c r="M364">
        <v>1946.2042888894503</v>
      </c>
      <c r="N364">
        <v>3540.5359224378844</v>
      </c>
      <c r="O364">
        <v>6729.1946146536793</v>
      </c>
      <c r="P364">
        <v>13106.515870869218</v>
      </c>
      <c r="R364">
        <v>52</v>
      </c>
      <c r="S364">
        <v>4.403222235744142E-2</v>
      </c>
      <c r="T364">
        <v>4.0641342293626925E-2</v>
      </c>
      <c r="U364">
        <v>3.8516469673613329E-2</v>
      </c>
      <c r="V364">
        <v>3.7792071835879515E-2</v>
      </c>
      <c r="W364">
        <v>3.7426739903970496E-2</v>
      </c>
      <c r="X364">
        <v>3.7243283091927593E-2</v>
      </c>
    </row>
    <row r="365" spans="2:24" x14ac:dyDescent="0.25">
      <c r="B365">
        <v>53</v>
      </c>
      <c r="C365">
        <v>744.47344292078685</v>
      </c>
      <c r="D365">
        <v>1208.0021099770884</v>
      </c>
      <c r="E365">
        <v>2598.5881725089457</v>
      </c>
      <c r="F365">
        <v>4916.231613086291</v>
      </c>
      <c r="G365">
        <v>9551.5184950356124</v>
      </c>
      <c r="H365">
        <v>18822.092258938272</v>
      </c>
      <c r="J365">
        <v>53</v>
      </c>
      <c r="K365">
        <v>683.92259698181351</v>
      </c>
      <c r="L365">
        <v>1015.8970091281917</v>
      </c>
      <c r="M365">
        <v>2011.8209358513523</v>
      </c>
      <c r="N365">
        <v>3671.6941810770004</v>
      </c>
      <c r="O365">
        <v>6991.4406804672471</v>
      </c>
      <c r="P365">
        <v>13630.933679292997</v>
      </c>
      <c r="R365">
        <v>53</v>
      </c>
      <c r="S365">
        <v>4.3811591343168477E-2</v>
      </c>
      <c r="T365">
        <v>4.0534382867580376E-2</v>
      </c>
      <c r="U365">
        <v>3.8484026855642783E-2</v>
      </c>
      <c r="V365">
        <v>3.7785627695257729E-2</v>
      </c>
      <c r="W365">
        <v>3.7433529605243709E-2</v>
      </c>
      <c r="X365">
        <v>3.7256746197423363E-2</v>
      </c>
    </row>
    <row r="366" spans="2:24" x14ac:dyDescent="0.25">
      <c r="B366">
        <v>54</v>
      </c>
      <c r="C366">
        <v>829.23289321329776</v>
      </c>
      <c r="D366">
        <v>1377.0159944104337</v>
      </c>
      <c r="E366">
        <v>3020.3650067598051</v>
      </c>
      <c r="F366">
        <v>5759.2807954307236</v>
      </c>
      <c r="G366">
        <v>11237.111855377403</v>
      </c>
      <c r="H366">
        <v>22192.773968125028</v>
      </c>
      <c r="J366">
        <v>54</v>
      </c>
      <c r="K366">
        <v>744.62635748634784</v>
      </c>
      <c r="L366">
        <v>1136.9433285463492</v>
      </c>
      <c r="M366">
        <v>2313.8909889833449</v>
      </c>
      <c r="N366">
        <v>4275.4790014596219</v>
      </c>
      <c r="O366">
        <v>8198.6492478730506</v>
      </c>
      <c r="P366">
        <v>16044.989660892636</v>
      </c>
      <c r="R366">
        <v>54</v>
      </c>
      <c r="S366">
        <v>4.3029984927198894E-2</v>
      </c>
      <c r="T366">
        <v>4.0177162512698095E-2</v>
      </c>
      <c r="U366">
        <v>3.8402934965965141E-2</v>
      </c>
      <c r="V366">
        <v>3.7800521841630408E-2</v>
      </c>
      <c r="W366">
        <v>3.7497183739199746E-2</v>
      </c>
      <c r="X366">
        <v>3.7344976974850841E-2</v>
      </c>
    </row>
    <row r="367" spans="2:24" x14ac:dyDescent="0.25">
      <c r="B367">
        <v>55</v>
      </c>
      <c r="C367">
        <v>895.8052240725242</v>
      </c>
      <c r="D367">
        <v>1509.768025485869</v>
      </c>
      <c r="E367">
        <v>3351.6564495770231</v>
      </c>
      <c r="F367">
        <v>6421.4703818366352</v>
      </c>
      <c r="G367">
        <v>12561.098381624142</v>
      </c>
      <c r="H367">
        <v>24840.354395918683</v>
      </c>
      <c r="J367">
        <v>55</v>
      </c>
      <c r="K367">
        <v>792.30470424578562</v>
      </c>
      <c r="L367">
        <v>1232.0188233168919</v>
      </c>
      <c r="M367">
        <v>2551.1614010177655</v>
      </c>
      <c r="N367">
        <v>4749.7311654861987</v>
      </c>
      <c r="O367">
        <v>9146.872196856013</v>
      </c>
      <c r="P367">
        <v>17941.154423086322</v>
      </c>
      <c r="R367">
        <v>55</v>
      </c>
      <c r="S367">
        <v>4.2580552562925256E-2</v>
      </c>
      <c r="T367">
        <v>3.9984277713955629E-2</v>
      </c>
      <c r="U367">
        <v>3.8375420513849345E-2</v>
      </c>
      <c r="V367">
        <v>3.7830177811776888E-2</v>
      </c>
      <c r="W367">
        <v>3.7555834666308296E-2</v>
      </c>
      <c r="X367">
        <v>3.7418227993827768E-2</v>
      </c>
    </row>
    <row r="369" spans="1:23" x14ac:dyDescent="0.25">
      <c r="A369" s="5" t="s">
        <v>188</v>
      </c>
    </row>
    <row r="370" spans="1:23" x14ac:dyDescent="0.25">
      <c r="B370" t="s">
        <v>170</v>
      </c>
      <c r="C370">
        <v>100000</v>
      </c>
      <c r="D370">
        <v>250000</v>
      </c>
      <c r="E370">
        <v>500000</v>
      </c>
      <c r="F370">
        <v>1000000</v>
      </c>
      <c r="G370">
        <v>2000000</v>
      </c>
      <c r="J370" t="s">
        <v>145</v>
      </c>
      <c r="K370">
        <v>100000</v>
      </c>
      <c r="L370">
        <v>250000</v>
      </c>
      <c r="M370">
        <v>500000</v>
      </c>
      <c r="N370">
        <v>1000000</v>
      </c>
      <c r="O370">
        <v>2000000</v>
      </c>
      <c r="R370" t="s">
        <v>167</v>
      </c>
      <c r="S370">
        <v>100000</v>
      </c>
      <c r="T370">
        <v>250000</v>
      </c>
      <c r="U370">
        <v>500000</v>
      </c>
      <c r="V370">
        <v>1000000</v>
      </c>
      <c r="W370">
        <v>2000000</v>
      </c>
    </row>
    <row r="371" spans="1:23" x14ac:dyDescent="0.25">
      <c r="B371">
        <v>35</v>
      </c>
      <c r="C371">
        <v>25821.13036411252</v>
      </c>
      <c r="D371">
        <v>55733.349567128367</v>
      </c>
      <c r="E371">
        <v>105587.04722103423</v>
      </c>
      <c r="F371">
        <v>205294.44329218665</v>
      </c>
      <c r="G371">
        <v>404709.22289867181</v>
      </c>
      <c r="J371">
        <v>35</v>
      </c>
      <c r="K371">
        <v>1291.0565182040591</v>
      </c>
      <c r="L371">
        <v>2786.6680225348973</v>
      </c>
      <c r="M371">
        <v>5279.3523610408593</v>
      </c>
      <c r="N371">
        <v>10264.722164587583</v>
      </c>
      <c r="O371">
        <v>20235.443271377473</v>
      </c>
      <c r="R371">
        <v>35</v>
      </c>
      <c r="S371">
        <v>3.5945047285146359E-2</v>
      </c>
      <c r="T371">
        <v>3.4399278633357344E-2</v>
      </c>
      <c r="U371">
        <v>3.397653806581391E-2</v>
      </c>
      <c r="V371">
        <v>3.3779181662488833E-2</v>
      </c>
      <c r="W371">
        <v>3.3683742589241339E-2</v>
      </c>
    </row>
    <row r="372" spans="1:23" x14ac:dyDescent="0.25">
      <c r="B372">
        <f t="shared" ref="B372:B401" si="15">B371+1</f>
        <v>36</v>
      </c>
      <c r="C372">
        <v>26293.085739565067</v>
      </c>
      <c r="D372">
        <v>56949.588708734911</v>
      </c>
      <c r="E372">
        <v>108043.76034044744</v>
      </c>
      <c r="F372">
        <v>210232.10361211712</v>
      </c>
      <c r="G372">
        <v>414608.79016003379</v>
      </c>
      <c r="J372">
        <f t="shared" ref="J372:J401" si="16">J371+1</f>
        <v>36</v>
      </c>
      <c r="K372">
        <v>1314.6543209480369</v>
      </c>
      <c r="L372">
        <v>2847.479589386945</v>
      </c>
      <c r="M372">
        <v>5402.1883942705754</v>
      </c>
      <c r="N372">
        <v>10511.606016157719</v>
      </c>
      <c r="O372">
        <v>20730.44126666151</v>
      </c>
      <c r="R372">
        <f t="shared" ref="R372:R401" si="17">R371+1</f>
        <v>36</v>
      </c>
      <c r="S372">
        <v>3.6052935816267562E-2</v>
      </c>
      <c r="T372">
        <v>3.4504929041361931E-2</v>
      </c>
      <c r="U372">
        <v>3.4080342940021824E-2</v>
      </c>
      <c r="V372">
        <v>3.3881941038742758E-2</v>
      </c>
      <c r="W372">
        <v>3.3785957757327401E-2</v>
      </c>
    </row>
    <row r="373" spans="1:23" x14ac:dyDescent="0.25">
      <c r="B373">
        <f t="shared" si="15"/>
        <v>37</v>
      </c>
      <c r="C373">
        <v>26168.068109173157</v>
      </c>
      <c r="D373">
        <v>56630.349040613837</v>
      </c>
      <c r="E373">
        <v>107400.80996889394</v>
      </c>
      <c r="F373">
        <v>208941.73899941795</v>
      </c>
      <c r="G373">
        <v>412023.60972944897</v>
      </c>
      <c r="J373">
        <f t="shared" si="16"/>
        <v>37</v>
      </c>
      <c r="K373">
        <v>1308.4041297579824</v>
      </c>
      <c r="L373">
        <v>2831.5199840451678</v>
      </c>
      <c r="M373">
        <v>5370.0356824416667</v>
      </c>
      <c r="N373">
        <v>10447.077632791363</v>
      </c>
      <c r="O373">
        <v>20601.180170723819</v>
      </c>
      <c r="R373">
        <f t="shared" si="17"/>
        <v>37</v>
      </c>
      <c r="S373">
        <v>3.6003142338589367E-2</v>
      </c>
      <c r="T373">
        <v>3.4464777204647135E-2</v>
      </c>
      <c r="U373">
        <v>3.4042762085510381E-2</v>
      </c>
      <c r="V373">
        <v>3.3845554457409888E-2</v>
      </c>
      <c r="W373">
        <v>3.3750149733092316E-2</v>
      </c>
    </row>
    <row r="374" spans="1:23" x14ac:dyDescent="0.25">
      <c r="B374">
        <f t="shared" si="15"/>
        <v>38</v>
      </c>
      <c r="C374">
        <v>25244.449359308892</v>
      </c>
      <c r="D374">
        <v>54256.94309347582</v>
      </c>
      <c r="E374">
        <v>102611.09888555971</v>
      </c>
      <c r="F374">
        <v>199319.41006725637</v>
      </c>
      <c r="G374">
        <v>392736.03214004758</v>
      </c>
      <c r="J374">
        <f t="shared" si="16"/>
        <v>38</v>
      </c>
      <c r="K374">
        <v>1262.2230844605729</v>
      </c>
      <c r="L374">
        <v>2712.848979183138</v>
      </c>
      <c r="M374">
        <v>5130.5581644928025</v>
      </c>
      <c r="N374">
        <v>9965.9759389255196</v>
      </c>
      <c r="O374">
        <v>19636.81105731905</v>
      </c>
      <c r="R374">
        <f t="shared" si="17"/>
        <v>38</v>
      </c>
      <c r="S374">
        <v>3.5744159867359349E-2</v>
      </c>
      <c r="T374">
        <v>3.4231581113148835E-2</v>
      </c>
      <c r="U374">
        <v>3.3818114858464199E-2</v>
      </c>
      <c r="V374">
        <v>3.3625112240524224E-2</v>
      </c>
      <c r="W374">
        <v>3.3531787144722491E-2</v>
      </c>
    </row>
    <row r="375" spans="1:23" x14ac:dyDescent="0.25">
      <c r="B375">
        <f t="shared" si="15"/>
        <v>39</v>
      </c>
      <c r="C375">
        <v>26098.675196038781</v>
      </c>
      <c r="D375">
        <v>56456.731996464761</v>
      </c>
      <c r="E375">
        <v>107053.49331743065</v>
      </c>
      <c r="F375">
        <v>208247.0159447919</v>
      </c>
      <c r="G375">
        <v>410634.06486172107</v>
      </c>
      <c r="J375">
        <f t="shared" si="16"/>
        <v>39</v>
      </c>
      <c r="K375">
        <v>1304.9337809717545</v>
      </c>
      <c r="L375">
        <v>2822.8366741574864</v>
      </c>
      <c r="M375">
        <v>5352.6748102281417</v>
      </c>
      <c r="N375">
        <v>10412.35106093419</v>
      </c>
      <c r="O375">
        <v>20531.708949998021</v>
      </c>
      <c r="R375">
        <f t="shared" si="17"/>
        <v>39</v>
      </c>
      <c r="S375">
        <v>3.5952389307271071E-2</v>
      </c>
      <c r="T375">
        <v>3.4429390267176174E-2</v>
      </c>
      <c r="U375">
        <v>3.401112766879355E-2</v>
      </c>
      <c r="V375">
        <v>3.3815597467797609E-2</v>
      </c>
      <c r="W375">
        <v>3.3720985124747305E-2</v>
      </c>
    </row>
    <row r="376" spans="1:23" x14ac:dyDescent="0.25">
      <c r="B376">
        <f t="shared" si="15"/>
        <v>40</v>
      </c>
      <c r="C376">
        <v>28541.288605604921</v>
      </c>
      <c r="D376">
        <v>62740.503803666761</v>
      </c>
      <c r="E376">
        <v>119739.19888576792</v>
      </c>
      <c r="F376">
        <v>233736.60098547323</v>
      </c>
      <c r="G376">
        <v>461731.39438670769</v>
      </c>
      <c r="J376">
        <f t="shared" si="16"/>
        <v>40</v>
      </c>
      <c r="K376">
        <v>1427.0655290049181</v>
      </c>
      <c r="L376">
        <v>3137.0223791773606</v>
      </c>
      <c r="M376">
        <v>5986.9549171373073</v>
      </c>
      <c r="N376">
        <v>11686.837224522373</v>
      </c>
      <c r="O376">
        <v>23086.586249803193</v>
      </c>
      <c r="R376">
        <f t="shared" si="17"/>
        <v>40</v>
      </c>
      <c r="S376">
        <v>3.6598508833856513E-2</v>
      </c>
      <c r="T376">
        <v>3.5031757299073707E-2</v>
      </c>
      <c r="U376">
        <v>3.4596743371941407E-2</v>
      </c>
      <c r="V376">
        <v>3.4392678845588165E-2</v>
      </c>
      <c r="W376">
        <v>3.4293769990934031E-2</v>
      </c>
    </row>
    <row r="377" spans="1:23" x14ac:dyDescent="0.25">
      <c r="B377">
        <f t="shared" si="15"/>
        <v>41</v>
      </c>
      <c r="C377">
        <v>27425.654469978312</v>
      </c>
      <c r="D377">
        <v>59874.226201025223</v>
      </c>
      <c r="E377">
        <v>113955.17810563426</v>
      </c>
      <c r="F377">
        <v>222117.07634956937</v>
      </c>
      <c r="G377">
        <v>438440.87448928365</v>
      </c>
      <c r="J377">
        <f t="shared" si="16"/>
        <v>41</v>
      </c>
      <c r="K377">
        <v>1371.2835642207356</v>
      </c>
      <c r="L377">
        <v>2993.7129884500755</v>
      </c>
      <c r="M377">
        <v>5697.7606017930666</v>
      </c>
      <c r="N377">
        <v>11105.847728398454</v>
      </c>
      <c r="O377">
        <v>21922.024385812692</v>
      </c>
      <c r="R377">
        <f t="shared" si="17"/>
        <v>41</v>
      </c>
      <c r="S377">
        <v>3.626909425802749E-2</v>
      </c>
      <c r="T377">
        <v>3.4734656626129734E-2</v>
      </c>
      <c r="U377">
        <v>3.4310184668413513E-2</v>
      </c>
      <c r="V377">
        <v>3.411128904530103E-2</v>
      </c>
      <c r="W377">
        <v>3.4014942124647396E-2</v>
      </c>
    </row>
    <row r="378" spans="1:23" x14ac:dyDescent="0.25">
      <c r="B378">
        <f t="shared" si="15"/>
        <v>42</v>
      </c>
      <c r="C378">
        <v>28890.564977530688</v>
      </c>
      <c r="D378">
        <v>63642.888523025998</v>
      </c>
      <c r="E378">
        <v>121563.42854196977</v>
      </c>
      <c r="F378">
        <v>237404.50865158581</v>
      </c>
      <c r="G378">
        <v>469086.66890210018</v>
      </c>
      <c r="J378">
        <f t="shared" si="16"/>
        <v>42</v>
      </c>
      <c r="K378">
        <v>1444.5287987051706</v>
      </c>
      <c r="L378">
        <v>3182.1451813975582</v>
      </c>
      <c r="M378">
        <v>6078.173603403382</v>
      </c>
      <c r="N378">
        <v>11870.230550651206</v>
      </c>
      <c r="O378">
        <v>23454.34449017013</v>
      </c>
      <c r="R378">
        <f t="shared" si="17"/>
        <v>42</v>
      </c>
      <c r="S378">
        <v>3.6667220444661863E-2</v>
      </c>
      <c r="T378">
        <v>3.5105108751608549E-2</v>
      </c>
      <c r="U378">
        <v>3.4670283778796218E-2</v>
      </c>
      <c r="V378">
        <v>3.4466134606326859E-2</v>
      </c>
      <c r="W378">
        <v>3.4367149140504649E-2</v>
      </c>
    </row>
    <row r="379" spans="1:23" x14ac:dyDescent="0.25">
      <c r="B379">
        <f t="shared" si="15"/>
        <v>43</v>
      </c>
      <c r="C379">
        <v>29811.678516570697</v>
      </c>
      <c r="D379">
        <v>66013.909398860953</v>
      </c>
      <c r="E379">
        <v>126350.96086709846</v>
      </c>
      <c r="F379">
        <v>247025.06379977564</v>
      </c>
      <c r="G379">
        <v>488373.26966212172</v>
      </c>
      <c r="J379">
        <f t="shared" si="16"/>
        <v>43</v>
      </c>
      <c r="K379">
        <v>1490.5839445840611</v>
      </c>
      <c r="L379">
        <v>3300.6955405627377</v>
      </c>
      <c r="M379">
        <v>6317.54819731717</v>
      </c>
      <c r="N379">
        <v>12351.253505398345</v>
      </c>
      <c r="O379">
        <v>24418.664117261651</v>
      </c>
      <c r="R379">
        <f t="shared" si="17"/>
        <v>43</v>
      </c>
      <c r="S379">
        <v>3.6908920172762372E-2</v>
      </c>
      <c r="T379">
        <v>3.5334832603574728E-2</v>
      </c>
      <c r="U379">
        <v>3.4894844785182455E-2</v>
      </c>
      <c r="V379">
        <v>3.4687994282485368E-2</v>
      </c>
      <c r="W379">
        <v>3.4587635043751508E-2</v>
      </c>
    </row>
    <row r="380" spans="1:23" x14ac:dyDescent="0.25">
      <c r="B380">
        <f t="shared" si="15"/>
        <v>44</v>
      </c>
      <c r="C380">
        <v>29076.745025203847</v>
      </c>
      <c r="D380">
        <v>64126.861619368334</v>
      </c>
      <c r="E380">
        <v>122543.72265387799</v>
      </c>
      <c r="F380">
        <v>239377.44474019718</v>
      </c>
      <c r="G380">
        <v>473044.888920978</v>
      </c>
      <c r="J380">
        <f t="shared" si="16"/>
        <v>44</v>
      </c>
      <c r="K380">
        <v>1453.8374307789563</v>
      </c>
      <c r="L380">
        <v>3206.3438066419476</v>
      </c>
      <c r="M380">
        <v>6127.1878299579257</v>
      </c>
      <c r="N380">
        <v>11968.87590144109</v>
      </c>
      <c r="O380">
        <v>23652.252056104015</v>
      </c>
      <c r="R380">
        <f t="shared" si="17"/>
        <v>44</v>
      </c>
      <c r="S380">
        <v>3.6682907069973902E-2</v>
      </c>
      <c r="T380">
        <v>3.5131626873576183E-2</v>
      </c>
      <c r="U380">
        <v>3.4698915314331114E-2</v>
      </c>
      <c r="V380">
        <v>3.449562000914308E-2</v>
      </c>
      <c r="W380">
        <v>3.4397016504305711E-2</v>
      </c>
    </row>
    <row r="381" spans="1:23" x14ac:dyDescent="0.25">
      <c r="B381">
        <f t="shared" si="15"/>
        <v>45</v>
      </c>
      <c r="C381">
        <v>30590.019598122628</v>
      </c>
      <c r="D381">
        <v>68020.450088117213</v>
      </c>
      <c r="E381">
        <v>130404.50141983409</v>
      </c>
      <c r="F381">
        <v>255172.60415390413</v>
      </c>
      <c r="G381">
        <v>504708.8096568964</v>
      </c>
      <c r="J381">
        <f t="shared" si="16"/>
        <v>45</v>
      </c>
      <c r="K381">
        <v>1529.5013020434199</v>
      </c>
      <c r="L381">
        <v>3401.0230994981684</v>
      </c>
      <c r="M381">
        <v>6520.2268267156905</v>
      </c>
      <c r="N381">
        <v>12758.63438146445</v>
      </c>
      <c r="O381">
        <v>25235.449540457688</v>
      </c>
      <c r="R381">
        <f t="shared" si="17"/>
        <v>45</v>
      </c>
      <c r="S381">
        <v>3.7094434406668597E-2</v>
      </c>
      <c r="T381">
        <v>3.5518887475172845E-2</v>
      </c>
      <c r="U381">
        <v>3.5076657649034448E-2</v>
      </c>
      <c r="V381">
        <v>3.4868472069909506E-2</v>
      </c>
      <c r="W381">
        <v>3.4767400029068529E-2</v>
      </c>
    </row>
    <row r="382" spans="1:23" x14ac:dyDescent="0.25">
      <c r="B382">
        <f t="shared" si="15"/>
        <v>46</v>
      </c>
      <c r="C382">
        <v>30854.79079332087</v>
      </c>
      <c r="D382">
        <v>68703.787373522064</v>
      </c>
      <c r="E382">
        <v>131785.4483601005</v>
      </c>
      <c r="F382">
        <v>257948.7703430017</v>
      </c>
      <c r="G382">
        <v>510275.41431426362</v>
      </c>
      <c r="J382">
        <f t="shared" si="16"/>
        <v>46</v>
      </c>
      <c r="K382">
        <v>1542.7396152096044</v>
      </c>
      <c r="L382">
        <v>3435.1896608541574</v>
      </c>
      <c r="M382">
        <v>6589.2730980023334</v>
      </c>
      <c r="N382">
        <v>12897.439986106998</v>
      </c>
      <c r="O382">
        <v>25513.77377005259</v>
      </c>
      <c r="R382">
        <f t="shared" si="17"/>
        <v>46</v>
      </c>
      <c r="S382">
        <v>3.7154815132916852E-2</v>
      </c>
      <c r="T382">
        <v>3.558024492780909E-2</v>
      </c>
      <c r="U382">
        <v>3.5137611290670057E-2</v>
      </c>
      <c r="V382">
        <v>3.4929131421980397E-2</v>
      </c>
      <c r="W382">
        <v>3.4827892358124446E-2</v>
      </c>
    </row>
    <row r="383" spans="1:23" x14ac:dyDescent="0.25">
      <c r="B383">
        <f t="shared" si="15"/>
        <v>47</v>
      </c>
      <c r="C383">
        <v>32478.396750722113</v>
      </c>
      <c r="D383">
        <v>72879.797810842909</v>
      </c>
      <c r="E383">
        <v>140215.4668906325</v>
      </c>
      <c r="F383">
        <v>274886.80511570448</v>
      </c>
      <c r="G383">
        <v>544229.48159838829</v>
      </c>
      <c r="J383">
        <f t="shared" si="16"/>
        <v>47</v>
      </c>
      <c r="K383">
        <v>1623.9202818485064</v>
      </c>
      <c r="L383">
        <v>3643.9905247161223</v>
      </c>
      <c r="M383">
        <v>7010.7751676917542</v>
      </c>
      <c r="N383">
        <v>13744.344545343425</v>
      </c>
      <c r="O383">
        <v>27211.483346208697</v>
      </c>
      <c r="R383">
        <f t="shared" si="17"/>
        <v>47</v>
      </c>
      <c r="S383">
        <v>3.7621403743067106E-2</v>
      </c>
      <c r="T383">
        <v>3.6017543875161984E-2</v>
      </c>
      <c r="U383">
        <v>3.5563981820225576E-2</v>
      </c>
      <c r="V383">
        <v>3.5349941174914967E-2</v>
      </c>
      <c r="W383">
        <v>3.5245905997304927E-2</v>
      </c>
    </row>
    <row r="384" spans="1:23" x14ac:dyDescent="0.25">
      <c r="B384">
        <f t="shared" si="15"/>
        <v>48</v>
      </c>
      <c r="C384">
        <v>33108.881144517756</v>
      </c>
      <c r="D384">
        <v>74503.175856569578</v>
      </c>
      <c r="E384">
        <v>143493.6670569235</v>
      </c>
      <c r="F384">
        <v>281474.64946389996</v>
      </c>
      <c r="G384">
        <v>557436.6142812256</v>
      </c>
      <c r="J384">
        <f t="shared" si="16"/>
        <v>48</v>
      </c>
      <c r="K384">
        <v>1655.4441094634094</v>
      </c>
      <c r="L384">
        <v>3725.1589997870906</v>
      </c>
      <c r="M384">
        <v>7174.6838359458488</v>
      </c>
      <c r="N384">
        <v>14073.733516998764</v>
      </c>
      <c r="O384">
        <v>27871.832883804222</v>
      </c>
      <c r="R384">
        <f t="shared" si="17"/>
        <v>48</v>
      </c>
      <c r="S384">
        <v>3.7793818550985181E-2</v>
      </c>
      <c r="T384">
        <v>3.6183466579397194E-2</v>
      </c>
      <c r="U384">
        <v>3.5726873920210567E-2</v>
      </c>
      <c r="V384">
        <v>3.5511218375776421E-2</v>
      </c>
      <c r="W384">
        <v>3.5406355362910036E-2</v>
      </c>
    </row>
    <row r="385" spans="2:23" x14ac:dyDescent="0.25">
      <c r="B385">
        <f t="shared" si="15"/>
        <v>49</v>
      </c>
      <c r="C385">
        <v>33462.716849667719</v>
      </c>
      <c r="D385">
        <v>75415.413907071372</v>
      </c>
      <c r="E385">
        <v>145336.57570379108</v>
      </c>
      <c r="F385">
        <v>285178.8993135913</v>
      </c>
      <c r="G385">
        <v>564863.54654223041</v>
      </c>
      <c r="J385">
        <f t="shared" si="16"/>
        <v>49</v>
      </c>
      <c r="K385">
        <v>1673.1360174367364</v>
      </c>
      <c r="L385">
        <v>3770.7713408703858</v>
      </c>
      <c r="M385">
        <v>7266.8302610350074</v>
      </c>
      <c r="N385">
        <v>14258.948124098999</v>
      </c>
      <c r="O385">
        <v>28243.183862787439</v>
      </c>
      <c r="R385">
        <f t="shared" si="17"/>
        <v>49</v>
      </c>
      <c r="S385">
        <v>3.7883545421860898E-2</v>
      </c>
      <c r="T385">
        <v>3.6272596515821265E-2</v>
      </c>
      <c r="U385">
        <v>3.581506039892024E-2</v>
      </c>
      <c r="V385">
        <v>3.5598838820462664E-2</v>
      </c>
      <c r="W385">
        <v>3.5493672545573229E-2</v>
      </c>
    </row>
    <row r="386" spans="2:23" x14ac:dyDescent="0.25">
      <c r="B386">
        <f t="shared" si="15"/>
        <v>50</v>
      </c>
      <c r="C386">
        <v>34555.932252458661</v>
      </c>
      <c r="D386">
        <v>78228.131199918076</v>
      </c>
      <c r="E386">
        <v>151015.12959444502</v>
      </c>
      <c r="F386">
        <v>296589.12626752252</v>
      </c>
      <c r="G386">
        <v>587737.11961155781</v>
      </c>
      <c r="J386">
        <f t="shared" si="16"/>
        <v>50</v>
      </c>
      <c r="K386">
        <v>1727.7966356378893</v>
      </c>
      <c r="L386">
        <v>3911.4065657061728</v>
      </c>
      <c r="M386">
        <v>7550.7566542332934</v>
      </c>
      <c r="N386">
        <v>14829.456671404478</v>
      </c>
      <c r="O386">
        <v>29386.856702824123</v>
      </c>
      <c r="R386">
        <f t="shared" si="17"/>
        <v>50</v>
      </c>
      <c r="S386">
        <v>3.8208446046029909E-2</v>
      </c>
      <c r="T386">
        <v>3.6579675698930725E-2</v>
      </c>
      <c r="U386">
        <v>3.6115297037061955E-2</v>
      </c>
      <c r="V386">
        <v>3.5895565240011917E-2</v>
      </c>
      <c r="W386">
        <v>3.5788627344071733E-2</v>
      </c>
    </row>
    <row r="387" spans="2:23" x14ac:dyDescent="0.25">
      <c r="B387">
        <f t="shared" si="15"/>
        <v>51</v>
      </c>
      <c r="C387">
        <v>35815.330515839269</v>
      </c>
      <c r="D387">
        <v>81467.092541259175</v>
      </c>
      <c r="E387">
        <v>157553.36257078883</v>
      </c>
      <c r="F387">
        <v>309725.90261982143</v>
      </c>
      <c r="G387">
        <v>614070.98271123983</v>
      </c>
      <c r="J387">
        <f t="shared" si="16"/>
        <v>51</v>
      </c>
      <c r="K387">
        <v>1790.7665601441768</v>
      </c>
      <c r="L387">
        <v>4073.3547286512621</v>
      </c>
      <c r="M387">
        <v>7877.6683252921503</v>
      </c>
      <c r="N387">
        <v>15486.295504875481</v>
      </c>
      <c r="O387">
        <v>30703.549854961573</v>
      </c>
      <c r="R387">
        <f t="shared" si="17"/>
        <v>51</v>
      </c>
      <c r="S387">
        <v>3.8595522422552264E-2</v>
      </c>
      <c r="T387">
        <v>3.6944599043005732E-2</v>
      </c>
      <c r="U387">
        <v>3.6471966670844402E-2</v>
      </c>
      <c r="V387">
        <v>3.6248027448242848E-2</v>
      </c>
      <c r="W387">
        <v>3.6138971547674537E-2</v>
      </c>
    </row>
    <row r="388" spans="2:23" x14ac:dyDescent="0.25">
      <c r="B388">
        <f t="shared" si="15"/>
        <v>52</v>
      </c>
      <c r="C388">
        <v>36891.396483021272</v>
      </c>
      <c r="D388">
        <v>84235.546055807412</v>
      </c>
      <c r="E388">
        <v>163142.4623727682</v>
      </c>
      <c r="F388">
        <v>320956.29500656697</v>
      </c>
      <c r="G388">
        <v>636583.96027389145</v>
      </c>
      <c r="J388">
        <f t="shared" si="16"/>
        <v>52</v>
      </c>
      <c r="K388">
        <v>1844.5701243086805</v>
      </c>
      <c r="L388">
        <v>4211.7773665294662</v>
      </c>
      <c r="M388">
        <v>8157.1232614408364</v>
      </c>
      <c r="N388">
        <v>16047.815051096783</v>
      </c>
      <c r="O388">
        <v>31829.198630039231</v>
      </c>
      <c r="R388">
        <f t="shared" si="17"/>
        <v>52</v>
      </c>
      <c r="S388">
        <v>3.8933125358117771E-2</v>
      </c>
      <c r="T388">
        <v>3.7264273040690687E-2</v>
      </c>
      <c r="U388">
        <v>3.6784837949201288E-2</v>
      </c>
      <c r="V388">
        <v>3.6557413711790332E-2</v>
      </c>
      <c r="W388">
        <v>3.6446599549611269E-2</v>
      </c>
    </row>
    <row r="389" spans="2:23" x14ac:dyDescent="0.25">
      <c r="B389">
        <f t="shared" si="15"/>
        <v>53</v>
      </c>
      <c r="C389">
        <v>37309.173036944587</v>
      </c>
      <c r="D389">
        <v>85310.74378106177</v>
      </c>
      <c r="E389">
        <v>165313.36172220396</v>
      </c>
      <c r="F389">
        <v>325318.59762024961</v>
      </c>
      <c r="G389">
        <v>645329.06942493632</v>
      </c>
      <c r="J389">
        <f t="shared" si="16"/>
        <v>53</v>
      </c>
      <c r="K389">
        <v>1865.4588858982897</v>
      </c>
      <c r="L389">
        <v>4265.5380124539661</v>
      </c>
      <c r="M389">
        <v>8265.669936379476</v>
      </c>
      <c r="N389">
        <v>16265.93380553351</v>
      </c>
      <c r="O389">
        <v>32266.461555458489</v>
      </c>
      <c r="R389">
        <f t="shared" si="17"/>
        <v>53</v>
      </c>
      <c r="S389">
        <v>3.9063324568848756E-2</v>
      </c>
      <c r="T389">
        <v>3.7388782597034931E-2</v>
      </c>
      <c r="U389">
        <v>3.6907018414026549E-2</v>
      </c>
      <c r="V389">
        <v>3.6678380310956493E-2</v>
      </c>
      <c r="W389">
        <v>3.6566949214642541E-2</v>
      </c>
    </row>
    <row r="390" spans="2:23" x14ac:dyDescent="0.25">
      <c r="B390">
        <f t="shared" si="15"/>
        <v>54</v>
      </c>
      <c r="C390">
        <v>38909.893663761475</v>
      </c>
      <c r="D390">
        <v>89427.601814208538</v>
      </c>
      <c r="E390">
        <v>173623.78266120434</v>
      </c>
      <c r="F390">
        <v>342016.14170767163</v>
      </c>
      <c r="G390">
        <v>678800.86304750887</v>
      </c>
      <c r="J390">
        <f t="shared" si="16"/>
        <v>54</v>
      </c>
      <c r="K390">
        <v>1945.4947309728814</v>
      </c>
      <c r="L390">
        <v>4471.3806677881657</v>
      </c>
      <c r="M390">
        <v>8681.1913594588113</v>
      </c>
      <c r="N390">
        <v>17100.809203986835</v>
      </c>
      <c r="O390">
        <v>33940.049233015045</v>
      </c>
      <c r="R390">
        <f t="shared" si="17"/>
        <v>54</v>
      </c>
      <c r="S390">
        <v>3.9593888342318362E-2</v>
      </c>
      <c r="T390">
        <v>3.7889492535918556E-2</v>
      </c>
      <c r="U390">
        <v>3.7396834602829276E-2</v>
      </c>
      <c r="V390">
        <v>3.7162661313055789E-2</v>
      </c>
      <c r="W390">
        <v>3.7048448375488485E-2</v>
      </c>
    </row>
    <row r="391" spans="2:23" x14ac:dyDescent="0.25">
      <c r="B391">
        <f t="shared" si="15"/>
        <v>55</v>
      </c>
      <c r="C391">
        <v>40062.521496667279</v>
      </c>
      <c r="D391">
        <v>92390.953160689503</v>
      </c>
      <c r="E391">
        <v>179605.00631018516</v>
      </c>
      <c r="F391">
        <v>354033.11260938866</v>
      </c>
      <c r="G391">
        <v>702889.32520778209</v>
      </c>
      <c r="J391">
        <f t="shared" si="16"/>
        <v>55</v>
      </c>
      <c r="K391">
        <v>2003.1263789665827</v>
      </c>
      <c r="L391">
        <v>4619.5477203761111</v>
      </c>
      <c r="M391">
        <v>8980.2504548239813</v>
      </c>
      <c r="N391">
        <v>17701.65592400165</v>
      </c>
      <c r="O391">
        <v>35144.466862338944</v>
      </c>
      <c r="R391">
        <f t="shared" si="17"/>
        <v>55</v>
      </c>
      <c r="S391">
        <v>3.9988312677673443E-2</v>
      </c>
      <c r="T391">
        <v>3.8261850194071023E-2</v>
      </c>
      <c r="U391">
        <v>3.7761211508079207E-2</v>
      </c>
      <c r="V391">
        <v>3.7522992724305704E-2</v>
      </c>
      <c r="W391">
        <v>3.7406746377925293E-2</v>
      </c>
    </row>
    <row r="392" spans="2:23" x14ac:dyDescent="0.25">
      <c r="B392">
        <f t="shared" si="15"/>
        <v>56</v>
      </c>
      <c r="C392">
        <v>41208.63190635277</v>
      </c>
      <c r="D392">
        <v>95339.188213252331</v>
      </c>
      <c r="E392">
        <v>185556.78060825283</v>
      </c>
      <c r="F392">
        <v>365991.96674493409</v>
      </c>
      <c r="G392">
        <v>726862.33901846828</v>
      </c>
      <c r="J392">
        <f t="shared" si="16"/>
        <v>56</v>
      </c>
      <c r="K392">
        <v>2060.4318712599634</v>
      </c>
      <c r="L392">
        <v>4766.9603178624966</v>
      </c>
      <c r="M392">
        <v>9277.8391546212661</v>
      </c>
      <c r="N392">
        <v>18299.598599998397</v>
      </c>
      <c r="O392">
        <v>36343.11749097798</v>
      </c>
      <c r="R392">
        <f t="shared" si="17"/>
        <v>56</v>
      </c>
      <c r="S392">
        <v>4.0391659150359693E-2</v>
      </c>
      <c r="T392">
        <v>3.8643947801018763E-2</v>
      </c>
      <c r="U392">
        <v>3.8135525107065638E-2</v>
      </c>
      <c r="V392">
        <v>3.7893345540602752E-2</v>
      </c>
      <c r="W392">
        <v>3.7775105945380361E-2</v>
      </c>
    </row>
    <row r="393" spans="2:23" x14ac:dyDescent="0.25">
      <c r="B393">
        <f t="shared" si="15"/>
        <v>57</v>
      </c>
      <c r="C393">
        <v>42288.3064976674</v>
      </c>
      <c r="D393">
        <v>98114.22471478532</v>
      </c>
      <c r="E393">
        <v>191157.42175697483</v>
      </c>
      <c r="F393">
        <v>377243.81584552815</v>
      </c>
      <c r="G393">
        <v>749416.60402435996</v>
      </c>
      <c r="J393">
        <f t="shared" si="16"/>
        <v>57</v>
      </c>
      <c r="K393">
        <v>2114.4155303740044</v>
      </c>
      <c r="L393">
        <v>4905.711927223776</v>
      </c>
      <c r="M393">
        <v>9557.8726064816583</v>
      </c>
      <c r="N393">
        <v>18862.193970450084</v>
      </c>
      <c r="O393">
        <v>37470.836700640153</v>
      </c>
      <c r="R393">
        <f t="shared" si="17"/>
        <v>57</v>
      </c>
      <c r="S393">
        <v>4.07864830343172E-2</v>
      </c>
      <c r="T393">
        <v>3.9016263568219411E-2</v>
      </c>
      <c r="U393">
        <v>3.849988231076118E-2</v>
      </c>
      <c r="V393">
        <v>3.825368610653479E-2</v>
      </c>
      <c r="W393">
        <v>3.8133432671845879E-2</v>
      </c>
    </row>
    <row r="394" spans="2:23" x14ac:dyDescent="0.25">
      <c r="B394">
        <f t="shared" si="15"/>
        <v>58</v>
      </c>
      <c r="C394">
        <v>43379.607770947703</v>
      </c>
      <c r="D394">
        <v>100921.41519668717</v>
      </c>
      <c r="E394">
        <v>196824.42758689533</v>
      </c>
      <c r="F394">
        <v>388630.45237190189</v>
      </c>
      <c r="G394">
        <v>772242.5019439382</v>
      </c>
      <c r="J394">
        <f t="shared" si="16"/>
        <v>58</v>
      </c>
      <c r="K394">
        <v>2168.980586337937</v>
      </c>
      <c r="L394">
        <v>5046.0714257246727</v>
      </c>
      <c r="M394">
        <v>9841.2228428243834</v>
      </c>
      <c r="N394">
        <v>19431.525682976411</v>
      </c>
      <c r="O394">
        <v>38612.131365903071</v>
      </c>
      <c r="R394">
        <f t="shared" si="17"/>
        <v>58</v>
      </c>
      <c r="S394">
        <v>4.1195222235060669E-2</v>
      </c>
      <c r="T394">
        <v>3.9403629465069923E-2</v>
      </c>
      <c r="U394">
        <v>3.8879526518781127E-2</v>
      </c>
      <c r="V394">
        <v>3.8629410804809527E-2</v>
      </c>
      <c r="W394">
        <v>3.8507186927411174E-2</v>
      </c>
    </row>
    <row r="395" spans="2:23" x14ac:dyDescent="0.25">
      <c r="B395">
        <f t="shared" si="15"/>
        <v>59</v>
      </c>
      <c r="C395">
        <v>44587.400414830612</v>
      </c>
      <c r="D395">
        <v>104025.19589155157</v>
      </c>
      <c r="E395">
        <v>203088.18836254324</v>
      </c>
      <c r="F395">
        <v>401214.1733062446</v>
      </c>
      <c r="G395">
        <v>797466.13717709342</v>
      </c>
      <c r="J395">
        <f t="shared" si="16"/>
        <v>59</v>
      </c>
      <c r="K395">
        <v>2229.3702861766724</v>
      </c>
      <c r="L395">
        <v>5201.2606581190194</v>
      </c>
      <c r="M395">
        <v>10154.411290616554</v>
      </c>
      <c r="N395">
        <v>20060.712557821302</v>
      </c>
      <c r="O395">
        <v>39873.307352731004</v>
      </c>
      <c r="R395">
        <f t="shared" si="17"/>
        <v>59</v>
      </c>
      <c r="S395">
        <v>4.1662808556590214E-2</v>
      </c>
      <c r="T395">
        <v>3.9845035117878957E-2</v>
      </c>
      <c r="U395">
        <v>3.9311755484751298E-2</v>
      </c>
      <c r="V395">
        <v>3.905701709800824E-2</v>
      </c>
      <c r="W395">
        <v>3.8932475261627353E-2</v>
      </c>
    </row>
    <row r="396" spans="2:23" x14ac:dyDescent="0.25">
      <c r="B396">
        <f t="shared" si="15"/>
        <v>60</v>
      </c>
      <c r="C396">
        <v>45716.424917308614</v>
      </c>
      <c r="D396">
        <v>106929.21487116466</v>
      </c>
      <c r="E396">
        <v>208950.53147448139</v>
      </c>
      <c r="F396">
        <v>412993.16468589223</v>
      </c>
      <c r="G396">
        <v>821078.43111097626</v>
      </c>
      <c r="J396">
        <f t="shared" si="16"/>
        <v>60</v>
      </c>
      <c r="K396">
        <v>2285.8214369522684</v>
      </c>
      <c r="L396">
        <v>5346.4613811622257</v>
      </c>
      <c r="M396">
        <v>10447.527972155716</v>
      </c>
      <c r="N396">
        <v>20649.661160243209</v>
      </c>
      <c r="O396">
        <v>41053.927539306693</v>
      </c>
      <c r="R396">
        <f t="shared" si="17"/>
        <v>60</v>
      </c>
      <c r="S396">
        <v>4.2111071932323663E-2</v>
      </c>
      <c r="T396">
        <v>4.0270603825742324E-2</v>
      </c>
      <c r="U396">
        <v>3.972917152791422E-2</v>
      </c>
      <c r="V396">
        <v>3.9470297867836956E-2</v>
      </c>
      <c r="W396">
        <v>3.9343679281860444E-2</v>
      </c>
    </row>
    <row r="397" spans="2:23" x14ac:dyDescent="0.25">
      <c r="B397">
        <f t="shared" si="15"/>
        <v>61</v>
      </c>
      <c r="C397">
        <v>47236.021628164199</v>
      </c>
      <c r="D397">
        <v>110833.88674169662</v>
      </c>
      <c r="E397">
        <v>216830.3285967696</v>
      </c>
      <c r="F397">
        <v>428823.21230584331</v>
      </c>
      <c r="G397">
        <v>852808.97972323117</v>
      </c>
      <c r="J397">
        <f t="shared" si="16"/>
        <v>61</v>
      </c>
      <c r="K397">
        <v>2361.8011120915107</v>
      </c>
      <c r="L397">
        <v>5541.6944357387547</v>
      </c>
      <c r="M397">
        <v>10841.516640787653</v>
      </c>
      <c r="N397">
        <v>21441.161049529561</v>
      </c>
      <c r="O397">
        <v>42640.449866053415</v>
      </c>
      <c r="R397">
        <f t="shared" si="17"/>
        <v>61</v>
      </c>
      <c r="S397">
        <v>4.2734039614350738E-2</v>
      </c>
      <c r="T397">
        <v>4.0860318494988723E-2</v>
      </c>
      <c r="U397">
        <v>4.0307242324758352E-2</v>
      </c>
      <c r="V397">
        <v>4.0042500723688645E-2</v>
      </c>
      <c r="W397">
        <v>3.991294110125776E-2</v>
      </c>
    </row>
    <row r="398" spans="2:23" x14ac:dyDescent="0.25">
      <c r="B398">
        <f t="shared" si="15"/>
        <v>62</v>
      </c>
      <c r="C398">
        <v>48609.247821189529</v>
      </c>
      <c r="D398">
        <v>114365.57488566216</v>
      </c>
      <c r="E398">
        <v>223959.45333197952</v>
      </c>
      <c r="F398">
        <v>443147.20667068684</v>
      </c>
      <c r="G398">
        <v>881522.71678992442</v>
      </c>
      <c r="J398">
        <f t="shared" si="16"/>
        <v>62</v>
      </c>
      <c r="K398">
        <v>2430.4627178954179</v>
      </c>
      <c r="L398">
        <v>5718.2797744877171</v>
      </c>
      <c r="M398">
        <v>11197.974875738786</v>
      </c>
      <c r="N398">
        <v>22157.360623960732</v>
      </c>
      <c r="O398">
        <v>44076.136434179731</v>
      </c>
      <c r="R398">
        <f t="shared" si="17"/>
        <v>62</v>
      </c>
      <c r="S398">
        <v>4.3312660101879397E-2</v>
      </c>
      <c r="T398">
        <v>4.1411658597648504E-2</v>
      </c>
      <c r="U398">
        <v>4.0848750515008581E-2</v>
      </c>
      <c r="V398">
        <v>4.0579011339431759E-2</v>
      </c>
      <c r="W398">
        <v>4.0446938648325492E-2</v>
      </c>
    </row>
    <row r="399" spans="2:23" x14ac:dyDescent="0.25">
      <c r="B399">
        <f t="shared" si="15"/>
        <v>63</v>
      </c>
      <c r="C399">
        <v>50089.366734018258</v>
      </c>
      <c r="D399">
        <v>118168.59564830642</v>
      </c>
      <c r="E399">
        <v>231633.97518788138</v>
      </c>
      <c r="F399">
        <v>458564.73613978561</v>
      </c>
      <c r="G399">
        <v>912426.25804362551</v>
      </c>
      <c r="J399">
        <f t="shared" si="16"/>
        <v>63</v>
      </c>
      <c r="K399">
        <v>2504.4687250012576</v>
      </c>
      <c r="L399">
        <v>5908.4309735805437</v>
      </c>
      <c r="M399">
        <v>11581.698924128432</v>
      </c>
      <c r="N399">
        <v>22928.237150550121</v>
      </c>
      <c r="O399">
        <v>45621.313603431452</v>
      </c>
      <c r="R399">
        <f t="shared" si="17"/>
        <v>63</v>
      </c>
      <c r="S399">
        <v>4.3960424515531615E-2</v>
      </c>
      <c r="T399">
        <v>4.2027173521667516E-2</v>
      </c>
      <c r="U399">
        <v>4.1452929506759828E-2</v>
      </c>
      <c r="V399">
        <v>4.1177471117834541E-2</v>
      </c>
      <c r="W399">
        <v>4.1042528320845539E-2</v>
      </c>
    </row>
    <row r="400" spans="2:23" x14ac:dyDescent="0.25">
      <c r="B400">
        <f t="shared" si="15"/>
        <v>64</v>
      </c>
      <c r="C400">
        <v>51649.000976529409</v>
      </c>
      <c r="D400">
        <v>122179.36572392829</v>
      </c>
      <c r="E400">
        <v>239729.97420205586</v>
      </c>
      <c r="F400">
        <v>474831.19115834951</v>
      </c>
      <c r="G400">
        <v>945033.62507087504</v>
      </c>
      <c r="J400">
        <f t="shared" si="16"/>
        <v>64</v>
      </c>
      <c r="K400">
        <v>2582.4504739859185</v>
      </c>
      <c r="L400">
        <v>6108.9683693543193</v>
      </c>
      <c r="M400">
        <v>11986.498890665069</v>
      </c>
      <c r="N400">
        <v>23741.559933333891</v>
      </c>
      <c r="O400">
        <v>47251.68201859598</v>
      </c>
      <c r="R400">
        <f t="shared" si="17"/>
        <v>64</v>
      </c>
      <c r="S400">
        <v>4.4662797452341696E-2</v>
      </c>
      <c r="T400">
        <v>4.269879329918469E-2</v>
      </c>
      <c r="U400">
        <v>4.2113434007327033E-2</v>
      </c>
      <c r="V400">
        <v>4.1832317567714883E-2</v>
      </c>
      <c r="W400">
        <v>4.1694525893318124E-2</v>
      </c>
    </row>
    <row r="401" spans="1:24" x14ac:dyDescent="0.25">
      <c r="B401">
        <f t="shared" si="15"/>
        <v>65</v>
      </c>
      <c r="C401">
        <v>53210.110991535206</v>
      </c>
      <c r="D401">
        <v>126190.32838446427</v>
      </c>
      <c r="E401">
        <v>247824.02404026009</v>
      </c>
      <c r="F401">
        <v>491091.41115198127</v>
      </c>
      <c r="G401">
        <v>977626.18946296594</v>
      </c>
      <c r="J401">
        <f t="shared" si="16"/>
        <v>65</v>
      </c>
      <c r="K401">
        <v>2660.5059443390055</v>
      </c>
      <c r="L401">
        <v>6309.5176219751302</v>
      </c>
      <c r="M401">
        <v>12391.203752481786</v>
      </c>
      <c r="N401">
        <v>24554.570899041486</v>
      </c>
      <c r="O401">
        <v>48881.310169824632</v>
      </c>
      <c r="R401">
        <f t="shared" si="17"/>
        <v>65</v>
      </c>
      <c r="S401">
        <v>4.5393527627181962E-2</v>
      </c>
      <c r="T401">
        <v>4.3396230686537196E-2</v>
      </c>
      <c r="U401">
        <v>4.2799085052407593E-2</v>
      </c>
      <c r="V401">
        <v>4.2511999703183534E-2</v>
      </c>
      <c r="W401">
        <v>4.2371210963830341E-2</v>
      </c>
    </row>
    <row r="403" spans="1:24" x14ac:dyDescent="0.25">
      <c r="A403" s="5" t="s">
        <v>183</v>
      </c>
    </row>
    <row r="404" spans="1:24" x14ac:dyDescent="0.25">
      <c r="B404" t="s">
        <v>170</v>
      </c>
      <c r="C404">
        <v>50000</v>
      </c>
      <c r="D404">
        <v>100000</v>
      </c>
      <c r="E404">
        <v>250000</v>
      </c>
      <c r="F404">
        <v>500000</v>
      </c>
      <c r="G404">
        <v>1000000</v>
      </c>
      <c r="H404">
        <v>2000000</v>
      </c>
      <c r="J404" t="s">
        <v>171</v>
      </c>
      <c r="K404">
        <v>50000</v>
      </c>
      <c r="L404">
        <v>100000</v>
      </c>
      <c r="M404">
        <v>250000</v>
      </c>
      <c r="N404">
        <v>500000</v>
      </c>
      <c r="O404">
        <v>1000000</v>
      </c>
      <c r="P404">
        <v>2000000</v>
      </c>
      <c r="R404" t="s">
        <v>167</v>
      </c>
      <c r="S404">
        <v>50000</v>
      </c>
      <c r="T404">
        <v>100000</v>
      </c>
      <c r="U404">
        <v>250000</v>
      </c>
      <c r="V404">
        <v>500000</v>
      </c>
      <c r="W404">
        <v>1000000</v>
      </c>
      <c r="X404">
        <v>2000000</v>
      </c>
    </row>
    <row r="405" spans="1:24" x14ac:dyDescent="0.25">
      <c r="B405">
        <v>26</v>
      </c>
      <c r="C405">
        <v>328.05236310287114</v>
      </c>
      <c r="D405">
        <v>377.65474061084319</v>
      </c>
      <c r="E405">
        <v>526.46177551715505</v>
      </c>
      <c r="F405">
        <v>774.47345075170063</v>
      </c>
      <c r="G405">
        <v>1270.4968687710702</v>
      </c>
      <c r="H405">
        <v>2262.5437718517915</v>
      </c>
      <c r="J405">
        <v>26</v>
      </c>
      <c r="K405">
        <v>385.6854421267002</v>
      </c>
      <c r="L405">
        <v>421.21052286431927</v>
      </c>
      <c r="M405">
        <v>527.78462654399391</v>
      </c>
      <c r="N405">
        <v>705.40755407373945</v>
      </c>
      <c r="O405">
        <v>1060.6541969853242</v>
      </c>
      <c r="P405">
        <v>1771.1482647322191</v>
      </c>
      <c r="R405">
        <v>26</v>
      </c>
      <c r="S405">
        <v>7.8876474140053832E-2</v>
      </c>
      <c r="T405">
        <v>6.1445508990128017E-2</v>
      </c>
      <c r="U405">
        <v>4.7807515078103435E-2</v>
      </c>
      <c r="V405">
        <v>4.2468526290672992E-2</v>
      </c>
      <c r="W405">
        <v>3.9608831840141745E-2</v>
      </c>
      <c r="X405">
        <v>3.8125904894007911E-2</v>
      </c>
    </row>
    <row r="406" spans="1:24" x14ac:dyDescent="0.25">
      <c r="B406">
        <v>27</v>
      </c>
      <c r="C406">
        <v>333.33153294285023</v>
      </c>
      <c r="D406">
        <v>388.17911029400841</v>
      </c>
      <c r="E406">
        <v>552.72182967353251</v>
      </c>
      <c r="F406">
        <v>826.95968211875925</v>
      </c>
      <c r="G406">
        <v>1375.4354002975201</v>
      </c>
      <c r="H406">
        <v>2472.3868806967694</v>
      </c>
      <c r="J406">
        <v>27</v>
      </c>
      <c r="K406">
        <v>389.46669535593981</v>
      </c>
      <c r="L406">
        <v>428.74803925643505</v>
      </c>
      <c r="M406">
        <v>546.59192321714181</v>
      </c>
      <c r="N406">
        <v>742.99824275990977</v>
      </c>
      <c r="O406">
        <v>1135.8110367478093</v>
      </c>
      <c r="P406">
        <v>1921.4371381199089</v>
      </c>
      <c r="R406">
        <v>27</v>
      </c>
      <c r="S406">
        <v>7.5962229939076753E-2</v>
      </c>
      <c r="T406">
        <v>5.9494363107125414E-2</v>
      </c>
      <c r="U406">
        <v>4.6835830495215891E-2</v>
      </c>
      <c r="V406">
        <v>4.1941322121784586E-2</v>
      </c>
      <c r="W406">
        <v>3.9335171528120716E-2</v>
      </c>
      <c r="X406">
        <v>3.7988169259724591E-2</v>
      </c>
    </row>
    <row r="407" spans="1:24" x14ac:dyDescent="0.25">
      <c r="B407">
        <v>28</v>
      </c>
      <c r="C407">
        <v>339.11886439083696</v>
      </c>
      <c r="D407">
        <v>399.71691000741203</v>
      </c>
      <c r="E407">
        <v>581.51103258967646</v>
      </c>
      <c r="F407">
        <v>884.50121676723234</v>
      </c>
      <c r="G407">
        <v>1490.4816036923905</v>
      </c>
      <c r="H407">
        <v>2702.4424272915744</v>
      </c>
      <c r="J407">
        <v>28</v>
      </c>
      <c r="K407">
        <v>393.6115270298709</v>
      </c>
      <c r="L407">
        <v>437.01131308462163</v>
      </c>
      <c r="M407">
        <v>567.21050502723392</v>
      </c>
      <c r="N407">
        <v>784.20892378640292</v>
      </c>
      <c r="O407">
        <v>1218.2059776532296</v>
      </c>
      <c r="P407">
        <v>2086.2006649811592</v>
      </c>
      <c r="R407">
        <v>28</v>
      </c>
      <c r="S407">
        <v>7.3212037581014355E-2</v>
      </c>
      <c r="T407">
        <v>5.7686331502706523E-2</v>
      </c>
      <c r="U407">
        <v>4.595041789020704E-2</v>
      </c>
      <c r="V407">
        <v>4.1464711507277041E-2</v>
      </c>
      <c r="W407">
        <v>3.9089143908808355E-2</v>
      </c>
      <c r="X407">
        <v>3.7864987116744242E-2</v>
      </c>
    </row>
    <row r="408" spans="1:24" x14ac:dyDescent="0.25">
      <c r="B408">
        <v>29</v>
      </c>
      <c r="C408">
        <v>345.48315903710545</v>
      </c>
      <c r="D408">
        <v>412.40519515433101</v>
      </c>
      <c r="E408">
        <v>613.17127130154586</v>
      </c>
      <c r="F408">
        <v>947.78141301669302</v>
      </c>
      <c r="G408">
        <v>1617.0016885916968</v>
      </c>
      <c r="H408">
        <v>2955.4422947000112</v>
      </c>
      <c r="J408">
        <v>29</v>
      </c>
      <c r="K408">
        <v>398.16957507466702</v>
      </c>
      <c r="L408">
        <v>446.0985565120634</v>
      </c>
      <c r="M408">
        <v>589.88512586160005</v>
      </c>
      <c r="N408">
        <v>829.52958046638469</v>
      </c>
      <c r="O408">
        <v>1308.8183982153259</v>
      </c>
      <c r="P408">
        <v>2267.3966736031762</v>
      </c>
      <c r="R408">
        <v>29</v>
      </c>
      <c r="S408">
        <v>7.0614760356809247E-2</v>
      </c>
      <c r="T408">
        <v>5.6008463203374603E-2</v>
      </c>
      <c r="U408">
        <v>4.5141785204683593E-2</v>
      </c>
      <c r="V408">
        <v>4.1032785163409358E-2</v>
      </c>
      <c r="W408">
        <v>3.8867510260353066E-2</v>
      </c>
      <c r="X408">
        <v>3.7754753546559661E-2</v>
      </c>
    </row>
    <row r="409" spans="1:24" x14ac:dyDescent="0.25">
      <c r="B409">
        <v>30</v>
      </c>
      <c r="C409">
        <v>352.50050734170742</v>
      </c>
      <c r="D409">
        <v>426.39569892481268</v>
      </c>
      <c r="E409">
        <v>648.08123678617198</v>
      </c>
      <c r="F409">
        <v>1017.5571399958043</v>
      </c>
      <c r="G409">
        <v>1756.5089588387921</v>
      </c>
      <c r="H409">
        <v>3234.4126424103329</v>
      </c>
      <c r="J409">
        <v>30</v>
      </c>
      <c r="K409">
        <v>403.19533508724601</v>
      </c>
      <c r="L409">
        <v>456.11843879467892</v>
      </c>
      <c r="M409">
        <v>614.88732071393042</v>
      </c>
      <c r="N409">
        <v>879.5022027307059</v>
      </c>
      <c r="O409">
        <v>1408.7321113182115</v>
      </c>
      <c r="P409">
        <v>2467.1924623862797</v>
      </c>
      <c r="R409">
        <v>30</v>
      </c>
      <c r="S409">
        <v>6.8162032456295707E-2</v>
      </c>
      <c r="T409">
        <v>5.44504547493605E-2</v>
      </c>
      <c r="U409">
        <v>4.4402338964739441E-2</v>
      </c>
      <c r="V409">
        <v>4.0640829018188329E-2</v>
      </c>
      <c r="W409">
        <v>3.8667708881659824E-2</v>
      </c>
      <c r="X409">
        <v>3.765621709967748E-2</v>
      </c>
    </row>
    <row r="410" spans="1:24" x14ac:dyDescent="0.25">
      <c r="B410">
        <v>31</v>
      </c>
      <c r="C410">
        <v>360.25523828790222</v>
      </c>
      <c r="D410">
        <v>441.8564894755923</v>
      </c>
      <c r="E410">
        <v>686.66020274799166</v>
      </c>
      <c r="F410">
        <v>1094.6663923546064</v>
      </c>
      <c r="G410">
        <v>1910.6787914201595</v>
      </c>
      <c r="H410">
        <v>3542.7036340167592</v>
      </c>
      <c r="J410">
        <v>31</v>
      </c>
      <c r="K410">
        <v>408.74920309616982</v>
      </c>
      <c r="L410">
        <v>467.19132693890515</v>
      </c>
      <c r="M410">
        <v>642.5172300203094</v>
      </c>
      <c r="N410">
        <v>934.7270780148483</v>
      </c>
      <c r="O410">
        <v>1519.1470048205811</v>
      </c>
      <c r="P410">
        <v>2687.9873754181754</v>
      </c>
      <c r="R410">
        <v>31</v>
      </c>
      <c r="S410">
        <v>6.5847500472337339E-2</v>
      </c>
      <c r="T410">
        <v>5.3003934476966164E-2</v>
      </c>
      <c r="U410">
        <v>4.3725866882576847E-2</v>
      </c>
      <c r="V410">
        <v>4.0285023406056331E-2</v>
      </c>
      <c r="W410">
        <v>3.8487683838953179E-2</v>
      </c>
      <c r="X410">
        <v>3.756839078806995E-2</v>
      </c>
    </row>
    <row r="411" spans="1:24" x14ac:dyDescent="0.25">
      <c r="B411">
        <v>32</v>
      </c>
      <c r="C411">
        <v>368.82514173846681</v>
      </c>
      <c r="D411">
        <v>458.9426898274786</v>
      </c>
      <c r="E411">
        <v>729.29529337383372</v>
      </c>
      <c r="F411">
        <v>1179.8829554722804</v>
      </c>
      <c r="G411">
        <v>2081.0583134857352</v>
      </c>
      <c r="H411">
        <v>3883.4090684096223</v>
      </c>
      <c r="J411">
        <v>32</v>
      </c>
      <c r="K411">
        <v>414.88689173631337</v>
      </c>
      <c r="L411">
        <v>479.42831458696401</v>
      </c>
      <c r="M411">
        <v>673.05211007814069</v>
      </c>
      <c r="N411">
        <v>995.75831416218716</v>
      </c>
      <c r="O411">
        <v>1641.1711151844502</v>
      </c>
      <c r="P411">
        <v>2931.9971691033934</v>
      </c>
      <c r="R411">
        <v>32</v>
      </c>
      <c r="S411">
        <v>6.3669451955350675E-2</v>
      </c>
      <c r="T411">
        <v>5.1663856316494838E-2</v>
      </c>
      <c r="U411">
        <v>4.3108021809264097E-2</v>
      </c>
      <c r="V411">
        <v>3.996259238039146E-2</v>
      </c>
      <c r="W411">
        <v>3.8325897396231712E-2</v>
      </c>
      <c r="X411">
        <v>3.7490500635859236E-2</v>
      </c>
    </row>
    <row r="412" spans="1:24" x14ac:dyDescent="0.25">
      <c r="B412">
        <v>33</v>
      </c>
      <c r="C412">
        <v>378.29614276434745</v>
      </c>
      <c r="D412">
        <v>477.82564697200144</v>
      </c>
      <c r="E412">
        <v>776.41410483724303</v>
      </c>
      <c r="F412">
        <v>1274.061560858278</v>
      </c>
      <c r="G412">
        <v>2269.3564775504278</v>
      </c>
      <c r="H412">
        <v>4259.9463478827111</v>
      </c>
      <c r="J412">
        <v>33</v>
      </c>
      <c r="K412">
        <v>421.66994011890188</v>
      </c>
      <c r="L412">
        <v>492.95211286157246</v>
      </c>
      <c r="M412">
        <v>706.79799552617624</v>
      </c>
      <c r="N412">
        <v>1063.2081045957057</v>
      </c>
      <c r="O412">
        <v>1776.0283767074325</v>
      </c>
      <c r="P412">
        <v>3201.6693497797896</v>
      </c>
      <c r="R412">
        <v>33</v>
      </c>
      <c r="S412">
        <v>6.1625408007375482E-2</v>
      </c>
      <c r="T412">
        <v>5.0425038971287472E-2</v>
      </c>
      <c r="U412">
        <v>4.2544673990287052E-2</v>
      </c>
      <c r="V412">
        <v>3.9670972532811044E-2</v>
      </c>
      <c r="W412">
        <v>3.8180955222093527E-2</v>
      </c>
      <c r="X412">
        <v>3.7421859215440945E-2</v>
      </c>
    </row>
    <row r="413" spans="1:24" x14ac:dyDescent="0.25">
      <c r="B413">
        <v>34</v>
      </c>
      <c r="C413">
        <v>388.76355746972382</v>
      </c>
      <c r="D413">
        <v>498.69543604696509</v>
      </c>
      <c r="E413">
        <v>828.49102368552326</v>
      </c>
      <c r="F413">
        <v>1378.1503600703174</v>
      </c>
      <c r="G413">
        <v>2477.4690797992316</v>
      </c>
      <c r="H413">
        <v>4676.1064258244232</v>
      </c>
      <c r="J413">
        <v>34</v>
      </c>
      <c r="K413">
        <v>429.16661306727747</v>
      </c>
      <c r="L413">
        <v>507.89884222585215</v>
      </c>
      <c r="M413">
        <v>744.09497204014042</v>
      </c>
      <c r="N413">
        <v>1137.7554626742549</v>
      </c>
      <c r="O413">
        <v>1925.0769884565489</v>
      </c>
      <c r="P413">
        <v>3499.7189566285742</v>
      </c>
      <c r="R413">
        <v>34</v>
      </c>
      <c r="S413">
        <v>5.9712146992196402E-2</v>
      </c>
      <c r="T413">
        <v>4.9282192488725673E-2</v>
      </c>
      <c r="U413">
        <v>4.2031915510519768E-2</v>
      </c>
      <c r="V413">
        <v>3.9407794009691521E-2</v>
      </c>
      <c r="W413">
        <v>3.8051595816963824E-2</v>
      </c>
      <c r="X413">
        <v>3.7361858708447881E-2</v>
      </c>
    </row>
    <row r="414" spans="1:24" x14ac:dyDescent="0.25">
      <c r="B414">
        <v>35</v>
      </c>
      <c r="C414">
        <v>400.32252181521488</v>
      </c>
      <c r="D414">
        <v>521.741780097012</v>
      </c>
      <c r="E414">
        <v>885.99952617308759</v>
      </c>
      <c r="F414">
        <v>1493.0957852220397</v>
      </c>
      <c r="G414">
        <v>2707.2883542125755</v>
      </c>
      <c r="H414">
        <v>5135.6733840671077</v>
      </c>
      <c r="J414">
        <v>35</v>
      </c>
      <c r="K414">
        <v>437.44504602121219</v>
      </c>
      <c r="L414">
        <v>524.40436712109613</v>
      </c>
      <c r="M414">
        <v>785.28199718673022</v>
      </c>
      <c r="N414">
        <v>1220.0782278609659</v>
      </c>
      <c r="O414">
        <v>2089.6712786970784</v>
      </c>
      <c r="P414">
        <v>3828.8561279432397</v>
      </c>
      <c r="R414">
        <v>35</v>
      </c>
      <c r="S414">
        <v>5.792733146632556E-2</v>
      </c>
      <c r="T414">
        <v>4.8230877020796203E-2</v>
      </c>
      <c r="U414">
        <v>4.1566439458337712E-2</v>
      </c>
      <c r="V414">
        <v>3.9171072272078611E-2</v>
      </c>
      <c r="W414">
        <v>3.7936768983655611E-2</v>
      </c>
      <c r="X414">
        <v>3.7310006682091945E-2</v>
      </c>
    </row>
    <row r="415" spans="1:24" x14ac:dyDescent="0.25">
      <c r="B415">
        <v>36</v>
      </c>
      <c r="C415">
        <v>413.32491461898525</v>
      </c>
      <c r="D415">
        <v>547.66625051981782</v>
      </c>
      <c r="E415">
        <v>950.69028868973146</v>
      </c>
      <c r="F415">
        <v>1622.3970088508358</v>
      </c>
      <c r="G415">
        <v>2965.8104943253147</v>
      </c>
      <c r="H415">
        <v>5652.6373811546373</v>
      </c>
      <c r="J415">
        <v>36</v>
      </c>
      <c r="K415">
        <v>446.7572552288857</v>
      </c>
      <c r="L415">
        <v>542.97107695489467</v>
      </c>
      <c r="M415">
        <v>831.61289461142042</v>
      </c>
      <c r="N415">
        <v>1312.6824736029084</v>
      </c>
      <c r="O415">
        <v>2274.8221539539227</v>
      </c>
      <c r="P415">
        <v>4199.1005414732208</v>
      </c>
      <c r="R415">
        <v>36</v>
      </c>
      <c r="S415">
        <v>5.623821473201418E-2</v>
      </c>
      <c r="T415">
        <v>4.724941371319602E-2</v>
      </c>
      <c r="U415">
        <v>4.1137700549165102E-2</v>
      </c>
      <c r="V415">
        <v>3.8955296226496738E-2</v>
      </c>
      <c r="W415">
        <v>3.7833827759763405E-2</v>
      </c>
      <c r="X415">
        <v>3.7265185509732124E-2</v>
      </c>
    </row>
    <row r="416" spans="1:24" x14ac:dyDescent="0.25">
      <c r="B416">
        <v>37</v>
      </c>
      <c r="C416">
        <v>422.21957820819813</v>
      </c>
      <c r="D416">
        <v>565.40198929519772</v>
      </c>
      <c r="E416">
        <v>994.94915476107406</v>
      </c>
      <c r="F416">
        <v>1710.8611411841471</v>
      </c>
      <c r="G416">
        <v>3142.6850767188803</v>
      </c>
      <c r="H416">
        <v>6006.3329541268522</v>
      </c>
      <c r="J416">
        <v>37</v>
      </c>
      <c r="K416">
        <v>453.12745133429326</v>
      </c>
      <c r="L416">
        <v>555.67343868277521</v>
      </c>
      <c r="M416">
        <v>863.31061701967701</v>
      </c>
      <c r="N416">
        <v>1376.0397559873563</v>
      </c>
      <c r="O416">
        <v>2401.4976026044751</v>
      </c>
      <c r="P416">
        <v>4452.4133691115712</v>
      </c>
      <c r="R416">
        <v>37</v>
      </c>
      <c r="S416">
        <v>5.5232397616102658E-2</v>
      </c>
      <c r="T416">
        <v>4.6670735658192131E-2</v>
      </c>
      <c r="U416">
        <v>4.0886886206454198E-2</v>
      </c>
      <c r="V416">
        <v>3.8829519629879794E-2</v>
      </c>
      <c r="W416">
        <v>3.7774009388772845E-2</v>
      </c>
      <c r="X416">
        <v>3.7239265302130953E-2</v>
      </c>
    </row>
    <row r="417" spans="2:24" x14ac:dyDescent="0.25">
      <c r="B417">
        <v>38</v>
      </c>
      <c r="C417">
        <v>416.69217531961442</v>
      </c>
      <c r="D417">
        <v>554.38541684338907</v>
      </c>
      <c r="E417">
        <v>967.4649954604738</v>
      </c>
      <c r="F417">
        <v>1655.9311055642047</v>
      </c>
      <c r="G417">
        <v>3032.8632191495935</v>
      </c>
      <c r="H417">
        <v>5786.7274525488492</v>
      </c>
      <c r="J417">
        <v>38</v>
      </c>
      <c r="K417">
        <v>449.16832255977761</v>
      </c>
      <c r="L417">
        <v>547.78319285681664</v>
      </c>
      <c r="M417">
        <v>843.62611546140397</v>
      </c>
      <c r="N417">
        <v>1336.6993389663294</v>
      </c>
      <c r="O417">
        <v>2322.8445526539508</v>
      </c>
      <c r="P417">
        <v>4295.1350520754349</v>
      </c>
      <c r="R417">
        <v>38</v>
      </c>
      <c r="S417">
        <v>5.5822599577316945E-2</v>
      </c>
      <c r="T417">
        <v>4.7007029114476184E-2</v>
      </c>
      <c r="U417">
        <v>4.1028765503763998E-2</v>
      </c>
      <c r="V417">
        <v>3.8897378776378666E-2</v>
      </c>
      <c r="W417">
        <v>3.780284308366233E-2</v>
      </c>
      <c r="X417">
        <v>3.724805036596357E-2</v>
      </c>
    </row>
    <row r="418" spans="2:24" x14ac:dyDescent="0.25">
      <c r="B418">
        <v>39</v>
      </c>
      <c r="C418">
        <v>393.27793934344004</v>
      </c>
      <c r="D418">
        <v>507.70782075886058</v>
      </c>
      <c r="E418">
        <v>850.99747081483883</v>
      </c>
      <c r="F418">
        <v>1423.1468614126184</v>
      </c>
      <c r="G418">
        <v>2567.4459210032064</v>
      </c>
      <c r="H418">
        <v>4856.0433570886025</v>
      </c>
      <c r="J418">
        <v>39</v>
      </c>
      <c r="K418">
        <v>432.39928246835507</v>
      </c>
      <c r="L418">
        <v>514.35276512544397</v>
      </c>
      <c r="M418">
        <v>760.21328045735027</v>
      </c>
      <c r="N418">
        <v>1169.9805026736176</v>
      </c>
      <c r="O418">
        <v>1989.5181749516596</v>
      </c>
      <c r="P418">
        <v>3628.5855993676014</v>
      </c>
      <c r="R418">
        <v>39</v>
      </c>
      <c r="S418">
        <v>5.8913507652620378E-2</v>
      </c>
      <c r="T418">
        <v>4.8802766750557947E-2</v>
      </c>
      <c r="U418">
        <v>4.180908578751219E-2</v>
      </c>
      <c r="V418">
        <v>3.9285538119275154E-2</v>
      </c>
      <c r="W418">
        <v>3.7983030713857335E-2</v>
      </c>
      <c r="X418">
        <v>3.7321042553350114E-2</v>
      </c>
    </row>
    <row r="419" spans="2:24" x14ac:dyDescent="0.25">
      <c r="B419">
        <v>40</v>
      </c>
      <c r="C419">
        <v>410.24546683835348</v>
      </c>
      <c r="D419">
        <v>541.53851389547469</v>
      </c>
      <c r="E419">
        <v>935.41765423836182</v>
      </c>
      <c r="F419">
        <v>1591.8829354882039</v>
      </c>
      <c r="G419">
        <v>2904.8134220685074</v>
      </c>
      <c r="H419">
        <v>5530.6745521141002</v>
      </c>
      <c r="J419">
        <v>40</v>
      </c>
      <c r="K419">
        <v>444.55179944161409</v>
      </c>
      <c r="L419">
        <v>538.58255910856315</v>
      </c>
      <c r="M419">
        <v>820.67482851861132</v>
      </c>
      <c r="N419">
        <v>1290.8291589549699</v>
      </c>
      <c r="O419">
        <v>2231.136940952536</v>
      </c>
      <c r="P419">
        <v>4111.7543211152515</v>
      </c>
      <c r="R419">
        <v>40</v>
      </c>
      <c r="S419">
        <v>5.6555041332589484E-2</v>
      </c>
      <c r="T419">
        <v>4.7425524808020203E-2</v>
      </c>
      <c r="U419">
        <v>4.1204831245180706E-2</v>
      </c>
      <c r="V419">
        <v>3.8980654523521618E-2</v>
      </c>
      <c r="W419">
        <v>3.7837096712049156E-2</v>
      </c>
      <c r="X419">
        <v>3.7257094419323344E-2</v>
      </c>
    </row>
    <row r="420" spans="2:24" x14ac:dyDescent="0.25">
      <c r="B420">
        <v>41</v>
      </c>
      <c r="C420">
        <v>472.80990495986202</v>
      </c>
      <c r="D420">
        <v>666.27760808743835</v>
      </c>
      <c r="E420">
        <v>1246.6805183751062</v>
      </c>
      <c r="F420">
        <v>2214.0188626882737</v>
      </c>
      <c r="G420">
        <v>4148.6955853959453</v>
      </c>
      <c r="H420">
        <v>8018.0489817234475</v>
      </c>
      <c r="J420">
        <v>41</v>
      </c>
      <c r="K420">
        <v>489.35988548687965</v>
      </c>
      <c r="L420">
        <v>627.9197673004237</v>
      </c>
      <c r="M420">
        <v>1043.5971214555811</v>
      </c>
      <c r="N420">
        <v>1736.394558832857</v>
      </c>
      <c r="O420">
        <v>3121.9898258124813</v>
      </c>
      <c r="P420">
        <v>5893.1797948442836</v>
      </c>
      <c r="R420">
        <v>41</v>
      </c>
      <c r="S420">
        <v>5.1111105690388792E-2</v>
      </c>
      <c r="T420">
        <v>4.4352920925311734E-2</v>
      </c>
      <c r="U420">
        <v>3.990810021015001E-2</v>
      </c>
      <c r="V420">
        <v>3.8351623021109393E-2</v>
      </c>
      <c r="W420">
        <v>3.7558233728285151E-2</v>
      </c>
      <c r="X420">
        <v>3.7157631402779723E-2</v>
      </c>
    </row>
    <row r="421" spans="2:24" x14ac:dyDescent="0.25">
      <c r="B421">
        <v>42</v>
      </c>
      <c r="C421">
        <v>438.5794386914223</v>
      </c>
      <c r="D421">
        <v>598.03489437580583</v>
      </c>
      <c r="E421">
        <v>1076.401359432959</v>
      </c>
      <c r="F421">
        <v>1873.6790464528199</v>
      </c>
      <c r="G421">
        <v>3468.2338605710279</v>
      </c>
      <c r="H421">
        <v>6657.344170424396</v>
      </c>
      <c r="J421">
        <v>42</v>
      </c>
      <c r="K421">
        <v>464.84449540902301</v>
      </c>
      <c r="L421">
        <v>579.04433865044712</v>
      </c>
      <c r="M421">
        <v>921.64500005426453</v>
      </c>
      <c r="N421">
        <v>1492.6489344557813</v>
      </c>
      <c r="O421">
        <v>2634.650337688945</v>
      </c>
      <c r="P421">
        <v>4918.6610149762855</v>
      </c>
      <c r="R421">
        <v>42</v>
      </c>
      <c r="S421">
        <v>5.3600291297926095E-2</v>
      </c>
      <c r="T421">
        <v>4.5736182490929256E-2</v>
      </c>
      <c r="U421">
        <v>4.0478784042030425E-2</v>
      </c>
      <c r="V421">
        <v>3.8620208386509036E-2</v>
      </c>
      <c r="W421">
        <v>3.7669112542614069E-2</v>
      </c>
      <c r="X421">
        <v>3.7187922047799749E-2</v>
      </c>
    </row>
    <row r="422" spans="2:24" x14ac:dyDescent="0.25">
      <c r="B422">
        <v>43</v>
      </c>
      <c r="C422">
        <v>477.91590767977897</v>
      </c>
      <c r="D422">
        <v>676.46611444661585</v>
      </c>
      <c r="E422">
        <v>1272.1167240248192</v>
      </c>
      <c r="F422">
        <v>2264.867724595746</v>
      </c>
      <c r="G422">
        <v>4250.369223723731</v>
      </c>
      <c r="H422">
        <v>8221.3733822950817</v>
      </c>
      <c r="J422">
        <v>43</v>
      </c>
      <c r="K422">
        <v>493.01658446479178</v>
      </c>
      <c r="L422">
        <v>635.21644627758724</v>
      </c>
      <c r="M422">
        <v>1061.8159083478022</v>
      </c>
      <c r="N422">
        <v>1772.8148346931084</v>
      </c>
      <c r="O422">
        <v>3194.8069113387319</v>
      </c>
      <c r="P422">
        <v>6038.8044149261987</v>
      </c>
      <c r="R422">
        <v>43</v>
      </c>
      <c r="S422">
        <v>5.0781654439825186E-2</v>
      </c>
      <c r="T422">
        <v>4.4168324982687635E-2</v>
      </c>
      <c r="U422">
        <v>3.9828000383123285E-2</v>
      </c>
      <c r="V422">
        <v>3.8309950809966686E-2</v>
      </c>
      <c r="W422">
        <v>3.7536517269397329E-2</v>
      </c>
      <c r="X422">
        <v>3.7146106895901143E-2</v>
      </c>
    </row>
    <row r="423" spans="2:24" x14ac:dyDescent="0.25">
      <c r="B423">
        <v>44</v>
      </c>
      <c r="C423">
        <v>504.49228235992916</v>
      </c>
      <c r="D423">
        <v>729.45789880817119</v>
      </c>
      <c r="E423">
        <v>1404.3547724058401</v>
      </c>
      <c r="F423">
        <v>2529.182906289554</v>
      </c>
      <c r="G423">
        <v>4778.8390333443685</v>
      </c>
      <c r="H423">
        <v>9278.1514915576226</v>
      </c>
      <c r="J423">
        <v>44</v>
      </c>
      <c r="K423">
        <v>512.05032052273509</v>
      </c>
      <c r="L423">
        <v>673.1684619753778</v>
      </c>
      <c r="M423">
        <v>1156.5231647236014</v>
      </c>
      <c r="N423">
        <v>1962.1144647714464</v>
      </c>
      <c r="O423">
        <v>3573.2954496806487</v>
      </c>
      <c r="P423">
        <v>6795.6597623268317</v>
      </c>
      <c r="R423">
        <v>44</v>
      </c>
      <c r="S423">
        <v>4.938700708797028E-2</v>
      </c>
      <c r="T423">
        <v>4.3408683525580916E-2</v>
      </c>
      <c r="U423">
        <v>3.9521258799924963E-2</v>
      </c>
      <c r="V423">
        <v>3.8168749445854688E-2</v>
      </c>
      <c r="W423">
        <v>3.7481131530417766E-2</v>
      </c>
      <c r="X423">
        <v>3.7134407960231153E-2</v>
      </c>
    </row>
    <row r="424" spans="2:24" x14ac:dyDescent="0.25">
      <c r="B424">
        <v>45</v>
      </c>
      <c r="C424">
        <v>478.20262126181558</v>
      </c>
      <c r="D424">
        <v>677.04621922974172</v>
      </c>
      <c r="E424">
        <v>1273.5770918409935</v>
      </c>
      <c r="F424">
        <v>2267.7954448207829</v>
      </c>
      <c r="G424">
        <v>4256.2314377676439</v>
      </c>
      <c r="H424">
        <v>8233.1043648519317</v>
      </c>
      <c r="J424">
        <v>45</v>
      </c>
      <c r="K424">
        <v>493.22171556166359</v>
      </c>
      <c r="L424">
        <v>635.6311142337554</v>
      </c>
      <c r="M424">
        <v>1062.8602160365535</v>
      </c>
      <c r="N424">
        <v>1774.9113885104744</v>
      </c>
      <c r="O424">
        <v>3199.0055279184453</v>
      </c>
      <c r="P424">
        <v>6047.2046382055851</v>
      </c>
      <c r="R424">
        <v>45</v>
      </c>
      <c r="S424">
        <v>5.0741356720470865E-2</v>
      </c>
      <c r="T424">
        <v>4.414235705949654E-2</v>
      </c>
      <c r="U424">
        <v>3.981233830480857E-2</v>
      </c>
      <c r="V424">
        <v>3.8298084949934363E-2</v>
      </c>
      <c r="W424">
        <v>3.752661696106796E-2</v>
      </c>
      <c r="X424">
        <v>3.7137205464547796E-2</v>
      </c>
    </row>
    <row r="425" spans="2:24" x14ac:dyDescent="0.25">
      <c r="B425">
        <v>46</v>
      </c>
      <c r="C425">
        <v>525.44432770391836</v>
      </c>
      <c r="D425">
        <v>771.2421531693268</v>
      </c>
      <c r="E425">
        <v>1508.6356868343837</v>
      </c>
      <c r="F425">
        <v>2737.6248255084984</v>
      </c>
      <c r="G425">
        <v>5195.6025534790406</v>
      </c>
      <c r="H425">
        <v>10111.558665271516</v>
      </c>
      <c r="J425">
        <v>46</v>
      </c>
      <c r="K425">
        <v>527.05594648180704</v>
      </c>
      <c r="L425">
        <v>703.09395594588659</v>
      </c>
      <c r="M425">
        <v>1231.2086406173094</v>
      </c>
      <c r="N425">
        <v>2111.3988179708613</v>
      </c>
      <c r="O425">
        <v>3871.7728770170797</v>
      </c>
      <c r="P425">
        <v>7392.5285109188262</v>
      </c>
      <c r="R425">
        <v>46</v>
      </c>
      <c r="S425">
        <v>4.8471663042077395E-2</v>
      </c>
      <c r="T425">
        <v>4.2914253278680592E-2</v>
      </c>
      <c r="U425">
        <v>3.9322470713459401E-2</v>
      </c>
      <c r="V425">
        <v>3.8077088941473214E-2</v>
      </c>
      <c r="W425">
        <v>3.7444796664816371E-2</v>
      </c>
      <c r="X425">
        <v>3.712620060699301E-2</v>
      </c>
    </row>
    <row r="426" spans="2:24" x14ac:dyDescent="0.25">
      <c r="B426">
        <v>47</v>
      </c>
      <c r="C426">
        <v>532.06518452711964</v>
      </c>
      <c r="D426">
        <v>784.44828948201598</v>
      </c>
      <c r="E426">
        <v>1541.5976241984663</v>
      </c>
      <c r="F426">
        <v>2803.5132078000352</v>
      </c>
      <c r="G426">
        <v>5327.3440928302452</v>
      </c>
      <c r="H426">
        <v>10375.006107306472</v>
      </c>
      <c r="J426">
        <v>47</v>
      </c>
      <c r="K426">
        <v>531.79774246187844</v>
      </c>
      <c r="L426">
        <v>712.55204358116407</v>
      </c>
      <c r="M426">
        <v>1254.8151743287144</v>
      </c>
      <c r="N426">
        <v>2158.5873537531734</v>
      </c>
      <c r="O426">
        <v>3966.1284804850657</v>
      </c>
      <c r="P426">
        <v>7581.2135335812927</v>
      </c>
      <c r="R426">
        <v>47</v>
      </c>
      <c r="S426">
        <v>4.8207570241725728E-2</v>
      </c>
      <c r="T426">
        <v>4.2771772963121624E-2</v>
      </c>
      <c r="U426">
        <v>3.9264737026752483E-2</v>
      </c>
      <c r="V426">
        <v>3.8049935148775083E-2</v>
      </c>
      <c r="W426">
        <v>3.7433416178155099E-2</v>
      </c>
      <c r="X426">
        <v>3.712282604858741E-2</v>
      </c>
    </row>
    <row r="427" spans="2:24" x14ac:dyDescent="0.25">
      <c r="B427">
        <v>48</v>
      </c>
      <c r="C427">
        <v>591.93707229570725</v>
      </c>
      <c r="D427">
        <v>903.8297764477137</v>
      </c>
      <c r="E427">
        <v>1839.5078964567324</v>
      </c>
      <c r="F427">
        <v>3398.9710471524095</v>
      </c>
      <c r="G427">
        <v>6517.8977438759339</v>
      </c>
      <c r="H427">
        <v>12755.751161238428</v>
      </c>
      <c r="J427">
        <v>48</v>
      </c>
      <c r="K427">
        <v>574.677412831526</v>
      </c>
      <c r="L427">
        <v>798.05200706824689</v>
      </c>
      <c r="M427">
        <v>1468.1758758364849</v>
      </c>
      <c r="N427">
        <v>2585.044630545337</v>
      </c>
      <c r="O427">
        <v>4818.7866443366365</v>
      </c>
      <c r="P427">
        <v>9286.2709444092761</v>
      </c>
      <c r="R427">
        <v>48</v>
      </c>
      <c r="S427">
        <v>4.6378396877244432E-2</v>
      </c>
      <c r="T427">
        <v>4.1814014331081228E-2</v>
      </c>
      <c r="U427">
        <v>3.8905767662680057E-2</v>
      </c>
      <c r="V427">
        <v>3.7905310459514618E-2</v>
      </c>
      <c r="W427">
        <v>3.7398979449265735E-2</v>
      </c>
      <c r="X427">
        <v>3.7144256742555948E-2</v>
      </c>
    </row>
    <row r="428" spans="2:24" x14ac:dyDescent="0.25">
      <c r="B428">
        <v>49</v>
      </c>
      <c r="C428">
        <v>615.70181828593127</v>
      </c>
      <c r="D428">
        <v>951.22016724660068</v>
      </c>
      <c r="E428">
        <v>1957.7753036727997</v>
      </c>
      <c r="F428">
        <v>3635.3671797205238</v>
      </c>
      <c r="G428">
        <v>6990.5509532609449</v>
      </c>
      <c r="H428">
        <v>13700.918502055652</v>
      </c>
      <c r="J428">
        <v>49</v>
      </c>
      <c r="K428">
        <v>591.69777586894497</v>
      </c>
      <c r="L428">
        <v>831.99235556047552</v>
      </c>
      <c r="M428">
        <v>1552.8771128932531</v>
      </c>
      <c r="N428">
        <v>2754.3515038057449</v>
      </c>
      <c r="O428">
        <v>5157.3005294937902</v>
      </c>
      <c r="P428">
        <v>9963.1986003592319</v>
      </c>
      <c r="R428">
        <v>49</v>
      </c>
      <c r="S428">
        <v>4.5821483026085685E-2</v>
      </c>
      <c r="T428">
        <v>4.1527437747977514E-2</v>
      </c>
      <c r="U428">
        <v>3.8801959972460276E-2</v>
      </c>
      <c r="V428">
        <v>3.7866360540093513E-2</v>
      </c>
      <c r="W428">
        <v>3.739324157016366E-2</v>
      </c>
      <c r="X428">
        <v>3.7155327765929336E-2</v>
      </c>
    </row>
    <row r="429" spans="2:24" x14ac:dyDescent="0.25">
      <c r="B429">
        <v>50</v>
      </c>
      <c r="C429">
        <v>628.36755179452848</v>
      </c>
      <c r="D429">
        <v>976.48133517940835</v>
      </c>
      <c r="E429">
        <v>2020.8225741108406</v>
      </c>
      <c r="F429">
        <v>3761.391366898969</v>
      </c>
      <c r="G429">
        <v>7242.5289551329624</v>
      </c>
      <c r="H429">
        <v>14204.804133171761</v>
      </c>
      <c r="J429">
        <v>50</v>
      </c>
      <c r="K429">
        <v>600.76859915449177</v>
      </c>
      <c r="L429">
        <v>850.08449573359485</v>
      </c>
      <c r="M429">
        <v>1598.0309218746042</v>
      </c>
      <c r="N429">
        <v>2844.6089944697305</v>
      </c>
      <c r="O429">
        <v>5337.7651698542904</v>
      </c>
      <c r="P429">
        <v>10324.077538469195</v>
      </c>
      <c r="R429">
        <v>50</v>
      </c>
      <c r="S429">
        <v>4.5549985693536632E-2</v>
      </c>
      <c r="T429">
        <v>4.1387771789450856E-2</v>
      </c>
      <c r="U429">
        <v>3.8750897551243169E-2</v>
      </c>
      <c r="V429">
        <v>3.7846638595058879E-2</v>
      </c>
      <c r="W429">
        <v>3.7389551303183444E-2</v>
      </c>
      <c r="X429">
        <v>3.7159746243039304E-2</v>
      </c>
    </row>
    <row r="430" spans="2:24" x14ac:dyDescent="0.25">
      <c r="B430">
        <v>51</v>
      </c>
      <c r="C430">
        <v>676.47079219327395</v>
      </c>
      <c r="D430">
        <v>1072.4020382919439</v>
      </c>
      <c r="E430">
        <v>2260.1957899341032</v>
      </c>
      <c r="F430">
        <v>4239.852092394658</v>
      </c>
      <c r="G430">
        <v>8199.1647457856652</v>
      </c>
      <c r="H430">
        <v>16117.790092242167</v>
      </c>
      <c r="J430">
        <v>51</v>
      </c>
      <c r="K430">
        <v>635.2196160502499</v>
      </c>
      <c r="L430">
        <v>918.78160051146369</v>
      </c>
      <c r="M430">
        <v>1769.4677049012207</v>
      </c>
      <c r="N430">
        <v>3187.278441486189</v>
      </c>
      <c r="O430">
        <v>6022.9004630727577</v>
      </c>
      <c r="P430">
        <v>11694.144955146156</v>
      </c>
      <c r="R430">
        <v>51</v>
      </c>
      <c r="S430">
        <v>4.4701699782704329E-2</v>
      </c>
      <c r="T430">
        <v>4.0963833504589431E-2</v>
      </c>
      <c r="U430">
        <v>3.8610005854000651E-2</v>
      </c>
      <c r="V430">
        <v>3.7805436137522408E-2</v>
      </c>
      <c r="W430">
        <v>3.739926015458761E-2</v>
      </c>
      <c r="X430">
        <v>3.7195184272069026E-2</v>
      </c>
    </row>
    <row r="431" spans="2:24" x14ac:dyDescent="0.25">
      <c r="B431">
        <v>52</v>
      </c>
      <c r="C431">
        <v>737.87124713398453</v>
      </c>
      <c r="D431">
        <v>1194.8379294026922</v>
      </c>
      <c r="E431">
        <v>2565.7379638594603</v>
      </c>
      <c r="F431">
        <v>4850.5714725429798</v>
      </c>
      <c r="G431">
        <v>9420.2379939611001</v>
      </c>
      <c r="H431">
        <v>18559.571474208293</v>
      </c>
      <c r="J431">
        <v>52</v>
      </c>
      <c r="K431">
        <v>679.1939739937925</v>
      </c>
      <c r="L431">
        <v>1006.4691400376832</v>
      </c>
      <c r="M431">
        <v>1988.2944991677323</v>
      </c>
      <c r="N431">
        <v>3624.6714250246587</v>
      </c>
      <c r="O431">
        <v>6897.4196944463183</v>
      </c>
      <c r="P431">
        <v>13442.921156691358</v>
      </c>
      <c r="R431">
        <v>52</v>
      </c>
      <c r="S431">
        <v>4.3884884929342727E-2</v>
      </c>
      <c r="T431">
        <v>4.0568719182016988E-2</v>
      </c>
      <c r="U431">
        <v>3.8492845908171258E-2</v>
      </c>
      <c r="V431">
        <v>3.7785550179844751E-2</v>
      </c>
      <c r="W431">
        <v>3.7428920237229102E-2</v>
      </c>
      <c r="X431">
        <v>3.7249853690142887E-2</v>
      </c>
    </row>
    <row r="432" spans="2:24" x14ac:dyDescent="0.25">
      <c r="B432">
        <v>53</v>
      </c>
      <c r="C432">
        <v>795.03756135992364</v>
      </c>
      <c r="D432">
        <v>1308.8330178518952</v>
      </c>
      <c r="E432">
        <v>2850.2194195136835</v>
      </c>
      <c r="F432">
        <v>5419.1966602953871</v>
      </c>
      <c r="G432">
        <v>10557.151274300779</v>
      </c>
      <c r="H432">
        <v>20833.060522102478</v>
      </c>
      <c r="J432">
        <v>53</v>
      </c>
      <c r="K432">
        <v>720.13596459902419</v>
      </c>
      <c r="L432">
        <v>1088.1111809292979</v>
      </c>
      <c r="M432">
        <v>2192.0371904727472</v>
      </c>
      <c r="N432">
        <v>4031.9128052370725</v>
      </c>
      <c r="O432">
        <v>7711.6655184074043</v>
      </c>
      <c r="P432">
        <v>15071.171166449931</v>
      </c>
      <c r="R432">
        <v>53</v>
      </c>
      <c r="S432">
        <v>4.3307131854315228E-2</v>
      </c>
      <c r="T432">
        <v>4.0299671283950067E-2</v>
      </c>
      <c r="U432">
        <v>3.8425210277118538E-2</v>
      </c>
      <c r="V432">
        <v>3.7788011909643426E-2</v>
      </c>
      <c r="W432">
        <v>3.7467021673175616E-2</v>
      </c>
      <c r="X432">
        <v>3.7305921274580323E-2</v>
      </c>
    </row>
    <row r="433" spans="1:24" x14ac:dyDescent="0.25">
      <c r="B433">
        <v>54</v>
      </c>
      <c r="C433">
        <v>817.16617728925792</v>
      </c>
      <c r="D433">
        <v>1352.9665906003825</v>
      </c>
      <c r="E433">
        <v>2960.3679206269267</v>
      </c>
      <c r="F433">
        <v>5639.3701387011897</v>
      </c>
      <c r="G433">
        <v>10997.374574113093</v>
      </c>
      <c r="H433">
        <v>21713.383443874398</v>
      </c>
      <c r="J433">
        <v>54</v>
      </c>
      <c r="K433">
        <v>735.98450889459582</v>
      </c>
      <c r="L433">
        <v>1119.7191339730416</v>
      </c>
      <c r="M433">
        <v>2270.9240167908793</v>
      </c>
      <c r="N433">
        <v>4189.5988367347454</v>
      </c>
      <c r="O433">
        <v>8026.9484683843039</v>
      </c>
      <c r="P433">
        <v>15701.647719800676</v>
      </c>
      <c r="R433">
        <v>54</v>
      </c>
      <c r="S433">
        <v>4.3112657225843787E-2</v>
      </c>
      <c r="T433">
        <v>4.0209595493869932E-2</v>
      </c>
      <c r="U433">
        <v>3.8402855221974397E-2</v>
      </c>
      <c r="V433">
        <v>3.7789156554544956E-2</v>
      </c>
      <c r="W433">
        <v>3.7480096042032729E-2</v>
      </c>
      <c r="X433">
        <v>3.7325006535141148E-2</v>
      </c>
    </row>
    <row r="434" spans="1:24" x14ac:dyDescent="0.25">
      <c r="B434">
        <v>55</v>
      </c>
      <c r="C434">
        <v>915.77007403031018</v>
      </c>
      <c r="D434">
        <v>1549.589123539921</v>
      </c>
      <c r="E434">
        <v>3451.0462265951733</v>
      </c>
      <c r="F434">
        <v>6620.1414876086819</v>
      </c>
      <c r="G434">
        <v>12958.332007831856</v>
      </c>
      <c r="H434">
        <v>25634.713037179867</v>
      </c>
      <c r="J434">
        <v>55</v>
      </c>
      <c r="K434">
        <v>806.60354283949164</v>
      </c>
      <c r="L434">
        <v>1260.5386566987345</v>
      </c>
      <c r="M434">
        <v>2622.3434939031868</v>
      </c>
      <c r="N434">
        <v>4892.0192125524336</v>
      </c>
      <c r="O434">
        <v>9431.3706298434408</v>
      </c>
      <c r="P434">
        <v>18510.073341327545</v>
      </c>
      <c r="R434">
        <v>55</v>
      </c>
      <c r="S434">
        <v>4.2459438468853472E-2</v>
      </c>
      <c r="T434">
        <v>3.993167498817396E-2</v>
      </c>
      <c r="U434">
        <v>3.836677147541967E-2</v>
      </c>
      <c r="V434">
        <v>3.7836695344898308E-2</v>
      </c>
      <c r="W434">
        <v>3.7570034006892516E-2</v>
      </c>
      <c r="X434">
        <v>3.7436293443249946E-2</v>
      </c>
    </row>
    <row r="436" spans="1:24" x14ac:dyDescent="0.25">
      <c r="A436" s="5" t="s">
        <v>188</v>
      </c>
    </row>
    <row r="437" spans="1:24" x14ac:dyDescent="0.25">
      <c r="B437" t="s">
        <v>170</v>
      </c>
      <c r="C437">
        <v>100000</v>
      </c>
      <c r="D437">
        <v>250000</v>
      </c>
      <c r="E437">
        <v>500000</v>
      </c>
      <c r="F437">
        <v>1000000</v>
      </c>
      <c r="G437">
        <v>2000000</v>
      </c>
      <c r="J437" t="s">
        <v>145</v>
      </c>
      <c r="K437">
        <v>100000</v>
      </c>
      <c r="L437">
        <v>250000</v>
      </c>
      <c r="M437">
        <v>500000</v>
      </c>
      <c r="N437">
        <v>1000000</v>
      </c>
      <c r="O437">
        <v>2000000</v>
      </c>
      <c r="R437" t="s">
        <v>167</v>
      </c>
      <c r="S437">
        <v>100000</v>
      </c>
      <c r="T437">
        <v>250000</v>
      </c>
      <c r="U437">
        <v>500000</v>
      </c>
      <c r="V437">
        <v>1000000</v>
      </c>
      <c r="W437">
        <v>2000000</v>
      </c>
    </row>
    <row r="438" spans="1:24" x14ac:dyDescent="0.25">
      <c r="B438">
        <v>35</v>
      </c>
      <c r="C438">
        <v>26005.59832929707</v>
      </c>
      <c r="D438">
        <v>56210.167877890068</v>
      </c>
      <c r="E438">
        <v>106551.11587053072</v>
      </c>
      <c r="F438">
        <v>207233.01279707329</v>
      </c>
      <c r="G438">
        <v>408596.79404358251</v>
      </c>
      <c r="J438">
        <v>35</v>
      </c>
      <c r="K438">
        <v>1300.2799164623648</v>
      </c>
      <c r="L438">
        <v>2810.5090637513495</v>
      </c>
      <c r="M438">
        <v>5327.5557935153774</v>
      </c>
      <c r="N438">
        <v>10361.650639832253</v>
      </c>
      <c r="O438">
        <v>20429.821758812061</v>
      </c>
      <c r="R438">
        <v>35</v>
      </c>
      <c r="S438">
        <v>3.5978346021064977E-2</v>
      </c>
      <c r="T438">
        <v>3.4435599006809481E-2</v>
      </c>
      <c r="U438">
        <v>3.4013025075058767E-2</v>
      </c>
      <c r="V438">
        <v>3.3815648153156186E-2</v>
      </c>
      <c r="W438">
        <v>3.3720176575709582E-2</v>
      </c>
    </row>
    <row r="439" spans="1:24" x14ac:dyDescent="0.25">
      <c r="B439">
        <f t="shared" ref="B439:B468" si="18">B438+1</f>
        <v>36</v>
      </c>
      <c r="C439">
        <v>26709.84646047149</v>
      </c>
      <c r="D439">
        <v>58023.877761322212</v>
      </c>
      <c r="E439">
        <v>110213.93011616607</v>
      </c>
      <c r="F439">
        <v>214594.03469155307</v>
      </c>
      <c r="G439">
        <v>423354.24424635823</v>
      </c>
      <c r="J439">
        <f t="shared" ref="J439:J468" si="19">J438+1</f>
        <v>36</v>
      </c>
      <c r="K439">
        <v>1335.4924879112004</v>
      </c>
      <c r="L439">
        <v>2901.1939273107128</v>
      </c>
      <c r="M439">
        <v>5510.6965999100357</v>
      </c>
      <c r="N439">
        <v>10729.701748359832</v>
      </c>
      <c r="O439">
        <v>21167.712637159973</v>
      </c>
      <c r="R439">
        <f t="shared" ref="R439:R468" si="20">R438+1</f>
        <v>36</v>
      </c>
      <c r="S439">
        <v>3.6148166019511319E-2</v>
      </c>
      <c r="T439">
        <v>3.4598591753275176E-2</v>
      </c>
      <c r="U439">
        <v>3.4172482627840672E-2</v>
      </c>
      <c r="V439">
        <v>3.3973205883198077E-2</v>
      </c>
      <c r="W439">
        <v>3.3876762080387257E-2</v>
      </c>
    </row>
    <row r="440" spans="1:24" x14ac:dyDescent="0.25">
      <c r="B440">
        <f t="shared" si="18"/>
        <v>37</v>
      </c>
      <c r="C440">
        <v>27204.662934168249</v>
      </c>
      <c r="D440">
        <v>59298.849705367829</v>
      </c>
      <c r="E440">
        <v>112789.16100685546</v>
      </c>
      <c r="F440">
        <v>219769.78361780144</v>
      </c>
      <c r="G440">
        <v>433731.02884409088</v>
      </c>
      <c r="J440">
        <f t="shared" si="19"/>
        <v>37</v>
      </c>
      <c r="K440">
        <v>1360.2331836457306</v>
      </c>
      <c r="L440">
        <v>2964.942648817072</v>
      </c>
      <c r="M440">
        <v>5639.4584476741438</v>
      </c>
      <c r="N440">
        <v>10988.490057018353</v>
      </c>
      <c r="O440">
        <v>21686.553282122943</v>
      </c>
      <c r="R440">
        <f t="shared" si="20"/>
        <v>37</v>
      </c>
      <c r="S440">
        <v>3.6264323092500161E-2</v>
      </c>
      <c r="T440">
        <v>3.4711830177870828E-2</v>
      </c>
      <c r="U440">
        <v>3.4283694384388719E-2</v>
      </c>
      <c r="V440">
        <v>3.4083286826612103E-2</v>
      </c>
      <c r="W440">
        <v>3.3986253611467898E-2</v>
      </c>
    </row>
    <row r="441" spans="1:24" x14ac:dyDescent="0.25">
      <c r="B441">
        <f t="shared" si="18"/>
        <v>38</v>
      </c>
      <c r="C441">
        <v>27077.539123011593</v>
      </c>
      <c r="D441">
        <v>58974.419972209798</v>
      </c>
      <c r="E441">
        <v>112135.88815836671</v>
      </c>
      <c r="F441">
        <v>218458.80940332884</v>
      </c>
      <c r="G441">
        <v>431104.66682011681</v>
      </c>
      <c r="J441">
        <f t="shared" si="19"/>
        <v>38</v>
      </c>
      <c r="K441">
        <v>1353.8776630263237</v>
      </c>
      <c r="L441">
        <v>2948.7234367467026</v>
      </c>
      <c r="M441">
        <v>5606.7998783676303</v>
      </c>
      <c r="N441">
        <v>10922.930673735507</v>
      </c>
      <c r="O441">
        <v>21555.214059606893</v>
      </c>
      <c r="R441">
        <f t="shared" si="20"/>
        <v>38</v>
      </c>
      <c r="S441">
        <v>3.6213308676494194E-2</v>
      </c>
      <c r="T441">
        <v>3.4670502243296264E-2</v>
      </c>
      <c r="U441">
        <v>3.4244968381659247E-2</v>
      </c>
      <c r="V441">
        <v>3.4045758878676891E-2</v>
      </c>
      <c r="W441">
        <v>3.394930697751275E-2</v>
      </c>
    </row>
    <row r="442" spans="1:24" x14ac:dyDescent="0.25">
      <c r="B442">
        <f t="shared" si="18"/>
        <v>39</v>
      </c>
      <c r="C442">
        <v>26117.636737433833</v>
      </c>
      <c r="D442">
        <v>56507.876474332086</v>
      </c>
      <c r="E442">
        <v>107158.27562849222</v>
      </c>
      <c r="F442">
        <v>208459.07356823608</v>
      </c>
      <c r="G442">
        <v>411060.66918526433</v>
      </c>
      <c r="J442">
        <f t="shared" si="19"/>
        <v>39</v>
      </c>
      <c r="K442">
        <v>1305.8824779517599</v>
      </c>
      <c r="L442">
        <v>2825.3957087769668</v>
      </c>
      <c r="M442">
        <v>5357.917161136982</v>
      </c>
      <c r="N442">
        <v>10422.959523841739</v>
      </c>
      <c r="O442">
        <v>20553.04386328801</v>
      </c>
      <c r="R442">
        <f t="shared" si="20"/>
        <v>39</v>
      </c>
      <c r="S442">
        <v>3.5940672752886149E-2</v>
      </c>
      <c r="T442">
        <v>3.4424391731612491E-2</v>
      </c>
      <c r="U442">
        <v>3.4007636973097943E-2</v>
      </c>
      <c r="V442">
        <v>3.3812760332772696E-2</v>
      </c>
      <c r="W442">
        <v>3.371845138652052E-2</v>
      </c>
    </row>
    <row r="443" spans="1:24" x14ac:dyDescent="0.25">
      <c r="B443">
        <f t="shared" si="18"/>
        <v>40</v>
      </c>
      <c r="C443">
        <v>27011.600330415818</v>
      </c>
      <c r="D443">
        <v>58809.265434244771</v>
      </c>
      <c r="E443">
        <v>111805.37392718077</v>
      </c>
      <c r="F443">
        <v>217797.59089884374</v>
      </c>
      <c r="G443">
        <v>429782.02868997696</v>
      </c>
      <c r="J443">
        <f t="shared" si="19"/>
        <v>40</v>
      </c>
      <c r="K443">
        <v>1350.580039162116</v>
      </c>
      <c r="L443">
        <v>2940.4633489852858</v>
      </c>
      <c r="M443">
        <v>5590.2688457247859</v>
      </c>
      <c r="N443">
        <v>10889.87981845683</v>
      </c>
      <c r="O443">
        <v>21489.107382259332</v>
      </c>
      <c r="R443">
        <f t="shared" si="20"/>
        <v>40</v>
      </c>
      <c r="S443">
        <v>3.6163651617721504E-2</v>
      </c>
      <c r="T443">
        <v>3.4635548103905345E-2</v>
      </c>
      <c r="U443">
        <v>3.4213629262127343E-2</v>
      </c>
      <c r="V443">
        <v>3.4016052343775582E-2</v>
      </c>
      <c r="W443">
        <v>3.3920372196167836E-2</v>
      </c>
    </row>
    <row r="444" spans="1:24" x14ac:dyDescent="0.25">
      <c r="B444">
        <f t="shared" si="18"/>
        <v>41</v>
      </c>
      <c r="C444">
        <v>29560.323501084706</v>
      </c>
      <c r="D444">
        <v>65365.857792082534</v>
      </c>
      <c r="E444">
        <v>125041.75137730554</v>
      </c>
      <c r="F444">
        <v>244393.55099782374</v>
      </c>
      <c r="G444">
        <v>483097.13889997557</v>
      </c>
      <c r="J444">
        <f t="shared" si="19"/>
        <v>41</v>
      </c>
      <c r="K444">
        <v>1478.0172211989848</v>
      </c>
      <c r="L444">
        <v>3268.2899634875794</v>
      </c>
      <c r="M444">
        <v>6252.0823070415645</v>
      </c>
      <c r="N444">
        <v>12219.684823517513</v>
      </c>
      <c r="O444">
        <v>24154.873618399492</v>
      </c>
      <c r="R444">
        <f t="shared" si="20"/>
        <v>41</v>
      </c>
      <c r="S444">
        <v>3.6851024030485791E-2</v>
      </c>
      <c r="T444">
        <v>3.5276759966439863E-2</v>
      </c>
      <c r="U444">
        <v>3.4837362019673357E-2</v>
      </c>
      <c r="V444">
        <v>3.4630892361726007E-2</v>
      </c>
      <c r="W444">
        <v>3.4530737171710513E-2</v>
      </c>
    </row>
    <row r="445" spans="1:24" x14ac:dyDescent="0.25">
      <c r="B445">
        <f t="shared" si="18"/>
        <v>42</v>
      </c>
      <c r="C445">
        <v>28400.806579744873</v>
      </c>
      <c r="D445">
        <v>62387.736152568687</v>
      </c>
      <c r="E445">
        <v>119032.61785468868</v>
      </c>
      <c r="F445">
        <v>232322.37956443065</v>
      </c>
      <c r="G445">
        <v>458901.89137985092</v>
      </c>
      <c r="J445">
        <f t="shared" si="19"/>
        <v>42</v>
      </c>
      <c r="K445">
        <v>1420.0411977926196</v>
      </c>
      <c r="L445">
        <v>3119.388566075213</v>
      </c>
      <c r="M445">
        <v>5951.6328524305136</v>
      </c>
      <c r="N445">
        <v>11616.118978197686</v>
      </c>
      <c r="O445">
        <v>22945.074472861597</v>
      </c>
      <c r="R445">
        <f t="shared" si="20"/>
        <v>42</v>
      </c>
      <c r="S445">
        <v>3.6502688093526192E-2</v>
      </c>
      <c r="T445">
        <v>3.4962187986764093E-2</v>
      </c>
      <c r="U445">
        <v>3.4533751167630022E-2</v>
      </c>
      <c r="V445">
        <v>3.4332654105398985E-2</v>
      </c>
      <c r="W445">
        <v>3.4235157583259346E-2</v>
      </c>
    </row>
    <row r="446" spans="1:24" x14ac:dyDescent="0.25">
      <c r="B446">
        <f t="shared" si="18"/>
        <v>43</v>
      </c>
      <c r="C446">
        <v>29931.187366343471</v>
      </c>
      <c r="D446">
        <v>66324.286864228896</v>
      </c>
      <c r="E446">
        <v>126979.45358523467</v>
      </c>
      <c r="F446">
        <v>248289.78709578398</v>
      </c>
      <c r="G446">
        <v>490910.45414698165</v>
      </c>
      <c r="J446">
        <f t="shared" si="19"/>
        <v>43</v>
      </c>
      <c r="K446">
        <v>1496.5600250913412</v>
      </c>
      <c r="L446">
        <v>3316.2151383055607</v>
      </c>
      <c r="M446">
        <v>6348.974932483281</v>
      </c>
      <c r="N446">
        <v>12414.494618673809</v>
      </c>
      <c r="O446">
        <v>24545.534034020267</v>
      </c>
      <c r="R446">
        <f t="shared" si="20"/>
        <v>43</v>
      </c>
      <c r="S446">
        <v>3.6927646489052668E-2</v>
      </c>
      <c r="T446">
        <v>3.5357634846759023E-2</v>
      </c>
      <c r="U446">
        <v>3.4918310672647612E-2</v>
      </c>
      <c r="V446">
        <v>3.4711698888337361E-2</v>
      </c>
      <c r="W446">
        <v>3.4611438485662616E-2</v>
      </c>
    </row>
    <row r="447" spans="1:24" x14ac:dyDescent="0.25">
      <c r="B447">
        <f t="shared" si="18"/>
        <v>44</v>
      </c>
      <c r="C447">
        <v>30894.967069277442</v>
      </c>
      <c r="D447">
        <v>68804.623433424917</v>
      </c>
      <c r="E447">
        <v>131987.38403789399</v>
      </c>
      <c r="F447">
        <v>258352.9052431148</v>
      </c>
      <c r="G447">
        <v>511083.94765067374</v>
      </c>
      <c r="J447">
        <f t="shared" si="19"/>
        <v>44</v>
      </c>
      <c r="K447">
        <v>1544.7483734904672</v>
      </c>
      <c r="L447">
        <v>3440.2312453864142</v>
      </c>
      <c r="M447">
        <v>6599.3693617506651</v>
      </c>
      <c r="N447">
        <v>12917.645589211374</v>
      </c>
      <c r="O447">
        <v>25554.198040048126</v>
      </c>
      <c r="R447">
        <f t="shared" si="20"/>
        <v>44</v>
      </c>
      <c r="S447">
        <v>3.7187283231123969E-2</v>
      </c>
      <c r="T447">
        <v>3.5603998005393267E-2</v>
      </c>
      <c r="U447">
        <v>3.5159146890174853E-2</v>
      </c>
      <c r="V447">
        <v>3.4949659297012436E-2</v>
      </c>
      <c r="W447">
        <v>3.4847939459472288E-2</v>
      </c>
    </row>
    <row r="448" spans="1:24" x14ac:dyDescent="0.25">
      <c r="B448">
        <f t="shared" si="18"/>
        <v>45</v>
      </c>
      <c r="C448">
        <v>30132.716695223822</v>
      </c>
      <c r="D448">
        <v>66847.449929836323</v>
      </c>
      <c r="E448">
        <v>128038.67202986022</v>
      </c>
      <c r="F448">
        <v>250421.11624664094</v>
      </c>
      <c r="G448">
        <v>495186.00468819955</v>
      </c>
      <c r="J448">
        <f t="shared" si="19"/>
        <v>45</v>
      </c>
      <c r="K448">
        <v>1506.6360198290422</v>
      </c>
      <c r="L448">
        <v>3342.3732321265852</v>
      </c>
      <c r="M448">
        <v>6401.9353129344818</v>
      </c>
      <c r="N448">
        <v>12521.059498387796</v>
      </c>
      <c r="O448">
        <v>24759.307880687178</v>
      </c>
      <c r="R448">
        <f t="shared" si="20"/>
        <v>45</v>
      </c>
      <c r="S448">
        <v>3.6949031213536543E-2</v>
      </c>
      <c r="T448">
        <v>3.5389051623327727E-2</v>
      </c>
      <c r="U448">
        <v>3.495165427249125E-2</v>
      </c>
      <c r="V448">
        <v>3.4745812836876722E-2</v>
      </c>
      <c r="W448">
        <v>3.4645894730004789E-2</v>
      </c>
    </row>
    <row r="449" spans="2:23" x14ac:dyDescent="0.25">
      <c r="B449">
        <f t="shared" si="18"/>
        <v>46</v>
      </c>
      <c r="C449">
        <v>31714.195984950038</v>
      </c>
      <c r="D449">
        <v>70915.907941985031</v>
      </c>
      <c r="E449">
        <v>136252.09514796763</v>
      </c>
      <c r="F449">
        <v>266924.46962741978</v>
      </c>
      <c r="G449">
        <v>528269.21861966373</v>
      </c>
      <c r="J449">
        <f t="shared" si="19"/>
        <v>46</v>
      </c>
      <c r="K449">
        <v>1585.7102100544726</v>
      </c>
      <c r="L449">
        <v>3545.7960246198199</v>
      </c>
      <c r="M449">
        <v>6812.6065756556345</v>
      </c>
      <c r="N449">
        <v>13346.227772739017</v>
      </c>
      <c r="O449">
        <v>26413.470213843277</v>
      </c>
      <c r="R449">
        <f t="shared" si="20"/>
        <v>46</v>
      </c>
      <c r="S449">
        <v>3.7389936490688225E-2</v>
      </c>
      <c r="T449">
        <v>3.580379105565723E-2</v>
      </c>
      <c r="U449">
        <v>3.5356322242155347E-2</v>
      </c>
      <c r="V449">
        <v>3.5145322339328988E-2</v>
      </c>
      <c r="W449">
        <v>3.5042803327945515E-2</v>
      </c>
    </row>
    <row r="450" spans="2:23" x14ac:dyDescent="0.25">
      <c r="B450">
        <f t="shared" si="18"/>
        <v>47</v>
      </c>
      <c r="C450">
        <v>31994.361246140616</v>
      </c>
      <c r="D450">
        <v>71638.452764894566</v>
      </c>
      <c r="E450">
        <v>137711.93864911789</v>
      </c>
      <c r="F450">
        <v>269858.91042718868</v>
      </c>
      <c r="G450">
        <v>534152.85398873151</v>
      </c>
      <c r="J450">
        <f t="shared" si="19"/>
        <v>47</v>
      </c>
      <c r="K450">
        <v>1599.7181460720531</v>
      </c>
      <c r="L450">
        <v>3581.922956209688</v>
      </c>
      <c r="M450">
        <v>6885.5976673508121</v>
      </c>
      <c r="N450">
        <v>13492.947103151528</v>
      </c>
      <c r="O450">
        <v>26707.645982339629</v>
      </c>
      <c r="R450">
        <f t="shared" si="20"/>
        <v>47</v>
      </c>
      <c r="S450">
        <v>3.7457001114837629E-2</v>
      </c>
      <c r="T450">
        <v>3.5871105999411013E-2</v>
      </c>
      <c r="U450">
        <v>3.5423046635038258E-2</v>
      </c>
      <c r="V450">
        <v>3.5211666147354714E-2</v>
      </c>
      <c r="W450">
        <v>3.5108938508622067E-2</v>
      </c>
    </row>
    <row r="451" spans="2:23" x14ac:dyDescent="0.25">
      <c r="B451">
        <f t="shared" si="18"/>
        <v>48</v>
      </c>
      <c r="C451">
        <v>33690.178499308677</v>
      </c>
      <c r="D451">
        <v>76000.174154924476</v>
      </c>
      <c r="E451">
        <v>146516.83432594899</v>
      </c>
      <c r="F451">
        <v>287550.15473067778</v>
      </c>
      <c r="G451">
        <v>569616.79557131394</v>
      </c>
      <c r="J451">
        <f t="shared" si="19"/>
        <v>48</v>
      </c>
      <c r="K451">
        <v>1684.5094577394775</v>
      </c>
      <c r="L451">
        <v>3800.0093722931633</v>
      </c>
      <c r="M451">
        <v>7325.8435968281992</v>
      </c>
      <c r="N451">
        <v>14377.512132860371</v>
      </c>
      <c r="O451">
        <v>28480.849248182145</v>
      </c>
      <c r="R451">
        <f t="shared" si="20"/>
        <v>48</v>
      </c>
      <c r="S451">
        <v>3.7956860441888507E-2</v>
      </c>
      <c r="T451">
        <v>3.6340077923126213E-2</v>
      </c>
      <c r="U451">
        <v>3.5880581733469752E-2</v>
      </c>
      <c r="V451">
        <v>3.5663387183053175E-2</v>
      </c>
      <c r="W451">
        <v>3.5557736853610189E-2</v>
      </c>
    </row>
    <row r="452" spans="2:23" x14ac:dyDescent="0.25">
      <c r="B452">
        <f t="shared" si="18"/>
        <v>49</v>
      </c>
      <c r="C452">
        <v>34351.559201971606</v>
      </c>
      <c r="D452">
        <v>77702.86220350067</v>
      </c>
      <c r="E452">
        <v>149955.03388599172</v>
      </c>
      <c r="F452">
        <v>294459.37725702208</v>
      </c>
      <c r="G452">
        <v>583468.06400231749</v>
      </c>
      <c r="J452">
        <f t="shared" si="19"/>
        <v>49</v>
      </c>
      <c r="K452">
        <v>1717.5780163608651</v>
      </c>
      <c r="L452">
        <v>3885.14332894994</v>
      </c>
      <c r="M452">
        <v>7497.7522015933646</v>
      </c>
      <c r="N452">
        <v>14722.969955230132</v>
      </c>
      <c r="O452">
        <v>29173.405466969358</v>
      </c>
      <c r="R452">
        <f t="shared" si="20"/>
        <v>49</v>
      </c>
      <c r="S452">
        <v>3.8143734234996618E-2</v>
      </c>
      <c r="T452">
        <v>3.6519605295206814E-2</v>
      </c>
      <c r="U452">
        <v>3.6056827639211031E-2</v>
      </c>
      <c r="V452">
        <v>3.5837896395394031E-2</v>
      </c>
      <c r="W452">
        <v>3.5731358079383879E-2</v>
      </c>
    </row>
    <row r="453" spans="2:23" x14ac:dyDescent="0.25">
      <c r="B453">
        <f t="shared" si="18"/>
        <v>50</v>
      </c>
      <c r="C453">
        <v>34724.868199962657</v>
      </c>
      <c r="D453">
        <v>78665.074202138581</v>
      </c>
      <c r="E453">
        <v>151898.75090664695</v>
      </c>
      <c r="F453">
        <v>298366.10433177301</v>
      </c>
      <c r="G453">
        <v>591300.81119088689</v>
      </c>
      <c r="J453">
        <f t="shared" si="19"/>
        <v>50</v>
      </c>
      <c r="K453">
        <v>1736.2436011074315</v>
      </c>
      <c r="L453">
        <v>3933.2544044452952</v>
      </c>
      <c r="M453">
        <v>7594.9391237749951</v>
      </c>
      <c r="N453">
        <v>14918.308584609593</v>
      </c>
      <c r="O453">
        <v>29565.047518477426</v>
      </c>
      <c r="R453">
        <f t="shared" si="20"/>
        <v>50</v>
      </c>
      <c r="S453">
        <v>3.8242443923935721E-2</v>
      </c>
      <c r="T453">
        <v>3.6617120956879745E-2</v>
      </c>
      <c r="U453">
        <v>3.6153231430162469E-2</v>
      </c>
      <c r="V453">
        <v>3.5933653483190664E-2</v>
      </c>
      <c r="W453">
        <v>3.5826772315549427E-2</v>
      </c>
    </row>
    <row r="454" spans="2:23" x14ac:dyDescent="0.25">
      <c r="B454">
        <f t="shared" si="18"/>
        <v>51</v>
      </c>
      <c r="C454">
        <v>35868.810502462235</v>
      </c>
      <c r="D454">
        <v>81607.36504592342</v>
      </c>
      <c r="E454">
        <v>157838.2894413734</v>
      </c>
      <c r="F454">
        <v>310300.13811061881</v>
      </c>
      <c r="G454">
        <v>615223.83544709673</v>
      </c>
      <c r="J454">
        <f t="shared" si="19"/>
        <v>51</v>
      </c>
      <c r="K454">
        <v>1793.4405495295359</v>
      </c>
      <c r="L454">
        <v>4080.3682582550246</v>
      </c>
      <c r="M454">
        <v>7891.9146529260615</v>
      </c>
      <c r="N454">
        <v>15515.007276173215</v>
      </c>
      <c r="O454">
        <v>30761.192519919481</v>
      </c>
      <c r="R454">
        <f t="shared" si="20"/>
        <v>51</v>
      </c>
      <c r="S454">
        <v>3.8593416142282733E-2</v>
      </c>
      <c r="T454">
        <v>3.6948468896652154E-2</v>
      </c>
      <c r="U454">
        <v>3.6477217262687711E-2</v>
      </c>
      <c r="V454">
        <v>3.6253879586801929E-2</v>
      </c>
      <c r="W454">
        <v>3.6145104290127295E-2</v>
      </c>
    </row>
    <row r="455" spans="2:23" x14ac:dyDescent="0.25">
      <c r="B455">
        <f t="shared" si="18"/>
        <v>52</v>
      </c>
      <c r="C455">
        <v>37184.713268092477</v>
      </c>
      <c r="D455">
        <v>84992.249227491149</v>
      </c>
      <c r="E455">
        <v>164671.47581376156</v>
      </c>
      <c r="F455">
        <v>324029.92897666967</v>
      </c>
      <c r="G455">
        <v>642746.83529617509</v>
      </c>
      <c r="J455">
        <f t="shared" si="19"/>
        <v>52</v>
      </c>
      <c r="K455">
        <v>1859.2356993914</v>
      </c>
      <c r="L455">
        <v>4249.6125664092688</v>
      </c>
      <c r="M455">
        <v>8233.5739942236396</v>
      </c>
      <c r="N455">
        <v>16201.496836822655</v>
      </c>
      <c r="O455">
        <v>32137.342513484531</v>
      </c>
      <c r="R455">
        <f t="shared" si="20"/>
        <v>52</v>
      </c>
      <c r="S455">
        <v>3.9009719201186455E-2</v>
      </c>
      <c r="T455">
        <v>3.7341850194026804E-2</v>
      </c>
      <c r="U455">
        <v>3.6862051014609598E-2</v>
      </c>
      <c r="V455">
        <v>3.6634351741664961E-2</v>
      </c>
      <c r="W455">
        <v>3.6523379597540373E-2</v>
      </c>
    </row>
    <row r="456" spans="2:23" x14ac:dyDescent="0.25">
      <c r="B456">
        <f t="shared" si="18"/>
        <v>53</v>
      </c>
      <c r="C456">
        <v>38310.774424484945</v>
      </c>
      <c r="D456">
        <v>87888.116530209838</v>
      </c>
      <c r="E456">
        <v>170517.02042535879</v>
      </c>
      <c r="F456">
        <v>335774.82821552741</v>
      </c>
      <c r="G456">
        <v>666290.44379560847</v>
      </c>
      <c r="J456">
        <f t="shared" si="19"/>
        <v>53</v>
      </c>
      <c r="K456">
        <v>1915.5390376072974</v>
      </c>
      <c r="L456">
        <v>4394.4058929288149</v>
      </c>
      <c r="M456">
        <v>8525.8511692707834</v>
      </c>
      <c r="N456">
        <v>16788.741721781262</v>
      </c>
      <c r="O456">
        <v>33314.522826458095</v>
      </c>
      <c r="R456">
        <f t="shared" si="20"/>
        <v>53</v>
      </c>
      <c r="S456">
        <v>3.9375629848834581E-2</v>
      </c>
      <c r="T456">
        <v>3.7687843307580238E-2</v>
      </c>
      <c r="U456">
        <v>3.7200670300705507E-2</v>
      </c>
      <c r="V456">
        <v>3.6969212592062206E-2</v>
      </c>
      <c r="W456">
        <v>3.685634816777883E-2</v>
      </c>
    </row>
    <row r="457" spans="2:23" x14ac:dyDescent="0.25">
      <c r="B457">
        <f t="shared" si="18"/>
        <v>54</v>
      </c>
      <c r="C457">
        <v>38750.244274138437</v>
      </c>
      <c r="D457">
        <v>89020.252489789957</v>
      </c>
      <c r="E457">
        <v>172803.59955036189</v>
      </c>
      <c r="F457">
        <v>340370.29368722992</v>
      </c>
      <c r="G457">
        <v>675503.68196943274</v>
      </c>
      <c r="J457">
        <f t="shared" si="19"/>
        <v>54</v>
      </c>
      <c r="K457">
        <v>1937.5124656961416</v>
      </c>
      <c r="L457">
        <v>4451.0135027335928</v>
      </c>
      <c r="M457">
        <v>8640.1819439280662</v>
      </c>
      <c r="N457">
        <v>17018.518847351253</v>
      </c>
      <c r="O457">
        <v>33775.192665523617</v>
      </c>
      <c r="R457">
        <f t="shared" si="20"/>
        <v>54</v>
      </c>
      <c r="S457">
        <v>3.9516811802622342E-2</v>
      </c>
      <c r="T457">
        <v>3.7823645617548474E-2</v>
      </c>
      <c r="U457">
        <v>3.7334174547368759E-2</v>
      </c>
      <c r="V457">
        <v>3.710150711502247E-2</v>
      </c>
      <c r="W457">
        <v>3.6988025183982698E-2</v>
      </c>
    </row>
    <row r="458" spans="2:23" x14ac:dyDescent="0.25">
      <c r="B458">
        <f t="shared" si="18"/>
        <v>55</v>
      </c>
      <c r="C458">
        <v>40422.512995687503</v>
      </c>
      <c r="D458">
        <v>93319.240501311506</v>
      </c>
      <c r="E458">
        <v>181480.45326310254</v>
      </c>
      <c r="F458">
        <v>357802.87703152897</v>
      </c>
      <c r="G458">
        <v>710447.72723826068</v>
      </c>
      <c r="J458">
        <f t="shared" si="19"/>
        <v>55</v>
      </c>
      <c r="K458">
        <v>2021.125698712749</v>
      </c>
      <c r="L458">
        <v>4665.9626105983916</v>
      </c>
      <c r="M458">
        <v>9074.0244642215548</v>
      </c>
      <c r="N458">
        <v>17890.1458503342</v>
      </c>
      <c r="O458">
        <v>35522.392153384164</v>
      </c>
      <c r="R458">
        <f t="shared" si="20"/>
        <v>55</v>
      </c>
      <c r="S458">
        <v>4.0091326588795217E-2</v>
      </c>
      <c r="T458">
        <v>3.8365397556772596E-2</v>
      </c>
      <c r="U458">
        <v>3.7864186380805798E-2</v>
      </c>
      <c r="V458">
        <v>3.7625577703195523E-2</v>
      </c>
      <c r="W458">
        <v>3.7509114447140446E-2</v>
      </c>
    </row>
    <row r="459" spans="2:23" x14ac:dyDescent="0.25">
      <c r="B459">
        <f t="shared" si="18"/>
        <v>56</v>
      </c>
      <c r="C459">
        <v>41626.040203575278</v>
      </c>
      <c r="D459">
        <v>96415.119380854783</v>
      </c>
      <c r="E459">
        <v>187730.25174011948</v>
      </c>
      <c r="F459">
        <v>370360.5164588546</v>
      </c>
      <c r="G459">
        <v>735621.04589631781</v>
      </c>
      <c r="J459">
        <f t="shared" si="19"/>
        <v>56</v>
      </c>
      <c r="K459">
        <v>2081.3023278807304</v>
      </c>
      <c r="L459">
        <v>4820.756033641781</v>
      </c>
      <c r="M459">
        <v>9386.5127308149822</v>
      </c>
      <c r="N459">
        <v>18518.026125431526</v>
      </c>
      <c r="O459">
        <v>36781.052914654487</v>
      </c>
      <c r="R459">
        <f t="shared" si="20"/>
        <v>56</v>
      </c>
      <c r="S459">
        <v>4.0516195530622134E-2</v>
      </c>
      <c r="T459">
        <v>3.8768417924144316E-2</v>
      </c>
      <c r="U459">
        <v>3.8259175285204838E-2</v>
      </c>
      <c r="V459">
        <v>3.8016475261381855E-2</v>
      </c>
      <c r="W459">
        <v>3.7897951148481157E-2</v>
      </c>
    </row>
    <row r="460" spans="2:23" x14ac:dyDescent="0.25">
      <c r="B460">
        <f t="shared" si="18"/>
        <v>57</v>
      </c>
      <c r="C460">
        <v>42825.024475149061</v>
      </c>
      <c r="D460">
        <v>99497.126750258132</v>
      </c>
      <c r="E460">
        <v>193950.6290261166</v>
      </c>
      <c r="F460">
        <v>382857.63499033137</v>
      </c>
      <c r="G460">
        <v>760671.64691892872</v>
      </c>
      <c r="J460">
        <f t="shared" si="19"/>
        <v>57</v>
      </c>
      <c r="K460">
        <v>2141.2515138916788</v>
      </c>
      <c r="L460">
        <v>4974.8572782118281</v>
      </c>
      <c r="M460">
        <v>9697.531579586328</v>
      </c>
      <c r="N460">
        <v>19142.882020171382</v>
      </c>
      <c r="O460">
        <v>38033.582901558839</v>
      </c>
      <c r="R460">
        <f t="shared" si="20"/>
        <v>57</v>
      </c>
      <c r="S460">
        <v>4.0955707553421039E-2</v>
      </c>
      <c r="T460">
        <v>3.9183859864870163E-2</v>
      </c>
      <c r="U460">
        <v>3.8666033388053744E-2</v>
      </c>
      <c r="V460">
        <v>3.8418992735190782E-2</v>
      </c>
      <c r="W460">
        <v>3.8298289993507151E-2</v>
      </c>
    </row>
    <row r="461" spans="2:23" x14ac:dyDescent="0.25">
      <c r="B461">
        <f t="shared" si="18"/>
        <v>58</v>
      </c>
      <c r="C461">
        <v>43951.794907906173</v>
      </c>
      <c r="D461">
        <v>102395.55181894347</v>
      </c>
      <c r="E461">
        <v>199801.81335060368</v>
      </c>
      <c r="F461">
        <v>394614.33641798934</v>
      </c>
      <c r="G461">
        <v>784239.38255444693</v>
      </c>
      <c r="J461">
        <f t="shared" si="19"/>
        <v>58</v>
      </c>
      <c r="K461">
        <v>2197.5899597576572</v>
      </c>
      <c r="L461">
        <v>5119.7783060734801</v>
      </c>
      <c r="M461">
        <v>9990.0922337297234</v>
      </c>
      <c r="N461">
        <v>19730.720094291959</v>
      </c>
      <c r="O461">
        <v>39211.975817594212</v>
      </c>
      <c r="R461">
        <f t="shared" si="20"/>
        <v>58</v>
      </c>
      <c r="S461">
        <v>4.1380945594648999E-2</v>
      </c>
      <c r="T461">
        <v>3.9587454748527984E-2</v>
      </c>
      <c r="U461">
        <v>3.9061784478381378E-2</v>
      </c>
      <c r="V461">
        <v>3.8810756958690851E-2</v>
      </c>
      <c r="W461">
        <v>3.8688048824071508E-2</v>
      </c>
    </row>
    <row r="462" spans="2:23" x14ac:dyDescent="0.25">
      <c r="B462">
        <f t="shared" si="18"/>
        <v>59</v>
      </c>
      <c r="C462">
        <v>45093.658622847688</v>
      </c>
      <c r="D462">
        <v>105330.00479246868</v>
      </c>
      <c r="E462">
        <v>205723.91508828264</v>
      </c>
      <c r="F462">
        <v>406511.73568421102</v>
      </c>
      <c r="G462">
        <v>808087.37687799858</v>
      </c>
      <c r="J462">
        <f t="shared" si="19"/>
        <v>59</v>
      </c>
      <c r="K462">
        <v>2254.683139402463</v>
      </c>
      <c r="L462">
        <v>5266.5009300960519</v>
      </c>
      <c r="M462">
        <v>10286.197264724935</v>
      </c>
      <c r="N462">
        <v>20325.58993949485</v>
      </c>
      <c r="O462">
        <v>40404.375291509088</v>
      </c>
      <c r="R462">
        <f t="shared" si="20"/>
        <v>59</v>
      </c>
      <c r="S462">
        <v>4.1827751146381154E-2</v>
      </c>
      <c r="T462">
        <v>4.0009684840393911E-2</v>
      </c>
      <c r="U462">
        <v>3.9475391393014814E-2</v>
      </c>
      <c r="V462">
        <v>3.9220017856897993E-2</v>
      </c>
      <c r="W462">
        <v>3.9095131570096919E-2</v>
      </c>
    </row>
    <row r="463" spans="2:23" x14ac:dyDescent="0.25">
      <c r="B463">
        <f t="shared" si="18"/>
        <v>60</v>
      </c>
      <c r="C463">
        <v>46352.610313259524</v>
      </c>
      <c r="D463">
        <v>108568.06342576677</v>
      </c>
      <c r="E463">
        <v>212260.48528949509</v>
      </c>
      <c r="F463">
        <v>419645.32901869982</v>
      </c>
      <c r="G463">
        <v>834415.01647742011</v>
      </c>
      <c r="J463">
        <f t="shared" si="19"/>
        <v>60</v>
      </c>
      <c r="K463">
        <v>2317.6307908532472</v>
      </c>
      <c r="L463">
        <v>5428.4040603750327</v>
      </c>
      <c r="M463">
        <v>10613.026188384159</v>
      </c>
      <c r="N463">
        <v>20982.270446624607</v>
      </c>
      <c r="O463">
        <v>41720.758963500615</v>
      </c>
      <c r="R463">
        <f t="shared" si="20"/>
        <v>60</v>
      </c>
      <c r="S463">
        <v>4.2331522192537996E-2</v>
      </c>
      <c r="T463">
        <v>4.0488546343481202E-2</v>
      </c>
      <c r="U463">
        <v>3.9945287730177359E-2</v>
      </c>
      <c r="V463">
        <v>3.968536341308293E-2</v>
      </c>
      <c r="W463">
        <v>3.9558188931350102E-2</v>
      </c>
    </row>
    <row r="464" spans="2:23" x14ac:dyDescent="0.25">
      <c r="B464">
        <f t="shared" si="18"/>
        <v>61</v>
      </c>
      <c r="C464">
        <v>47533.171518584728</v>
      </c>
      <c r="D464">
        <v>111601.52893849024</v>
      </c>
      <c r="E464">
        <v>218382.12465104816</v>
      </c>
      <c r="F464">
        <v>431943.31608066347</v>
      </c>
      <c r="G464">
        <v>859065.69894203241</v>
      </c>
      <c r="J464">
        <f t="shared" si="19"/>
        <v>61</v>
      </c>
      <c r="K464">
        <v>2376.6587764618889</v>
      </c>
      <c r="L464">
        <v>5580.0771060817351</v>
      </c>
      <c r="M464">
        <v>10919.107671489706</v>
      </c>
      <c r="N464">
        <v>21597.168807982351</v>
      </c>
      <c r="O464">
        <v>42953.291083665565</v>
      </c>
      <c r="R464">
        <f t="shared" si="20"/>
        <v>61</v>
      </c>
      <c r="S464">
        <v>4.2822148184386011E-2</v>
      </c>
      <c r="T464">
        <v>4.0953070296837479E-2</v>
      </c>
      <c r="U464">
        <v>4.0400693524505593E-2</v>
      </c>
      <c r="V464">
        <v>4.0136176308922078E-2</v>
      </c>
      <c r="W464">
        <v>4.0006700278451435E-2</v>
      </c>
    </row>
    <row r="465" spans="1:24" x14ac:dyDescent="0.25">
      <c r="B465">
        <f t="shared" si="18"/>
        <v>62</v>
      </c>
      <c r="C465">
        <v>49114.215678015375</v>
      </c>
      <c r="D465">
        <v>115667.34971198495</v>
      </c>
      <c r="E465">
        <v>226589.23976787235</v>
      </c>
      <c r="F465">
        <v>448433.01987867156</v>
      </c>
      <c r="G465">
        <v>892120.58009958384</v>
      </c>
      <c r="J465">
        <f t="shared" si="19"/>
        <v>62</v>
      </c>
      <c r="K465">
        <v>2455.7108154749294</v>
      </c>
      <c r="L465">
        <v>5783.3675865458208</v>
      </c>
      <c r="M465">
        <v>11329.462204087351</v>
      </c>
      <c r="N465">
        <v>22421.651437951601</v>
      </c>
      <c r="O465">
        <v>44606.029904823983</v>
      </c>
      <c r="R465">
        <f t="shared" si="20"/>
        <v>62</v>
      </c>
      <c r="S465">
        <v>4.3493628945660001E-2</v>
      </c>
      <c r="T465">
        <v>4.1592991826723047E-2</v>
      </c>
      <c r="U465">
        <v>4.1029277738373615E-2</v>
      </c>
      <c r="V465">
        <v>4.0759004116674546E-2</v>
      </c>
      <c r="W465">
        <v>4.0626632991173084E-2</v>
      </c>
    </row>
    <row r="466" spans="1:24" x14ac:dyDescent="0.25">
      <c r="B466">
        <f t="shared" si="18"/>
        <v>63</v>
      </c>
      <c r="C466">
        <v>50546.936300764661</v>
      </c>
      <c r="D466">
        <v>119348.69358130524</v>
      </c>
      <c r="E466">
        <v>234018.28905412072</v>
      </c>
      <c r="F466">
        <v>463357.47999949491</v>
      </c>
      <c r="G466">
        <v>922035.85441999964</v>
      </c>
      <c r="J466">
        <f t="shared" si="19"/>
        <v>63</v>
      </c>
      <c r="K466">
        <v>2527.3471543622945</v>
      </c>
      <c r="L466">
        <v>5967.4357364233874</v>
      </c>
      <c r="M466">
        <v>11700.916713020415</v>
      </c>
      <c r="N466">
        <v>23167.878665896482</v>
      </c>
      <c r="O466">
        <v>46101.793325915933</v>
      </c>
      <c r="R466">
        <f t="shared" si="20"/>
        <v>63</v>
      </c>
      <c r="S466">
        <v>4.4126156287230822E-2</v>
      </c>
      <c r="T466">
        <v>4.2194679546470937E-2</v>
      </c>
      <c r="U466">
        <v>4.1620105904015992E-2</v>
      </c>
      <c r="V466">
        <v>4.1344346228774365E-2</v>
      </c>
      <c r="W466">
        <v>4.1209219771231931E-2</v>
      </c>
    </row>
    <row r="467" spans="1:24" x14ac:dyDescent="0.25">
      <c r="B467">
        <f t="shared" si="18"/>
        <v>64</v>
      </c>
      <c r="C467">
        <v>52085.073324389494</v>
      </c>
      <c r="D467">
        <v>123304.2943607059</v>
      </c>
      <c r="E467">
        <v>242002.99403756254</v>
      </c>
      <c r="F467">
        <v>479400.39532811678</v>
      </c>
      <c r="G467">
        <v>954195.19790927239</v>
      </c>
      <c r="J467">
        <f t="shared" si="19"/>
        <v>64</v>
      </c>
      <c r="K467">
        <v>2604.254063817345</v>
      </c>
      <c r="L467">
        <v>6165.2159333337331</v>
      </c>
      <c r="M467">
        <v>12100.149869151646</v>
      </c>
      <c r="N467">
        <v>23970.02011503512</v>
      </c>
      <c r="O467">
        <v>47709.76060686144</v>
      </c>
      <c r="R467">
        <f t="shared" si="20"/>
        <v>64</v>
      </c>
      <c r="S467">
        <v>4.482474095341038E-2</v>
      </c>
      <c r="T467">
        <v>4.2863301449353797E-2</v>
      </c>
      <c r="U467">
        <v>4.227787221658752E-2</v>
      </c>
      <c r="V467">
        <v>4.1996585370244421E-2</v>
      </c>
      <c r="W467">
        <v>4.1858677271779499E-2</v>
      </c>
    </row>
    <row r="468" spans="1:24" x14ac:dyDescent="0.25">
      <c r="B468">
        <f t="shared" si="18"/>
        <v>65</v>
      </c>
      <c r="C468">
        <v>53708.873289769566</v>
      </c>
      <c r="D468">
        <v>127476.39541721513</v>
      </c>
      <c r="E468">
        <v>250422.26340127326</v>
      </c>
      <c r="F468">
        <v>496314.00148362579</v>
      </c>
      <c r="G468">
        <v>988097.47764829651</v>
      </c>
      <c r="J468">
        <f t="shared" si="19"/>
        <v>65</v>
      </c>
      <c r="K468">
        <v>2685.4441023021791</v>
      </c>
      <c r="L468">
        <v>6373.821085541771</v>
      </c>
      <c r="M468">
        <v>12521.113353248278</v>
      </c>
      <c r="N468">
        <v>24815.700454529258</v>
      </c>
      <c r="O468">
        <v>49404.874657050008</v>
      </c>
      <c r="R468">
        <f t="shared" si="20"/>
        <v>65</v>
      </c>
      <c r="S468">
        <v>4.5591888492658939E-2</v>
      </c>
      <c r="T468">
        <v>4.3596085180990896E-2</v>
      </c>
      <c r="U468">
        <v>4.299848166986231E-2</v>
      </c>
      <c r="V468">
        <v>4.2711029965811775E-2</v>
      </c>
      <c r="W468">
        <v>4.2570024448427723E-2</v>
      </c>
    </row>
    <row r="470" spans="1:24" x14ac:dyDescent="0.25">
      <c r="A470" s="5" t="s">
        <v>183</v>
      </c>
    </row>
    <row r="471" spans="1:24" x14ac:dyDescent="0.25">
      <c r="B471" t="s">
        <v>170</v>
      </c>
      <c r="C471">
        <v>50000</v>
      </c>
      <c r="D471">
        <v>100000</v>
      </c>
      <c r="E471">
        <v>250000</v>
      </c>
      <c r="F471">
        <v>500000</v>
      </c>
      <c r="G471">
        <v>1000000</v>
      </c>
      <c r="H471">
        <v>2000000</v>
      </c>
      <c r="J471" t="s">
        <v>171</v>
      </c>
      <c r="K471">
        <v>50000</v>
      </c>
      <c r="L471">
        <v>100000</v>
      </c>
      <c r="M471">
        <v>250000</v>
      </c>
      <c r="N471">
        <v>500000</v>
      </c>
      <c r="O471">
        <v>1000000</v>
      </c>
      <c r="P471">
        <v>2000000</v>
      </c>
      <c r="R471" t="s">
        <v>167</v>
      </c>
      <c r="S471">
        <v>50000</v>
      </c>
      <c r="T471">
        <v>100000</v>
      </c>
      <c r="U471">
        <v>250000</v>
      </c>
      <c r="V471">
        <v>500000</v>
      </c>
      <c r="W471">
        <v>1000000</v>
      </c>
      <c r="X471">
        <v>2000000</v>
      </c>
    </row>
    <row r="472" spans="1:24" x14ac:dyDescent="0.25">
      <c r="B472">
        <v>26</v>
      </c>
      <c r="C472">
        <v>327.91987620768651</v>
      </c>
      <c r="D472">
        <v>377.39172845411139</v>
      </c>
      <c r="E472">
        <v>525.80728999878227</v>
      </c>
      <c r="F472">
        <v>773.16662366652747</v>
      </c>
      <c r="G472">
        <v>1267.8852079497508</v>
      </c>
      <c r="H472">
        <v>2257.3223765165153</v>
      </c>
      <c r="J472">
        <v>26</v>
      </c>
      <c r="K472">
        <v>385.59067604079746</v>
      </c>
      <c r="L472">
        <v>421.02185201362204</v>
      </c>
      <c r="M472">
        <v>527.31543598103463</v>
      </c>
      <c r="N472">
        <v>704.47216071609364</v>
      </c>
      <c r="O472">
        <v>1058.7846414853739</v>
      </c>
      <c r="P472">
        <v>1767.4096030276451</v>
      </c>
      <c r="R472">
        <v>26</v>
      </c>
      <c r="S472">
        <v>7.8935645438693802E-2</v>
      </c>
      <c r="T472">
        <v>6.1484253986481718E-2</v>
      </c>
      <c r="U472">
        <v>4.7825154950791759E-2</v>
      </c>
      <c r="V472">
        <v>4.2476496727948732E-2</v>
      </c>
      <c r="W472">
        <v>3.9611238184648512E-2</v>
      </c>
      <c r="X472">
        <v>3.8125315120853376E-2</v>
      </c>
    </row>
    <row r="473" spans="1:24" x14ac:dyDescent="0.25">
      <c r="B473">
        <v>27</v>
      </c>
      <c r="C473">
        <v>333.28950328042606</v>
      </c>
      <c r="D473">
        <v>388.09657291223022</v>
      </c>
      <c r="E473">
        <v>552.51776275946315</v>
      </c>
      <c r="F473">
        <v>826.55308116318292</v>
      </c>
      <c r="G473">
        <v>1374.6237195431859</v>
      </c>
      <c r="H473">
        <v>2470.76503375528</v>
      </c>
      <c r="J473">
        <v>27</v>
      </c>
      <c r="K473">
        <v>389.43659465911855</v>
      </c>
      <c r="L473">
        <v>428.68892993492591</v>
      </c>
      <c r="M473">
        <v>546.44571370777021</v>
      </c>
      <c r="N473">
        <v>742.70704321371886</v>
      </c>
      <c r="O473">
        <v>1135.2297205578125</v>
      </c>
      <c r="P473">
        <v>1920.2755118445602</v>
      </c>
      <c r="R473">
        <v>27</v>
      </c>
      <c r="S473">
        <v>7.5965012409140664E-2</v>
      </c>
      <c r="T473">
        <v>5.9494974109209453E-2</v>
      </c>
      <c r="U473">
        <v>4.6834305255872843E-2</v>
      </c>
      <c r="V473">
        <v>4.1938847707017723E-2</v>
      </c>
      <c r="W473">
        <v>3.9332158681963048E-2</v>
      </c>
      <c r="X473">
        <v>3.7984868630509316E-2</v>
      </c>
    </row>
    <row r="474" spans="1:24" x14ac:dyDescent="0.25">
      <c r="B474">
        <v>28</v>
      </c>
      <c r="C474">
        <v>339.18630237109807</v>
      </c>
      <c r="D474">
        <v>399.85271334085934</v>
      </c>
      <c r="E474">
        <v>581.85191827303106</v>
      </c>
      <c r="F474">
        <v>885.18394072313697</v>
      </c>
      <c r="G474">
        <v>1491.8479779398835</v>
      </c>
      <c r="H474">
        <v>2705.1760943353979</v>
      </c>
      <c r="J474">
        <v>28</v>
      </c>
      <c r="K474">
        <v>393.65982620008481</v>
      </c>
      <c r="L474">
        <v>437.10857800809231</v>
      </c>
      <c r="M474">
        <v>567.45450747665973</v>
      </c>
      <c r="N474">
        <v>784.69788904624238</v>
      </c>
      <c r="O474">
        <v>1219.1845626669692</v>
      </c>
      <c r="P474">
        <v>2088.1583987991289</v>
      </c>
      <c r="R474">
        <v>28</v>
      </c>
      <c r="S474">
        <v>7.3164582106249876E-2</v>
      </c>
      <c r="T474">
        <v>5.7654162726528346E-2</v>
      </c>
      <c r="U474">
        <v>4.5932964353462946E-2</v>
      </c>
      <c r="V474">
        <v>4.1453712270184795E-2</v>
      </c>
      <c r="W474">
        <v>3.908176368476135E-2</v>
      </c>
      <c r="X474">
        <v>3.7859528968083422E-2</v>
      </c>
    </row>
    <row r="475" spans="1:24" x14ac:dyDescent="0.25">
      <c r="B475">
        <v>29</v>
      </c>
      <c r="C475">
        <v>345.68251699553491</v>
      </c>
      <c r="D475">
        <v>412.80411703259131</v>
      </c>
      <c r="E475">
        <v>614.16888436367674</v>
      </c>
      <c r="F475">
        <v>949.7768438086573</v>
      </c>
      <c r="G475">
        <v>1620.9927548055368</v>
      </c>
      <c r="H475">
        <v>2963.4246220457003</v>
      </c>
      <c r="J475">
        <v>29</v>
      </c>
      <c r="K475">
        <v>398.31235435194662</v>
      </c>
      <c r="L475">
        <v>446.3842650605452</v>
      </c>
      <c r="M475">
        <v>590.59961551251217</v>
      </c>
      <c r="N475">
        <v>830.95869469714307</v>
      </c>
      <c r="O475">
        <v>1311.6767611635696</v>
      </c>
      <c r="P475">
        <v>2273.1134209214579</v>
      </c>
      <c r="R475">
        <v>29</v>
      </c>
      <c r="S475">
        <v>7.0522793195700428E-2</v>
      </c>
      <c r="T475">
        <v>5.5948307243944617E-2</v>
      </c>
      <c r="U475">
        <v>4.5111198947946907E-2</v>
      </c>
      <c r="V475">
        <v>4.101487521064362E-2</v>
      </c>
      <c r="W475">
        <v>3.8856641209342291E-2</v>
      </c>
      <c r="X475">
        <v>3.7747603624195714E-2</v>
      </c>
    </row>
    <row r="476" spans="1:24" x14ac:dyDescent="0.25">
      <c r="B476">
        <v>30</v>
      </c>
      <c r="C476">
        <v>352.85820971662639</v>
      </c>
      <c r="D476">
        <v>427.11043870126957</v>
      </c>
      <c r="E476">
        <v>649.86708857381291</v>
      </c>
      <c r="F476">
        <v>1021.12817604241</v>
      </c>
      <c r="G476">
        <v>1763.6503656677426</v>
      </c>
      <c r="H476">
        <v>3248.6947768859354</v>
      </c>
      <c r="J476">
        <v>30</v>
      </c>
      <c r="K476">
        <v>403.45151952550441</v>
      </c>
      <c r="L476">
        <v>456.63033335310683</v>
      </c>
      <c r="M476">
        <v>616.16634337696178</v>
      </c>
      <c r="N476">
        <v>882.05974400410196</v>
      </c>
      <c r="O476">
        <v>1413.8467161616281</v>
      </c>
      <c r="P476">
        <v>2477.4210324335363</v>
      </c>
      <c r="R476">
        <v>30</v>
      </c>
      <c r="S476">
        <v>6.8030975779184821E-2</v>
      </c>
      <c r="T476">
        <v>5.4366640035009794E-2</v>
      </c>
      <c r="U476">
        <v>4.4361040741987656E-2</v>
      </c>
      <c r="V476">
        <v>4.0617392923767204E-2</v>
      </c>
      <c r="W476">
        <v>3.865410345882081E-2</v>
      </c>
      <c r="X476">
        <v>3.7647778553483224E-2</v>
      </c>
    </row>
    <row r="477" spans="1:24" x14ac:dyDescent="0.25">
      <c r="B477">
        <v>31</v>
      </c>
      <c r="C477">
        <v>360.80227489914256</v>
      </c>
      <c r="D477">
        <v>442.94884845882137</v>
      </c>
      <c r="E477">
        <v>689.38852958370273</v>
      </c>
      <c r="F477">
        <v>1100.121328344384</v>
      </c>
      <c r="G477">
        <v>1921.5869488963833</v>
      </c>
      <c r="H477">
        <v>3564.5182162104006</v>
      </c>
      <c r="J477">
        <v>31</v>
      </c>
      <c r="K477">
        <v>409.14098746695674</v>
      </c>
      <c r="L477">
        <v>467.97366801331032</v>
      </c>
      <c r="M477">
        <v>644.47124976963278</v>
      </c>
      <c r="N477">
        <v>938.6338498233381</v>
      </c>
      <c r="O477">
        <v>1526.9593177001516</v>
      </c>
      <c r="P477">
        <v>2703.6105581887678</v>
      </c>
      <c r="R477">
        <v>31</v>
      </c>
      <c r="S477">
        <v>6.5682532538822169E-2</v>
      </c>
      <c r="T477">
        <v>5.2900404052419248E-2</v>
      </c>
      <c r="U477">
        <v>4.3675985740030843E-2</v>
      </c>
      <c r="V477">
        <v>4.0257262889027423E-2</v>
      </c>
      <c r="W477">
        <v>3.8471995493007949E-2</v>
      </c>
      <c r="X477">
        <v>3.7559018604606198E-2</v>
      </c>
    </row>
    <row r="478" spans="1:24" x14ac:dyDescent="0.25">
      <c r="B478">
        <v>32</v>
      </c>
      <c r="C478">
        <v>369.59726822225315</v>
      </c>
      <c r="D478">
        <v>460.48397361592032</v>
      </c>
      <c r="E478">
        <v>733.14403643800904</v>
      </c>
      <c r="F478">
        <v>1187.5774983119165</v>
      </c>
      <c r="G478">
        <v>2096.4444301841027</v>
      </c>
      <c r="H478">
        <v>3914.1783091138395</v>
      </c>
      <c r="J478">
        <v>32</v>
      </c>
      <c r="K478">
        <v>415.43988405856089</v>
      </c>
      <c r="L478">
        <v>480.53216858323276</v>
      </c>
      <c r="M478">
        <v>675.80840228706984</v>
      </c>
      <c r="N478">
        <v>1001.2690687088379</v>
      </c>
      <c r="O478">
        <v>1652.1904959331405</v>
      </c>
      <c r="P478">
        <v>2954.0335267900518</v>
      </c>
      <c r="R478">
        <v>32</v>
      </c>
      <c r="S478">
        <v>6.3475582109585593E-2</v>
      </c>
      <c r="T478">
        <v>5.1544242826196962E-2</v>
      </c>
      <c r="U478">
        <v>4.30514443244705E-2</v>
      </c>
      <c r="V478">
        <v>3.993156187776381E-2</v>
      </c>
      <c r="W478">
        <v>3.8308699802060975E-2</v>
      </c>
      <c r="X478">
        <v>3.7480510421777469E-2</v>
      </c>
    </row>
    <row r="479" spans="1:24" x14ac:dyDescent="0.25">
      <c r="B479">
        <v>33</v>
      </c>
      <c r="C479">
        <v>379.3345512749313</v>
      </c>
      <c r="D479">
        <v>479.89800301183777</v>
      </c>
      <c r="E479">
        <v>781.58830643247563</v>
      </c>
      <c r="F479">
        <v>1284.4055036629409</v>
      </c>
      <c r="G479">
        <v>2290.0399380658732</v>
      </c>
      <c r="H479">
        <v>4301.3087078109183</v>
      </c>
      <c r="J479">
        <v>33</v>
      </c>
      <c r="K479">
        <v>422.41364199873124</v>
      </c>
      <c r="L479">
        <v>494.43630943950984</v>
      </c>
      <c r="M479">
        <v>710.50371066673415</v>
      </c>
      <c r="N479">
        <v>1070.6163346116737</v>
      </c>
      <c r="O479">
        <v>1790.8420460834168</v>
      </c>
      <c r="P479">
        <v>3231.2923192898597</v>
      </c>
      <c r="R479">
        <v>33</v>
      </c>
      <c r="S479">
        <v>6.1407422954677493E-2</v>
      </c>
      <c r="T479">
        <v>5.0292659215536828E-2</v>
      </c>
      <c r="U479">
        <v>4.2483074777102336E-2</v>
      </c>
      <c r="V479">
        <v>3.9637595026075223E-2</v>
      </c>
      <c r="W479">
        <v>3.8162754506480656E-2</v>
      </c>
      <c r="X479">
        <v>3.7411533415728115E-2</v>
      </c>
    </row>
    <row r="480" spans="1:24" x14ac:dyDescent="0.25">
      <c r="B480">
        <v>34</v>
      </c>
      <c r="C480">
        <v>390.11517985293369</v>
      </c>
      <c r="D480">
        <v>501.39245854989537</v>
      </c>
      <c r="E480">
        <v>835.22425437620075</v>
      </c>
      <c r="F480">
        <v>1391.6106008485131</v>
      </c>
      <c r="G480">
        <v>2504.3833359298369</v>
      </c>
      <c r="H480">
        <v>4729.9287311343305</v>
      </c>
      <c r="J480">
        <v>34</v>
      </c>
      <c r="K480">
        <v>430.13463677879986</v>
      </c>
      <c r="L480">
        <v>509.83040671067101</v>
      </c>
      <c r="M480">
        <v>748.91724965013782</v>
      </c>
      <c r="N480">
        <v>1147.395554213208</v>
      </c>
      <c r="O480">
        <v>1944.3526519021798</v>
      </c>
      <c r="P480">
        <v>3538.2659781620314</v>
      </c>
      <c r="R480">
        <v>34</v>
      </c>
      <c r="S480">
        <v>5.9474644365994589E-2</v>
      </c>
      <c r="T480">
        <v>4.9140094156912006E-2</v>
      </c>
      <c r="U480">
        <v>4.1966777568487323E-2</v>
      </c>
      <c r="V480">
        <v>3.9372886226287873E-2</v>
      </c>
      <c r="W480">
        <v>3.8032837579310419E-2</v>
      </c>
      <c r="X480">
        <v>3.7351455595638239E-2</v>
      </c>
    </row>
    <row r="481" spans="2:24" x14ac:dyDescent="0.25">
      <c r="B481">
        <v>35</v>
      </c>
      <c r="C481">
        <v>402.05137567062576</v>
      </c>
      <c r="D481">
        <v>525.19112989220355</v>
      </c>
      <c r="E481">
        <v>894.61038051614594</v>
      </c>
      <c r="F481">
        <v>1510.309139634149</v>
      </c>
      <c r="G481">
        <v>2741.7067013588494</v>
      </c>
      <c r="H481">
        <v>5204.5018091450575</v>
      </c>
      <c r="J481">
        <v>35</v>
      </c>
      <c r="K481">
        <v>438.68324055870994</v>
      </c>
      <c r="L481">
        <v>526.87471829028163</v>
      </c>
      <c r="M481">
        <v>791.44901202977508</v>
      </c>
      <c r="N481">
        <v>1232.406261821985</v>
      </c>
      <c r="O481">
        <v>2114.3212650880596</v>
      </c>
      <c r="P481">
        <v>3878.1510902107038</v>
      </c>
      <c r="R481">
        <v>35</v>
      </c>
      <c r="S481">
        <v>5.7673166877932891E-2</v>
      </c>
      <c r="T481">
        <v>4.8080955426339056E-2</v>
      </c>
      <c r="U481">
        <v>4.1498694227883659E-2</v>
      </c>
      <c r="V481">
        <v>3.9135162722024885E-2</v>
      </c>
      <c r="W481">
        <v>3.7917766030695077E-2</v>
      </c>
      <c r="X481">
        <v>3.7299724706945758E-2</v>
      </c>
    </row>
    <row r="482" spans="2:24" x14ac:dyDescent="0.25">
      <c r="B482">
        <v>36</v>
      </c>
      <c r="C482">
        <v>415.25586392729963</v>
      </c>
      <c r="D482">
        <v>551.51883007396145</v>
      </c>
      <c r="E482">
        <v>960.30772345185312</v>
      </c>
      <c r="F482">
        <v>1641.622550246313</v>
      </c>
      <c r="G482">
        <v>3004.2522481956144</v>
      </c>
      <c r="H482">
        <v>5729.5115778620193</v>
      </c>
      <c r="J482">
        <v>36</v>
      </c>
      <c r="K482">
        <v>448.14018538212076</v>
      </c>
      <c r="L482">
        <v>545.73035571562696</v>
      </c>
      <c r="M482">
        <v>838.5008081586484</v>
      </c>
      <c r="N482">
        <v>1326.4516142621887</v>
      </c>
      <c r="O482">
        <v>2302.3537396231222</v>
      </c>
      <c r="P482">
        <v>4254.1572241814501</v>
      </c>
      <c r="R482">
        <v>36</v>
      </c>
      <c r="S482">
        <v>5.5999753301701816E-2</v>
      </c>
      <c r="T482">
        <v>4.7110491709250191E-2</v>
      </c>
      <c r="U482">
        <v>4.1075557169259813E-2</v>
      </c>
      <c r="V482">
        <v>3.8922519124387156E-2</v>
      </c>
      <c r="W482">
        <v>3.7816561174515151E-2</v>
      </c>
      <c r="X482">
        <v>3.7255895354616708E-2</v>
      </c>
    </row>
    <row r="483" spans="2:24" x14ac:dyDescent="0.25">
      <c r="B483">
        <v>37</v>
      </c>
      <c r="C483">
        <v>430.13051850851025</v>
      </c>
      <c r="D483">
        <v>581.17681963084476</v>
      </c>
      <c r="E483">
        <v>1034.3157560914296</v>
      </c>
      <c r="F483">
        <v>1789.5473217032913</v>
      </c>
      <c r="G483">
        <v>3300.0104628866325</v>
      </c>
      <c r="H483">
        <v>6320.9367325392768</v>
      </c>
      <c r="J483">
        <v>37</v>
      </c>
      <c r="K483">
        <v>458.79329184336643</v>
      </c>
      <c r="L483">
        <v>566.97101280412289</v>
      </c>
      <c r="M483">
        <v>891.50455798734583</v>
      </c>
      <c r="N483">
        <v>1432.3938559203925</v>
      </c>
      <c r="O483">
        <v>2514.1725668411455</v>
      </c>
      <c r="P483">
        <v>4677.7298418086284</v>
      </c>
      <c r="R483">
        <v>37</v>
      </c>
      <c r="S483">
        <v>5.442340565528303E-2</v>
      </c>
      <c r="T483">
        <v>4.6208495016156315E-2</v>
      </c>
      <c r="U483">
        <v>4.0687734232158324E-2</v>
      </c>
      <c r="V483">
        <v>3.8730007873766015E-2</v>
      </c>
      <c r="W483">
        <v>3.7726910894087862E-2</v>
      </c>
      <c r="X483">
        <v>3.721906125573704E-2</v>
      </c>
    </row>
    <row r="484" spans="2:24" x14ac:dyDescent="0.25">
      <c r="B484">
        <v>38</v>
      </c>
      <c r="C484">
        <v>440.4354880566998</v>
      </c>
      <c r="D484">
        <v>601.72498753376681</v>
      </c>
      <c r="E484">
        <v>1085.5934027346227</v>
      </c>
      <c r="F484">
        <v>1892.0407884732747</v>
      </c>
      <c r="G484">
        <v>3504.9355842274449</v>
      </c>
      <c r="H484">
        <v>6730.7251324907611</v>
      </c>
      <c r="J484">
        <v>38</v>
      </c>
      <c r="K484">
        <v>466.17352359987513</v>
      </c>
      <c r="L484">
        <v>581.68767520248412</v>
      </c>
      <c r="M484">
        <v>928.22916938830531</v>
      </c>
      <c r="N484">
        <v>1505.7986388057034</v>
      </c>
      <c r="O484">
        <v>2660.9378578374817</v>
      </c>
      <c r="P484">
        <v>4971.2157967787207</v>
      </c>
      <c r="R484">
        <v>38</v>
      </c>
      <c r="S484">
        <v>5.3478120554539821E-2</v>
      </c>
      <c r="T484">
        <v>4.5672810870686087E-2</v>
      </c>
      <c r="U484">
        <v>4.0459286628378832E-2</v>
      </c>
      <c r="V484">
        <v>3.861715789815845E-2</v>
      </c>
      <c r="W484">
        <v>3.7674698597536249E-2</v>
      </c>
      <c r="X484">
        <v>3.7197918560876175E-2</v>
      </c>
    </row>
    <row r="485" spans="2:24" x14ac:dyDescent="0.25">
      <c r="B485">
        <v>39</v>
      </c>
      <c r="C485">
        <v>434.51359121905415</v>
      </c>
      <c r="D485">
        <v>589.9219716564553</v>
      </c>
      <c r="E485">
        <v>1056.14707868861</v>
      </c>
      <c r="F485">
        <v>1833.1890826259089</v>
      </c>
      <c r="G485">
        <v>3387.2729723369562</v>
      </c>
      <c r="H485">
        <v>6495.4407577212987</v>
      </c>
      <c r="J485">
        <v>39</v>
      </c>
      <c r="K485">
        <v>461.93225061408521</v>
      </c>
      <c r="L485">
        <v>573.23410585659531</v>
      </c>
      <c r="M485">
        <v>907.13927566772509</v>
      </c>
      <c r="N485">
        <v>1463.6497270422806</v>
      </c>
      <c r="O485">
        <v>2576.6692650649711</v>
      </c>
      <c r="P485">
        <v>4802.7084099711501</v>
      </c>
      <c r="R485">
        <v>39</v>
      </c>
      <c r="S485">
        <v>5.3987778861444014E-2</v>
      </c>
      <c r="T485">
        <v>4.5958340390584773E-2</v>
      </c>
      <c r="U485">
        <v>4.0577153030375568E-2</v>
      </c>
      <c r="V485">
        <v>3.8672051028981969E-2</v>
      </c>
      <c r="W485">
        <v>3.7696575908961805E-2</v>
      </c>
      <c r="X485">
        <v>3.720288560772822E-2</v>
      </c>
    </row>
    <row r="486" spans="2:24" x14ac:dyDescent="0.25">
      <c r="B486">
        <v>40</v>
      </c>
      <c r="C486">
        <v>408.35351082170661</v>
      </c>
      <c r="D486">
        <v>537.76927906724165</v>
      </c>
      <c r="E486">
        <v>926.0167817647116</v>
      </c>
      <c r="F486">
        <v>1573.0958790245686</v>
      </c>
      <c r="G486">
        <v>2867.2542052057647</v>
      </c>
      <c r="H486">
        <v>5455.5701663507807</v>
      </c>
      <c r="J486">
        <v>40</v>
      </c>
      <c r="K486">
        <v>443.19674830477902</v>
      </c>
      <c r="L486">
        <v>535.88246531082314</v>
      </c>
      <c r="M486">
        <v>813.94190861300376</v>
      </c>
      <c r="N486">
        <v>1277.3734583629775</v>
      </c>
      <c r="O486">
        <v>2204.2380824345528</v>
      </c>
      <c r="P486">
        <v>4057.9593266392767</v>
      </c>
      <c r="R486">
        <v>40</v>
      </c>
      <c r="S486">
        <v>5.6776702482930208E-2</v>
      </c>
      <c r="T486">
        <v>4.7552049259557805E-2</v>
      </c>
      <c r="U486">
        <v>4.1257454679927141E-2</v>
      </c>
      <c r="V486">
        <v>3.9004879764452216E-2</v>
      </c>
      <c r="W486">
        <v>3.7846303398765713E-2</v>
      </c>
      <c r="X486">
        <v>3.7258553284463813E-2</v>
      </c>
    </row>
    <row r="487" spans="2:24" x14ac:dyDescent="0.25">
      <c r="B487">
        <v>41</v>
      </c>
      <c r="C487">
        <v>427.81598221992238</v>
      </c>
      <c r="D487">
        <v>576.57536758016658</v>
      </c>
      <c r="E487">
        <v>1022.8535387108441</v>
      </c>
      <c r="F487">
        <v>1766.6505014892532</v>
      </c>
      <c r="G487">
        <v>3254.24448314032</v>
      </c>
      <c r="H487">
        <v>6229.4325185183561</v>
      </c>
      <c r="J487">
        <v>41</v>
      </c>
      <c r="K487">
        <v>457.13556874707183</v>
      </c>
      <c r="L487">
        <v>563.67549809615502</v>
      </c>
      <c r="M487">
        <v>883.2954601067413</v>
      </c>
      <c r="N487">
        <v>1415.9955227149221</v>
      </c>
      <c r="O487">
        <v>2481.3962963285303</v>
      </c>
      <c r="P487">
        <v>4612.19867668605</v>
      </c>
      <c r="R487">
        <v>41</v>
      </c>
      <c r="S487">
        <v>5.4596914748743286E-2</v>
      </c>
      <c r="T487">
        <v>4.6300042413953024E-2</v>
      </c>
      <c r="U487">
        <v>4.0717314945535987E-2</v>
      </c>
      <c r="V487">
        <v>3.8736169216055494E-2</v>
      </c>
      <c r="W487">
        <v>3.7720766166270403E-2</v>
      </c>
      <c r="X487">
        <v>3.7206606392982566E-2</v>
      </c>
    </row>
    <row r="488" spans="2:24" x14ac:dyDescent="0.25">
      <c r="B488">
        <v>42</v>
      </c>
      <c r="C488">
        <v>499.04501357044114</v>
      </c>
      <c r="D488">
        <v>718.59242088435872</v>
      </c>
      <c r="E488">
        <v>1377.2348577329985</v>
      </c>
      <c r="F488">
        <v>2474.9722474835212</v>
      </c>
      <c r="G488">
        <v>4670.4473902794398</v>
      </c>
      <c r="H488">
        <v>9061.3976059444212</v>
      </c>
      <c r="J488">
        <v>42</v>
      </c>
      <c r="K488">
        <v>508.14931593907431</v>
      </c>
      <c r="L488">
        <v>665.38606846556195</v>
      </c>
      <c r="M488">
        <v>1137.0987938005092</v>
      </c>
      <c r="N488">
        <v>1923.2866119762584</v>
      </c>
      <c r="O488">
        <v>3495.6664200084706</v>
      </c>
      <c r="P488">
        <v>6640.4252331094322</v>
      </c>
      <c r="R488">
        <v>42</v>
      </c>
      <c r="S488">
        <v>4.9656702578816381E-2</v>
      </c>
      <c r="T488">
        <v>4.3556241942417806E-2</v>
      </c>
      <c r="U488">
        <v>3.9582379722809868E-2</v>
      </c>
      <c r="V488">
        <v>3.8198410145464656E-2</v>
      </c>
      <c r="W488">
        <v>3.7494525587043803E-2</v>
      </c>
      <c r="X488">
        <v>3.7139522632406052E-2</v>
      </c>
    </row>
    <row r="489" spans="2:24" x14ac:dyDescent="0.25">
      <c r="B489">
        <v>43</v>
      </c>
      <c r="C489">
        <v>460.58566929001563</v>
      </c>
      <c r="D489">
        <v>641.91748166347929</v>
      </c>
      <c r="E489">
        <v>1185.9129706865342</v>
      </c>
      <c r="F489">
        <v>2092.5724506751985</v>
      </c>
      <c r="G489">
        <v>3905.8907055216232</v>
      </c>
      <c r="H489">
        <v>7532.5280383394111</v>
      </c>
      <c r="J489">
        <v>43</v>
      </c>
      <c r="K489">
        <v>480.60530071317908</v>
      </c>
      <c r="L489">
        <v>610.47284356938508</v>
      </c>
      <c r="M489">
        <v>1000.0760703590131</v>
      </c>
      <c r="N489">
        <v>1649.4186038334119</v>
      </c>
      <c r="O489">
        <v>2948.0955435669748</v>
      </c>
      <c r="P489">
        <v>5545.4589102278987</v>
      </c>
      <c r="R489">
        <v>43</v>
      </c>
      <c r="S489">
        <v>5.1870224224598971E-2</v>
      </c>
      <c r="T489">
        <v>4.4766025442607216E-2</v>
      </c>
      <c r="U489">
        <v>4.0069808264439066E-2</v>
      </c>
      <c r="V489">
        <v>3.8420476987394814E-2</v>
      </c>
      <c r="W489">
        <v>3.757872819813346E-2</v>
      </c>
      <c r="X489">
        <v>3.7153457504515153E-2</v>
      </c>
    </row>
    <row r="490" spans="2:24" x14ac:dyDescent="0.25">
      <c r="B490">
        <v>44</v>
      </c>
      <c r="C490">
        <v>505.69566173365263</v>
      </c>
      <c r="D490">
        <v>731.86199915219549</v>
      </c>
      <c r="E490">
        <v>1410.361047000657</v>
      </c>
      <c r="F490">
        <v>2541.1924749833156</v>
      </c>
      <c r="G490">
        <v>4802.8556558034652</v>
      </c>
      <c r="H490">
        <v>9326.1827614034737</v>
      </c>
      <c r="J490">
        <v>44</v>
      </c>
      <c r="K490">
        <v>512.91214548055586</v>
      </c>
      <c r="L490">
        <v>674.89027815932423</v>
      </c>
      <c r="M490">
        <v>1160.8250847630279</v>
      </c>
      <c r="N490">
        <v>1970.7127738523413</v>
      </c>
      <c r="O490">
        <v>3590.4918810147574</v>
      </c>
      <c r="P490">
        <v>6830.058635196212</v>
      </c>
      <c r="R490">
        <v>44</v>
      </c>
      <c r="S490">
        <v>4.9320117369489935E-2</v>
      </c>
      <c r="T490">
        <v>4.3370597937644417E-2</v>
      </c>
      <c r="U490">
        <v>3.9503512659504914E-2</v>
      </c>
      <c r="V490">
        <v>3.8158380338700892E-2</v>
      </c>
      <c r="W490">
        <v>3.7474588528037645E-2</v>
      </c>
      <c r="X490">
        <v>3.7129817373569463E-2</v>
      </c>
    </row>
    <row r="491" spans="2:24" x14ac:dyDescent="0.25">
      <c r="B491">
        <v>45</v>
      </c>
      <c r="C491">
        <v>536.41254214677792</v>
      </c>
      <c r="D491">
        <v>793.11080422381485</v>
      </c>
      <c r="E491">
        <v>1563.2056228798785</v>
      </c>
      <c r="F491">
        <v>2846.6969728482732</v>
      </c>
      <c r="G491">
        <v>5413.6797421906094</v>
      </c>
      <c r="H491">
        <v>10547.645323476328</v>
      </c>
      <c r="J491">
        <v>45</v>
      </c>
      <c r="K491">
        <v>534.91133108506256</v>
      </c>
      <c r="L491">
        <v>718.75599116170542</v>
      </c>
      <c r="M491">
        <v>1270.2903425938148</v>
      </c>
      <c r="N491">
        <v>2189.5140961272227</v>
      </c>
      <c r="O491">
        <v>4027.962397751573</v>
      </c>
      <c r="P491">
        <v>7704.8594886987848</v>
      </c>
      <c r="R491">
        <v>45</v>
      </c>
      <c r="S491">
        <v>4.8059305054980017E-2</v>
      </c>
      <c r="T491">
        <v>4.2695418651575556E-2</v>
      </c>
      <c r="U491">
        <v>3.9238372243378228E-2</v>
      </c>
      <c r="V491">
        <v>3.8041578604116166E-2</v>
      </c>
      <c r="W491">
        <v>3.7434347004355217E-2</v>
      </c>
      <c r="X491">
        <v>3.7128469923064733E-2</v>
      </c>
    </row>
    <row r="492" spans="2:24" x14ac:dyDescent="0.25">
      <c r="B492">
        <v>46</v>
      </c>
      <c r="C492">
        <v>506.8879321842586</v>
      </c>
      <c r="D492">
        <v>734.24872028190248</v>
      </c>
      <c r="E492">
        <v>1416.331213336641</v>
      </c>
      <c r="F492">
        <v>2553.1356403529267</v>
      </c>
      <c r="G492">
        <v>4826.7437225618414</v>
      </c>
      <c r="H492">
        <v>9373.9608528986664</v>
      </c>
      <c r="J492">
        <v>46</v>
      </c>
      <c r="K492">
        <v>513.76603656201542</v>
      </c>
      <c r="L492">
        <v>676.59894615886242</v>
      </c>
      <c r="M492">
        <v>1165.0991532430326</v>
      </c>
      <c r="N492">
        <v>1979.2692869778657</v>
      </c>
      <c r="O492">
        <v>3607.6006932640885</v>
      </c>
      <c r="P492">
        <v>6864.274595397379</v>
      </c>
      <c r="R492">
        <v>46</v>
      </c>
      <c r="S492">
        <v>4.924299691577616E-2</v>
      </c>
      <c r="T492">
        <v>4.3324959463310497E-2</v>
      </c>
      <c r="U492">
        <v>3.9480085283580157E-2</v>
      </c>
      <c r="V492">
        <v>3.8143047814995779E-2</v>
      </c>
      <c r="W492">
        <v>3.7463415350665885E-2</v>
      </c>
      <c r="X492">
        <v>3.7120762072790248E-2</v>
      </c>
    </row>
    <row r="493" spans="2:24" x14ac:dyDescent="0.25">
      <c r="B493">
        <v>47</v>
      </c>
      <c r="C493">
        <v>561.34555632459649</v>
      </c>
      <c r="D493">
        <v>842.83461560714852</v>
      </c>
      <c r="E493">
        <v>1687.3018190321261</v>
      </c>
      <c r="F493">
        <v>3094.7467785796111</v>
      </c>
      <c r="G493">
        <v>5909.6370824079086</v>
      </c>
      <c r="H493">
        <v>11539.418477263738</v>
      </c>
      <c r="J493">
        <v>47</v>
      </c>
      <c r="K493">
        <v>552.7680556155974</v>
      </c>
      <c r="L493">
        <v>754.367827274501</v>
      </c>
      <c r="M493">
        <v>1359.1674344886196</v>
      </c>
      <c r="N493">
        <v>2367.1624438800645</v>
      </c>
      <c r="O493">
        <v>4383.1568584894412</v>
      </c>
      <c r="P493">
        <v>8415.154681967193</v>
      </c>
      <c r="R493">
        <v>47</v>
      </c>
      <c r="S493">
        <v>4.7214286793854088E-2</v>
      </c>
      <c r="T493">
        <v>4.2246808477957698E-2</v>
      </c>
      <c r="U493">
        <v>3.9063420292996032E-2</v>
      </c>
      <c r="V493">
        <v>3.7964828867673051E-2</v>
      </c>
      <c r="W493">
        <v>3.7408131267608891E-2</v>
      </c>
      <c r="X493">
        <v>3.7127897346108663E-2</v>
      </c>
    </row>
    <row r="494" spans="2:24" x14ac:dyDescent="0.25">
      <c r="B494">
        <v>48</v>
      </c>
      <c r="C494">
        <v>569.46099830893945</v>
      </c>
      <c r="D494">
        <v>859.02171413300618</v>
      </c>
      <c r="E494">
        <v>1727.7038891688335</v>
      </c>
      <c r="F494">
        <v>3175.5073674303781</v>
      </c>
      <c r="G494">
        <v>6071.1144508182779</v>
      </c>
      <c r="H494">
        <v>11862.328619188509</v>
      </c>
      <c r="J494">
        <v>48</v>
      </c>
      <c r="K494">
        <v>558.58025796336551</v>
      </c>
      <c r="L494">
        <v>765.96082950574601</v>
      </c>
      <c r="M494">
        <v>1388.1028588872068</v>
      </c>
      <c r="N494">
        <v>2425.0045648732994</v>
      </c>
      <c r="O494">
        <v>4498.809425539017</v>
      </c>
      <c r="P494">
        <v>8646.4191650775902</v>
      </c>
      <c r="R494">
        <v>48</v>
      </c>
      <c r="S494">
        <v>4.6965024664915589E-2</v>
      </c>
      <c r="T494">
        <v>4.2114670239039143E-2</v>
      </c>
      <c r="U494">
        <v>3.9011544551825317E-2</v>
      </c>
      <c r="V494">
        <v>3.7941651156924161E-2</v>
      </c>
      <c r="W494">
        <v>3.7399690517068596E-2</v>
      </c>
      <c r="X494">
        <v>3.7126918992923308E-2</v>
      </c>
    </row>
    <row r="495" spans="2:24" x14ac:dyDescent="0.25">
      <c r="B495">
        <v>49</v>
      </c>
      <c r="C495">
        <v>638.66173411209741</v>
      </c>
      <c r="D495">
        <v>997.00682114277606</v>
      </c>
      <c r="E495">
        <v>2072.0421371471261</v>
      </c>
      <c r="F495">
        <v>3863.7675062731564</v>
      </c>
      <c r="G495">
        <v>7447.217512828207</v>
      </c>
      <c r="H495">
        <v>14614.119409394796</v>
      </c>
      <c r="J495">
        <v>49</v>
      </c>
      <c r="K495">
        <v>608.14121055536634</v>
      </c>
      <c r="L495">
        <v>864.78459836121328</v>
      </c>
      <c r="M495">
        <v>1634.7153850561481</v>
      </c>
      <c r="N495">
        <v>2917.9315746476059</v>
      </c>
      <c r="O495">
        <v>5484.3556487680034</v>
      </c>
      <c r="P495">
        <v>10617.225175015948</v>
      </c>
      <c r="R495">
        <v>49</v>
      </c>
      <c r="S495">
        <v>4.5351546880703753E-2</v>
      </c>
      <c r="T495">
        <v>4.1288211282122234E-2</v>
      </c>
      <c r="U495">
        <v>3.8717602872433421E-2</v>
      </c>
      <c r="V495">
        <v>3.7836734307730602E-2</v>
      </c>
      <c r="W495">
        <v>3.7391593002824131E-2</v>
      </c>
      <c r="X495">
        <v>3.7167842282294306E-2</v>
      </c>
    </row>
    <row r="496" spans="2:24" x14ac:dyDescent="0.25">
      <c r="B496">
        <v>50</v>
      </c>
      <c r="C496">
        <v>666.6133805465264</v>
      </c>
      <c r="D496">
        <v>1052.7472796464292</v>
      </c>
      <c r="E496">
        <v>2211.1489392100766</v>
      </c>
      <c r="F496">
        <v>4141.8183865866849</v>
      </c>
      <c r="G496">
        <v>8003.1573035918536</v>
      </c>
      <c r="H496">
        <v>15725.835125906491</v>
      </c>
      <c r="J496">
        <v>50</v>
      </c>
      <c r="K496">
        <v>628.15981917073532</v>
      </c>
      <c r="L496">
        <v>904.70513910117006</v>
      </c>
      <c r="M496">
        <v>1734.3406715491983</v>
      </c>
      <c r="N496">
        <v>3117.0667262319184</v>
      </c>
      <c r="O496">
        <v>5882.5190875903354</v>
      </c>
      <c r="P496">
        <v>11413.42367785878</v>
      </c>
      <c r="R496">
        <v>50</v>
      </c>
      <c r="S496">
        <v>4.4856077861451515E-2</v>
      </c>
      <c r="T496">
        <v>4.1039581614626508E-2</v>
      </c>
      <c r="U496">
        <v>3.8633558087517894E-2</v>
      </c>
      <c r="V496">
        <v>3.7810652006798673E-2</v>
      </c>
      <c r="W496">
        <v>3.7395121075890048E-2</v>
      </c>
      <c r="X496">
        <v>3.7186319642277921E-2</v>
      </c>
    </row>
    <row r="497" spans="1:24" x14ac:dyDescent="0.25">
      <c r="B497">
        <v>51</v>
      </c>
      <c r="C497">
        <v>681.89426961509093</v>
      </c>
      <c r="D497">
        <v>1083.2241974441697</v>
      </c>
      <c r="E497">
        <v>2287.2138186782454</v>
      </c>
      <c r="F497">
        <v>4293.8632757607129</v>
      </c>
      <c r="G497">
        <v>8307.1621918543842</v>
      </c>
      <c r="H497">
        <v>16333.760024932521</v>
      </c>
      <c r="J497">
        <v>51</v>
      </c>
      <c r="K497">
        <v>639.10394706205534</v>
      </c>
      <c r="L497">
        <v>926.53284381866069</v>
      </c>
      <c r="M497">
        <v>1788.8176987211446</v>
      </c>
      <c r="N497">
        <v>3225.9601230537155</v>
      </c>
      <c r="O497">
        <v>6100.2449935362238</v>
      </c>
      <c r="P497">
        <v>11848.814744577685</v>
      </c>
      <c r="R497">
        <v>51</v>
      </c>
      <c r="S497">
        <v>4.4609615687326354E-2</v>
      </c>
      <c r="T497">
        <v>4.0916003945578927E-2</v>
      </c>
      <c r="U497">
        <v>3.8591483711381658E-2</v>
      </c>
      <c r="V497">
        <v>3.7797199316668362E-2</v>
      </c>
      <c r="W497">
        <v>3.7396267762518809E-2</v>
      </c>
      <c r="X497">
        <v>3.7194840030570608E-2</v>
      </c>
    </row>
    <row r="498" spans="1:24" x14ac:dyDescent="0.25">
      <c r="B498">
        <v>52</v>
      </c>
      <c r="C498">
        <v>738.00615619720259</v>
      </c>
      <c r="D498">
        <v>1195.1162141300872</v>
      </c>
      <c r="E498">
        <v>2566.4463311404952</v>
      </c>
      <c r="F498">
        <v>4851.9966138057389</v>
      </c>
      <c r="G498">
        <v>9423.0972299129717</v>
      </c>
      <c r="H498">
        <v>18565.298500904755</v>
      </c>
      <c r="J498">
        <v>52</v>
      </c>
      <c r="K498">
        <v>679.29059388029691</v>
      </c>
      <c r="L498">
        <v>1006.6684535234726</v>
      </c>
      <c r="M498">
        <v>1988.8013930967609</v>
      </c>
      <c r="N498">
        <v>3625.6906125116584</v>
      </c>
      <c r="O498">
        <v>6899.4696230165864</v>
      </c>
      <c r="P498">
        <v>13447.028080604767</v>
      </c>
      <c r="R498">
        <v>52</v>
      </c>
      <c r="S498">
        <v>4.3872899094763884E-2</v>
      </c>
      <c r="T498">
        <v>4.0559905044305733E-2</v>
      </c>
      <c r="U498">
        <v>3.8486100465648487E-2</v>
      </c>
      <c r="V498">
        <v>3.7779524424206734E-2</v>
      </c>
      <c r="W498">
        <v>3.7423266927335996E-2</v>
      </c>
      <c r="X498">
        <v>3.7244385791449286E-2</v>
      </c>
    </row>
    <row r="499" spans="1:24" x14ac:dyDescent="0.25">
      <c r="B499">
        <v>53</v>
      </c>
      <c r="C499">
        <v>809.56725775007442</v>
      </c>
      <c r="D499">
        <v>1337.8148504582464</v>
      </c>
      <c r="E499">
        <v>2922.5575722374483</v>
      </c>
      <c r="F499">
        <v>5563.7955967440821</v>
      </c>
      <c r="G499">
        <v>10846.270996223711</v>
      </c>
      <c r="H499">
        <v>21411.222368146326</v>
      </c>
      <c r="J499">
        <v>53</v>
      </c>
      <c r="K499">
        <v>730.54196549677818</v>
      </c>
      <c r="L499">
        <v>1108.8679980151064</v>
      </c>
      <c r="M499">
        <v>2243.8454649970117</v>
      </c>
      <c r="N499">
        <v>4135.4763098703334</v>
      </c>
      <c r="O499">
        <v>7918.7307305400318</v>
      </c>
      <c r="P499">
        <v>15485.245984041161</v>
      </c>
      <c r="R499">
        <v>53</v>
      </c>
      <c r="S499">
        <v>4.3173868146027194E-2</v>
      </c>
      <c r="T499">
        <v>4.0236641061642819E-2</v>
      </c>
      <c r="U499">
        <v>3.8407752581647303E-2</v>
      </c>
      <c r="V499">
        <v>3.7786375729499388E-2</v>
      </c>
      <c r="W499">
        <v>3.7473410848426036E-2</v>
      </c>
      <c r="X499">
        <v>3.7316357232612507E-2</v>
      </c>
    </row>
    <row r="500" spans="1:24" x14ac:dyDescent="0.25">
      <c r="B500">
        <v>54</v>
      </c>
      <c r="C500">
        <v>876.40465972479876</v>
      </c>
      <c r="D500">
        <v>1471.09646805332</v>
      </c>
      <c r="E500">
        <v>3255.1719632667091</v>
      </c>
      <c r="F500">
        <v>6228.6309308649779</v>
      </c>
      <c r="G500">
        <v>12175.549072249369</v>
      </c>
      <c r="H500">
        <v>24069.385374529862</v>
      </c>
      <c r="J500">
        <v>54</v>
      </c>
      <c r="K500">
        <v>778.41021540673864</v>
      </c>
      <c r="L500">
        <v>1204.3226153350915</v>
      </c>
      <c r="M500">
        <v>2482.0605967302836</v>
      </c>
      <c r="N500">
        <v>4611.6217722855072</v>
      </c>
      <c r="O500">
        <v>8870.7464181917894</v>
      </c>
      <c r="P500">
        <v>17388.995927162468</v>
      </c>
      <c r="R500">
        <v>54</v>
      </c>
      <c r="S500">
        <v>4.2685793002472883E-2</v>
      </c>
      <c r="T500">
        <v>4.0023084896944505E-2</v>
      </c>
      <c r="U500">
        <v>3.8371514236076099E-2</v>
      </c>
      <c r="V500">
        <v>3.7811518025054891E-2</v>
      </c>
      <c r="W500">
        <v>3.7529698514850773E-2</v>
      </c>
      <c r="X500">
        <v>3.738832821223248E-2</v>
      </c>
    </row>
    <row r="501" spans="1:24" x14ac:dyDescent="0.25">
      <c r="B501">
        <v>55</v>
      </c>
      <c r="C501">
        <v>902.99873257219883</v>
      </c>
      <c r="D501">
        <v>1524.1359713539177</v>
      </c>
      <c r="E501">
        <v>3387.5478158460855</v>
      </c>
      <c r="F501">
        <v>6493.2342222041971</v>
      </c>
      <c r="G501">
        <v>12704.607032344944</v>
      </c>
      <c r="H501">
        <v>25127.352650396329</v>
      </c>
      <c r="J501">
        <v>55</v>
      </c>
      <c r="K501">
        <v>797.45706602029622</v>
      </c>
      <c r="L501">
        <v>1242.3089505171647</v>
      </c>
      <c r="M501">
        <v>2576.866027429649</v>
      </c>
      <c r="N501">
        <v>4801.1278097450122</v>
      </c>
      <c r="O501">
        <v>9249.6513457680412</v>
      </c>
      <c r="P501">
        <v>18146.698393042723</v>
      </c>
      <c r="R501">
        <v>55</v>
      </c>
      <c r="S501">
        <v>4.2518330017285333E-2</v>
      </c>
      <c r="T501">
        <v>3.9950658918964876E-2</v>
      </c>
      <c r="U501">
        <v>3.8360157170433062E-2</v>
      </c>
      <c r="V501">
        <v>3.7821248697893273E-2</v>
      </c>
      <c r="W501">
        <v>3.7550113112489347E-2</v>
      </c>
      <c r="X501">
        <v>3.7414120724753586E-2</v>
      </c>
    </row>
    <row r="503" spans="1:24" x14ac:dyDescent="0.25">
      <c r="A503" s="5" t="s">
        <v>188</v>
      </c>
    </row>
    <row r="504" spans="1:24" x14ac:dyDescent="0.25">
      <c r="B504" t="s">
        <v>170</v>
      </c>
      <c r="C504">
        <v>100000</v>
      </c>
      <c r="D504">
        <v>250000</v>
      </c>
      <c r="E504">
        <v>500000</v>
      </c>
      <c r="F504">
        <v>1000000</v>
      </c>
      <c r="G504">
        <v>2000000</v>
      </c>
      <c r="J504" t="s">
        <v>145</v>
      </c>
      <c r="K504">
        <v>100000</v>
      </c>
      <c r="L504">
        <v>250000</v>
      </c>
      <c r="M504">
        <v>500000</v>
      </c>
      <c r="N504">
        <v>1000000</v>
      </c>
      <c r="O504">
        <v>2000000</v>
      </c>
      <c r="R504" t="s">
        <v>167</v>
      </c>
      <c r="S504">
        <v>100000</v>
      </c>
      <c r="T504">
        <v>250000</v>
      </c>
      <c r="U504">
        <v>500000</v>
      </c>
      <c r="V504">
        <v>1000000</v>
      </c>
      <c r="W504">
        <v>2000000</v>
      </c>
    </row>
    <row r="505" spans="1:24" x14ac:dyDescent="0.25">
      <c r="B505">
        <v>35</v>
      </c>
      <c r="C505">
        <v>26199.05289072837</v>
      </c>
      <c r="D505">
        <v>56709.747623171592</v>
      </c>
      <c r="E505">
        <v>107560.9043200482</v>
      </c>
      <c r="F505">
        <v>209263.21860669847</v>
      </c>
      <c r="G505">
        <v>412667.83440755017</v>
      </c>
      <c r="J505">
        <v>35</v>
      </c>
      <c r="K505">
        <v>1309.9526445337106</v>
      </c>
      <c r="L505">
        <v>2835.4880154657731</v>
      </c>
      <c r="M505">
        <v>5378.0452159910346</v>
      </c>
      <c r="N505">
        <v>10463.160930313286</v>
      </c>
      <c r="O505">
        <v>20633.373573255376</v>
      </c>
      <c r="R505">
        <v>35</v>
      </c>
      <c r="S505">
        <v>3.6016381539594633E-2</v>
      </c>
      <c r="T505">
        <v>3.447551277567551E-2</v>
      </c>
      <c r="U505">
        <v>3.4052820976561149E-2</v>
      </c>
      <c r="V505">
        <v>3.3855294630835253E-2</v>
      </c>
      <c r="W505">
        <v>3.3759729104725578E-2</v>
      </c>
    </row>
    <row r="506" spans="1:24" x14ac:dyDescent="0.25">
      <c r="B506">
        <f t="shared" ref="B506:B535" si="21">B505+1</f>
        <v>36</v>
      </c>
      <c r="C506">
        <v>26905.305076074266</v>
      </c>
      <c r="D506">
        <v>58528.754498778326</v>
      </c>
      <c r="E506">
        <v>111234.50372177278</v>
      </c>
      <c r="F506">
        <v>216646.00203515307</v>
      </c>
      <c r="G506">
        <v>427468.99878466246</v>
      </c>
      <c r="J506">
        <f t="shared" ref="J506:J535" si="22">J505+1</f>
        <v>36</v>
      </c>
      <c r="K506">
        <v>1345.2654168930094</v>
      </c>
      <c r="L506">
        <v>2926.4377635536803</v>
      </c>
      <c r="M506">
        <v>5561.7252787656907</v>
      </c>
      <c r="N506">
        <v>10832.300115257036</v>
      </c>
      <c r="O506">
        <v>21373.449967753026</v>
      </c>
      <c r="R506">
        <f t="shared" ref="R506:R535" si="23">R505+1</f>
        <v>36</v>
      </c>
      <c r="S506">
        <v>3.6185467223383894E-2</v>
      </c>
      <c r="T506">
        <v>3.463837943450887E-2</v>
      </c>
      <c r="U506">
        <v>3.4212310431901427E-2</v>
      </c>
      <c r="V506">
        <v>3.4012955842668946E-2</v>
      </c>
      <c r="W506">
        <v>3.3916452088701643E-2</v>
      </c>
    </row>
    <row r="507" spans="1:24" x14ac:dyDescent="0.25">
      <c r="B507">
        <f t="shared" si="21"/>
        <v>37</v>
      </c>
      <c r="C507">
        <v>27642.243966868224</v>
      </c>
      <c r="D507">
        <v>60426.372773385592</v>
      </c>
      <c r="E507">
        <v>115066.58765174152</v>
      </c>
      <c r="F507">
        <v>224347.01726765608</v>
      </c>
      <c r="G507">
        <v>442907.87663026439</v>
      </c>
      <c r="J507">
        <f t="shared" si="22"/>
        <v>37</v>
      </c>
      <c r="K507">
        <v>1382.1123746748126</v>
      </c>
      <c r="L507">
        <v>3021.3186799766117</v>
      </c>
      <c r="M507">
        <v>5753.329480792745</v>
      </c>
      <c r="N507">
        <v>11217.350877721969</v>
      </c>
      <c r="O507">
        <v>22145.393861718359</v>
      </c>
      <c r="R507">
        <f t="shared" si="23"/>
        <v>37</v>
      </c>
      <c r="S507">
        <v>3.6367404018882166E-2</v>
      </c>
      <c r="T507">
        <v>3.4812532739927571E-2</v>
      </c>
      <c r="U507">
        <v>3.4382668175095832E-2</v>
      </c>
      <c r="V507">
        <v>3.4181290272842002E-2</v>
      </c>
      <c r="W507">
        <v>3.4083750265902157E-2</v>
      </c>
    </row>
    <row r="508" spans="1:24" x14ac:dyDescent="0.25">
      <c r="B508">
        <f t="shared" si="21"/>
        <v>38</v>
      </c>
      <c r="C508">
        <v>28161.124549828528</v>
      </c>
      <c r="D508">
        <v>61763.107462474531</v>
      </c>
      <c r="E508">
        <v>117766.41233274134</v>
      </c>
      <c r="F508">
        <v>229773.02208098167</v>
      </c>
      <c r="G508">
        <v>453786.24158168182</v>
      </c>
      <c r="J508">
        <f t="shared" si="22"/>
        <v>38</v>
      </c>
      <c r="K508">
        <v>1408.0562676060654</v>
      </c>
      <c r="L508">
        <v>3088.1555467552243</v>
      </c>
      <c r="M508">
        <v>5888.321034961933</v>
      </c>
      <c r="N508">
        <v>11488.652022533061</v>
      </c>
      <c r="O508">
        <v>22689.314003784792</v>
      </c>
      <c r="R508">
        <f t="shared" si="23"/>
        <v>38</v>
      </c>
      <c r="S508">
        <v>3.6492612330238483E-2</v>
      </c>
      <c r="T508">
        <v>3.4934079156674569E-2</v>
      </c>
      <c r="U508">
        <v>3.450198933024673E-2</v>
      </c>
      <c r="V508">
        <v>3.429938649437636E-2</v>
      </c>
      <c r="W508">
        <v>3.4201211145956867E-2</v>
      </c>
    </row>
    <row r="509" spans="1:24" x14ac:dyDescent="0.25">
      <c r="B509">
        <f t="shared" si="21"/>
        <v>39</v>
      </c>
      <c r="C509">
        <v>28032.161480891689</v>
      </c>
      <c r="D509">
        <v>61433.81458703948</v>
      </c>
      <c r="E509">
        <v>117103.23652428709</v>
      </c>
      <c r="F509">
        <v>228442.0804443729</v>
      </c>
      <c r="G509">
        <v>451119.73753266863</v>
      </c>
      <c r="J509">
        <f t="shared" si="22"/>
        <v>39</v>
      </c>
      <c r="K509">
        <v>1401.608758397997</v>
      </c>
      <c r="L509">
        <v>3071.6930664623069</v>
      </c>
      <c r="M509">
        <v>5855.1670489485841</v>
      </c>
      <c r="N509">
        <v>11422.115079976444</v>
      </c>
      <c r="O509">
        <v>22555.966586592374</v>
      </c>
      <c r="R509">
        <f t="shared" si="23"/>
        <v>39</v>
      </c>
      <c r="S509">
        <v>3.644067491261338E-2</v>
      </c>
      <c r="T509">
        <v>3.4891618607890029E-2</v>
      </c>
      <c r="U509">
        <v>3.4462098633254223E-2</v>
      </c>
      <c r="V509">
        <v>3.4260690946837924E-2</v>
      </c>
      <c r="W509">
        <v>3.4163084102262653E-2</v>
      </c>
    </row>
    <row r="510" spans="1:24" x14ac:dyDescent="0.25">
      <c r="B510">
        <f t="shared" si="21"/>
        <v>40</v>
      </c>
      <c r="C510">
        <v>27034.318866093723</v>
      </c>
      <c r="D510">
        <v>58870.035354876847</v>
      </c>
      <c r="E510">
        <v>111929.56245256755</v>
      </c>
      <c r="F510">
        <v>218048.61631088352</v>
      </c>
      <c r="G510">
        <v>430286.72379075654</v>
      </c>
      <c r="J510">
        <f t="shared" si="22"/>
        <v>40</v>
      </c>
      <c r="K510">
        <v>1351.7166095244029</v>
      </c>
      <c r="L510">
        <v>2943.5037150936405</v>
      </c>
      <c r="M510">
        <v>5596.4816644827661</v>
      </c>
      <c r="N510">
        <v>10902.43707130698</v>
      </c>
      <c r="O510">
        <v>21514.347539401031</v>
      </c>
      <c r="R510">
        <f t="shared" si="23"/>
        <v>40</v>
      </c>
      <c r="S510">
        <v>3.6153083719248524E-2</v>
      </c>
      <c r="T510">
        <v>3.4631452143074837E-2</v>
      </c>
      <c r="U510">
        <v>3.4210991055298123E-2</v>
      </c>
      <c r="V510">
        <v>3.4014046386484642E-2</v>
      </c>
      <c r="W510">
        <v>3.3918659718284117E-2</v>
      </c>
    </row>
    <row r="511" spans="1:24" x14ac:dyDescent="0.25">
      <c r="B511">
        <f t="shared" si="21"/>
        <v>41</v>
      </c>
      <c r="C511">
        <v>27969.453495628582</v>
      </c>
      <c r="D511">
        <v>61277.527834217974</v>
      </c>
      <c r="E511">
        <v>116790.98505142126</v>
      </c>
      <c r="F511">
        <v>227817.89947194906</v>
      </c>
      <c r="G511">
        <v>449871.72830284189</v>
      </c>
      <c r="J511">
        <f t="shared" si="22"/>
        <v>41</v>
      </c>
      <c r="K511">
        <v>1398.4726989009214</v>
      </c>
      <c r="L511">
        <v>3063.8764719667815</v>
      </c>
      <c r="M511">
        <v>5839.5494071134308</v>
      </c>
      <c r="N511">
        <v>11390.89525729802</v>
      </c>
      <c r="O511">
        <v>22493.586942943279</v>
      </c>
      <c r="R511">
        <f t="shared" si="23"/>
        <v>41</v>
      </c>
      <c r="S511">
        <v>3.6391270008162779E-2</v>
      </c>
      <c r="T511">
        <v>3.4856943599246071E-2</v>
      </c>
      <c r="U511">
        <v>3.443105524218093E-2</v>
      </c>
      <c r="V511">
        <v>3.4231280235978545E-2</v>
      </c>
      <c r="W511">
        <v>3.4134456514234524E-2</v>
      </c>
    </row>
    <row r="512" spans="1:24" x14ac:dyDescent="0.25">
      <c r="B512">
        <f t="shared" si="21"/>
        <v>42</v>
      </c>
      <c r="C512">
        <v>30629.877682270104</v>
      </c>
      <c r="D512">
        <v>68120.304894414658</v>
      </c>
      <c r="E512">
        <v>130604.35334721727</v>
      </c>
      <c r="F512">
        <v>255572.46324710947</v>
      </c>
      <c r="G512">
        <v>505508.67113713187</v>
      </c>
      <c r="J512">
        <f t="shared" si="22"/>
        <v>42</v>
      </c>
      <c r="K512">
        <v>1531.4948618315539</v>
      </c>
      <c r="L512">
        <v>3406.0121976896771</v>
      </c>
      <c r="M512">
        <v>6530.2121587242873</v>
      </c>
      <c r="N512">
        <v>12778.630534218217</v>
      </c>
      <c r="O512">
        <v>25275.450371934683</v>
      </c>
      <c r="R512">
        <f t="shared" si="23"/>
        <v>42</v>
      </c>
      <c r="S512">
        <v>3.7124545384018992E-2</v>
      </c>
      <c r="T512">
        <v>3.5540837768342382E-2</v>
      </c>
      <c r="U512">
        <v>3.5096544456121315E-2</v>
      </c>
      <c r="V512">
        <v>3.488742984627069E-2</v>
      </c>
      <c r="W512">
        <v>3.4785911788689949E-2</v>
      </c>
    </row>
    <row r="513" spans="2:23" x14ac:dyDescent="0.25">
      <c r="B513">
        <f t="shared" si="21"/>
        <v>43</v>
      </c>
      <c r="C513">
        <v>29425.627918440114</v>
      </c>
      <c r="D513">
        <v>65026.694803822575</v>
      </c>
      <c r="E513">
        <v>124361.80541732429</v>
      </c>
      <c r="F513">
        <v>243032.02446331785</v>
      </c>
      <c r="G513">
        <v>480372.45682046766</v>
      </c>
      <c r="J513">
        <f t="shared" si="22"/>
        <v>43</v>
      </c>
      <c r="K513">
        <v>1471.2822919966784</v>
      </c>
      <c r="L513">
        <v>3251.3365852752177</v>
      </c>
      <c r="M513">
        <v>6218.0925058742287</v>
      </c>
      <c r="N513">
        <v>12151.601223140024</v>
      </c>
      <c r="O513">
        <v>24018.610443475773</v>
      </c>
      <c r="R513">
        <f t="shared" si="23"/>
        <v>43</v>
      </c>
      <c r="S513">
        <v>3.675711958000627E-2</v>
      </c>
      <c r="T513">
        <v>3.5207675652568771E-2</v>
      </c>
      <c r="U513">
        <v>3.4774563444720519E-2</v>
      </c>
      <c r="V513">
        <v>3.457093938233835E-2</v>
      </c>
      <c r="W513">
        <v>3.4472142658797722E-2</v>
      </c>
    </row>
    <row r="514" spans="2:23" x14ac:dyDescent="0.25">
      <c r="B514">
        <f t="shared" si="21"/>
        <v>44</v>
      </c>
      <c r="C514">
        <v>31024.387033068826</v>
      </c>
      <c r="D514">
        <v>69138.875655089607</v>
      </c>
      <c r="E514">
        <v>132663.02352808896</v>
      </c>
      <c r="F514">
        <v>259711.31933966154</v>
      </c>
      <c r="G514">
        <v>513807.91099185328</v>
      </c>
      <c r="J514">
        <f t="shared" si="22"/>
        <v>44</v>
      </c>
      <c r="K514">
        <v>1551.2194287358434</v>
      </c>
      <c r="L514">
        <v>3456.9446181505482</v>
      </c>
      <c r="M514">
        <v>6633.1535072646802</v>
      </c>
      <c r="N514">
        <v>12985.571378303866</v>
      </c>
      <c r="O514">
        <v>25690.407161494019</v>
      </c>
      <c r="R514">
        <f t="shared" si="23"/>
        <v>44</v>
      </c>
      <c r="S514">
        <v>3.7211099523683844E-2</v>
      </c>
      <c r="T514">
        <v>3.5630397092618393E-2</v>
      </c>
      <c r="U514">
        <v>3.5185864409126522E-2</v>
      </c>
      <c r="V514">
        <v>3.4976464014065956E-2</v>
      </c>
      <c r="W514">
        <v>3.4874771959961359E-2</v>
      </c>
    </row>
    <row r="515" spans="2:23" x14ac:dyDescent="0.25">
      <c r="B515">
        <f t="shared" si="21"/>
        <v>45</v>
      </c>
      <c r="C515">
        <v>32032.585806492902</v>
      </c>
      <c r="D515">
        <v>71733.489722838072</v>
      </c>
      <c r="E515">
        <v>137901.66305469046</v>
      </c>
      <c r="F515">
        <v>270238.0096093372</v>
      </c>
      <c r="G515">
        <v>534910.7027158658</v>
      </c>
      <c r="J515">
        <f t="shared" si="22"/>
        <v>45</v>
      </c>
      <c r="K515">
        <v>1601.6293116426677</v>
      </c>
      <c r="L515">
        <v>3586.674491601676</v>
      </c>
      <c r="M515">
        <v>6895.0833186334057</v>
      </c>
      <c r="N515">
        <v>13511.900819505216</v>
      </c>
      <c r="O515">
        <v>26745.535817365861</v>
      </c>
      <c r="R515">
        <f t="shared" si="23"/>
        <v>45</v>
      </c>
      <c r="S515">
        <v>3.7489888013052308E-2</v>
      </c>
      <c r="T515">
        <v>3.5894883813986311E-2</v>
      </c>
      <c r="U515">
        <v>3.5444510204489799E-2</v>
      </c>
      <c r="V515">
        <v>3.5232079012933237E-2</v>
      </c>
      <c r="W515">
        <v>3.5128850388331134E-2</v>
      </c>
    </row>
    <row r="516" spans="2:23" x14ac:dyDescent="0.25">
      <c r="B516">
        <f t="shared" si="21"/>
        <v>46</v>
      </c>
      <c r="C516">
        <v>31241.919947295046</v>
      </c>
      <c r="D516">
        <v>69703.488500144769</v>
      </c>
      <c r="E516">
        <v>133806.10279535587</v>
      </c>
      <c r="F516">
        <v>262011.33140188665</v>
      </c>
      <c r="G516">
        <v>518421.78862276883</v>
      </c>
      <c r="J516">
        <f t="shared" si="22"/>
        <v>46</v>
      </c>
      <c r="K516">
        <v>1562.0961878936141</v>
      </c>
      <c r="L516">
        <v>3485.1751699861634</v>
      </c>
      <c r="M516">
        <v>6690.3068639535923</v>
      </c>
      <c r="N516">
        <v>13100.570274639409</v>
      </c>
      <c r="O516">
        <v>25921.09710705746</v>
      </c>
      <c r="R516">
        <f t="shared" si="23"/>
        <v>46</v>
      </c>
      <c r="S516">
        <v>3.7238181785300029E-2</v>
      </c>
      <c r="T516">
        <v>3.5667118481046867E-2</v>
      </c>
      <c r="U516">
        <v>3.5224412168269215E-2</v>
      </c>
      <c r="V516">
        <v>3.501573473881936E-2</v>
      </c>
      <c r="W516">
        <v>3.4914361836023478E-2</v>
      </c>
    </row>
    <row r="517" spans="2:23" x14ac:dyDescent="0.25">
      <c r="B517">
        <f t="shared" si="21"/>
        <v>47</v>
      </c>
      <c r="C517">
        <v>32894.495929888806</v>
      </c>
      <c r="D517">
        <v>73954.694718442202</v>
      </c>
      <c r="E517">
        <v>142388.36007766525</v>
      </c>
      <c r="F517">
        <v>279255.6908606916</v>
      </c>
      <c r="G517">
        <v>552990.3524586733</v>
      </c>
      <c r="J517">
        <f t="shared" si="22"/>
        <v>47</v>
      </c>
      <c r="K517">
        <v>1644.7252984607185</v>
      </c>
      <c r="L517">
        <v>3697.7353959217289</v>
      </c>
      <c r="M517">
        <v>7119.4198845980864</v>
      </c>
      <c r="N517">
        <v>13962.788952056784</v>
      </c>
      <c r="O517">
        <v>27649.527131521958</v>
      </c>
      <c r="R517">
        <f t="shared" si="23"/>
        <v>47</v>
      </c>
      <c r="S517">
        <v>3.7710760943939325E-2</v>
      </c>
      <c r="T517">
        <v>3.6111870444693217E-2</v>
      </c>
      <c r="U517">
        <v>3.5658577661798363E-2</v>
      </c>
      <c r="V517">
        <v>3.5444487166911065E-2</v>
      </c>
      <c r="W517">
        <v>3.5340386569932436E-2</v>
      </c>
    </row>
    <row r="518" spans="2:23" x14ac:dyDescent="0.25">
      <c r="B518">
        <f t="shared" si="21"/>
        <v>48</v>
      </c>
      <c r="C518">
        <v>33190.473820390769</v>
      </c>
      <c r="D518">
        <v>74718.210866907204</v>
      </c>
      <c r="E518">
        <v>143931.10596429469</v>
      </c>
      <c r="F518">
        <v>282356.89616868604</v>
      </c>
      <c r="G518">
        <v>559208.47658282355</v>
      </c>
      <c r="J518">
        <f t="shared" si="22"/>
        <v>48</v>
      </c>
      <c r="K518">
        <v>1659.5237831887716</v>
      </c>
      <c r="L518">
        <v>3735.9108881778811</v>
      </c>
      <c r="M518">
        <v>7196.5560908040206</v>
      </c>
      <c r="N518">
        <v>14117.846509442024</v>
      </c>
      <c r="O518">
        <v>27960.427354171872</v>
      </c>
      <c r="R518">
        <f t="shared" si="23"/>
        <v>48</v>
      </c>
      <c r="S518">
        <v>3.778444371717482E-2</v>
      </c>
      <c r="T518">
        <v>3.6185566634805211E-2</v>
      </c>
      <c r="U518">
        <v>3.5731604227595026E-2</v>
      </c>
      <c r="V518">
        <v>3.5517092825231078E-2</v>
      </c>
      <c r="W518">
        <v>3.541276321073128E-2</v>
      </c>
    </row>
    <row r="519" spans="2:23" x14ac:dyDescent="0.25">
      <c r="B519">
        <f t="shared" si="21"/>
        <v>49</v>
      </c>
      <c r="C519">
        <v>34962.206104258832</v>
      </c>
      <c r="D519">
        <v>79274.484342226875</v>
      </c>
      <c r="E519">
        <v>153128.28225775715</v>
      </c>
      <c r="F519">
        <v>300835.87814867334</v>
      </c>
      <c r="G519">
        <v>596251.06996028905</v>
      </c>
      <c r="J519">
        <f t="shared" si="22"/>
        <v>49</v>
      </c>
      <c r="K519">
        <v>1748.1109323650307</v>
      </c>
      <c r="L519">
        <v>3963.724912570935</v>
      </c>
      <c r="M519">
        <v>7656.4160508475325</v>
      </c>
      <c r="N519">
        <v>15041.798409661569</v>
      </c>
      <c r="O519">
        <v>29812.563168221503</v>
      </c>
      <c r="R519">
        <f t="shared" si="23"/>
        <v>49</v>
      </c>
      <c r="S519">
        <v>3.8321474159834334E-2</v>
      </c>
      <c r="T519">
        <v>3.6689554853992279E-2</v>
      </c>
      <c r="U519">
        <v>3.6223505223181629E-2</v>
      </c>
      <c r="V519">
        <v>3.6002861987190382E-2</v>
      </c>
      <c r="W519">
        <v>3.5895452351474066E-2</v>
      </c>
    </row>
    <row r="520" spans="2:23" x14ac:dyDescent="0.25">
      <c r="B520">
        <f t="shared" si="21"/>
        <v>50</v>
      </c>
      <c r="C520">
        <v>35655.944621359216</v>
      </c>
      <c r="D520">
        <v>81060.315948153497</v>
      </c>
      <c r="E520">
        <v>156734.26817243369</v>
      </c>
      <c r="F520">
        <v>308082.17262681935</v>
      </c>
      <c r="G520">
        <v>610777.98153869982</v>
      </c>
      <c r="J520">
        <f t="shared" si="22"/>
        <v>50</v>
      </c>
      <c r="K520">
        <v>1782.7972915333958</v>
      </c>
      <c r="L520">
        <v>4053.0160283822479</v>
      </c>
      <c r="M520">
        <v>7836.7139408458024</v>
      </c>
      <c r="N520">
        <v>15404.10977373796</v>
      </c>
      <c r="O520">
        <v>30538.901443773299</v>
      </c>
      <c r="R520">
        <f t="shared" si="23"/>
        <v>50</v>
      </c>
      <c r="S520">
        <v>3.8524174386257659E-2</v>
      </c>
      <c r="T520">
        <v>3.688408253154063E-2</v>
      </c>
      <c r="U520">
        <v>3.6414500555779217E-2</v>
      </c>
      <c r="V520">
        <v>3.6191997581125568E-2</v>
      </c>
      <c r="W520">
        <v>3.6083638907483895E-2</v>
      </c>
    </row>
    <row r="521" spans="2:23" x14ac:dyDescent="0.25">
      <c r="B521">
        <f t="shared" si="21"/>
        <v>51</v>
      </c>
      <c r="C521">
        <v>36049.706657898671</v>
      </c>
      <c r="D521">
        <v>82075.122721042091</v>
      </c>
      <c r="E521">
        <v>158784.1495270138</v>
      </c>
      <c r="F521">
        <v>312202.20315483853</v>
      </c>
      <c r="G521">
        <v>619038.31041907996</v>
      </c>
      <c r="J521">
        <f t="shared" si="22"/>
        <v>51</v>
      </c>
      <c r="K521">
        <v>1802.485541142727</v>
      </c>
      <c r="L521">
        <v>4103.7568817931606</v>
      </c>
      <c r="M521">
        <v>7939.2091626499605</v>
      </c>
      <c r="N521">
        <v>15610.113746012736</v>
      </c>
      <c r="O521">
        <v>30951.922924451763</v>
      </c>
      <c r="R521">
        <f t="shared" si="23"/>
        <v>51</v>
      </c>
      <c r="S521">
        <v>3.8632695143355988E-2</v>
      </c>
      <c r="T521">
        <v>3.6990872558984922E-2</v>
      </c>
      <c r="U521">
        <v>3.6520020088582683E-2</v>
      </c>
      <c r="V521">
        <v>3.6296793214647627E-2</v>
      </c>
      <c r="W521">
        <v>3.6188053518339425E-2</v>
      </c>
    </row>
    <row r="522" spans="2:23" x14ac:dyDescent="0.25">
      <c r="B522">
        <f t="shared" si="21"/>
        <v>52</v>
      </c>
      <c r="C522">
        <v>37245.756996775694</v>
      </c>
      <c r="D522">
        <v>85151.931635650006</v>
      </c>
      <c r="E522">
        <v>164995.55589826833</v>
      </c>
      <c r="F522">
        <v>324682.80482054572</v>
      </c>
      <c r="G522">
        <v>644057.30239671469</v>
      </c>
      <c r="J522">
        <f t="shared" si="22"/>
        <v>52</v>
      </c>
      <c r="K522">
        <v>1862.2878755932106</v>
      </c>
      <c r="L522">
        <v>4257.5966692118382</v>
      </c>
      <c r="M522">
        <v>8249.777808747167</v>
      </c>
      <c r="N522">
        <v>16234.140624496038</v>
      </c>
      <c r="O522">
        <v>32202.865893218084</v>
      </c>
      <c r="R522">
        <f t="shared" si="23"/>
        <v>52</v>
      </c>
      <c r="S522">
        <v>3.9010694851490779E-2</v>
      </c>
      <c r="T522">
        <v>3.7348491641136849E-2</v>
      </c>
      <c r="U522">
        <v>3.6869994870529332E-2</v>
      </c>
      <c r="V522">
        <v>3.6642861522324655E-2</v>
      </c>
      <c r="W522">
        <v>3.6532152799958695E-2</v>
      </c>
    </row>
    <row r="523" spans="2:23" x14ac:dyDescent="0.25">
      <c r="B523">
        <f t="shared" si="21"/>
        <v>53</v>
      </c>
      <c r="C523">
        <v>38621.710328382098</v>
      </c>
      <c r="D523">
        <v>88690.1761416667</v>
      </c>
      <c r="E523">
        <v>172137.61915128169</v>
      </c>
      <c r="F523">
        <v>339032.5051613315</v>
      </c>
      <c r="G523">
        <v>672822.27717549331</v>
      </c>
      <c r="J523">
        <f t="shared" si="22"/>
        <v>53</v>
      </c>
      <c r="K523">
        <v>1931.0855541400451</v>
      </c>
      <c r="L523">
        <v>4434.5089156585163</v>
      </c>
      <c r="M523">
        <v>8606.8811680866056</v>
      </c>
      <c r="N523">
        <v>16951.625660652586</v>
      </c>
      <c r="O523">
        <v>33641.114637835533</v>
      </c>
      <c r="R523">
        <f t="shared" si="23"/>
        <v>53</v>
      </c>
      <c r="S523">
        <v>3.9461098706221165E-2</v>
      </c>
      <c r="T523">
        <v>3.7773869288308282E-2</v>
      </c>
      <c r="U523">
        <v>3.728620493202417E-2</v>
      </c>
      <c r="V523">
        <v>3.7054410011066352E-2</v>
      </c>
      <c r="W523">
        <v>3.6941356798631864E-2</v>
      </c>
    </row>
    <row r="524" spans="2:23" x14ac:dyDescent="0.25">
      <c r="B524">
        <f t="shared" si="21"/>
        <v>54</v>
      </c>
      <c r="C524">
        <v>39798.612637947612</v>
      </c>
      <c r="D524">
        <v>91717.647970216451</v>
      </c>
      <c r="E524">
        <v>178249.37393237534</v>
      </c>
      <c r="F524">
        <v>351312.82585656323</v>
      </c>
      <c r="G524">
        <v>697439.72970469878</v>
      </c>
      <c r="J524">
        <f t="shared" si="22"/>
        <v>54</v>
      </c>
      <c r="K524">
        <v>1989.9309635463287</v>
      </c>
      <c r="L524">
        <v>4585.8824675166106</v>
      </c>
      <c r="M524">
        <v>8912.4688497392926</v>
      </c>
      <c r="N524">
        <v>17565.641614012537</v>
      </c>
      <c r="O524">
        <v>34871.987142240512</v>
      </c>
      <c r="R524">
        <f t="shared" si="23"/>
        <v>54</v>
      </c>
      <c r="S524">
        <v>3.9855753315631404E-2</v>
      </c>
      <c r="T524">
        <v>3.8148193761359694E-2</v>
      </c>
      <c r="U524">
        <v>3.7652955175743408E-2</v>
      </c>
      <c r="V524">
        <v>3.741729079425804E-2</v>
      </c>
      <c r="W524">
        <v>3.7302287219720398E-2</v>
      </c>
    </row>
    <row r="525" spans="2:23" x14ac:dyDescent="0.25">
      <c r="B525">
        <f t="shared" si="21"/>
        <v>55</v>
      </c>
      <c r="C525">
        <v>40262.506394447926</v>
      </c>
      <c r="D525">
        <v>92911.222486713188</v>
      </c>
      <c r="E525">
        <v>180659.08267403321</v>
      </c>
      <c r="F525">
        <v>356154.80306383112</v>
      </c>
      <c r="G525">
        <v>707146.24385147379</v>
      </c>
      <c r="J525">
        <f t="shared" si="22"/>
        <v>55</v>
      </c>
      <c r="K525">
        <v>2013.1255940794144</v>
      </c>
      <c r="L525">
        <v>4645.5620643809962</v>
      </c>
      <c r="M525">
        <v>9032.9562259463419</v>
      </c>
      <c r="N525">
        <v>17807.744569138275</v>
      </c>
      <c r="O525">
        <v>35357.321266172221</v>
      </c>
      <c r="R525">
        <f t="shared" si="23"/>
        <v>55</v>
      </c>
      <c r="S525">
        <v>4.0012099040158455E-2</v>
      </c>
      <c r="T525">
        <v>3.8297479151476521E-2</v>
      </c>
      <c r="U525">
        <v>3.7799488779852286E-2</v>
      </c>
      <c r="V525">
        <v>3.7562403175387393E-2</v>
      </c>
      <c r="W525">
        <v>3.744667983946659E-2</v>
      </c>
    </row>
    <row r="526" spans="2:23" x14ac:dyDescent="0.25">
      <c r="B526">
        <f t="shared" si="21"/>
        <v>56</v>
      </c>
      <c r="C526">
        <v>42006.952648054692</v>
      </c>
      <c r="D526">
        <v>97397.323490752504</v>
      </c>
      <c r="E526">
        <v>189714.60787803415</v>
      </c>
      <c r="F526">
        <v>374349.17646666401</v>
      </c>
      <c r="G526">
        <v>743618.31531866547</v>
      </c>
      <c r="J526">
        <f t="shared" si="22"/>
        <v>56</v>
      </c>
      <c r="K526">
        <v>2100.3476825080215</v>
      </c>
      <c r="L526">
        <v>4869.8667812085478</v>
      </c>
      <c r="M526">
        <v>9485.7314872037387</v>
      </c>
      <c r="N526">
        <v>18717.460655999021</v>
      </c>
      <c r="O526">
        <v>37180.921184098581</v>
      </c>
      <c r="R526">
        <f t="shared" si="23"/>
        <v>56</v>
      </c>
      <c r="S526">
        <v>4.0630906663858601E-2</v>
      </c>
      <c r="T526">
        <v>3.8883285195116857E-2</v>
      </c>
      <c r="U526">
        <v>3.8373349111280763E-2</v>
      </c>
      <c r="V526">
        <v>3.8130199572049328E-2</v>
      </c>
      <c r="W526">
        <v>3.8011428380324119E-2</v>
      </c>
    </row>
    <row r="527" spans="2:23" x14ac:dyDescent="0.25">
      <c r="B527">
        <f t="shared" si="21"/>
        <v>57</v>
      </c>
      <c r="C527">
        <v>43265.745680890548</v>
      </c>
      <c r="D527">
        <v>100633.3094515635</v>
      </c>
      <c r="E527">
        <v>196245.9161572601</v>
      </c>
      <c r="F527">
        <v>387471.12956884806</v>
      </c>
      <c r="G527">
        <v>769921.55639202264</v>
      </c>
      <c r="J527">
        <f t="shared" si="22"/>
        <v>57</v>
      </c>
      <c r="K527">
        <v>2163.2876173679833</v>
      </c>
      <c r="L527">
        <v>5031.6655395858252</v>
      </c>
      <c r="M527">
        <v>9812.2959562817414</v>
      </c>
      <c r="N527">
        <v>19373.556789925962</v>
      </c>
      <c r="O527">
        <v>38496.07845721289</v>
      </c>
      <c r="R527">
        <f t="shared" si="23"/>
        <v>57</v>
      </c>
      <c r="S527">
        <v>4.109379428595572E-2</v>
      </c>
      <c r="T527">
        <v>3.9321624221059448E-2</v>
      </c>
      <c r="U527">
        <v>3.880288262952547E-2</v>
      </c>
      <c r="V527">
        <v>3.8555271446610639E-2</v>
      </c>
      <c r="W527">
        <v>3.8434258520824827E-2</v>
      </c>
    </row>
    <row r="528" spans="2:23" x14ac:dyDescent="0.25">
      <c r="B528">
        <f t="shared" si="21"/>
        <v>58</v>
      </c>
      <c r="C528">
        <v>44516.873937526259</v>
      </c>
      <c r="D528">
        <v>103851.41860674466</v>
      </c>
      <c r="E528">
        <v>202742.32480755568</v>
      </c>
      <c r="F528">
        <v>400524.13868513796</v>
      </c>
      <c r="G528">
        <v>796087.76644046779</v>
      </c>
      <c r="J528">
        <f t="shared" si="22"/>
        <v>58</v>
      </c>
      <c r="K528">
        <v>2225.8439988906393</v>
      </c>
      <c r="L528">
        <v>5192.5719016342191</v>
      </c>
      <c r="M528">
        <v>10137.11637241178</v>
      </c>
      <c r="N528">
        <v>20026.207212375361</v>
      </c>
      <c r="O528">
        <v>39804.38889251533</v>
      </c>
      <c r="R528">
        <f t="shared" si="23"/>
        <v>58</v>
      </c>
      <c r="S528">
        <v>4.1567902866310291E-2</v>
      </c>
      <c r="T528">
        <v>3.9772287313055488E-2</v>
      </c>
      <c r="U528">
        <v>3.9245010656077772E-2</v>
      </c>
      <c r="V528">
        <v>3.8993057634134187E-2</v>
      </c>
      <c r="W528">
        <v>3.8869859460906042E-2</v>
      </c>
    </row>
    <row r="529" spans="1:24" x14ac:dyDescent="0.25">
      <c r="B529">
        <f t="shared" si="21"/>
        <v>59</v>
      </c>
      <c r="C529">
        <v>45695.650273932173</v>
      </c>
      <c r="D529">
        <v>106880.93052063276</v>
      </c>
      <c r="E529">
        <v>208856.39761090351</v>
      </c>
      <c r="F529">
        <v>412807.33179527312</v>
      </c>
      <c r="G529">
        <v>820709.20016560075</v>
      </c>
      <c r="J529">
        <f t="shared" si="22"/>
        <v>59</v>
      </c>
      <c r="K529">
        <v>2284.7827390595921</v>
      </c>
      <c r="L529">
        <v>5344.0472668954171</v>
      </c>
      <c r="M529">
        <v>10442.821495827695</v>
      </c>
      <c r="N529">
        <v>20640.369958577794</v>
      </c>
      <c r="O529">
        <v>41035.466886105714</v>
      </c>
      <c r="R529">
        <f t="shared" si="23"/>
        <v>59</v>
      </c>
      <c r="S529">
        <v>4.203284759590642E-2</v>
      </c>
      <c r="T529">
        <v>4.0212459668918621E-2</v>
      </c>
      <c r="U529">
        <v>3.9676451741058827E-2</v>
      </c>
      <c r="V529">
        <v>3.9420090734763713E-2</v>
      </c>
      <c r="W529">
        <v>3.9294681791299357E-2</v>
      </c>
    </row>
    <row r="530" spans="1:24" x14ac:dyDescent="0.25">
      <c r="B530">
        <f t="shared" si="21"/>
        <v>60</v>
      </c>
      <c r="C530">
        <v>46886.335459332615</v>
      </c>
      <c r="D530">
        <v>109943.56748879535</v>
      </c>
      <c r="E530">
        <v>215038.95421735919</v>
      </c>
      <c r="F530">
        <v>425229.72767870862</v>
      </c>
      <c r="G530">
        <v>845611.27460328455</v>
      </c>
      <c r="J530">
        <f t="shared" si="22"/>
        <v>60</v>
      </c>
      <c r="K530">
        <v>2344.3169891757207</v>
      </c>
      <c r="L530">
        <v>5497.1790859442845</v>
      </c>
      <c r="M530">
        <v>10751.949263426533</v>
      </c>
      <c r="N530">
        <v>21261.489623737521</v>
      </c>
      <c r="O530">
        <v>42280.570346736815</v>
      </c>
      <c r="R530">
        <f t="shared" si="23"/>
        <v>60</v>
      </c>
      <c r="S530">
        <v>4.2514723816891253E-2</v>
      </c>
      <c r="T530">
        <v>4.0671054006359286E-2</v>
      </c>
      <c r="U530">
        <v>4.0126647709229912E-2</v>
      </c>
      <c r="V530">
        <v>3.9866020079968756E-2</v>
      </c>
      <c r="W530">
        <v>3.9738464942408847E-2</v>
      </c>
    </row>
    <row r="531" spans="1:24" x14ac:dyDescent="0.25">
      <c r="B531">
        <f t="shared" si="21"/>
        <v>61</v>
      </c>
      <c r="C531">
        <v>48201.830104418681</v>
      </c>
      <c r="D531">
        <v>113323.94670514743</v>
      </c>
      <c r="E531">
        <v>221860.80771529162</v>
      </c>
      <c r="F531">
        <v>438934.52973727032</v>
      </c>
      <c r="G531">
        <v>873081.9737815914</v>
      </c>
      <c r="J531">
        <f t="shared" si="22"/>
        <v>61</v>
      </c>
      <c r="K531">
        <v>2410.0917927068149</v>
      </c>
      <c r="L531">
        <v>5666.1982519792509</v>
      </c>
      <c r="M531">
        <v>11093.042361979955</v>
      </c>
      <c r="N531">
        <v>21946.730584104778</v>
      </c>
      <c r="O531">
        <v>43654.107028810075</v>
      </c>
      <c r="R531">
        <f t="shared" si="23"/>
        <v>61</v>
      </c>
      <c r="S531">
        <v>4.3065747944959654E-2</v>
      </c>
      <c r="T531">
        <v>4.1193706570222144E-2</v>
      </c>
      <c r="U531">
        <v>4.0639344507270581E-2</v>
      </c>
      <c r="V531">
        <v>4.037369476820829E-2</v>
      </c>
      <c r="W531">
        <v>4.024362126154335E-2</v>
      </c>
    </row>
    <row r="532" spans="1:24" x14ac:dyDescent="0.25">
      <c r="B532">
        <f t="shared" si="21"/>
        <v>62</v>
      </c>
      <c r="C532">
        <v>49431.544124428809</v>
      </c>
      <c r="D532">
        <v>116486.828715558</v>
      </c>
      <c r="E532">
        <v>228245.63637989684</v>
      </c>
      <c r="F532">
        <v>451763.25171300012</v>
      </c>
      <c r="G532">
        <v>898798.48238127178</v>
      </c>
      <c r="J532">
        <f t="shared" si="22"/>
        <v>62</v>
      </c>
      <c r="K532">
        <v>2471.5774133741652</v>
      </c>
      <c r="L532">
        <v>5824.3421123364824</v>
      </c>
      <c r="M532">
        <v>11412.283292794775</v>
      </c>
      <c r="N532">
        <v>22588.165659225313</v>
      </c>
      <c r="O532">
        <v>44939.930394660216</v>
      </c>
      <c r="R532">
        <f t="shared" si="23"/>
        <v>62</v>
      </c>
      <c r="S532">
        <v>4.3595070253898971E-2</v>
      </c>
      <c r="T532">
        <v>4.1698706453622725E-2</v>
      </c>
      <c r="U532">
        <v>4.1135581067355043E-2</v>
      </c>
      <c r="V532">
        <v>4.0865477472141309E-2</v>
      </c>
      <c r="W532">
        <v>4.0733162914226684E-2</v>
      </c>
    </row>
    <row r="533" spans="1:24" x14ac:dyDescent="0.25">
      <c r="B533">
        <f t="shared" si="21"/>
        <v>63</v>
      </c>
      <c r="C533">
        <v>51079.824549360943</v>
      </c>
      <c r="D533">
        <v>120722.09934309761</v>
      </c>
      <c r="E533">
        <v>236792.55801151338</v>
      </c>
      <c r="F533">
        <v>468933.47534749185</v>
      </c>
      <c r="G533">
        <v>933215.31001885154</v>
      </c>
      <c r="J533">
        <f t="shared" si="22"/>
        <v>63</v>
      </c>
      <c r="K533">
        <v>2553.9917425388849</v>
      </c>
      <c r="L533">
        <v>6036.1050705061934</v>
      </c>
      <c r="M533">
        <v>11839.628120912646</v>
      </c>
      <c r="N533">
        <v>23446.674220673507</v>
      </c>
      <c r="O533">
        <v>46660.76641945797</v>
      </c>
      <c r="R533">
        <f t="shared" si="23"/>
        <v>63</v>
      </c>
      <c r="S533">
        <v>4.4328428304958312E-2</v>
      </c>
      <c r="T533">
        <v>4.2396794587494346E-2</v>
      </c>
      <c r="U533">
        <v>4.1821249487644652E-2</v>
      </c>
      <c r="V533">
        <v>4.1544870496349917E-2</v>
      </c>
      <c r="W533">
        <v>4.1409406410407579E-2</v>
      </c>
    </row>
    <row r="534" spans="1:24" x14ac:dyDescent="0.25">
      <c r="B534">
        <f t="shared" si="21"/>
        <v>64</v>
      </c>
      <c r="C534">
        <v>52569.05855215466</v>
      </c>
      <c r="D534">
        <v>124552.15688237564</v>
      </c>
      <c r="E534">
        <v>244523.98743819376</v>
      </c>
      <c r="F534">
        <v>484467.64854982868</v>
      </c>
      <c r="G534">
        <v>964354.97077253065</v>
      </c>
      <c r="J534">
        <f t="shared" si="22"/>
        <v>64</v>
      </c>
      <c r="K534">
        <v>2628.453275126376</v>
      </c>
      <c r="L534">
        <v>6227.6089224888128</v>
      </c>
      <c r="M534">
        <v>12226.201674750948</v>
      </c>
      <c r="N534">
        <v>24223.387179274345</v>
      </c>
      <c r="O534">
        <v>48217.758187626489</v>
      </c>
      <c r="R534">
        <f t="shared" si="23"/>
        <v>64</v>
      </c>
      <c r="S534">
        <v>4.5011091645827284E-2</v>
      </c>
      <c r="T534">
        <v>4.3050993000586235E-2</v>
      </c>
      <c r="U534">
        <v>4.2465097738654034E-2</v>
      </c>
      <c r="V534">
        <v>4.2183441378566222E-2</v>
      </c>
      <c r="W534">
        <v>4.2045317689515027E-2</v>
      </c>
    </row>
    <row r="535" spans="1:24" x14ac:dyDescent="0.25">
      <c r="B535">
        <f t="shared" si="21"/>
        <v>65</v>
      </c>
      <c r="C535">
        <v>54170.759439983027</v>
      </c>
      <c r="D535">
        <v>128667.60252889198</v>
      </c>
      <c r="E535">
        <v>252829.00767693092</v>
      </c>
      <c r="F535">
        <v>501151.81362679752</v>
      </c>
      <c r="G535">
        <v>997797.42976034922</v>
      </c>
      <c r="J535">
        <f t="shared" si="22"/>
        <v>65</v>
      </c>
      <c r="K535">
        <v>2708.5383815205787</v>
      </c>
      <c r="L535">
        <v>6433.3813667087525</v>
      </c>
      <c r="M535">
        <v>12641.45300851675</v>
      </c>
      <c r="N535">
        <v>25057.591034248471</v>
      </c>
      <c r="O535">
        <v>49889.872207626933</v>
      </c>
      <c r="R535">
        <f t="shared" si="23"/>
        <v>65</v>
      </c>
      <c r="S535">
        <v>4.5774699159711441E-2</v>
      </c>
      <c r="T535">
        <v>4.3781100391609984E-2</v>
      </c>
      <c r="U535">
        <v>4.3183315535509026E-2</v>
      </c>
      <c r="V535">
        <v>4.2895631595406769E-2</v>
      </c>
      <c r="W535">
        <v>4.2754479823197133E-2</v>
      </c>
    </row>
    <row r="537" spans="1:24" x14ac:dyDescent="0.25">
      <c r="A537" s="5" t="s">
        <v>183</v>
      </c>
    </row>
    <row r="538" spans="1:24" x14ac:dyDescent="0.25">
      <c r="B538" t="s">
        <v>170</v>
      </c>
      <c r="C538">
        <v>50000</v>
      </c>
      <c r="D538">
        <v>100000</v>
      </c>
      <c r="E538">
        <v>250000</v>
      </c>
      <c r="F538">
        <v>500000</v>
      </c>
      <c r="G538">
        <v>1000000</v>
      </c>
      <c r="H538">
        <v>2000000</v>
      </c>
      <c r="J538" t="s">
        <v>171</v>
      </c>
      <c r="K538">
        <v>50000</v>
      </c>
      <c r="L538">
        <v>100000</v>
      </c>
      <c r="M538">
        <v>250000</v>
      </c>
      <c r="N538">
        <v>500000</v>
      </c>
      <c r="O538">
        <v>1000000</v>
      </c>
      <c r="P538">
        <v>2000000</v>
      </c>
      <c r="R538" t="s">
        <v>167</v>
      </c>
      <c r="S538">
        <v>50000</v>
      </c>
      <c r="T538">
        <v>100000</v>
      </c>
      <c r="U538">
        <v>250000</v>
      </c>
      <c r="V538">
        <v>500000</v>
      </c>
      <c r="W538">
        <v>1000000</v>
      </c>
      <c r="X538">
        <v>2000000</v>
      </c>
    </row>
    <row r="539" spans="1:24" x14ac:dyDescent="0.25">
      <c r="B539">
        <v>26</v>
      </c>
      <c r="C539">
        <v>327.79282990128661</v>
      </c>
      <c r="D539">
        <v>377.13965109941483</v>
      </c>
      <c r="E539">
        <v>525.18001997812007</v>
      </c>
      <c r="F539">
        <v>771.91396810928404</v>
      </c>
      <c r="G539">
        <v>1265.3818643716834</v>
      </c>
      <c r="H539">
        <v>2252.3175339723853</v>
      </c>
      <c r="J539">
        <v>26</v>
      </c>
      <c r="K539">
        <v>385.49957760890868</v>
      </c>
      <c r="L539">
        <v>420.84162093002874</v>
      </c>
      <c r="M539">
        <v>526.8666461018347</v>
      </c>
      <c r="N539">
        <v>703.57502138804466</v>
      </c>
      <c r="O539">
        <v>1056.991771961304</v>
      </c>
      <c r="P539">
        <v>1763.823839284978</v>
      </c>
      <c r="R539">
        <v>26</v>
      </c>
      <c r="S539">
        <v>7.8991851927699974E-2</v>
      </c>
      <c r="T539">
        <v>6.1521080052462151E-2</v>
      </c>
      <c r="U539">
        <v>4.7841852567426235E-2</v>
      </c>
      <c r="V539">
        <v>4.2483934244821997E-2</v>
      </c>
      <c r="W539">
        <v>3.9613370664774994E-2</v>
      </c>
      <c r="X539">
        <v>3.812458746155678E-2</v>
      </c>
    </row>
    <row r="540" spans="1:24" x14ac:dyDescent="0.25">
      <c r="B540">
        <v>27</v>
      </c>
      <c r="C540">
        <v>333.25312575948072</v>
      </c>
      <c r="D540">
        <v>388.02529865380382</v>
      </c>
      <c r="E540">
        <v>552.3418029275914</v>
      </c>
      <c r="F540">
        <v>826.20263119761137</v>
      </c>
      <c r="G540">
        <v>1373.9242995519094</v>
      </c>
      <c r="H540">
        <v>2469.3676645854343</v>
      </c>
      <c r="J540">
        <v>27</v>
      </c>
      <c r="K540">
        <v>389.41054199052132</v>
      </c>
      <c r="L540">
        <v>428.63788717004013</v>
      </c>
      <c r="M540">
        <v>546.3197547264499</v>
      </c>
      <c r="N540">
        <v>742.45605858607451</v>
      </c>
      <c r="O540">
        <v>1134.7288040358744</v>
      </c>
      <c r="P540">
        <v>1919.2746251473181</v>
      </c>
      <c r="R540">
        <v>27</v>
      </c>
      <c r="S540">
        <v>7.5964969033131435E-2</v>
      </c>
      <c r="T540">
        <v>5.9493714598640945E-2</v>
      </c>
      <c r="U540">
        <v>4.6831866397579747E-2</v>
      </c>
      <c r="V540">
        <v>4.1935883161591914E-2</v>
      </c>
      <c r="W540">
        <v>3.9328898062679585E-2</v>
      </c>
      <c r="X540">
        <v>3.7981449622079833E-2</v>
      </c>
    </row>
    <row r="541" spans="1:24" x14ac:dyDescent="0.25">
      <c r="B541">
        <v>28</v>
      </c>
      <c r="C541">
        <v>339.25999391221217</v>
      </c>
      <c r="D541">
        <v>400.0009833297126</v>
      </c>
      <c r="E541">
        <v>582.22392299865703</v>
      </c>
      <c r="F541">
        <v>885.92883613685763</v>
      </c>
      <c r="G541">
        <v>1493.3386545667997</v>
      </c>
      <c r="H541">
        <v>2708.1583225583681</v>
      </c>
      <c r="J541">
        <v>28</v>
      </c>
      <c r="K541">
        <v>393.71260414311166</v>
      </c>
      <c r="L541">
        <v>437.21477141790569</v>
      </c>
      <c r="M541">
        <v>567.72094021037401</v>
      </c>
      <c r="N541">
        <v>785.23138103522251</v>
      </c>
      <c r="O541">
        <v>1220.2521712644775</v>
      </c>
      <c r="P541">
        <v>2090.2941144435645</v>
      </c>
      <c r="R541">
        <v>28</v>
      </c>
      <c r="S541">
        <v>7.3114505452972933E-2</v>
      </c>
      <c r="T541">
        <v>5.7620299358431382E-2</v>
      </c>
      <c r="U541">
        <v>4.5914701940338976E-2</v>
      </c>
      <c r="V541">
        <v>4.1442283585002793E-2</v>
      </c>
      <c r="W541">
        <v>3.9074168533126175E-2</v>
      </c>
      <c r="X541">
        <v>3.7853969516043584E-2</v>
      </c>
    </row>
    <row r="542" spans="1:24" x14ac:dyDescent="0.25">
      <c r="B542">
        <v>29</v>
      </c>
      <c r="C542">
        <v>345.88925983885542</v>
      </c>
      <c r="D542">
        <v>413.21776640650927</v>
      </c>
      <c r="E542">
        <v>615.20325288286676</v>
      </c>
      <c r="F542">
        <v>951.84573699615828</v>
      </c>
      <c r="G542">
        <v>1625.1307157020963</v>
      </c>
      <c r="H542">
        <v>2971.7006926545296</v>
      </c>
      <c r="J542">
        <v>29</v>
      </c>
      <c r="K542">
        <v>398.46042266516736</v>
      </c>
      <c r="L542">
        <v>446.68052119290928</v>
      </c>
      <c r="M542">
        <v>591.34042989426553</v>
      </c>
      <c r="N542">
        <v>832.44035519210502</v>
      </c>
      <c r="O542">
        <v>1314.6403278066482</v>
      </c>
      <c r="P542">
        <v>2279.0405005608445</v>
      </c>
      <c r="R542">
        <v>29</v>
      </c>
      <c r="S542">
        <v>7.0428501673622357E-2</v>
      </c>
      <c r="T542">
        <v>5.5886701819786166E-2</v>
      </c>
      <c r="U542">
        <v>4.5079940479102243E-2</v>
      </c>
      <c r="V542">
        <v>4.0996615714275819E-2</v>
      </c>
      <c r="W542">
        <v>3.8845600840074823E-2</v>
      </c>
      <c r="X542">
        <v>3.7740375206550603E-2</v>
      </c>
    </row>
    <row r="543" spans="1:24" x14ac:dyDescent="0.25">
      <c r="B543">
        <v>30</v>
      </c>
      <c r="C543">
        <v>353.22510397207947</v>
      </c>
      <c r="D543">
        <v>427.84351488807823</v>
      </c>
      <c r="E543">
        <v>651.69871061326546</v>
      </c>
      <c r="F543">
        <v>1024.7907050743802</v>
      </c>
      <c r="G543">
        <v>1770.9747110436911</v>
      </c>
      <c r="H543">
        <v>3263.3427363246738</v>
      </c>
      <c r="J543">
        <v>30</v>
      </c>
      <c r="K543">
        <v>403.71428717995923</v>
      </c>
      <c r="L543">
        <v>457.15535993472395</v>
      </c>
      <c r="M543">
        <v>617.47814741661205</v>
      </c>
      <c r="N543">
        <v>884.68281167151872</v>
      </c>
      <c r="O543">
        <v>1419.0923385342576</v>
      </c>
      <c r="P543">
        <v>2487.9115475060462</v>
      </c>
      <c r="R543">
        <v>30</v>
      </c>
      <c r="S543">
        <v>6.7897980258117885E-2</v>
      </c>
      <c r="T543">
        <v>5.4281679593170873E-2</v>
      </c>
      <c r="U543">
        <v>4.431923841840324E-2</v>
      </c>
      <c r="V543">
        <v>4.0593703410836124E-2</v>
      </c>
      <c r="W543">
        <v>3.8640377903238043E-2</v>
      </c>
      <c r="X543">
        <v>3.7639288441406071E-2</v>
      </c>
    </row>
    <row r="544" spans="1:24" x14ac:dyDescent="0.25">
      <c r="B544">
        <v>31</v>
      </c>
      <c r="C544">
        <v>361.36116320425884</v>
      </c>
      <c r="D544">
        <v>444.06485420487934</v>
      </c>
      <c r="E544">
        <v>692.17588887033878</v>
      </c>
      <c r="F544">
        <v>1105.6942711907377</v>
      </c>
      <c r="G544">
        <v>1932.731094854764</v>
      </c>
      <c r="H544">
        <v>3586.8047266064482</v>
      </c>
      <c r="J544">
        <v>31</v>
      </c>
      <c r="K544">
        <v>409.5412600217395</v>
      </c>
      <c r="L544">
        <v>468.77294383384401</v>
      </c>
      <c r="M544">
        <v>646.46754954691551</v>
      </c>
      <c r="N544">
        <v>942.62512355238687</v>
      </c>
      <c r="O544">
        <v>1534.9409578046798</v>
      </c>
      <c r="P544">
        <v>2719.5724452085778</v>
      </c>
      <c r="R544">
        <v>31</v>
      </c>
      <c r="S544">
        <v>6.551609466815167E-2</v>
      </c>
      <c r="T544">
        <v>5.2796080126675804E-2</v>
      </c>
      <c r="U544">
        <v>4.3625788387173126E-2</v>
      </c>
      <c r="V544">
        <v>4.0229353860909089E-2</v>
      </c>
      <c r="W544">
        <v>3.8456245183297932E-2</v>
      </c>
      <c r="X544">
        <v>3.7549627007486208E-2</v>
      </c>
    </row>
    <row r="545" spans="2:24" x14ac:dyDescent="0.25">
      <c r="B545">
        <v>32</v>
      </c>
      <c r="C545">
        <v>370.38497578689089</v>
      </c>
      <c r="D545">
        <v>462.05634829388208</v>
      </c>
      <c r="E545">
        <v>737.07041354143632</v>
      </c>
      <c r="F545">
        <v>1195.4272137071116</v>
      </c>
      <c r="G545">
        <v>2112.1408479159591</v>
      </c>
      <c r="H545">
        <v>3945.568045501745</v>
      </c>
      <c r="J545">
        <v>32</v>
      </c>
      <c r="K545">
        <v>416.00403555471826</v>
      </c>
      <c r="L545">
        <v>481.65828776911849</v>
      </c>
      <c r="M545">
        <v>678.6204371641461</v>
      </c>
      <c r="N545">
        <v>1006.8909737066933</v>
      </c>
      <c r="O545">
        <v>1663.4324403388055</v>
      </c>
      <c r="P545">
        <v>2976.5145507651978</v>
      </c>
      <c r="R545">
        <v>32</v>
      </c>
      <c r="S545">
        <v>6.3280783500526017E-2</v>
      </c>
      <c r="T545">
        <v>5.1424224250990136E-2</v>
      </c>
      <c r="U545">
        <v>4.2994753623254223E-2</v>
      </c>
      <c r="V545">
        <v>3.9900493908461732E-2</v>
      </c>
      <c r="W545">
        <v>3.8291499533879447E-2</v>
      </c>
      <c r="X545">
        <v>3.7470531308740451E-2</v>
      </c>
    </row>
    <row r="546" spans="2:24" x14ac:dyDescent="0.25">
      <c r="B546">
        <v>33</v>
      </c>
      <c r="C546">
        <v>380.39357931747929</v>
      </c>
      <c r="D546">
        <v>482.0115055311328</v>
      </c>
      <c r="E546">
        <v>786.86523674249395</v>
      </c>
      <c r="F546">
        <v>1294.9548115916239</v>
      </c>
      <c r="G546">
        <v>2311.1339960811811</v>
      </c>
      <c r="H546">
        <v>4343.4922985656149</v>
      </c>
      <c r="J546">
        <v>33</v>
      </c>
      <c r="K546">
        <v>423.17211157440033</v>
      </c>
      <c r="L546">
        <v>495.94997116144941</v>
      </c>
      <c r="M546">
        <v>714.282999458841</v>
      </c>
      <c r="N546">
        <v>1078.1716449197211</v>
      </c>
      <c r="O546">
        <v>1805.9493396262187</v>
      </c>
      <c r="P546">
        <v>3261.5039573077956</v>
      </c>
      <c r="R546">
        <v>33</v>
      </c>
      <c r="S546">
        <v>6.1189113306522769E-2</v>
      </c>
      <c r="T546">
        <v>5.016028937875916E-2</v>
      </c>
      <c r="U546">
        <v>4.242156655837892E-2</v>
      </c>
      <c r="V546">
        <v>3.960429341364935E-2</v>
      </c>
      <c r="W546">
        <v>3.8144608360354937E-2</v>
      </c>
      <c r="X546">
        <v>3.7401252512041738E-2</v>
      </c>
    </row>
    <row r="547" spans="2:24" x14ac:dyDescent="0.25">
      <c r="B547">
        <v>34</v>
      </c>
      <c r="C547">
        <v>391.494506966161</v>
      </c>
      <c r="D547">
        <v>504.14476548510237</v>
      </c>
      <c r="E547">
        <v>842.09551114458577</v>
      </c>
      <c r="F547">
        <v>1405.3467692863262</v>
      </c>
      <c r="G547">
        <v>2531.8493200408848</v>
      </c>
      <c r="H547">
        <v>4784.8544044272885</v>
      </c>
      <c r="J547">
        <v>34</v>
      </c>
      <c r="K547">
        <v>431.12250254519699</v>
      </c>
      <c r="L547">
        <v>511.80155872039768</v>
      </c>
      <c r="M547">
        <v>753.83838061722963</v>
      </c>
      <c r="N547">
        <v>1157.2332620466877</v>
      </c>
      <c r="O547">
        <v>1964.0234245621359</v>
      </c>
      <c r="P547">
        <v>3577.6035510728325</v>
      </c>
      <c r="R547">
        <v>34</v>
      </c>
      <c r="S547">
        <v>5.9237396698799794E-2</v>
      </c>
      <c r="T547">
        <v>4.8998392717921391E-2</v>
      </c>
      <c r="U547">
        <v>4.1901919983768687E-2</v>
      </c>
      <c r="V547">
        <v>3.9338158301685855E-2</v>
      </c>
      <c r="W547">
        <v>3.8014192824172177E-2</v>
      </c>
      <c r="X547">
        <v>3.7341129101958304E-2</v>
      </c>
    </row>
    <row r="548" spans="2:24" x14ac:dyDescent="0.25">
      <c r="B548">
        <v>35</v>
      </c>
      <c r="C548">
        <v>403.80685384135188</v>
      </c>
      <c r="D548">
        <v>528.69362556373244</v>
      </c>
      <c r="E548">
        <v>903.35394932562178</v>
      </c>
      <c r="F548">
        <v>1527.7878210748531</v>
      </c>
      <c r="G548">
        <v>2776.6555972210858</v>
      </c>
      <c r="H548">
        <v>5274.3911968417724</v>
      </c>
      <c r="J548">
        <v>35</v>
      </c>
      <c r="K548">
        <v>439.94050311696355</v>
      </c>
      <c r="L548">
        <v>529.3831214342049</v>
      </c>
      <c r="M548">
        <v>797.71107592018416</v>
      </c>
      <c r="N548">
        <v>1244.9243196474763</v>
      </c>
      <c r="O548">
        <v>2139.3511851901094</v>
      </c>
      <c r="P548">
        <v>3928.2054643751471</v>
      </c>
      <c r="R548">
        <v>35</v>
      </c>
      <c r="S548">
        <v>5.7421314615365926E-2</v>
      </c>
      <c r="T548">
        <v>4.7932667345316204E-2</v>
      </c>
      <c r="U548">
        <v>4.1431785944739952E-2</v>
      </c>
      <c r="V548">
        <v>3.9099721019051792E-2</v>
      </c>
      <c r="W548">
        <v>3.7899021120745724E-2</v>
      </c>
      <c r="X548">
        <v>3.7289588193449186E-2</v>
      </c>
    </row>
    <row r="549" spans="2:24" x14ac:dyDescent="0.25">
      <c r="B549">
        <v>36</v>
      </c>
      <c r="C549">
        <v>417.4630028737418</v>
      </c>
      <c r="D549">
        <v>555.92210115052524</v>
      </c>
      <c r="E549">
        <v>971.29939478816596</v>
      </c>
      <c r="F549">
        <v>1663.5949010164334</v>
      </c>
      <c r="G549">
        <v>3048.1859291178448</v>
      </c>
      <c r="H549">
        <v>5817.3679496561708</v>
      </c>
      <c r="J549">
        <v>36</v>
      </c>
      <c r="K549">
        <v>449.72092387466046</v>
      </c>
      <c r="L549">
        <v>548.88391393676102</v>
      </c>
      <c r="M549">
        <v>846.37287032775203</v>
      </c>
      <c r="N549">
        <v>1342.1879923334127</v>
      </c>
      <c r="O549">
        <v>2333.8184172990805</v>
      </c>
      <c r="P549">
        <v>4317.078854721869</v>
      </c>
      <c r="R549">
        <v>36</v>
      </c>
      <c r="S549">
        <v>5.573597134651509E-2</v>
      </c>
      <c r="T549">
        <v>4.6957297567302492E-2</v>
      </c>
      <c r="U549">
        <v>4.1007398662461059E-2</v>
      </c>
      <c r="V549">
        <v>3.8886823425635431E-2</v>
      </c>
      <c r="W549">
        <v>3.7797996801908651E-2</v>
      </c>
      <c r="X549">
        <v>3.7246137454896022E-2</v>
      </c>
    </row>
    <row r="550" spans="2:24" x14ac:dyDescent="0.25">
      <c r="B550">
        <v>37</v>
      </c>
      <c r="C550">
        <v>432.59670010099194</v>
      </c>
      <c r="D550">
        <v>586.0968990195347</v>
      </c>
      <c r="E550">
        <v>1046.5975286079138</v>
      </c>
      <c r="F550">
        <v>1814.0985832748213</v>
      </c>
      <c r="G550">
        <v>3349.1006994123854</v>
      </c>
      <c r="H550">
        <v>6419.1049323075022</v>
      </c>
      <c r="J550">
        <v>37</v>
      </c>
      <c r="K550">
        <v>460.55955032051043</v>
      </c>
      <c r="L550">
        <v>570.49472811598025</v>
      </c>
      <c r="M550">
        <v>900.30064073621907</v>
      </c>
      <c r="N550">
        <v>1449.9772235989694</v>
      </c>
      <c r="O550">
        <v>2549.3304679110006</v>
      </c>
      <c r="P550">
        <v>4748.0369636962423</v>
      </c>
      <c r="R550">
        <v>37</v>
      </c>
      <c r="S550">
        <v>5.4177289441557086E-2</v>
      </c>
      <c r="T550">
        <v>4.6067282384274488E-2</v>
      </c>
      <c r="U550">
        <v>4.0625566197801888E-2</v>
      </c>
      <c r="V550">
        <v>3.8697657832117871E-2</v>
      </c>
      <c r="W550">
        <v>3.7710218963194153E-2</v>
      </c>
      <c r="X550">
        <v>3.72103971690807E-2</v>
      </c>
    </row>
    <row r="551" spans="2:24" x14ac:dyDescent="0.25">
      <c r="B551">
        <v>38</v>
      </c>
      <c r="C551">
        <v>449.6685104894915</v>
      </c>
      <c r="D551">
        <v>620.13635502417912</v>
      </c>
      <c r="E551">
        <v>1131.5399141608657</v>
      </c>
      <c r="F551">
        <v>1983.8792153258678</v>
      </c>
      <c r="G551">
        <v>3688.5577786224258</v>
      </c>
      <c r="H551">
        <v>7097.9149127179826</v>
      </c>
      <c r="J551">
        <v>38</v>
      </c>
      <c r="K551">
        <v>472.78623176952215</v>
      </c>
      <c r="L551">
        <v>594.87348252635093</v>
      </c>
      <c r="M551">
        <v>961.13552925640579</v>
      </c>
      <c r="N551">
        <v>1571.5726882586059</v>
      </c>
      <c r="O551">
        <v>2792.4465561027828</v>
      </c>
      <c r="P551">
        <v>5234.1943783143943</v>
      </c>
      <c r="R551">
        <v>38</v>
      </c>
      <c r="S551">
        <v>5.271603354337473E-2</v>
      </c>
      <c r="T551">
        <v>4.5243896091933689E-2</v>
      </c>
      <c r="U551">
        <v>4.0277555053734426E-2</v>
      </c>
      <c r="V551">
        <v>3.8527832021043595E-2</v>
      </c>
      <c r="W551">
        <v>3.7633713046959727E-2</v>
      </c>
      <c r="X551">
        <v>3.7181668436923943E-2</v>
      </c>
    </row>
    <row r="552" spans="2:24" x14ac:dyDescent="0.25">
      <c r="B552">
        <v>39</v>
      </c>
      <c r="C552">
        <v>461.63930679962789</v>
      </c>
      <c r="D552">
        <v>644.00651446275049</v>
      </c>
      <c r="E552">
        <v>1191.1081604739554</v>
      </c>
      <c r="F552">
        <v>2102.9442325371106</v>
      </c>
      <c r="G552">
        <v>3926.6163701582791</v>
      </c>
      <c r="H552">
        <v>7573.9606505112142</v>
      </c>
      <c r="J552">
        <v>39</v>
      </c>
      <c r="K552">
        <v>481.35951529699423</v>
      </c>
      <c r="L552">
        <v>611.96900780323267</v>
      </c>
      <c r="M552">
        <v>1003.7977505509971</v>
      </c>
      <c r="N552">
        <v>1656.8456018795077</v>
      </c>
      <c r="O552">
        <v>2962.9412295923466</v>
      </c>
      <c r="P552">
        <v>5575.1325438959757</v>
      </c>
      <c r="R552">
        <v>39</v>
      </c>
      <c r="S552">
        <v>5.1834166774815671E-2</v>
      </c>
      <c r="T552">
        <v>4.4751697244675537E-2</v>
      </c>
      <c r="U552">
        <v>4.0071362844238401E-2</v>
      </c>
      <c r="V552">
        <v>3.8427898965427643E-2</v>
      </c>
      <c r="W552">
        <v>3.7589229279753722E-2</v>
      </c>
      <c r="X552">
        <v>3.7165519150773596E-2</v>
      </c>
    </row>
    <row r="553" spans="2:24" x14ac:dyDescent="0.25">
      <c r="B553">
        <v>40</v>
      </c>
      <c r="C553">
        <v>455.28803027960345</v>
      </c>
      <c r="D553">
        <v>631.34763855297376</v>
      </c>
      <c r="E553">
        <v>1159.5264276216435</v>
      </c>
      <c r="F553">
        <v>2039.8245808124934</v>
      </c>
      <c r="G553">
        <v>3800.4207575280279</v>
      </c>
      <c r="H553">
        <v>7321.6131163283135</v>
      </c>
      <c r="J553">
        <v>40</v>
      </c>
      <c r="K553">
        <v>476.81069311703368</v>
      </c>
      <c r="L553">
        <v>602.90274073111959</v>
      </c>
      <c r="M553">
        <v>981.1784713946854</v>
      </c>
      <c r="N553">
        <v>1611.6399986850192</v>
      </c>
      <c r="O553">
        <v>2872.5615583432591</v>
      </c>
      <c r="P553">
        <v>5394.4047395615053</v>
      </c>
      <c r="R553">
        <v>40</v>
      </c>
      <c r="S553">
        <v>5.2269967563051578E-2</v>
      </c>
      <c r="T553">
        <v>4.4991632726963493E-2</v>
      </c>
      <c r="U553">
        <v>4.0167929922120704E-2</v>
      </c>
      <c r="V553">
        <v>3.8471295839492381E-2</v>
      </c>
      <c r="W553">
        <v>3.760489555749591E-2</v>
      </c>
      <c r="X553">
        <v>3.7167020039575283E-2</v>
      </c>
    </row>
    <row r="554" spans="2:24" x14ac:dyDescent="0.25">
      <c r="B554">
        <v>41</v>
      </c>
      <c r="C554">
        <v>425.95706620589709</v>
      </c>
      <c r="D554">
        <v>572.87226706270644</v>
      </c>
      <c r="E554">
        <v>1013.6180950523083</v>
      </c>
      <c r="F554">
        <v>1748.1943975766699</v>
      </c>
      <c r="G554">
        <v>3217.3471509358892</v>
      </c>
      <c r="H554">
        <v>6155.6518729608997</v>
      </c>
      <c r="J554">
        <v>41</v>
      </c>
      <c r="K554">
        <v>455.80430614866464</v>
      </c>
      <c r="L554">
        <v>561.02285034324086</v>
      </c>
      <c r="M554">
        <v>876.68108926182686</v>
      </c>
      <c r="N554">
        <v>1402.777258539998</v>
      </c>
      <c r="O554">
        <v>2454.971311887537</v>
      </c>
      <c r="P554">
        <v>4559.3503458236082</v>
      </c>
      <c r="R554">
        <v>41</v>
      </c>
      <c r="S554">
        <v>5.4769198797215868E-2</v>
      </c>
      <c r="T554">
        <v>4.6396290900763137E-2</v>
      </c>
      <c r="U554">
        <v>4.0755992401020125E-2</v>
      </c>
      <c r="V554">
        <v>3.875305481667346E-2</v>
      </c>
      <c r="W554">
        <v>3.7726196715861082E-2</v>
      </c>
      <c r="X554">
        <v>3.7206144775529859E-2</v>
      </c>
    </row>
    <row r="555" spans="2:24" x14ac:dyDescent="0.25">
      <c r="B555">
        <v>42</v>
      </c>
      <c r="C555">
        <v>448.35679090313494</v>
      </c>
      <c r="D555">
        <v>617.53577868645675</v>
      </c>
      <c r="E555">
        <v>1125.0727714355692</v>
      </c>
      <c r="F555">
        <v>1970.9677625046038</v>
      </c>
      <c r="G555">
        <v>3662.7578245942582</v>
      </c>
      <c r="H555">
        <v>7046.3380249665979</v>
      </c>
      <c r="J555">
        <v>42</v>
      </c>
      <c r="K555">
        <v>471.84673042390568</v>
      </c>
      <c r="L555">
        <v>593.01094659016235</v>
      </c>
      <c r="M555">
        <v>956.5039343261742</v>
      </c>
      <c r="N555">
        <v>1562.3256169451524</v>
      </c>
      <c r="O555">
        <v>2773.9699047457761</v>
      </c>
      <c r="P555">
        <v>5197.2593595396902</v>
      </c>
      <c r="R555">
        <v>42</v>
      </c>
      <c r="S555">
        <v>5.2768609182592741E-2</v>
      </c>
      <c r="T555">
        <v>4.5265974277798326E-2</v>
      </c>
      <c r="U555">
        <v>4.0277078389285625E-2</v>
      </c>
      <c r="V555">
        <v>3.8518937888192051E-2</v>
      </c>
      <c r="W555">
        <v>3.7620422666091669E-2</v>
      </c>
      <c r="X555">
        <v>3.7166130650445828E-2</v>
      </c>
    </row>
    <row r="556" spans="2:24" x14ac:dyDescent="0.25">
      <c r="B556">
        <v>43</v>
      </c>
      <c r="C556">
        <v>529.72934572654901</v>
      </c>
      <c r="D556">
        <v>779.78028761787903</v>
      </c>
      <c r="E556">
        <v>1529.933362130168</v>
      </c>
      <c r="F556">
        <v>2780.1887294220373</v>
      </c>
      <c r="G556">
        <v>5280.6987147600566</v>
      </c>
      <c r="H556">
        <v>10281.719087672232</v>
      </c>
      <c r="J556">
        <v>43</v>
      </c>
      <c r="K556">
        <v>530.12518240473992</v>
      </c>
      <c r="L556">
        <v>709.20814773169059</v>
      </c>
      <c r="M556">
        <v>1246.4598937446317</v>
      </c>
      <c r="N556">
        <v>2141.8822547962627</v>
      </c>
      <c r="O556">
        <v>3932.7183955262371</v>
      </c>
      <c r="P556">
        <v>7514.3952839373233</v>
      </c>
      <c r="R556">
        <v>43</v>
      </c>
      <c r="S556">
        <v>4.8317668685096127E-2</v>
      </c>
      <c r="T556">
        <v>4.2834523490687504E-2</v>
      </c>
      <c r="U556">
        <v>3.9294560689788094E-2</v>
      </c>
      <c r="V556">
        <v>3.8067898005629708E-2</v>
      </c>
      <c r="W556">
        <v>3.7445255299302538E-2</v>
      </c>
      <c r="X556">
        <v>3.7131557450233998E-2</v>
      </c>
    </row>
    <row r="557" spans="2:24" x14ac:dyDescent="0.25">
      <c r="B557">
        <v>44</v>
      </c>
      <c r="C557">
        <v>486.3735661410189</v>
      </c>
      <c r="D557">
        <v>693.34203739896702</v>
      </c>
      <c r="E557">
        <v>1314.2470700725235</v>
      </c>
      <c r="F557">
        <v>2349.0892473219778</v>
      </c>
      <c r="G557">
        <v>4418.7727399990699</v>
      </c>
      <c r="H557">
        <v>8558.1406928204397</v>
      </c>
      <c r="J557">
        <v>44</v>
      </c>
      <c r="K557">
        <v>499.07339568203452</v>
      </c>
      <c r="L557">
        <v>647.30304699847147</v>
      </c>
      <c r="M557">
        <v>1091.9876179150215</v>
      </c>
      <c r="N557">
        <v>1833.1338153556535</v>
      </c>
      <c r="O557">
        <v>3315.4162984279246</v>
      </c>
      <c r="P557">
        <v>6279.992391408392</v>
      </c>
      <c r="R557">
        <v>44</v>
      </c>
      <c r="S557">
        <v>5.0270983507665568E-2</v>
      </c>
      <c r="T557">
        <v>4.3883560321007709E-2</v>
      </c>
      <c r="U557">
        <v>3.9705253005347663E-2</v>
      </c>
      <c r="V557">
        <v>3.8246640822826583E-2</v>
      </c>
      <c r="W557">
        <v>3.7504048215590613E-2</v>
      </c>
      <c r="X557">
        <v>3.7129350702314712E-2</v>
      </c>
    </row>
    <row r="558" spans="2:24" x14ac:dyDescent="0.25">
      <c r="B558">
        <v>45</v>
      </c>
      <c r="C558">
        <v>538.27468595706114</v>
      </c>
      <c r="D558">
        <v>796.82906276181131</v>
      </c>
      <c r="E558">
        <v>1572.4920369771164</v>
      </c>
      <c r="F558">
        <v>2865.2641287031088</v>
      </c>
      <c r="G558">
        <v>5450.8076891251749</v>
      </c>
      <c r="H558">
        <v>10621.895219757964</v>
      </c>
      <c r="J558">
        <v>45</v>
      </c>
      <c r="K558">
        <v>536.24492656313214</v>
      </c>
      <c r="L558">
        <v>721.41909959024269</v>
      </c>
      <c r="M558">
        <v>1276.9398305262548</v>
      </c>
      <c r="N558">
        <v>2202.813073410216</v>
      </c>
      <c r="O558">
        <v>4054.5524268121953</v>
      </c>
      <c r="P558">
        <v>7758.0358248237171</v>
      </c>
      <c r="R558">
        <v>45</v>
      </c>
      <c r="S558">
        <v>4.7981521392781445E-2</v>
      </c>
      <c r="T558">
        <v>4.2652092510541362E-2</v>
      </c>
      <c r="U558">
        <v>3.9218934410131467E-2</v>
      </c>
      <c r="V558">
        <v>3.8030757522567349E-2</v>
      </c>
      <c r="W558">
        <v>3.7427949971756913E-2</v>
      </c>
      <c r="X558">
        <v>3.7124322301467672E-2</v>
      </c>
    </row>
    <row r="559" spans="2:24" x14ac:dyDescent="0.25">
      <c r="B559">
        <v>46</v>
      </c>
      <c r="C559">
        <v>573.883047228809</v>
      </c>
      <c r="D559">
        <v>867.83257729940158</v>
      </c>
      <c r="E559">
        <v>1749.6812380039207</v>
      </c>
      <c r="F559">
        <v>3219.4289566990365</v>
      </c>
      <c r="G559">
        <v>6158.9245015981369</v>
      </c>
      <c r="H559">
        <v>12037.915635562609</v>
      </c>
      <c r="J559">
        <v>46</v>
      </c>
      <c r="K559">
        <v>561.747399338577</v>
      </c>
      <c r="L559">
        <v>772.27097728819535</v>
      </c>
      <c r="M559">
        <v>1403.8425156439589</v>
      </c>
      <c r="N559">
        <v>2456.4611853551105</v>
      </c>
      <c r="O559">
        <v>4561.6997517353302</v>
      </c>
      <c r="P559">
        <v>8772.1773885486182</v>
      </c>
      <c r="R559">
        <v>46</v>
      </c>
      <c r="S559">
        <v>4.6851282483597823E-2</v>
      </c>
      <c r="T559">
        <v>4.2057972544427891E-2</v>
      </c>
      <c r="U559">
        <v>3.8993857321458991E-2</v>
      </c>
      <c r="V559">
        <v>3.7937894635523106E-2</v>
      </c>
      <c r="W559">
        <v>3.7403086215811676E-2</v>
      </c>
      <c r="X559">
        <v>3.7133939492265622E-2</v>
      </c>
    </row>
    <row r="560" spans="2:24" x14ac:dyDescent="0.25">
      <c r="B560">
        <v>47</v>
      </c>
      <c r="C560">
        <v>540.62397897088761</v>
      </c>
      <c r="D560">
        <v>801.52407340879222</v>
      </c>
      <c r="E560">
        <v>1584.2243599682351</v>
      </c>
      <c r="F560">
        <v>2888.7252103232017</v>
      </c>
      <c r="G560">
        <v>5497.7261088991454</v>
      </c>
      <c r="H560">
        <v>10715.728853327353</v>
      </c>
      <c r="J560">
        <v>47</v>
      </c>
      <c r="K560">
        <v>537.92755981109849</v>
      </c>
      <c r="L560">
        <v>724.78125624449513</v>
      </c>
      <c r="M560">
        <v>1285.3423827050447</v>
      </c>
      <c r="N560">
        <v>2219.6151944900521</v>
      </c>
      <c r="O560">
        <v>4088.151634424059</v>
      </c>
      <c r="P560">
        <v>7825.2353596633329</v>
      </c>
      <c r="R560">
        <v>47</v>
      </c>
      <c r="S560">
        <v>4.7876660347372813E-2</v>
      </c>
      <c r="T560">
        <v>4.2592298738855394E-2</v>
      </c>
      <c r="U560">
        <v>3.9190376192214105E-2</v>
      </c>
      <c r="V560">
        <v>3.8013427978895509E-2</v>
      </c>
      <c r="W560">
        <v>3.7416399048415316E-2</v>
      </c>
      <c r="X560">
        <v>3.7115709586652335E-2</v>
      </c>
    </row>
    <row r="561" spans="1:24" x14ac:dyDescent="0.25">
      <c r="B561">
        <v>48</v>
      </c>
      <c r="C561">
        <v>603.59170469064429</v>
      </c>
      <c r="D561">
        <v>927.08089677045939</v>
      </c>
      <c r="E561">
        <v>1897.5485057757942</v>
      </c>
      <c r="F561">
        <v>3514.9944335164041</v>
      </c>
      <c r="G561">
        <v>6749.8855951588012</v>
      </c>
      <c r="H561">
        <v>13219.669646517197</v>
      </c>
      <c r="J561">
        <v>48</v>
      </c>
      <c r="K561">
        <v>583.02436432614286</v>
      </c>
      <c r="L561">
        <v>814.70427263787315</v>
      </c>
      <c r="M561">
        <v>1509.744370652199</v>
      </c>
      <c r="N561">
        <v>2668.1435403548676</v>
      </c>
      <c r="O561">
        <v>4984.9339795691631</v>
      </c>
      <c r="P561">
        <v>9618.5345341979119</v>
      </c>
      <c r="R561">
        <v>48</v>
      </c>
      <c r="S561">
        <v>4.6079261428732643E-2</v>
      </c>
      <c r="T561">
        <v>4.1655996583252586E-2</v>
      </c>
      <c r="U561">
        <v>3.8843317205458527E-2</v>
      </c>
      <c r="V561">
        <v>3.78768085287291E-2</v>
      </c>
      <c r="W561">
        <v>3.7387853208659338E-2</v>
      </c>
      <c r="X561">
        <v>3.714194046220598E-2</v>
      </c>
    </row>
    <row r="562" spans="1:24" x14ac:dyDescent="0.25">
      <c r="B562">
        <v>49</v>
      </c>
      <c r="C562">
        <v>613.5223110623258</v>
      </c>
      <c r="D562">
        <v>946.88837455454211</v>
      </c>
      <c r="E562">
        <v>1946.9865078119478</v>
      </c>
      <c r="F562">
        <v>3613.8167616206511</v>
      </c>
      <c r="G562">
        <v>6947.4772715803838</v>
      </c>
      <c r="H562">
        <v>13614.798293194499</v>
      </c>
      <c r="J562">
        <v>49</v>
      </c>
      <c r="K562">
        <v>590.13654383123958</v>
      </c>
      <c r="L562">
        <v>828.89012522628946</v>
      </c>
      <c r="M562">
        <v>1545.1502183541343</v>
      </c>
      <c r="N562">
        <v>2738.9174010739807</v>
      </c>
      <c r="O562">
        <v>5126.4517931653536</v>
      </c>
      <c r="P562">
        <v>9901.5205966303765</v>
      </c>
      <c r="R562">
        <v>49</v>
      </c>
      <c r="S562">
        <v>4.5847140080183424E-2</v>
      </c>
      <c r="T562">
        <v>4.1535375189119428E-2</v>
      </c>
      <c r="U562">
        <v>3.8797933991482569E-2</v>
      </c>
      <c r="V562">
        <v>3.7858096970798893E-2</v>
      </c>
      <c r="W562">
        <v>3.7382808424230252E-2</v>
      </c>
      <c r="X562">
        <v>3.7143796858964961E-2</v>
      </c>
    </row>
    <row r="563" spans="1:24" x14ac:dyDescent="0.25">
      <c r="B563">
        <v>50</v>
      </c>
      <c r="C563">
        <v>693.72595899596581</v>
      </c>
      <c r="D563">
        <v>1106.8156789180689</v>
      </c>
      <c r="E563">
        <v>2346.0845597545535</v>
      </c>
      <c r="F563">
        <v>4411.5329018911061</v>
      </c>
      <c r="G563">
        <v>8542.4296268000326</v>
      </c>
      <c r="H563">
        <v>16804.224256468842</v>
      </c>
      <c r="J563">
        <v>50</v>
      </c>
      <c r="K563">
        <v>647.57777859517228</v>
      </c>
      <c r="L563">
        <v>943.4287606422422</v>
      </c>
      <c r="M563">
        <v>1830.9785549054286</v>
      </c>
      <c r="N563">
        <v>3310.2305557117652</v>
      </c>
      <c r="O563">
        <v>6268.7350165049575</v>
      </c>
      <c r="P563">
        <v>12185.757270284521</v>
      </c>
      <c r="R563">
        <v>50</v>
      </c>
      <c r="S563">
        <v>4.4439264172527526E-2</v>
      </c>
      <c r="T563">
        <v>4.08332376227869E-2</v>
      </c>
      <c r="U563">
        <v>3.8566641782085798E-2</v>
      </c>
      <c r="V563">
        <v>3.7792669172436399E-2</v>
      </c>
      <c r="W563">
        <v>3.7402092701011469E-2</v>
      </c>
      <c r="X563">
        <v>3.7205901080730186E-2</v>
      </c>
    </row>
    <row r="564" spans="1:24" x14ac:dyDescent="0.25">
      <c r="B564">
        <v>51</v>
      </c>
      <c r="C564">
        <v>726.66464440804771</v>
      </c>
      <c r="D564">
        <v>1172.5018768523028</v>
      </c>
      <c r="E564">
        <v>2510.0136288063904</v>
      </c>
      <c r="F564">
        <v>4739.1998885021567</v>
      </c>
      <c r="G564">
        <v>9197.5724101263313</v>
      </c>
      <c r="H564">
        <v>18114.317454809458</v>
      </c>
      <c r="J564">
        <v>51</v>
      </c>
      <c r="K564">
        <v>671.16812408583246</v>
      </c>
      <c r="L564">
        <v>990.47208227915871</v>
      </c>
      <c r="M564">
        <v>1948.3845724333696</v>
      </c>
      <c r="N564">
        <v>3544.9054619231028</v>
      </c>
      <c r="O564">
        <v>6737.9472660641186</v>
      </c>
      <c r="P564">
        <v>13124.030890515947</v>
      </c>
      <c r="R564">
        <v>51</v>
      </c>
      <c r="S564">
        <v>4.4004177311856463E-2</v>
      </c>
      <c r="T564">
        <v>4.0621819339995646E-2</v>
      </c>
      <c r="U564">
        <v>3.850252798380871E-2</v>
      </c>
      <c r="V564">
        <v>3.7780074136971376E-2</v>
      </c>
      <c r="W564">
        <v>3.7415736203213257E-2</v>
      </c>
      <c r="X564">
        <v>3.7232778649308074E-2</v>
      </c>
    </row>
    <row r="565" spans="1:24" x14ac:dyDescent="0.25">
      <c r="B565">
        <v>52</v>
      </c>
      <c r="C565">
        <v>745.09940029289783</v>
      </c>
      <c r="D565">
        <v>1209.2690266318521</v>
      </c>
      <c r="E565">
        <v>2601.7779672144102</v>
      </c>
      <c r="F565">
        <v>4922.6262045349949</v>
      </c>
      <c r="G565">
        <v>9564.3226799631921</v>
      </c>
      <c r="H565">
        <v>18847.715630817504</v>
      </c>
      <c r="J565">
        <v>52</v>
      </c>
      <c r="K565">
        <v>684.37090221101062</v>
      </c>
      <c r="L565">
        <v>1016.8043622738969</v>
      </c>
      <c r="M565">
        <v>2014.105435357018</v>
      </c>
      <c r="N565">
        <v>3676.2739244428885</v>
      </c>
      <c r="O565">
        <v>7000.6109114722785</v>
      </c>
      <c r="P565">
        <v>13649.284885507601</v>
      </c>
      <c r="R565">
        <v>52</v>
      </c>
      <c r="S565">
        <v>4.3783839741888597E-2</v>
      </c>
      <c r="T565">
        <v>4.0514969619836805E-2</v>
      </c>
      <c r="U565">
        <v>3.8470056105794459E-2</v>
      </c>
      <c r="V565">
        <v>3.7773551858273358E-2</v>
      </c>
      <c r="W565">
        <v>3.7422417149702625E-2</v>
      </c>
      <c r="X565">
        <v>3.7246119494645624E-2</v>
      </c>
    </row>
    <row r="566" spans="1:24" x14ac:dyDescent="0.25">
      <c r="B566">
        <v>53</v>
      </c>
      <c r="C566">
        <v>810.68722111439183</v>
      </c>
      <c r="D566">
        <v>1340.0585817351314</v>
      </c>
      <c r="E566">
        <v>2928.1726612120383</v>
      </c>
      <c r="F566">
        <v>5575.0295372124383</v>
      </c>
      <c r="G566">
        <v>10868.743340897285</v>
      </c>
      <c r="H566">
        <v>21456.170985379373</v>
      </c>
      <c r="J566">
        <v>53</v>
      </c>
      <c r="K566">
        <v>731.34403691927128</v>
      </c>
      <c r="L566">
        <v>1110.4746189659618</v>
      </c>
      <c r="M566">
        <v>2247.8663384061401</v>
      </c>
      <c r="N566">
        <v>4143.5200646063531</v>
      </c>
      <c r="O566">
        <v>7934.8280955304217</v>
      </c>
      <c r="P566">
        <v>15517.444572794833</v>
      </c>
      <c r="R566">
        <v>53</v>
      </c>
      <c r="S566">
        <v>4.315419768026274E-2</v>
      </c>
      <c r="T566">
        <v>4.0224293384674814E-2</v>
      </c>
      <c r="U566">
        <v>3.8400147689003905E-2</v>
      </c>
      <c r="V566">
        <v>3.7780413218921449E-2</v>
      </c>
      <c r="W566">
        <v>3.7468289173377523E-2</v>
      </c>
      <c r="X566">
        <v>3.7311656349577671E-2</v>
      </c>
    </row>
    <row r="567" spans="1:24" x14ac:dyDescent="0.25">
      <c r="B567">
        <v>54</v>
      </c>
      <c r="C567">
        <v>894.2367786717283</v>
      </c>
      <c r="D567">
        <v>1506.6649839123811</v>
      </c>
      <c r="E567">
        <v>3343.9497264938113</v>
      </c>
      <c r="F567">
        <v>6406.090179982747</v>
      </c>
      <c r="G567">
        <v>12530.3729074616</v>
      </c>
      <c r="H567">
        <v>24778.937331895613</v>
      </c>
      <c r="J567">
        <v>54</v>
      </c>
      <c r="K567">
        <v>791.18150961154242</v>
      </c>
      <c r="L567">
        <v>1229.7964659212885</v>
      </c>
      <c r="M567">
        <v>2545.6427450395931</v>
      </c>
      <c r="N567">
        <v>4738.7111602092336</v>
      </c>
      <c r="O567">
        <v>9124.8682275127212</v>
      </c>
      <c r="P567">
        <v>17897.170906662534</v>
      </c>
      <c r="R567">
        <v>54</v>
      </c>
      <c r="S567">
        <v>4.256817394929735E-2</v>
      </c>
      <c r="T567">
        <v>3.997074150442903E-2</v>
      </c>
      <c r="U567">
        <v>3.8361131435654228E-2</v>
      </c>
      <c r="V567">
        <v>3.7815614417994192E-2</v>
      </c>
      <c r="W567">
        <v>3.7541147116020079E-2</v>
      </c>
      <c r="X567">
        <v>3.7403473101276452E-2</v>
      </c>
    </row>
    <row r="568" spans="1:24" x14ac:dyDescent="0.25">
      <c r="B568">
        <v>55</v>
      </c>
      <c r="C568">
        <v>972.47983300551118</v>
      </c>
      <c r="D568">
        <v>1662.6921908953261</v>
      </c>
      <c r="E568">
        <v>3733.3292733136886</v>
      </c>
      <c r="F568">
        <v>7184.3911212682151</v>
      </c>
      <c r="G568">
        <v>14086.51484439661</v>
      </c>
      <c r="H568">
        <v>27890.762309452461</v>
      </c>
      <c r="J568">
        <v>55</v>
      </c>
      <c r="K568">
        <v>847.21829357137358</v>
      </c>
      <c r="L568">
        <v>1341.5415081948922</v>
      </c>
      <c r="M568">
        <v>2824.5112486997459</v>
      </c>
      <c r="N568">
        <v>5296.1279680267762</v>
      </c>
      <c r="O568">
        <v>10239.36170732617</v>
      </c>
      <c r="P568">
        <v>20125.829393565946</v>
      </c>
      <c r="R568">
        <v>55</v>
      </c>
      <c r="S568">
        <v>4.2166989541058131E-2</v>
      </c>
      <c r="T568">
        <v>3.9811926082483629E-2</v>
      </c>
      <c r="U568">
        <v>3.8357461706819418E-2</v>
      </c>
      <c r="V568">
        <v>3.7865417850983851E-2</v>
      </c>
      <c r="W568">
        <v>3.7618010165171523E-2</v>
      </c>
      <c r="X568">
        <v>3.7493956735366485E-2</v>
      </c>
    </row>
    <row r="570" spans="1:24" x14ac:dyDescent="0.25">
      <c r="A570" s="5" t="s">
        <v>188</v>
      </c>
    </row>
    <row r="571" spans="1:24" x14ac:dyDescent="0.25">
      <c r="B571" t="s">
        <v>170</v>
      </c>
      <c r="C571">
        <v>100000</v>
      </c>
      <c r="D571">
        <v>250000</v>
      </c>
      <c r="E571">
        <v>500000</v>
      </c>
      <c r="F571">
        <v>1000000</v>
      </c>
      <c r="G571">
        <v>2000000</v>
      </c>
      <c r="J571" t="s">
        <v>145</v>
      </c>
      <c r="K571">
        <v>100000</v>
      </c>
      <c r="L571">
        <v>250000</v>
      </c>
      <c r="M571">
        <v>500000</v>
      </c>
      <c r="N571">
        <v>1000000</v>
      </c>
      <c r="O571">
        <v>2000000</v>
      </c>
      <c r="R571" t="s">
        <v>167</v>
      </c>
      <c r="S571">
        <v>100000</v>
      </c>
      <c r="T571">
        <v>250000</v>
      </c>
      <c r="U571">
        <v>500000</v>
      </c>
      <c r="V571">
        <v>1000000</v>
      </c>
      <c r="W571">
        <v>2000000</v>
      </c>
    </row>
    <row r="572" spans="1:24" x14ac:dyDescent="0.25">
      <c r="B572">
        <v>35</v>
      </c>
      <c r="C572">
        <v>26390.86140987101</v>
      </c>
      <c r="D572">
        <v>57205.129661408282</v>
      </c>
      <c r="E572">
        <v>108562.2420372567</v>
      </c>
      <c r="F572">
        <v>211276.46782148888</v>
      </c>
      <c r="G572">
        <v>416704.90653487254</v>
      </c>
      <c r="J572">
        <v>35</v>
      </c>
      <c r="K572">
        <v>1319.5430704907121</v>
      </c>
      <c r="L572">
        <v>2860.2572152987414</v>
      </c>
      <c r="M572">
        <v>5428.1121018514386</v>
      </c>
      <c r="N572">
        <v>10563.823391052603</v>
      </c>
      <c r="O572">
        <v>20835.227094043628</v>
      </c>
      <c r="R572">
        <v>35</v>
      </c>
      <c r="S572">
        <v>3.605640238449781E-2</v>
      </c>
      <c r="T572">
        <v>3.4516635960927688E-2</v>
      </c>
      <c r="U572">
        <v>3.4093646835113178E-2</v>
      </c>
      <c r="V572">
        <v>3.3895892143993134E-2</v>
      </c>
      <c r="W572">
        <v>3.3800195604080541E-2</v>
      </c>
    </row>
    <row r="573" spans="1:24" x14ac:dyDescent="0.25">
      <c r="B573">
        <f t="shared" ref="B573:B602" si="24">B572+1</f>
        <v>36</v>
      </c>
      <c r="C573">
        <v>27109.852927711905</v>
      </c>
      <c r="D573">
        <v>59057.046248538536</v>
      </c>
      <c r="E573">
        <v>112302.36864337388</v>
      </c>
      <c r="F573">
        <v>218793.01329538639</v>
      </c>
      <c r="G573">
        <v>431774.30272706196</v>
      </c>
      <c r="J573">
        <f t="shared" ref="J573:J602" si="25">J572+1</f>
        <v>36</v>
      </c>
      <c r="K573">
        <v>1355.4928167672042</v>
      </c>
      <c r="L573">
        <v>2952.852352735048</v>
      </c>
      <c r="M573">
        <v>5615.1185284300882</v>
      </c>
      <c r="N573">
        <v>10939.650678862468</v>
      </c>
      <c r="O573">
        <v>21588.715166075504</v>
      </c>
      <c r="R573">
        <f t="shared" ref="R573:R602" si="26">R572+1</f>
        <v>36</v>
      </c>
      <c r="S573">
        <v>3.6227343005922119E-2</v>
      </c>
      <c r="T573">
        <v>3.4681863604405727E-2</v>
      </c>
      <c r="U573">
        <v>3.4255603249778055E-2</v>
      </c>
      <c r="V573">
        <v>3.4056063868767916E-2</v>
      </c>
      <c r="W573">
        <v>3.3959448767859612E-2</v>
      </c>
    </row>
    <row r="574" spans="1:24" x14ac:dyDescent="0.25">
      <c r="B574">
        <f t="shared" si="24"/>
        <v>37</v>
      </c>
      <c r="C574">
        <v>27849.077175767201</v>
      </c>
      <c r="D574">
        <v>60960.661023514411</v>
      </c>
      <c r="E574">
        <v>116146.63430231849</v>
      </c>
      <c r="F574">
        <v>226518.58072082003</v>
      </c>
      <c r="G574">
        <v>447262.47368699382</v>
      </c>
      <c r="J574">
        <f t="shared" si="25"/>
        <v>37</v>
      </c>
      <c r="K574">
        <v>1392.4540332956822</v>
      </c>
      <c r="L574">
        <v>3048.0330918448017</v>
      </c>
      <c r="M574">
        <v>5807.3318118879106</v>
      </c>
      <c r="N574">
        <v>11325.929050094157</v>
      </c>
      <c r="O574">
        <v>22363.123713966808</v>
      </c>
      <c r="R574">
        <f t="shared" si="26"/>
        <v>37</v>
      </c>
      <c r="S574">
        <v>3.6408697047331628E-2</v>
      </c>
      <c r="T574">
        <v>3.4856026489239023E-2</v>
      </c>
      <c r="U574">
        <v>3.4426125602149193E-2</v>
      </c>
      <c r="V574">
        <v>3.4224633279456018E-2</v>
      </c>
      <c r="W574">
        <v>3.4127015416208106E-2</v>
      </c>
    </row>
    <row r="575" spans="1:24" x14ac:dyDescent="0.25">
      <c r="B575">
        <f t="shared" si="24"/>
        <v>38</v>
      </c>
      <c r="C575">
        <v>28620.293469388191</v>
      </c>
      <c r="D575">
        <v>62946.305617315396</v>
      </c>
      <c r="E575">
        <v>120156.32607959441</v>
      </c>
      <c r="F575">
        <v>234576.36685653598</v>
      </c>
      <c r="G575">
        <v>463416.44854794902</v>
      </c>
      <c r="J575">
        <f t="shared" si="25"/>
        <v>38</v>
      </c>
      <c r="K575">
        <v>1431.0148617534578</v>
      </c>
      <c r="L575">
        <v>3147.3153243106208</v>
      </c>
      <c r="M575">
        <v>6007.8164064329176</v>
      </c>
      <c r="N575">
        <v>11728.818357742275</v>
      </c>
      <c r="O575">
        <v>23170.822458746494</v>
      </c>
      <c r="R575">
        <f t="shared" si="26"/>
        <v>38</v>
      </c>
      <c r="S575">
        <v>3.6603754390397203E-2</v>
      </c>
      <c r="T575">
        <v>3.5042349318691546E-2</v>
      </c>
      <c r="U575">
        <v>3.4608388518628352E-2</v>
      </c>
      <c r="V575">
        <v>3.4404745931367886E-2</v>
      </c>
      <c r="W575">
        <v>3.4306029384862935E-2</v>
      </c>
    </row>
    <row r="576" spans="1:24" x14ac:dyDescent="0.25">
      <c r="B576">
        <f t="shared" si="24"/>
        <v>39</v>
      </c>
      <c r="C576">
        <v>29164.42373076862</v>
      </c>
      <c r="D576">
        <v>64347.907242972607</v>
      </c>
      <c r="E576">
        <v>122987.04644553122</v>
      </c>
      <c r="F576">
        <v>240265.32485809136</v>
      </c>
      <c r="G576">
        <v>474821.88168726838</v>
      </c>
      <c r="J576">
        <f t="shared" si="25"/>
        <v>39</v>
      </c>
      <c r="K576">
        <v>1458.221230023817</v>
      </c>
      <c r="L576">
        <v>3217.3955463205639</v>
      </c>
      <c r="M576">
        <v>6149.3527624854178</v>
      </c>
      <c r="N576">
        <v>12013.267205505224</v>
      </c>
      <c r="O576">
        <v>23741.09609737189</v>
      </c>
      <c r="R576">
        <f t="shared" si="26"/>
        <v>39</v>
      </c>
      <c r="S576">
        <v>3.6738759533585297E-2</v>
      </c>
      <c r="T576">
        <v>3.5172971074735937E-2</v>
      </c>
      <c r="U576">
        <v>3.4736586197930963E-2</v>
      </c>
      <c r="V576">
        <v>3.4531623539821643E-2</v>
      </c>
      <c r="W576">
        <v>3.4432224943587331E-2</v>
      </c>
    </row>
    <row r="577" spans="2:23" x14ac:dyDescent="0.25">
      <c r="B577">
        <f t="shared" si="24"/>
        <v>40</v>
      </c>
      <c r="C577">
        <v>29033.439854082386</v>
      </c>
      <c r="D577">
        <v>64013.655350830282</v>
      </c>
      <c r="E577">
        <v>122314.01459502747</v>
      </c>
      <c r="F577">
        <v>238914.73312329021</v>
      </c>
      <c r="G577">
        <v>472116.17020208162</v>
      </c>
      <c r="J577">
        <f t="shared" si="25"/>
        <v>40</v>
      </c>
      <c r="K577">
        <v>1451.6726567442165</v>
      </c>
      <c r="L577">
        <v>3200.6850062777376</v>
      </c>
      <c r="M577">
        <v>6115.7057080595114</v>
      </c>
      <c r="N577">
        <v>11945.747168925998</v>
      </c>
      <c r="O577">
        <v>23605.830122661544</v>
      </c>
      <c r="R577">
        <f t="shared" si="26"/>
        <v>40</v>
      </c>
      <c r="S577">
        <v>3.6685468550098799E-2</v>
      </c>
      <c r="T577">
        <v>3.5129216563650312E-2</v>
      </c>
      <c r="U577">
        <v>3.4695427511671539E-2</v>
      </c>
      <c r="V577">
        <v>3.4491673517839327E-2</v>
      </c>
      <c r="W577">
        <v>3.4392858551245409E-2</v>
      </c>
    </row>
    <row r="578" spans="2:23" x14ac:dyDescent="0.25">
      <c r="B578">
        <f t="shared" si="24"/>
        <v>41</v>
      </c>
      <c r="C578">
        <v>27996.156069243185</v>
      </c>
      <c r="D578">
        <v>61348.623033997152</v>
      </c>
      <c r="E578">
        <v>116936.0676147514</v>
      </c>
      <c r="F578">
        <v>228110.95646835383</v>
      </c>
      <c r="G578">
        <v>450460.73396194534</v>
      </c>
      <c r="J578">
        <f t="shared" si="25"/>
        <v>41</v>
      </c>
      <c r="K578">
        <v>1399.8084949688127</v>
      </c>
      <c r="L578">
        <v>3067.4331629713997</v>
      </c>
      <c r="M578">
        <v>5846.8070875715348</v>
      </c>
      <c r="N578">
        <v>11405.554490869865</v>
      </c>
      <c r="O578">
        <v>22523.048988116323</v>
      </c>
      <c r="R578">
        <f t="shared" si="26"/>
        <v>41</v>
      </c>
      <c r="S578">
        <v>3.6381864989519785E-2</v>
      </c>
      <c r="T578">
        <v>3.4853842224409126E-2</v>
      </c>
      <c r="U578">
        <v>3.4429376941486955E-2</v>
      </c>
      <c r="V578">
        <v>3.4230219187482813E-2</v>
      </c>
      <c r="W578">
        <v>3.4133682960716616E-2</v>
      </c>
    </row>
    <row r="579" spans="2:23" x14ac:dyDescent="0.25">
      <c r="B579">
        <f t="shared" si="24"/>
        <v>42</v>
      </c>
      <c r="C579">
        <v>28975.059196974693</v>
      </c>
      <c r="D579">
        <v>63868.031132140248</v>
      </c>
      <c r="E579">
        <v>122022.98434334746</v>
      </c>
      <c r="F579">
        <v>238332.89075225234</v>
      </c>
      <c r="G579">
        <v>470952.70356034412</v>
      </c>
      <c r="J579">
        <f t="shared" si="25"/>
        <v>42</v>
      </c>
      <c r="K579">
        <v>1448.7529855477405</v>
      </c>
      <c r="L579">
        <v>3193.4016399328102</v>
      </c>
      <c r="M579">
        <v>6101.1493770214729</v>
      </c>
      <c r="N579">
        <v>11916.644831782673</v>
      </c>
      <c r="O579">
        <v>23547.635727337794</v>
      </c>
      <c r="R579">
        <f t="shared" si="26"/>
        <v>42</v>
      </c>
      <c r="S579">
        <v>3.6637457971447684E-2</v>
      </c>
      <c r="T579">
        <v>3.5095239244918419E-2</v>
      </c>
      <c r="U579">
        <v>3.4664939197336153E-2</v>
      </c>
      <c r="V579">
        <v>3.4462758108436464E-2</v>
      </c>
      <c r="W579">
        <v>3.4364690610991122E-2</v>
      </c>
    </row>
    <row r="580" spans="2:23" x14ac:dyDescent="0.25">
      <c r="B580">
        <f t="shared" si="24"/>
        <v>43</v>
      </c>
      <c r="C580">
        <v>31751.667336303472</v>
      </c>
      <c r="D580">
        <v>71009.546092260964</v>
      </c>
      <c r="E580">
        <v>136439.34710883067</v>
      </c>
      <c r="F580">
        <v>267298.96270940924</v>
      </c>
      <c r="G580">
        <v>529018.18140240293</v>
      </c>
      <c r="J580">
        <f t="shared" si="25"/>
        <v>43</v>
      </c>
      <c r="K580">
        <v>1587.5842663382136</v>
      </c>
      <c r="L580">
        <v>3550.474130023882</v>
      </c>
      <c r="M580">
        <v>6821.9615864091611</v>
      </c>
      <c r="N580">
        <v>13364.955600199231</v>
      </c>
      <c r="O580">
        <v>26450.926018068916</v>
      </c>
      <c r="R580">
        <f t="shared" si="26"/>
        <v>43</v>
      </c>
      <c r="S580">
        <v>3.741963750467403E-2</v>
      </c>
      <c r="T580">
        <v>3.582546438763079E-2</v>
      </c>
      <c r="U580">
        <v>3.5375956206176395E-2</v>
      </c>
      <c r="V580">
        <v>3.5164037292357397E-2</v>
      </c>
      <c r="W580">
        <v>3.5061076606811792E-2</v>
      </c>
    </row>
    <row r="581" spans="2:23" x14ac:dyDescent="0.25">
      <c r="B581">
        <f t="shared" si="24"/>
        <v>44</v>
      </c>
      <c r="C581">
        <v>30499.899227245529</v>
      </c>
      <c r="D581">
        <v>67794.805780773153</v>
      </c>
      <c r="E581">
        <v>129952.98256573995</v>
      </c>
      <c r="F581">
        <v>254269.33345944845</v>
      </c>
      <c r="G581">
        <v>502902.03891181439</v>
      </c>
      <c r="J581">
        <f t="shared" si="25"/>
        <v>44</v>
      </c>
      <c r="K581">
        <v>1524.9958862136555</v>
      </c>
      <c r="L581">
        <v>3389.7422219812579</v>
      </c>
      <c r="M581">
        <v>6497.6516393203929</v>
      </c>
      <c r="N581">
        <v>12713.466672945826</v>
      </c>
      <c r="O581">
        <v>25145.101945538307</v>
      </c>
      <c r="R581">
        <f t="shared" si="26"/>
        <v>44</v>
      </c>
      <c r="S581">
        <v>3.7029969391547679E-2</v>
      </c>
      <c r="T581">
        <v>3.5471631842291629E-2</v>
      </c>
      <c r="U581">
        <v>3.5033768499776574E-2</v>
      </c>
      <c r="V581">
        <v>3.4827563963613528E-2</v>
      </c>
      <c r="W581">
        <v>3.4727437591993038E-2</v>
      </c>
    </row>
    <row r="582" spans="2:23" x14ac:dyDescent="0.25">
      <c r="B582">
        <f t="shared" si="24"/>
        <v>45</v>
      </c>
      <c r="C582">
        <v>32170.414901500764</v>
      </c>
      <c r="D582">
        <v>72091.012490914334</v>
      </c>
      <c r="E582">
        <v>138625.34197002766</v>
      </c>
      <c r="F582">
        <v>271694.00099092181</v>
      </c>
      <c r="G582">
        <v>537831.3190606467</v>
      </c>
      <c r="J582">
        <f t="shared" si="25"/>
        <v>45</v>
      </c>
      <c r="K582">
        <v>1608.5208346716317</v>
      </c>
      <c r="L582">
        <v>3604.5515012951364</v>
      </c>
      <c r="M582">
        <v>6931.2695082754071</v>
      </c>
      <c r="N582">
        <v>13584.70561015472</v>
      </c>
      <c r="O582">
        <v>26891.57785310701</v>
      </c>
      <c r="R582">
        <f t="shared" si="26"/>
        <v>45</v>
      </c>
      <c r="S582">
        <v>3.7515834496630429E-2</v>
      </c>
      <c r="T582">
        <v>3.5924270383955514E-2</v>
      </c>
      <c r="U582">
        <v>3.5474396988826928E-2</v>
      </c>
      <c r="V582">
        <v>3.5262128534525816E-2</v>
      </c>
      <c r="W582">
        <v>3.5158961941055278E-2</v>
      </c>
    </row>
    <row r="583" spans="2:23" x14ac:dyDescent="0.25">
      <c r="B583">
        <f t="shared" si="24"/>
        <v>46</v>
      </c>
      <c r="C583">
        <v>33225.459996629092</v>
      </c>
      <c r="D583">
        <v>74805.66551344296</v>
      </c>
      <c r="E583">
        <v>144106.00818654749</v>
      </c>
      <c r="F583">
        <v>282706.69341831782</v>
      </c>
      <c r="G583">
        <v>559908.06387921714</v>
      </c>
      <c r="J583">
        <f t="shared" si="25"/>
        <v>46</v>
      </c>
      <c r="K583">
        <v>1661.2730225118576</v>
      </c>
      <c r="L583">
        <v>3740.2832813813875</v>
      </c>
      <c r="M583">
        <v>7205.3005814517965</v>
      </c>
      <c r="N583">
        <v>14135.335022293206</v>
      </c>
      <c r="O583">
        <v>27995.403900298406</v>
      </c>
      <c r="R583">
        <f t="shared" si="26"/>
        <v>46</v>
      </c>
      <c r="S583">
        <v>3.7816045587530267E-2</v>
      </c>
      <c r="T583">
        <v>3.6208797308492136E-2</v>
      </c>
      <c r="U583">
        <v>3.5752682513332523E-2</v>
      </c>
      <c r="V583">
        <v>3.5537189753511056E-2</v>
      </c>
      <c r="W583">
        <v>3.543239124391051E-2</v>
      </c>
    </row>
    <row r="584" spans="2:23" x14ac:dyDescent="0.25">
      <c r="B584">
        <f t="shared" si="24"/>
        <v>47</v>
      </c>
      <c r="C584">
        <v>32405.43476583626</v>
      </c>
      <c r="D584">
        <v>72700.27796415452</v>
      </c>
      <c r="E584">
        <v>139858.34999999398</v>
      </c>
      <c r="F584">
        <v>274174.49408716662</v>
      </c>
      <c r="G584">
        <v>542806.78226911312</v>
      </c>
      <c r="J584">
        <f t="shared" si="25"/>
        <v>47</v>
      </c>
      <c r="K584">
        <v>1620.2719340119002</v>
      </c>
      <c r="L584">
        <v>3635.0146515938395</v>
      </c>
      <c r="M584">
        <v>6992.9192349897057</v>
      </c>
      <c r="N584">
        <v>13708.728423469875</v>
      </c>
      <c r="O584">
        <v>27140.346811070573</v>
      </c>
      <c r="R584">
        <f t="shared" si="26"/>
        <v>47</v>
      </c>
      <c r="S584">
        <v>3.7549905828970775E-2</v>
      </c>
      <c r="T584">
        <v>3.5967131174704958E-2</v>
      </c>
      <c r="U584">
        <v>3.5518876802107524E-2</v>
      </c>
      <c r="V584">
        <v>3.5307237149744264E-2</v>
      </c>
      <c r="W584">
        <v>3.520434468184952E-2</v>
      </c>
    </row>
    <row r="585" spans="2:23" x14ac:dyDescent="0.25">
      <c r="B585">
        <f t="shared" si="24"/>
        <v>48</v>
      </c>
      <c r="C585">
        <v>34132.686970889074</v>
      </c>
      <c r="D585">
        <v>77142.969676515509</v>
      </c>
      <c r="E585">
        <v>148826.77500700217</v>
      </c>
      <c r="F585">
        <v>292194.38572964614</v>
      </c>
      <c r="G585">
        <v>578929.60720547603</v>
      </c>
      <c r="J585">
        <f t="shared" si="25"/>
        <v>48</v>
      </c>
      <c r="K585">
        <v>1706.6349478355551</v>
      </c>
      <c r="L585">
        <v>3857.1491770335997</v>
      </c>
      <c r="M585">
        <v>7441.3406940715213</v>
      </c>
      <c r="N585">
        <v>14609.723813396122</v>
      </c>
      <c r="O585">
        <v>28946.490094264387</v>
      </c>
      <c r="R585">
        <f t="shared" si="26"/>
        <v>48</v>
      </c>
      <c r="S585">
        <v>3.8057593827290237E-2</v>
      </c>
      <c r="T585">
        <v>3.6444970831350565E-2</v>
      </c>
      <c r="U585">
        <v>3.5985523005905407E-2</v>
      </c>
      <c r="V585">
        <v>3.5768173753397248E-2</v>
      </c>
      <c r="W585">
        <v>3.5662406749237707E-2</v>
      </c>
    </row>
    <row r="586" spans="2:23" x14ac:dyDescent="0.25">
      <c r="B586">
        <f t="shared" si="24"/>
        <v>49</v>
      </c>
      <c r="C586">
        <v>34445.837498000648</v>
      </c>
      <c r="D586">
        <v>77950.232806101849</v>
      </c>
      <c r="E586">
        <v>150457.55833945511</v>
      </c>
      <c r="F586">
        <v>295472.20941563917</v>
      </c>
      <c r="G586">
        <v>585501.51157324226</v>
      </c>
      <c r="J586">
        <f t="shared" si="25"/>
        <v>49</v>
      </c>
      <c r="K586">
        <v>1722.2919767251296</v>
      </c>
      <c r="L586">
        <v>3897.5120146476693</v>
      </c>
      <c r="M586">
        <v>7522.8787718921376</v>
      </c>
      <c r="N586">
        <v>14773.612299450324</v>
      </c>
      <c r="O586">
        <v>29275.079361784738</v>
      </c>
      <c r="R586">
        <f t="shared" si="26"/>
        <v>49</v>
      </c>
      <c r="S586">
        <v>3.813937333144124E-2</v>
      </c>
      <c r="T586">
        <v>3.6525983486614289E-2</v>
      </c>
      <c r="U586">
        <v>3.6065658660840549E-2</v>
      </c>
      <c r="V586">
        <v>3.5847791713586652E-2</v>
      </c>
      <c r="W586">
        <v>3.5741748816576102E-2</v>
      </c>
    </row>
    <row r="587" spans="2:23" x14ac:dyDescent="0.25">
      <c r="B587">
        <f t="shared" si="24"/>
        <v>50</v>
      </c>
      <c r="C587">
        <v>36296.389171112176</v>
      </c>
      <c r="D587">
        <v>82709.239367896982</v>
      </c>
      <c r="E587">
        <v>160063.99065754542</v>
      </c>
      <c r="F587">
        <v>314773.49329411157</v>
      </c>
      <c r="G587">
        <v>624192.4985957793</v>
      </c>
      <c r="J587">
        <f t="shared" si="25"/>
        <v>50</v>
      </c>
      <c r="K587">
        <v>1814.8201796680733</v>
      </c>
      <c r="L587">
        <v>4135.462693880414</v>
      </c>
      <c r="M587">
        <v>8003.2015263308131</v>
      </c>
      <c r="N587">
        <v>15738.679269170621</v>
      </c>
      <c r="O587">
        <v>31209.634793684934</v>
      </c>
      <c r="R587">
        <f t="shared" si="26"/>
        <v>50</v>
      </c>
      <c r="S587">
        <v>3.871635142395724E-2</v>
      </c>
      <c r="T587">
        <v>3.7068249163584976E-2</v>
      </c>
      <c r="U587">
        <v>3.659528781013921E-2</v>
      </c>
      <c r="V587">
        <v>3.6371013091164528E-2</v>
      </c>
      <c r="W587">
        <v>3.626175177914992E-2</v>
      </c>
    </row>
    <row r="588" spans="2:23" x14ac:dyDescent="0.25">
      <c r="B588">
        <f t="shared" si="24"/>
        <v>51</v>
      </c>
      <c r="C588">
        <v>37024.096523452929</v>
      </c>
      <c r="D588">
        <v>84582.27826075285</v>
      </c>
      <c r="E588">
        <v>163845.91450219971</v>
      </c>
      <c r="F588">
        <v>322373.1869907091</v>
      </c>
      <c r="G588">
        <v>639427.73197070952</v>
      </c>
      <c r="J588">
        <f t="shared" si="25"/>
        <v>51</v>
      </c>
      <c r="K588">
        <v>1851.2048910536832</v>
      </c>
      <c r="L588">
        <v>4229.1141566263832</v>
      </c>
      <c r="M588">
        <v>8192.2962829901371</v>
      </c>
      <c r="N588">
        <v>16118.660543319362</v>
      </c>
      <c r="O588">
        <v>31971.389068014221</v>
      </c>
      <c r="R588">
        <f t="shared" si="26"/>
        <v>51</v>
      </c>
      <c r="S588">
        <v>3.8936552110520051E-2</v>
      </c>
      <c r="T588">
        <v>3.7279382712728459E-2</v>
      </c>
      <c r="U588">
        <v>3.6802617227360335E-2</v>
      </c>
      <c r="V588">
        <v>3.6576349579366063E-2</v>
      </c>
      <c r="W588">
        <v>3.6466073176441238E-2</v>
      </c>
    </row>
    <row r="589" spans="2:23" x14ac:dyDescent="0.25">
      <c r="B589">
        <f t="shared" si="24"/>
        <v>52</v>
      </c>
      <c r="C589">
        <v>37439.469690259561</v>
      </c>
      <c r="D589">
        <v>85652.549199079353</v>
      </c>
      <c r="E589">
        <v>166007.68174760713</v>
      </c>
      <c r="F589">
        <v>326717.94686021894</v>
      </c>
      <c r="G589">
        <v>648138.4770938803</v>
      </c>
      <c r="J589">
        <f t="shared" si="25"/>
        <v>52</v>
      </c>
      <c r="K589">
        <v>1871.9737111757859</v>
      </c>
      <c r="L589">
        <v>4282.6282600885315</v>
      </c>
      <c r="M589">
        <v>8300.385887262004</v>
      </c>
      <c r="N589">
        <v>16335.901162602357</v>
      </c>
      <c r="O589">
        <v>32406.931724670692</v>
      </c>
      <c r="R589">
        <f t="shared" si="26"/>
        <v>52</v>
      </c>
      <c r="S589">
        <v>3.9056043490064196E-2</v>
      </c>
      <c r="T589">
        <v>3.7396515916944706E-2</v>
      </c>
      <c r="U589">
        <v>3.6918296499349079E-2</v>
      </c>
      <c r="V589">
        <v>3.6691216181917286E-2</v>
      </c>
      <c r="W589">
        <v>3.658051498996806E-2</v>
      </c>
    </row>
    <row r="590" spans="2:23" x14ac:dyDescent="0.25">
      <c r="B590">
        <f t="shared" si="24"/>
        <v>53</v>
      </c>
      <c r="C590">
        <v>38690.864009383942</v>
      </c>
      <c r="D590">
        <v>88870.752349243674</v>
      </c>
      <c r="E590">
        <v>172503.89944061989</v>
      </c>
      <c r="F590">
        <v>339770.19403898815</v>
      </c>
      <c r="G590">
        <v>674302.78295513417</v>
      </c>
      <c r="J590">
        <f t="shared" si="25"/>
        <v>53</v>
      </c>
      <c r="K590">
        <v>1934.5432276689608</v>
      </c>
      <c r="L590">
        <v>4443.5377082732448</v>
      </c>
      <c r="M590">
        <v>8625.1949863541522</v>
      </c>
      <c r="N590">
        <v>16988.510098513274</v>
      </c>
      <c r="O590">
        <v>33715.139947466552</v>
      </c>
      <c r="R590">
        <f t="shared" si="26"/>
        <v>53</v>
      </c>
      <c r="S590">
        <v>3.9465478174949054E-2</v>
      </c>
      <c r="T590">
        <v>3.7783661990909767E-2</v>
      </c>
      <c r="U590">
        <v>3.7297233696245602E-2</v>
      </c>
      <c r="V590">
        <v>3.7065973712289368E-2</v>
      </c>
      <c r="W590">
        <v>3.6953168886608934E-2</v>
      </c>
    </row>
    <row r="591" spans="2:23" x14ac:dyDescent="0.25">
      <c r="B591">
        <f t="shared" si="24"/>
        <v>54</v>
      </c>
      <c r="C591">
        <v>40128.253527117056</v>
      </c>
      <c r="D591">
        <v>92567.688960692554</v>
      </c>
      <c r="E591">
        <v>179966.74800434019</v>
      </c>
      <c r="F591">
        <v>354764.86608286126</v>
      </c>
      <c r="G591">
        <v>704361.10223429091</v>
      </c>
      <c r="J591">
        <f t="shared" si="25"/>
        <v>54</v>
      </c>
      <c r="K591">
        <v>2006.4127157273615</v>
      </c>
      <c r="L591">
        <v>4628.3845601932553</v>
      </c>
      <c r="M591">
        <v>8998.3376179952465</v>
      </c>
      <c r="N591">
        <v>17738.243721977924</v>
      </c>
      <c r="O591">
        <v>35218.055922508007</v>
      </c>
      <c r="R591">
        <f t="shared" si="26"/>
        <v>54</v>
      </c>
      <c r="S591">
        <v>3.9951285453006635E-2</v>
      </c>
      <c r="T591">
        <v>3.8243723742058755E-2</v>
      </c>
      <c r="U591">
        <v>3.7747831881650873E-2</v>
      </c>
      <c r="V591">
        <v>3.7511752241756069E-2</v>
      </c>
      <c r="W591">
        <v>3.739652147407635E-2</v>
      </c>
    </row>
    <row r="592" spans="2:23" x14ac:dyDescent="0.25">
      <c r="B592">
        <f t="shared" si="24"/>
        <v>55</v>
      </c>
      <c r="C592">
        <v>41359.474646689254</v>
      </c>
      <c r="D592">
        <v>95733.620948431635</v>
      </c>
      <c r="E592">
        <v>186357.19855139972</v>
      </c>
      <c r="F592">
        <v>367604.35375721043</v>
      </c>
      <c r="G592">
        <v>730098.66416860709</v>
      </c>
      <c r="J592">
        <f t="shared" si="25"/>
        <v>55</v>
      </c>
      <c r="K592">
        <v>2067.9740805980473</v>
      </c>
      <c r="L592">
        <v>4786.6811191204761</v>
      </c>
      <c r="M592">
        <v>9317.8600859067519</v>
      </c>
      <c r="N592">
        <v>18380.218019313586</v>
      </c>
      <c r="O592">
        <v>36504.93388583418</v>
      </c>
      <c r="R592">
        <f t="shared" si="26"/>
        <v>55</v>
      </c>
      <c r="S592">
        <v>4.0380151579149093E-2</v>
      </c>
      <c r="T592">
        <v>3.8650170052006771E-2</v>
      </c>
      <c r="U592">
        <v>3.8146088899041475E-2</v>
      </c>
      <c r="V592">
        <v>3.7905843113603899E-2</v>
      </c>
      <c r="W592">
        <v>3.7788516053321564E-2</v>
      </c>
    </row>
    <row r="593" spans="1:24" x14ac:dyDescent="0.25">
      <c r="B593">
        <f t="shared" si="24"/>
        <v>56</v>
      </c>
      <c r="C593">
        <v>41847.272314036687</v>
      </c>
      <c r="D593">
        <v>96989.92892053329</v>
      </c>
      <c r="E593">
        <v>188894.35663171526</v>
      </c>
      <c r="F593">
        <v>372703.21206912381</v>
      </c>
      <c r="G593">
        <v>740320.92295194173</v>
      </c>
      <c r="J593">
        <f t="shared" si="25"/>
        <v>56</v>
      </c>
      <c r="K593">
        <v>2092.3639098584026</v>
      </c>
      <c r="L593">
        <v>4849.4974454586336</v>
      </c>
      <c r="M593">
        <v>9444.7200488881208</v>
      </c>
      <c r="N593">
        <v>18635.165275440784</v>
      </c>
      <c r="O593">
        <v>37016.055739017436</v>
      </c>
      <c r="R593">
        <f t="shared" si="26"/>
        <v>56</v>
      </c>
      <c r="S593">
        <v>4.0550077031130227E-2</v>
      </c>
      <c r="T593">
        <v>3.8813450497769075E-2</v>
      </c>
      <c r="U593">
        <v>3.830667204702487E-2</v>
      </c>
      <c r="V593">
        <v>3.8065018988159061E-2</v>
      </c>
      <c r="W593">
        <v>3.7946976039319846E-2</v>
      </c>
    </row>
    <row r="594" spans="1:24" x14ac:dyDescent="0.25">
      <c r="B594">
        <f t="shared" si="24"/>
        <v>57</v>
      </c>
      <c r="C594">
        <v>43668.853815569586</v>
      </c>
      <c r="D594">
        <v>101672.41655041758</v>
      </c>
      <c r="E594">
        <v>198345.02006039608</v>
      </c>
      <c r="F594">
        <v>391690.22871796379</v>
      </c>
      <c r="G594">
        <v>778380.64654186415</v>
      </c>
      <c r="J594">
        <f t="shared" si="25"/>
        <v>57</v>
      </c>
      <c r="K594">
        <v>2183.4427420078646</v>
      </c>
      <c r="L594">
        <v>5083.6214550842851</v>
      </c>
      <c r="M594">
        <v>9917.2512881845178</v>
      </c>
      <c r="N594">
        <v>19584.513072074216</v>
      </c>
      <c r="O594">
        <v>38919.037297766074</v>
      </c>
      <c r="R594">
        <f t="shared" si="26"/>
        <v>57</v>
      </c>
      <c r="S594">
        <v>4.1221938569662164E-2</v>
      </c>
      <c r="T594">
        <v>3.9449292760590282E-2</v>
      </c>
      <c r="U594">
        <v>3.8929669490235908E-2</v>
      </c>
      <c r="V594">
        <v>3.8681518458833608E-2</v>
      </c>
      <c r="W594">
        <v>3.8560213518055164E-2</v>
      </c>
    </row>
    <row r="595" spans="1:24" x14ac:dyDescent="0.25">
      <c r="B595">
        <f t="shared" si="24"/>
        <v>58</v>
      </c>
      <c r="C595">
        <v>44982.48376397106</v>
      </c>
      <c r="D595">
        <v>105051.2501054431</v>
      </c>
      <c r="E595">
        <v>205165.86111780812</v>
      </c>
      <c r="F595">
        <v>405395.08314273332</v>
      </c>
      <c r="G595">
        <v>805853.5271925932</v>
      </c>
      <c r="J595">
        <f t="shared" si="25"/>
        <v>58</v>
      </c>
      <c r="K595">
        <v>2249.12453487522</v>
      </c>
      <c r="L595">
        <v>5252.5625744410208</v>
      </c>
      <c r="M595">
        <v>10258.293208598858</v>
      </c>
      <c r="N595">
        <v>20269.754477164126</v>
      </c>
      <c r="O595">
        <v>40292.677014307817</v>
      </c>
      <c r="R595">
        <f t="shared" si="26"/>
        <v>58</v>
      </c>
      <c r="S595">
        <v>4.1721902391478327E-2</v>
      </c>
      <c r="T595">
        <v>3.9925184180490403E-2</v>
      </c>
      <c r="U595">
        <v>3.9396765347814444E-2</v>
      </c>
      <c r="V595">
        <v>3.9144132266504927E-2</v>
      </c>
      <c r="W595">
        <v>3.9020570010404931E-2</v>
      </c>
    </row>
    <row r="596" spans="1:24" x14ac:dyDescent="0.25">
      <c r="B596">
        <f t="shared" si="24"/>
        <v>59</v>
      </c>
      <c r="C596">
        <v>46290.432268530858</v>
      </c>
      <c r="D596">
        <v>108413.12162779737</v>
      </c>
      <c r="E596">
        <v>211950.93557714677</v>
      </c>
      <c r="F596">
        <v>419026.56501990446</v>
      </c>
      <c r="G596">
        <v>833177.82390557986</v>
      </c>
      <c r="J596">
        <f t="shared" si="25"/>
        <v>59</v>
      </c>
      <c r="K596">
        <v>2314.5219294341587</v>
      </c>
      <c r="L596">
        <v>5420.6570850732387</v>
      </c>
      <c r="M596">
        <v>10597.546914695995</v>
      </c>
      <c r="N596">
        <v>20951.328536458546</v>
      </c>
      <c r="O596">
        <v>41658.891780186212</v>
      </c>
      <c r="R596">
        <f t="shared" si="26"/>
        <v>59</v>
      </c>
      <c r="S596">
        <v>4.2239711382970668E-2</v>
      </c>
      <c r="T596">
        <v>4.041660315256812E-2</v>
      </c>
      <c r="U596">
        <v>3.9878797731709659E-2</v>
      </c>
      <c r="V596">
        <v>3.9621415768187562E-2</v>
      </c>
      <c r="W596">
        <v>3.9495468989974913E-2</v>
      </c>
    </row>
    <row r="597" spans="1:24" x14ac:dyDescent="0.25">
      <c r="B597">
        <f t="shared" si="24"/>
        <v>60</v>
      </c>
      <c r="C597">
        <v>47519.622934072984</v>
      </c>
      <c r="D597">
        <v>111574.8180651064</v>
      </c>
      <c r="E597">
        <v>218333.47662895039</v>
      </c>
      <c r="F597">
        <v>431850.79376040108</v>
      </c>
      <c r="G597">
        <v>858885.42802487453</v>
      </c>
      <c r="J597">
        <f t="shared" si="25"/>
        <v>60</v>
      </c>
      <c r="K597">
        <v>2375.9813805113954</v>
      </c>
      <c r="L597">
        <v>5578.7416662377072</v>
      </c>
      <c r="M597">
        <v>10916.675491066067</v>
      </c>
      <c r="N597">
        <v>21592.543145466829</v>
      </c>
      <c r="O597">
        <v>42944.278456250904</v>
      </c>
      <c r="R597">
        <f t="shared" si="26"/>
        <v>60</v>
      </c>
      <c r="S597">
        <v>4.2741712454385183E-2</v>
      </c>
      <c r="T597">
        <v>4.0895095486131572E-2</v>
      </c>
      <c r="U597">
        <v>4.0348776700772859E-2</v>
      </c>
      <c r="V597">
        <v>4.0087062936751794E-2</v>
      </c>
      <c r="W597">
        <v>3.9958935794515815E-2</v>
      </c>
    </row>
    <row r="598" spans="1:24" x14ac:dyDescent="0.25">
      <c r="B598">
        <f t="shared" si="24"/>
        <v>61</v>
      </c>
      <c r="C598">
        <v>48764.309986933018</v>
      </c>
      <c r="D598">
        <v>114773.34794365281</v>
      </c>
      <c r="E598">
        <v>224788.41121684649</v>
      </c>
      <c r="F598">
        <v>444818.53776722914</v>
      </c>
      <c r="G598">
        <v>884878.7908697651</v>
      </c>
      <c r="J598">
        <f t="shared" si="25"/>
        <v>61</v>
      </c>
      <c r="K598">
        <v>2438.2157256564678</v>
      </c>
      <c r="L598">
        <v>5738.6681315465539</v>
      </c>
      <c r="M598">
        <v>11239.422156366578</v>
      </c>
      <c r="N598">
        <v>22240.930211004918</v>
      </c>
      <c r="O598">
        <v>44243.946322495816</v>
      </c>
      <c r="R598">
        <f t="shared" si="26"/>
        <v>61</v>
      </c>
      <c r="S598">
        <v>4.3269505419853083E-2</v>
      </c>
      <c r="T598">
        <v>4.1396266362496492E-2</v>
      </c>
      <c r="U598">
        <v>4.0840592242195939E-2</v>
      </c>
      <c r="V598">
        <v>4.0574156423130781E-2</v>
      </c>
      <c r="W598">
        <v>4.0443660657851099E-2</v>
      </c>
    </row>
    <row r="599" spans="1:24" x14ac:dyDescent="0.25">
      <c r="B599">
        <f t="shared" si="24"/>
        <v>62</v>
      </c>
      <c r="C599">
        <v>50134.018018406823</v>
      </c>
      <c r="D599">
        <v>118296.18374252424</v>
      </c>
      <c r="E599">
        <v>231899.79329154608</v>
      </c>
      <c r="F599">
        <v>459107.01239137113</v>
      </c>
      <c r="G599">
        <v>913521.4505914693</v>
      </c>
      <c r="J599">
        <f t="shared" si="25"/>
        <v>62</v>
      </c>
      <c r="K599">
        <v>2506.7011971815373</v>
      </c>
      <c r="L599">
        <v>5914.8101265099249</v>
      </c>
      <c r="M599">
        <v>11594.991686335823</v>
      </c>
      <c r="N599">
        <v>22955.354808196425</v>
      </c>
      <c r="O599">
        <v>45676.081052473048</v>
      </c>
      <c r="R599">
        <f t="shared" si="26"/>
        <v>62</v>
      </c>
      <c r="S599">
        <v>4.3864438335360578E-2</v>
      </c>
      <c r="T599">
        <v>4.1964672378901557E-2</v>
      </c>
      <c r="U599">
        <v>4.1399408999031051E-2</v>
      </c>
      <c r="V599">
        <v>4.1128094073329846E-2</v>
      </c>
      <c r="W599">
        <v>4.0995141954486503E-2</v>
      </c>
    </row>
    <row r="600" spans="1:24" x14ac:dyDescent="0.25">
      <c r="B600">
        <f t="shared" si="24"/>
        <v>63</v>
      </c>
      <c r="C600">
        <v>51418.280478489389</v>
      </c>
      <c r="D600">
        <v>121596.0122532645</v>
      </c>
      <c r="E600">
        <v>238558.89855623973</v>
      </c>
      <c r="F600">
        <v>472484.67116633267</v>
      </c>
      <c r="G600">
        <v>940336.21638848889</v>
      </c>
      <c r="J600">
        <f t="shared" si="25"/>
        <v>63</v>
      </c>
      <c r="K600">
        <v>2570.9142398327749</v>
      </c>
      <c r="L600">
        <v>6079.8013081726676</v>
      </c>
      <c r="M600">
        <v>11927.946436444472</v>
      </c>
      <c r="N600">
        <v>23624.236698084162</v>
      </c>
      <c r="O600">
        <v>47016.817223787075</v>
      </c>
      <c r="R600">
        <f t="shared" si="26"/>
        <v>63</v>
      </c>
      <c r="S600">
        <v>4.4444693029515703E-2</v>
      </c>
      <c r="T600">
        <v>4.2517105662804644E-2</v>
      </c>
      <c r="U600">
        <v>4.1942071744573761E-2</v>
      </c>
      <c r="V600">
        <v>4.1665822947116515E-2</v>
      </c>
      <c r="W600">
        <v>4.1530395189856684E-2</v>
      </c>
    </row>
    <row r="601" spans="1:24" x14ac:dyDescent="0.25">
      <c r="B601">
        <f t="shared" si="24"/>
        <v>64</v>
      </c>
      <c r="C601">
        <v>53130.715529725618</v>
      </c>
      <c r="D601">
        <v>125999.79363175129</v>
      </c>
      <c r="E601">
        <v>247448.25783908888</v>
      </c>
      <c r="F601">
        <v>490345.1862530181</v>
      </c>
      <c r="G601">
        <v>976139.04308034992</v>
      </c>
      <c r="J601">
        <f t="shared" si="25"/>
        <v>64</v>
      </c>
      <c r="K601">
        <v>2656.5363032209643</v>
      </c>
      <c r="L601">
        <v>6299.9897867533145</v>
      </c>
      <c r="M601">
        <v>12372.413116109674</v>
      </c>
      <c r="N601">
        <v>24517.259773915401</v>
      </c>
      <c r="O601">
        <v>48806.953088884475</v>
      </c>
      <c r="R601">
        <f t="shared" si="26"/>
        <v>64</v>
      </c>
      <c r="S601">
        <v>4.5236434358950861E-2</v>
      </c>
      <c r="T601">
        <v>4.3276132986531213E-2</v>
      </c>
      <c r="U601">
        <v>4.268922690648469E-2</v>
      </c>
      <c r="V601">
        <v>4.2406926422419389E-2</v>
      </c>
      <c r="W601">
        <v>4.2268449126633634E-2</v>
      </c>
    </row>
    <row r="602" spans="1:24" x14ac:dyDescent="0.25">
      <c r="B602">
        <f t="shared" si="24"/>
        <v>65</v>
      </c>
      <c r="C602">
        <v>54681.951334804726</v>
      </c>
      <c r="D602">
        <v>129985.69590280628</v>
      </c>
      <c r="E602">
        <v>255491.93685480795</v>
      </c>
      <c r="F602">
        <v>506504.41875904228</v>
      </c>
      <c r="G602">
        <v>1008529.3825671568</v>
      </c>
      <c r="J602">
        <f t="shared" si="25"/>
        <v>65</v>
      </c>
      <c r="K602">
        <v>2734.0979249472366</v>
      </c>
      <c r="L602">
        <v>6499.2858953580435</v>
      </c>
      <c r="M602">
        <v>12774.599185804778</v>
      </c>
      <c r="N602">
        <v>25325.225766977062</v>
      </c>
      <c r="O602">
        <v>50426.478928893572</v>
      </c>
      <c r="R602">
        <f t="shared" si="26"/>
        <v>65</v>
      </c>
      <c r="S602">
        <v>4.5983458783046327E-2</v>
      </c>
      <c r="T602">
        <v>4.3991211532266705E-2</v>
      </c>
      <c r="U602">
        <v>4.3392936116956049E-2</v>
      </c>
      <c r="V602">
        <v>4.3104869136182833E-2</v>
      </c>
      <c r="W602">
        <v>4.296349233373431E-2</v>
      </c>
    </row>
    <row r="604" spans="1:24" x14ac:dyDescent="0.25">
      <c r="A604" s="5" t="s">
        <v>183</v>
      </c>
    </row>
    <row r="605" spans="1:24" x14ac:dyDescent="0.25">
      <c r="B605" t="s">
        <v>170</v>
      </c>
      <c r="C605">
        <v>50000</v>
      </c>
      <c r="D605">
        <v>100000</v>
      </c>
      <c r="E605">
        <v>250000</v>
      </c>
      <c r="F605">
        <v>500000</v>
      </c>
      <c r="G605">
        <v>1000000</v>
      </c>
      <c r="H605">
        <v>2000000</v>
      </c>
      <c r="J605" t="s">
        <v>171</v>
      </c>
      <c r="K605">
        <v>50000</v>
      </c>
      <c r="L605">
        <v>100000</v>
      </c>
      <c r="M605">
        <v>250000</v>
      </c>
      <c r="N605">
        <v>500000</v>
      </c>
      <c r="O605">
        <v>1000000</v>
      </c>
      <c r="P605">
        <v>2000000</v>
      </c>
      <c r="R605" t="s">
        <v>167</v>
      </c>
      <c r="S605">
        <v>50000</v>
      </c>
      <c r="T605">
        <v>100000</v>
      </c>
      <c r="U605">
        <v>250000</v>
      </c>
      <c r="V605">
        <v>500000</v>
      </c>
      <c r="W605">
        <v>1000000</v>
      </c>
      <c r="X605">
        <v>2000000</v>
      </c>
    </row>
    <row r="606" spans="1:24" x14ac:dyDescent="0.25">
      <c r="B606">
        <v>26</v>
      </c>
      <c r="C606">
        <v>327.67120601241243</v>
      </c>
      <c r="D606">
        <v>376.8983396447789</v>
      </c>
      <c r="E606">
        <v>524.57956023995007</v>
      </c>
      <c r="F606">
        <v>770.71492983575149</v>
      </c>
      <c r="G606">
        <v>1262.9857986402385</v>
      </c>
      <c r="H606">
        <v>2247.5274498406784</v>
      </c>
      <c r="J606">
        <v>26</v>
      </c>
      <c r="K606">
        <v>385.41255482439624</v>
      </c>
      <c r="L606">
        <v>420.66909263342973</v>
      </c>
      <c r="M606">
        <v>526.43660286926797</v>
      </c>
      <c r="N606">
        <v>702.71580919257303</v>
      </c>
      <c r="O606">
        <v>1055.2757337513831</v>
      </c>
      <c r="P606">
        <v>1760.3945749281847</v>
      </c>
      <c r="R606">
        <v>26</v>
      </c>
      <c r="S606">
        <v>7.9045150649642792E-2</v>
      </c>
      <c r="T606">
        <v>6.1555940674739018E-2</v>
      </c>
      <c r="U606">
        <v>4.785755966155758E-2</v>
      </c>
      <c r="V606">
        <v>4.2490839494573329E-2</v>
      </c>
      <c r="W606">
        <v>3.9615237443245022E-2</v>
      </c>
      <c r="X606">
        <v>3.8123745438291445E-2</v>
      </c>
    </row>
    <row r="607" spans="1:24" x14ac:dyDescent="0.25">
      <c r="B607">
        <v>27</v>
      </c>
      <c r="C607">
        <v>333.22236796845698</v>
      </c>
      <c r="D607">
        <v>387.96522315691266</v>
      </c>
      <c r="E607">
        <v>552.19377927578864</v>
      </c>
      <c r="F607">
        <v>825.90801226249096</v>
      </c>
      <c r="G607">
        <v>1373.3365008621352</v>
      </c>
      <c r="H607">
        <v>2468.1934943198062</v>
      </c>
      <c r="J607">
        <v>27</v>
      </c>
      <c r="K607">
        <v>389.38851413788984</v>
      </c>
      <c r="L607">
        <v>428.59486485829166</v>
      </c>
      <c r="M607">
        <v>546.21380688799309</v>
      </c>
      <c r="N607">
        <v>742.24505969428628</v>
      </c>
      <c r="O607">
        <v>1134.3078290939065</v>
      </c>
      <c r="P607">
        <v>1918.433557440796</v>
      </c>
      <c r="R607">
        <v>27</v>
      </c>
      <c r="S607">
        <v>7.596211186306534E-2</v>
      </c>
      <c r="T607">
        <v>5.9490592571223688E-2</v>
      </c>
      <c r="U607">
        <v>4.6828514264006804E-2</v>
      </c>
      <c r="V607">
        <v>4.1932430806770782E-2</v>
      </c>
      <c r="W607">
        <v>3.932539101619148E-2</v>
      </c>
      <c r="X607">
        <v>3.797791304276843E-2</v>
      </c>
    </row>
    <row r="608" spans="1:24" x14ac:dyDescent="0.25">
      <c r="B608">
        <v>28</v>
      </c>
      <c r="C608">
        <v>339.33993604601744</v>
      </c>
      <c r="D608">
        <v>400.16171432209347</v>
      </c>
      <c r="E608">
        <v>582.6270200334958</v>
      </c>
      <c r="F608">
        <v>886.73587589736883</v>
      </c>
      <c r="G608">
        <v>1494.9535796323037</v>
      </c>
      <c r="H608">
        <v>2711.3890038569934</v>
      </c>
      <c r="J608">
        <v>28</v>
      </c>
      <c r="K608">
        <v>393.76985873366834</v>
      </c>
      <c r="L608">
        <v>437.32988924780966</v>
      </c>
      <c r="M608">
        <v>568.00964153423456</v>
      </c>
      <c r="N608">
        <v>785.80938028276614</v>
      </c>
      <c r="O608">
        <v>1221.4087646512398</v>
      </c>
      <c r="P608">
        <v>2092.6077286077161</v>
      </c>
      <c r="R608">
        <v>28</v>
      </c>
      <c r="S608">
        <v>7.3061827643765564E-2</v>
      </c>
      <c r="T608">
        <v>5.7584756124857472E-2</v>
      </c>
      <c r="U608">
        <v>4.5895634515541017E-2</v>
      </c>
      <c r="V608">
        <v>4.1430430056561329E-2</v>
      </c>
      <c r="W608">
        <v>3.9066361037789488E-2</v>
      </c>
      <c r="X608">
        <v>3.7848310216413772E-2</v>
      </c>
    </row>
    <row r="609" spans="2:24" x14ac:dyDescent="0.25">
      <c r="B609">
        <v>29</v>
      </c>
      <c r="C609">
        <v>346.10342222704054</v>
      </c>
      <c r="D609">
        <v>413.64621267809866</v>
      </c>
      <c r="E609">
        <v>616.2745505036587</v>
      </c>
      <c r="F609">
        <v>953.98845163865576</v>
      </c>
      <c r="G609">
        <v>1629.4162660897787</v>
      </c>
      <c r="H609">
        <v>2980.2719493291615</v>
      </c>
      <c r="J609">
        <v>29</v>
      </c>
      <c r="K609">
        <v>398.61380483861785</v>
      </c>
      <c r="L609">
        <v>446.98737457410243</v>
      </c>
      <c r="M609">
        <v>592.10769338496902</v>
      </c>
      <c r="N609">
        <v>833.97494681761964</v>
      </c>
      <c r="O609">
        <v>1317.7095955200057</v>
      </c>
      <c r="P609">
        <v>2285.1795256264813</v>
      </c>
      <c r="R609">
        <v>29</v>
      </c>
      <c r="S609">
        <v>7.03319131937159E-2</v>
      </c>
      <c r="T609">
        <v>5.5823667281484024E-2</v>
      </c>
      <c r="U609">
        <v>4.5048020818727608E-2</v>
      </c>
      <c r="V609">
        <v>4.0978014725967071E-2</v>
      </c>
      <c r="W609">
        <v>3.8834392636960535E-2</v>
      </c>
      <c r="X609">
        <v>3.7733072300974779E-2</v>
      </c>
    </row>
    <row r="610" spans="2:24" x14ac:dyDescent="0.25">
      <c r="B610">
        <v>30</v>
      </c>
      <c r="C610">
        <v>353.60127454914914</v>
      </c>
      <c r="D610">
        <v>428.59509620349115</v>
      </c>
      <c r="E610">
        <v>653.57652448703709</v>
      </c>
      <c r="F610">
        <v>1028.5455700977921</v>
      </c>
      <c r="G610">
        <v>1778.4837060616544</v>
      </c>
      <c r="H610">
        <v>3278.3599148702501</v>
      </c>
      <c r="J610">
        <v>30</v>
      </c>
      <c r="K610">
        <v>403.9836985283398</v>
      </c>
      <c r="L610">
        <v>457.69363928782332</v>
      </c>
      <c r="M610">
        <v>618.82303477398455</v>
      </c>
      <c r="N610">
        <v>887.37200946585108</v>
      </c>
      <c r="O610">
        <v>1424.470479459229</v>
      </c>
      <c r="P610">
        <v>2498.6666850092588</v>
      </c>
      <c r="R610">
        <v>30</v>
      </c>
      <c r="S610">
        <v>6.7763080018871769E-2</v>
      </c>
      <c r="T610">
        <v>5.4195598221495001E-2</v>
      </c>
      <c r="U610">
        <v>4.4276945107143639E-2</v>
      </c>
      <c r="V610">
        <v>4.056976787718436E-2</v>
      </c>
      <c r="W610">
        <v>3.8626538021828694E-2</v>
      </c>
      <c r="X610">
        <v>3.7630749811971898E-2</v>
      </c>
    </row>
    <row r="611" spans="2:24" x14ac:dyDescent="0.25">
      <c r="B611">
        <v>31</v>
      </c>
      <c r="C611">
        <v>361.93205484071643</v>
      </c>
      <c r="D611">
        <v>445.20480951152683</v>
      </c>
      <c r="E611">
        <v>695.02303695005332</v>
      </c>
      <c r="F611">
        <v>1111.3867368075862</v>
      </c>
      <c r="G611">
        <v>1944.1141924282333</v>
      </c>
      <c r="H611">
        <v>3609.5690504663885</v>
      </c>
      <c r="J611">
        <v>31</v>
      </c>
      <c r="K611">
        <v>409.95012936351202</v>
      </c>
      <c r="L611">
        <v>469.58937108395162</v>
      </c>
      <c r="M611">
        <v>648.50667101525505</v>
      </c>
      <c r="N611">
        <v>946.70202510311356</v>
      </c>
      <c r="O611">
        <v>1543.0933832704468</v>
      </c>
      <c r="P611">
        <v>2735.8754810337123</v>
      </c>
      <c r="R611">
        <v>31</v>
      </c>
      <c r="S611">
        <v>6.5348226759784467E-2</v>
      </c>
      <c r="T611">
        <v>5.2690990597055176E-2</v>
      </c>
      <c r="U611">
        <v>4.3575289075223012E-2</v>
      </c>
      <c r="V611">
        <v>4.0201304704459373E-2</v>
      </c>
      <c r="W611">
        <v>3.8440433400512619E-2</v>
      </c>
      <c r="X611">
        <v>3.7540213244525278E-2</v>
      </c>
    </row>
    <row r="612" spans="2:24" x14ac:dyDescent="0.25">
      <c r="B612">
        <v>32</v>
      </c>
      <c r="C612">
        <v>371.18850698275907</v>
      </c>
      <c r="D612">
        <v>463.66029807387235</v>
      </c>
      <c r="E612">
        <v>741.07562101608369</v>
      </c>
      <c r="F612">
        <v>1203.4345163837229</v>
      </c>
      <c r="G612">
        <v>2128.152335869363</v>
      </c>
      <c r="H612">
        <v>3977.5879673820505</v>
      </c>
      <c r="J612">
        <v>32</v>
      </c>
      <c r="K612">
        <v>416.57951993620054</v>
      </c>
      <c r="L612">
        <v>482.807018584047</v>
      </c>
      <c r="M612">
        <v>681.48892985439034</v>
      </c>
      <c r="N612">
        <v>1012.6257250802555</v>
      </c>
      <c r="O612">
        <v>1674.8996495114989</v>
      </c>
      <c r="P612">
        <v>2999.4474117310165</v>
      </c>
      <c r="R612">
        <v>32</v>
      </c>
      <c r="S612">
        <v>6.3085100593015531E-2</v>
      </c>
      <c r="T612">
        <v>5.1303830145807527E-2</v>
      </c>
      <c r="U612">
        <v>4.2937961314138295E-2</v>
      </c>
      <c r="V612">
        <v>3.9869396053115791E-2</v>
      </c>
      <c r="W612">
        <v>3.8274297164866189E-2</v>
      </c>
      <c r="X612">
        <v>3.7460566291271036E-2</v>
      </c>
    </row>
    <row r="613" spans="2:24" x14ac:dyDescent="0.25">
      <c r="B613">
        <v>33</v>
      </c>
      <c r="C613">
        <v>381.47361162870203</v>
      </c>
      <c r="D613">
        <v>484.16692243914213</v>
      </c>
      <c r="E613">
        <v>792.24681343364944</v>
      </c>
      <c r="F613">
        <v>1305.7133184628381</v>
      </c>
      <c r="G613">
        <v>2332.6463555690875</v>
      </c>
      <c r="H613">
        <v>4386.5124837630974</v>
      </c>
      <c r="J613">
        <v>33</v>
      </c>
      <c r="K613">
        <v>423.94562438237517</v>
      </c>
      <c r="L613">
        <v>497.49364733700622</v>
      </c>
      <c r="M613">
        <v>718.13723530853076</v>
      </c>
      <c r="N613">
        <v>1085.8767811481594</v>
      </c>
      <c r="O613">
        <v>1821.3561867298085</v>
      </c>
      <c r="P613">
        <v>3292.3156243721896</v>
      </c>
      <c r="R613">
        <v>33</v>
      </c>
      <c r="S613">
        <v>6.0970522731590204E-2</v>
      </c>
      <c r="T613">
        <v>5.0027956844838961E-2</v>
      </c>
      <c r="U613">
        <v>4.2360162108473709E-2</v>
      </c>
      <c r="V613">
        <v>3.95710746070701E-2</v>
      </c>
      <c r="W613">
        <v>3.8126522567625054E-2</v>
      </c>
      <c r="X613">
        <v>3.7391019496107791E-2</v>
      </c>
    </row>
    <row r="614" spans="2:24" x14ac:dyDescent="0.25">
      <c r="B614">
        <v>34</v>
      </c>
      <c r="C614">
        <v>392.90167573900254</v>
      </c>
      <c r="D614">
        <v>506.95263105778025</v>
      </c>
      <c r="E614">
        <v>849.1054804369337</v>
      </c>
      <c r="F614">
        <v>1419.3602387131843</v>
      </c>
      <c r="G614">
        <v>2559.8697786183966</v>
      </c>
      <c r="H614">
        <v>4840.8888285773519</v>
      </c>
      <c r="J614">
        <v>34</v>
      </c>
      <c r="K614">
        <v>432.13030839989301</v>
      </c>
      <c r="L614">
        <v>513.81249347694938</v>
      </c>
      <c r="M614">
        <v>758.85885652541947</v>
      </c>
      <c r="N614">
        <v>1167.269569550499</v>
      </c>
      <c r="O614">
        <v>1984.0912663335039</v>
      </c>
      <c r="P614">
        <v>3617.7343138252036</v>
      </c>
      <c r="R614">
        <v>34</v>
      </c>
      <c r="S614">
        <v>5.9000518049822537E-2</v>
      </c>
      <c r="T614">
        <v>4.8857155123303686E-2</v>
      </c>
      <c r="U614">
        <v>4.1837372271459783E-2</v>
      </c>
      <c r="V614">
        <v>3.9303625480616056E-2</v>
      </c>
      <c r="W614">
        <v>3.7995669302405499E-2</v>
      </c>
      <c r="X614">
        <v>3.7330880575664027E-2</v>
      </c>
    </row>
    <row r="615" spans="2:24" x14ac:dyDescent="0.25">
      <c r="B615">
        <v>35</v>
      </c>
      <c r="C615">
        <v>405.59952625538318</v>
      </c>
      <c r="D615">
        <v>532.27034514696822</v>
      </c>
      <c r="E615">
        <v>912.282818743147</v>
      </c>
      <c r="F615">
        <v>1545.6369359154896</v>
      </c>
      <c r="G615">
        <v>2812.3451875358337</v>
      </c>
      <c r="H615">
        <v>5345.7616994918335</v>
      </c>
      <c r="J615">
        <v>35</v>
      </c>
      <c r="K615">
        <v>441.22440388530208</v>
      </c>
      <c r="L615">
        <v>531.94471659619194</v>
      </c>
      <c r="M615">
        <v>804.10585067435022</v>
      </c>
      <c r="N615">
        <v>1257.7076772555847</v>
      </c>
      <c r="O615">
        <v>2164.9115304654879</v>
      </c>
      <c r="P615">
        <v>3979.3193378062424</v>
      </c>
      <c r="R615">
        <v>35</v>
      </c>
      <c r="S615">
        <v>5.7170445290661842E-2</v>
      </c>
      <c r="T615">
        <v>4.7785235519269831E-2</v>
      </c>
      <c r="U615">
        <v>4.1365372991529759E-2</v>
      </c>
      <c r="V615">
        <v>3.9064576025329867E-2</v>
      </c>
      <c r="W615">
        <v>3.7880453922014778E-2</v>
      </c>
      <c r="X615">
        <v>3.7279562255509768E-2</v>
      </c>
    </row>
    <row r="616" spans="2:24" x14ac:dyDescent="0.25">
      <c r="B616">
        <v>36</v>
      </c>
      <c r="C616">
        <v>419.70778690379501</v>
      </c>
      <c r="D616">
        <v>560.40052164839688</v>
      </c>
      <c r="E616">
        <v>982.47869025789305</v>
      </c>
      <c r="F616">
        <v>1685.9423363169933</v>
      </c>
      <c r="G616">
        <v>3092.8696395429661</v>
      </c>
      <c r="H616">
        <v>5906.724253733305</v>
      </c>
      <c r="J616">
        <v>36</v>
      </c>
      <c r="K616">
        <v>451.32862295828318</v>
      </c>
      <c r="L616">
        <v>552.09141291856213</v>
      </c>
      <c r="M616">
        <v>854.37937080875963</v>
      </c>
      <c r="N616">
        <v>1358.1930006805378</v>
      </c>
      <c r="O616">
        <v>2365.8203888841017</v>
      </c>
      <c r="P616">
        <v>4381.0752547847369</v>
      </c>
      <c r="R616">
        <v>36</v>
      </c>
      <c r="S616">
        <v>5.547512821363898E-2</v>
      </c>
      <c r="T616">
        <v>4.6806111002200446E-2</v>
      </c>
      <c r="U616">
        <v>4.0940244126229874E-2</v>
      </c>
      <c r="V616">
        <v>3.8851685617631526E-2</v>
      </c>
      <c r="W616">
        <v>3.777974181349375E-2</v>
      </c>
      <c r="X616">
        <v>3.7236557646310509E-2</v>
      </c>
    </row>
    <row r="617" spans="2:24" x14ac:dyDescent="0.25">
      <c r="B617">
        <v>37</v>
      </c>
      <c r="C617">
        <v>435.3829013731073</v>
      </c>
      <c r="D617">
        <v>591.65509814209838</v>
      </c>
      <c r="E617">
        <v>1060.4717177655971</v>
      </c>
      <c r="F617">
        <v>1841.8327853370859</v>
      </c>
      <c r="G617">
        <v>3404.5548569386715</v>
      </c>
      <c r="H617">
        <v>6529.9990660293161</v>
      </c>
      <c r="J617">
        <v>37</v>
      </c>
      <c r="K617">
        <v>462.55500633162683</v>
      </c>
      <c r="L617">
        <v>574.47546633476486</v>
      </c>
      <c r="M617">
        <v>910.23718490626379</v>
      </c>
      <c r="N617">
        <v>1469.840451838365</v>
      </c>
      <c r="O617">
        <v>2589.0462518943968</v>
      </c>
      <c r="P617">
        <v>4827.4586129083327</v>
      </c>
      <c r="R617">
        <v>37</v>
      </c>
      <c r="S617">
        <v>5.3908922440361939E-2</v>
      </c>
      <c r="T617">
        <v>4.5913793337837072E-2</v>
      </c>
      <c r="U617">
        <v>4.0558352981047374E-2</v>
      </c>
      <c r="V617">
        <v>3.8662930074888635E-2</v>
      </c>
      <c r="W617">
        <v>3.7692534151961832E-2</v>
      </c>
      <c r="X617">
        <v>3.7201447413620858E-2</v>
      </c>
    </row>
    <row r="618" spans="2:24" x14ac:dyDescent="0.25">
      <c r="B618">
        <v>38</v>
      </c>
      <c r="C618">
        <v>452.78374175979985</v>
      </c>
      <c r="D618">
        <v>626.35095920041601</v>
      </c>
      <c r="E618">
        <v>1147.0526350762245</v>
      </c>
      <c r="F618">
        <v>2014.8887980869745</v>
      </c>
      <c r="G618">
        <v>3750.5610979193657</v>
      </c>
      <c r="H618">
        <v>7221.9056754903904</v>
      </c>
      <c r="J618">
        <v>38</v>
      </c>
      <c r="K618">
        <v>475.01733152957604</v>
      </c>
      <c r="L618">
        <v>599.32432700654044</v>
      </c>
      <c r="M618">
        <v>972.24558502615764</v>
      </c>
      <c r="N618">
        <v>1593.7814365106206</v>
      </c>
      <c r="O618">
        <v>2836.8528375062815</v>
      </c>
      <c r="P618">
        <v>5322.9953847457509</v>
      </c>
      <c r="R618">
        <v>38</v>
      </c>
      <c r="S618">
        <v>5.2466994390605537E-2</v>
      </c>
      <c r="T618">
        <v>4.510314852515096E-2</v>
      </c>
      <c r="U618">
        <v>4.0216615432719705E-2</v>
      </c>
      <c r="V618">
        <v>3.8496613611591624E-2</v>
      </c>
      <c r="W618">
        <v>3.7618019248872869E-2</v>
      </c>
      <c r="X618">
        <v>3.7173911235761192E-2</v>
      </c>
    </row>
    <row r="619" spans="2:24" x14ac:dyDescent="0.25">
      <c r="B619">
        <v>39</v>
      </c>
      <c r="C619">
        <v>472.4398658346156</v>
      </c>
      <c r="D619">
        <v>665.54399223262249</v>
      </c>
      <c r="E619">
        <v>1244.8563713462397</v>
      </c>
      <c r="F619">
        <v>2210.3770388128464</v>
      </c>
      <c r="G619">
        <v>4141.4183485414078</v>
      </c>
      <c r="H619">
        <v>8003.5010805927914</v>
      </c>
      <c r="J619">
        <v>39</v>
      </c>
      <c r="K619">
        <v>489.09484714771088</v>
      </c>
      <c r="L619">
        <v>627.39404670260774</v>
      </c>
      <c r="M619">
        <v>1042.2916444418224</v>
      </c>
      <c r="N619">
        <v>1733.7880505620742</v>
      </c>
      <c r="O619">
        <v>3116.7805726896258</v>
      </c>
      <c r="P619">
        <v>5882.7669129377609</v>
      </c>
      <c r="R619">
        <v>39</v>
      </c>
      <c r="S619">
        <v>5.1121889221365846E-2</v>
      </c>
      <c r="T619">
        <v>4.4356904169554401E-2</v>
      </c>
      <c r="U619">
        <v>3.9907180531829844E-2</v>
      </c>
      <c r="V619">
        <v>3.8348889007766118E-2</v>
      </c>
      <c r="W619">
        <v>3.7554554431679321E-2</v>
      </c>
      <c r="X619">
        <v>3.7153472122483988E-2</v>
      </c>
    </row>
    <row r="620" spans="2:24" x14ac:dyDescent="0.25">
      <c r="B620">
        <v>40</v>
      </c>
      <c r="C620">
        <v>486.38255913742051</v>
      </c>
      <c r="D620">
        <v>693.34657810376018</v>
      </c>
      <c r="E620">
        <v>1314.238678457951</v>
      </c>
      <c r="F620">
        <v>2349.0588182116639</v>
      </c>
      <c r="G620">
        <v>4418.6990996755667</v>
      </c>
      <c r="H620">
        <v>8557.9796726891072</v>
      </c>
      <c r="J620">
        <v>40</v>
      </c>
      <c r="K620">
        <v>499.08042507898335</v>
      </c>
      <c r="L620">
        <v>647.30587037460464</v>
      </c>
      <c r="M620">
        <v>1091.9827058476549</v>
      </c>
      <c r="N620">
        <v>1833.110448775642</v>
      </c>
      <c r="O620">
        <v>3315.3659571243916</v>
      </c>
      <c r="P620">
        <v>6279.8770897734503</v>
      </c>
      <c r="R620">
        <v>40</v>
      </c>
      <c r="S620">
        <v>5.0305466919927211E-2</v>
      </c>
      <c r="T620">
        <v>4.3908257655800309E-2</v>
      </c>
      <c r="U620">
        <v>3.9723020735119574E-2</v>
      </c>
      <c r="V620">
        <v>3.8261851375019695E-2</v>
      </c>
      <c r="W620">
        <v>3.7517955536105374E-2</v>
      </c>
      <c r="X620">
        <v>3.7142582031548965E-2</v>
      </c>
    </row>
    <row r="621" spans="2:24" x14ac:dyDescent="0.25">
      <c r="B621">
        <v>41</v>
      </c>
      <c r="C621">
        <v>479.56586562559863</v>
      </c>
      <c r="D621">
        <v>679.76000433839317</v>
      </c>
      <c r="E621">
        <v>1280.3423838483325</v>
      </c>
      <c r="F621">
        <v>2281.3131866015806</v>
      </c>
      <c r="G621">
        <v>4283.254688652597</v>
      </c>
      <c r="H621">
        <v>8287.1376726496546</v>
      </c>
      <c r="J621">
        <v>41</v>
      </c>
      <c r="K621">
        <v>494.19823251893695</v>
      </c>
      <c r="L621">
        <v>637.57517839319735</v>
      </c>
      <c r="M621">
        <v>1067.705594591509</v>
      </c>
      <c r="N621">
        <v>1784.5915802278141</v>
      </c>
      <c r="O621">
        <v>3218.3623612049632</v>
      </c>
      <c r="P621">
        <v>6085.9036918437196</v>
      </c>
      <c r="R621">
        <v>41</v>
      </c>
      <c r="S621">
        <v>5.067418079508168E-2</v>
      </c>
      <c r="T621">
        <v>4.4107546744909909E-2</v>
      </c>
      <c r="U621">
        <v>3.9800801414435982E-2</v>
      </c>
      <c r="V621">
        <v>3.8295093162945104E-2</v>
      </c>
      <c r="W621">
        <v>3.7528079488104771E-2</v>
      </c>
      <c r="X621">
        <v>3.7140925689415738E-2</v>
      </c>
    </row>
    <row r="622" spans="2:24" x14ac:dyDescent="0.25">
      <c r="B622">
        <v>42</v>
      </c>
      <c r="C622">
        <v>446.56608163042239</v>
      </c>
      <c r="D622">
        <v>613.96898648536728</v>
      </c>
      <c r="E622">
        <v>1116.1779706211851</v>
      </c>
      <c r="F622">
        <v>1953.1928606253957</v>
      </c>
      <c r="G622">
        <v>3627.2227980590283</v>
      </c>
      <c r="H622">
        <v>6975.2818080500047</v>
      </c>
      <c r="J622">
        <v>42</v>
      </c>
      <c r="K622">
        <v>470.56438224323597</v>
      </c>
      <c r="L622">
        <v>590.45586931603566</v>
      </c>
      <c r="M622">
        <v>950.13344196237449</v>
      </c>
      <c r="N622">
        <v>1549.5950986298922</v>
      </c>
      <c r="O622">
        <v>2748.5202289898807</v>
      </c>
      <c r="P622">
        <v>5146.3605071805214</v>
      </c>
      <c r="R622">
        <v>42</v>
      </c>
      <c r="S622">
        <v>5.2897742765045441E-2</v>
      </c>
      <c r="T622">
        <v>4.533637836638027E-2</v>
      </c>
      <c r="U622">
        <v>4.0304072893769582E-2</v>
      </c>
      <c r="V622">
        <v>3.8529727057173613E-2</v>
      </c>
      <c r="W622">
        <v>3.7622742586842062E-2</v>
      </c>
      <c r="X622">
        <v>3.7164103827154404E-2</v>
      </c>
    </row>
    <row r="623" spans="2:24" x14ac:dyDescent="0.25">
      <c r="B623">
        <v>43</v>
      </c>
      <c r="C623">
        <v>472.43154431129801</v>
      </c>
      <c r="D623">
        <v>665.54393164514829</v>
      </c>
      <c r="E623">
        <v>1244.8811264974927</v>
      </c>
      <c r="F623">
        <v>2210.4430953263163</v>
      </c>
      <c r="G623">
        <v>4141.5671467145621</v>
      </c>
      <c r="H623">
        <v>8003.8142532777065</v>
      </c>
      <c r="J623">
        <v>43</v>
      </c>
      <c r="K623">
        <v>489.08874980029623</v>
      </c>
      <c r="L623">
        <v>627.39387537125913</v>
      </c>
      <c r="M623">
        <v>1042.3096303874372</v>
      </c>
      <c r="N623">
        <v>1733.8356285855662</v>
      </c>
      <c r="O623">
        <v>3116.8889346811193</v>
      </c>
      <c r="P623">
        <v>5882.9840746745467</v>
      </c>
      <c r="R623">
        <v>43</v>
      </c>
      <c r="S623">
        <v>5.1074947613112709E-2</v>
      </c>
      <c r="T623">
        <v>4.4323430730194957E-2</v>
      </c>
      <c r="U623">
        <v>3.9883413095410658E-2</v>
      </c>
      <c r="V623">
        <v>3.8328687300359432E-2</v>
      </c>
      <c r="W623">
        <v>3.7536209419838373E-2</v>
      </c>
      <c r="X623">
        <v>3.713605857771074E-2</v>
      </c>
    </row>
    <row r="624" spans="2:24" x14ac:dyDescent="0.25">
      <c r="B624">
        <v>44</v>
      </c>
      <c r="C624">
        <v>565.70210884540984</v>
      </c>
      <c r="D624">
        <v>851.51481803867819</v>
      </c>
      <c r="E624">
        <v>1708.9534325434763</v>
      </c>
      <c r="F624">
        <v>3138.0172049403936</v>
      </c>
      <c r="G624">
        <v>5996.1451674705186</v>
      </c>
      <c r="H624">
        <v>11712.401139210682</v>
      </c>
      <c r="J624">
        <v>44</v>
      </c>
      <c r="K624">
        <v>555.88861349420949</v>
      </c>
      <c r="L624">
        <v>760.58368072557823</v>
      </c>
      <c r="M624">
        <v>1374.6744426912264</v>
      </c>
      <c r="N624">
        <v>2398.1523644937115</v>
      </c>
      <c r="O624">
        <v>4445.1129782937642</v>
      </c>
      <c r="P624">
        <v>8539.0347389389935</v>
      </c>
      <c r="R624">
        <v>44</v>
      </c>
      <c r="S624">
        <v>4.7095542270743529E-2</v>
      </c>
      <c r="T624">
        <v>4.2187199118656205E-2</v>
      </c>
      <c r="U624">
        <v>3.9044416072203436E-2</v>
      </c>
      <c r="V624">
        <v>3.7960339766909712E-2</v>
      </c>
      <c r="W624">
        <v>3.7411100776192141E-2</v>
      </c>
      <c r="X624">
        <v>3.7134640877903857E-2</v>
      </c>
    </row>
    <row r="625" spans="1:24" x14ac:dyDescent="0.25">
      <c r="B625">
        <v>45</v>
      </c>
      <c r="C625">
        <v>516.66821684083902</v>
      </c>
      <c r="D625">
        <v>753.75416230562644</v>
      </c>
      <c r="E625">
        <v>1465.0121002157059</v>
      </c>
      <c r="F625">
        <v>2650.4417273550671</v>
      </c>
      <c r="G625">
        <v>5021.3012653137557</v>
      </c>
      <c r="H625">
        <v>9763.0206963416258</v>
      </c>
      <c r="J625">
        <v>45</v>
      </c>
      <c r="K625">
        <v>520.77010689034114</v>
      </c>
      <c r="L625">
        <v>690.56852442753734</v>
      </c>
      <c r="M625">
        <v>1199.9649416478278</v>
      </c>
      <c r="N625">
        <v>2048.9558799962106</v>
      </c>
      <c r="O625">
        <v>3746.9410111265533</v>
      </c>
      <c r="P625">
        <v>7142.9153472861799</v>
      </c>
      <c r="R625">
        <v>45</v>
      </c>
      <c r="S625">
        <v>4.8805015644919347E-2</v>
      </c>
      <c r="T625">
        <v>4.3087907268411829E-2</v>
      </c>
      <c r="U625">
        <v>3.9384357892907618E-2</v>
      </c>
      <c r="V625">
        <v>3.8098548092754037E-2</v>
      </c>
      <c r="W625">
        <v>3.7445409012942799E-2</v>
      </c>
      <c r="X625">
        <v>3.711621751663996E-2</v>
      </c>
    </row>
    <row r="626" spans="1:24" x14ac:dyDescent="0.25">
      <c r="B626">
        <v>46</v>
      </c>
      <c r="C626">
        <v>576.57140179290741</v>
      </c>
      <c r="D626">
        <v>873.1990068258084</v>
      </c>
      <c r="E626">
        <v>1763.0818463603412</v>
      </c>
      <c r="F626">
        <v>3246.219479206467</v>
      </c>
      <c r="G626">
        <v>6212.4956874493055</v>
      </c>
      <c r="H626">
        <v>12145.04770018379</v>
      </c>
      <c r="J626">
        <v>46</v>
      </c>
      <c r="K626">
        <v>563.67268565672521</v>
      </c>
      <c r="L626">
        <v>776.11458170412971</v>
      </c>
      <c r="M626">
        <v>1413.4405487044714</v>
      </c>
      <c r="N626">
        <v>2475.6455518614821</v>
      </c>
      <c r="O626">
        <v>4600.0663144251012</v>
      </c>
      <c r="P626">
        <v>8848.903232002689</v>
      </c>
      <c r="R626">
        <v>46</v>
      </c>
      <c r="S626">
        <v>4.6766527700774052E-2</v>
      </c>
      <c r="T626">
        <v>4.201170958609679E-2</v>
      </c>
      <c r="U626">
        <v>3.8973861772069851E-2</v>
      </c>
      <c r="V626">
        <v>3.7927253572805464E-2</v>
      </c>
      <c r="W626">
        <v>3.739726137372279E-2</v>
      </c>
      <c r="X626">
        <v>3.7130550721390376E-2</v>
      </c>
    </row>
    <row r="627" spans="1:24" x14ac:dyDescent="0.25">
      <c r="B627">
        <v>47</v>
      </c>
      <c r="C627">
        <v>617.96675556646107</v>
      </c>
      <c r="D627">
        <v>955.74323366304168</v>
      </c>
      <c r="E627">
        <v>1969.0727126717582</v>
      </c>
      <c r="F627">
        <v>3657.9550804550659</v>
      </c>
      <c r="G627">
        <v>7035.7199792174561</v>
      </c>
      <c r="H627">
        <v>13791.249821457704</v>
      </c>
      <c r="J627">
        <v>47</v>
      </c>
      <c r="K627">
        <v>593.31959727396861</v>
      </c>
      <c r="L627">
        <v>835.23177549898901</v>
      </c>
      <c r="M627">
        <v>1560.9688186966887</v>
      </c>
      <c r="N627">
        <v>2770.529451692928</v>
      </c>
      <c r="O627">
        <v>5189.6525734691531</v>
      </c>
      <c r="P627">
        <v>10027.899325504317</v>
      </c>
      <c r="R627">
        <v>47</v>
      </c>
      <c r="S627">
        <v>4.5762773787281219E-2</v>
      </c>
      <c r="T627">
        <v>4.149515682250482E-2</v>
      </c>
      <c r="U627">
        <v>3.8787460746586122E-2</v>
      </c>
      <c r="V627">
        <v>3.7858151908034321E-2</v>
      </c>
      <c r="W627">
        <v>3.7388253919445003E-2</v>
      </c>
      <c r="X627">
        <v>3.7151969823401298E-2</v>
      </c>
    </row>
    <row r="628" spans="1:24" x14ac:dyDescent="0.25">
      <c r="B628">
        <v>48</v>
      </c>
      <c r="C628">
        <v>580.39232235590578</v>
      </c>
      <c r="D628">
        <v>880.82984834408444</v>
      </c>
      <c r="E628">
        <v>1782.1424699751378</v>
      </c>
      <c r="F628">
        <v>3284.3304682449871</v>
      </c>
      <c r="G628">
        <v>6288.7058359740058</v>
      </c>
      <c r="H628">
        <v>12297.456913316528</v>
      </c>
      <c r="J628">
        <v>48</v>
      </c>
      <c r="K628">
        <v>566.40933773131746</v>
      </c>
      <c r="L628">
        <v>781.57916472339912</v>
      </c>
      <c r="M628">
        <v>1427.0891440211963</v>
      </c>
      <c r="N628">
        <v>2502.9424823453592</v>
      </c>
      <c r="O628">
        <v>4654.6419830169616</v>
      </c>
      <c r="P628">
        <v>8958.0448859400349</v>
      </c>
      <c r="R628">
        <v>48</v>
      </c>
      <c r="S628">
        <v>4.6642191847521719E-2</v>
      </c>
      <c r="T628">
        <v>4.1942659295733709E-2</v>
      </c>
      <c r="U628">
        <v>3.894249093654234E-2</v>
      </c>
      <c r="V628">
        <v>3.7909336519567294E-2</v>
      </c>
      <c r="W628">
        <v>3.7386218843924679E-2</v>
      </c>
      <c r="X628">
        <v>3.7122997372616595E-2</v>
      </c>
    </row>
    <row r="629" spans="1:24" x14ac:dyDescent="0.25">
      <c r="B629">
        <v>49</v>
      </c>
      <c r="C629">
        <v>653.40908218746881</v>
      </c>
      <c r="D629">
        <v>1026.4267640820965</v>
      </c>
      <c r="E629">
        <v>2145.4798560023382</v>
      </c>
      <c r="F629">
        <v>4010.5677331577804</v>
      </c>
      <c r="G629">
        <v>7740.7446337412448</v>
      </c>
      <c r="H629">
        <v>15201.098010210928</v>
      </c>
      <c r="J629">
        <v>49</v>
      </c>
      <c r="K629">
        <v>618.70315603549716</v>
      </c>
      <c r="L629">
        <v>885.85492728747522</v>
      </c>
      <c r="M629">
        <v>1687.3107653797415</v>
      </c>
      <c r="N629">
        <v>3023.0635849725004</v>
      </c>
      <c r="O629">
        <v>5694.5822232862702</v>
      </c>
      <c r="P629">
        <v>11037.614683699969</v>
      </c>
      <c r="R629">
        <v>49</v>
      </c>
      <c r="S629">
        <v>4.506547128277516E-2</v>
      </c>
      <c r="T629">
        <v>4.1140303413114365E-2</v>
      </c>
      <c r="U629">
        <v>3.8661952515325115E-2</v>
      </c>
      <c r="V629">
        <v>3.7813583713596222E-2</v>
      </c>
      <c r="W629">
        <v>3.7385071365568123E-2</v>
      </c>
      <c r="X629">
        <v>3.7169708054654027E-2</v>
      </c>
    </row>
    <row r="630" spans="1:24" x14ac:dyDescent="0.25">
      <c r="B630">
        <v>50</v>
      </c>
      <c r="C630">
        <v>665.54431214823899</v>
      </c>
      <c r="D630">
        <v>1050.6314217263721</v>
      </c>
      <c r="E630">
        <v>2205.8926598398552</v>
      </c>
      <c r="F630">
        <v>4131.3281063959666</v>
      </c>
      <c r="G630">
        <v>7982.1990020030053</v>
      </c>
      <c r="H630">
        <v>15683.940794907565</v>
      </c>
      <c r="J630">
        <v>50</v>
      </c>
      <c r="K630">
        <v>627.39420587135555</v>
      </c>
      <c r="L630">
        <v>903.18996890037124</v>
      </c>
      <c r="M630">
        <v>1730.5762311903454</v>
      </c>
      <c r="N630">
        <v>3109.5538981454956</v>
      </c>
      <c r="O630">
        <v>5867.5092603237863</v>
      </c>
      <c r="P630">
        <v>11383.420003834646</v>
      </c>
      <c r="R630">
        <v>50</v>
      </c>
      <c r="S630">
        <v>4.4852372020924625E-2</v>
      </c>
      <c r="T630">
        <v>4.1032187359566041E-2</v>
      </c>
      <c r="U630">
        <v>3.8623693837505746E-2</v>
      </c>
      <c r="V630">
        <v>3.7799917825872553E-2</v>
      </c>
      <c r="W630">
        <v>3.7383942182179997E-2</v>
      </c>
      <c r="X630">
        <v>3.7174916059697916E-2</v>
      </c>
    </row>
    <row r="631" spans="1:24" x14ac:dyDescent="0.25">
      <c r="B631">
        <v>51</v>
      </c>
      <c r="C631">
        <v>758.7316998151565</v>
      </c>
      <c r="D631">
        <v>1236.4513025479839</v>
      </c>
      <c r="E631">
        <v>2669.6100753951637</v>
      </c>
      <c r="F631">
        <v>5058.2073000654909</v>
      </c>
      <c r="G631">
        <v>9835.4031944879971</v>
      </c>
      <c r="H631">
        <v>19389.794399551978</v>
      </c>
      <c r="J631">
        <v>51</v>
      </c>
      <c r="K631">
        <v>694.13409325558405</v>
      </c>
      <c r="L631">
        <v>1036.2726584802695</v>
      </c>
      <c r="M631">
        <v>2062.6879567656324</v>
      </c>
      <c r="N631">
        <v>3773.3719137049848</v>
      </c>
      <c r="O631">
        <v>7194.7560719404282</v>
      </c>
      <c r="P631">
        <v>14037.517826051422</v>
      </c>
      <c r="R631">
        <v>51</v>
      </c>
      <c r="S631">
        <v>4.3639780754393342E-2</v>
      </c>
      <c r="T631">
        <v>4.044796977800158E-2</v>
      </c>
      <c r="U631">
        <v>3.8453425631309823E-2</v>
      </c>
      <c r="V631">
        <v>3.7774454001567204E-2</v>
      </c>
      <c r="W631">
        <v>3.7432251722358867E-2</v>
      </c>
      <c r="X631">
        <v>3.7260455140768922E-2</v>
      </c>
    </row>
    <row r="632" spans="1:24" x14ac:dyDescent="0.25">
      <c r="B632">
        <v>52</v>
      </c>
      <c r="C632">
        <v>797.60906288804745</v>
      </c>
      <c r="D632">
        <v>1313.9811418783172</v>
      </c>
      <c r="E632">
        <v>2863.0974060650028</v>
      </c>
      <c r="F632">
        <v>5444.9578674665781</v>
      </c>
      <c r="G632">
        <v>10608.678784001424</v>
      </c>
      <c r="H632">
        <v>20936.120618266283</v>
      </c>
      <c r="J632">
        <v>52</v>
      </c>
      <c r="K632">
        <v>721.9777471268053</v>
      </c>
      <c r="L632">
        <v>1091.798134204837</v>
      </c>
      <c r="M632">
        <v>2201.2596004257648</v>
      </c>
      <c r="N632">
        <v>4050.3622804711486</v>
      </c>
      <c r="O632">
        <v>7748.567570317944</v>
      </c>
      <c r="P632">
        <v>15144.978163404885</v>
      </c>
      <c r="R632">
        <v>52</v>
      </c>
      <c r="S632">
        <v>4.326383073496376E-2</v>
      </c>
      <c r="T632">
        <v>4.0273167589293779E-2</v>
      </c>
      <c r="U632">
        <v>3.8409602262652998E-2</v>
      </c>
      <c r="V632">
        <v>3.7776187164574981E-2</v>
      </c>
      <c r="W632">
        <v>3.7457116326694573E-2</v>
      </c>
      <c r="X632">
        <v>3.7296982969715176E-2</v>
      </c>
    </row>
    <row r="633" spans="1:24" x14ac:dyDescent="0.25">
      <c r="B633">
        <v>53</v>
      </c>
      <c r="C633">
        <v>819.843650917594</v>
      </c>
      <c r="D633">
        <v>1358.3268446174882</v>
      </c>
      <c r="E633">
        <v>2973.776516643331</v>
      </c>
      <c r="F633">
        <v>5666.1926380386894</v>
      </c>
      <c r="G633">
        <v>11051.02488009385</v>
      </c>
      <c r="H633">
        <v>21820.689363148169</v>
      </c>
      <c r="J633">
        <v>53</v>
      </c>
      <c r="K633">
        <v>737.90209182017588</v>
      </c>
      <c r="L633">
        <v>1123.5580946261507</v>
      </c>
      <c r="M633">
        <v>2280.5271203191878</v>
      </c>
      <c r="N633">
        <v>4208.8088449368515</v>
      </c>
      <c r="O633">
        <v>8065.3722859428963</v>
      </c>
      <c r="P633">
        <v>15778.49915614049</v>
      </c>
      <c r="R633">
        <v>53</v>
      </c>
      <c r="S633">
        <v>4.3070496463227359E-2</v>
      </c>
      <c r="T633">
        <v>4.0183690354465451E-2</v>
      </c>
      <c r="U633">
        <v>3.8387463732303617E-2</v>
      </c>
      <c r="V633">
        <v>3.7777407642082483E-2</v>
      </c>
      <c r="W633">
        <v>3.7470195466876355E-2</v>
      </c>
      <c r="X633">
        <v>3.7316037010254544E-2</v>
      </c>
    </row>
    <row r="634" spans="1:24" x14ac:dyDescent="0.25">
      <c r="B634">
        <v>54</v>
      </c>
      <c r="C634">
        <v>896.63241168670481</v>
      </c>
      <c r="D634">
        <v>1511.4539763065141</v>
      </c>
      <c r="E634">
        <v>3355.9186297150559</v>
      </c>
      <c r="F634">
        <v>6430.0264908529507</v>
      </c>
      <c r="G634">
        <v>12578.242264305391</v>
      </c>
      <c r="H634">
        <v>24874.673846028632</v>
      </c>
      <c r="J634">
        <v>54</v>
      </c>
      <c r="K634">
        <v>792.89712800734014</v>
      </c>
      <c r="L634">
        <v>1233.2264463784122</v>
      </c>
      <c r="M634">
        <v>2554.2139517741016</v>
      </c>
      <c r="N634">
        <v>4755.8609665308613</v>
      </c>
      <c r="O634">
        <v>9159.155565006804</v>
      </c>
      <c r="P634">
        <v>17965.74514905602</v>
      </c>
      <c r="R634">
        <v>54</v>
      </c>
      <c r="S634">
        <v>4.254368702653033E-2</v>
      </c>
      <c r="T634">
        <v>3.9956584734971656E-2</v>
      </c>
      <c r="U634">
        <v>3.8353596218307917E-2</v>
      </c>
      <c r="V634">
        <v>3.7810379588246956E-2</v>
      </c>
      <c r="W634">
        <v>3.7537061601536692E-2</v>
      </c>
      <c r="X634">
        <v>3.7399970867904919E-2</v>
      </c>
    </row>
    <row r="635" spans="1:24" x14ac:dyDescent="0.25">
      <c r="B635">
        <v>55</v>
      </c>
      <c r="C635">
        <v>994.29981233189164</v>
      </c>
      <c r="D635">
        <v>1706.2144804303696</v>
      </c>
      <c r="E635">
        <v>3841.9586152111324</v>
      </c>
      <c r="F635">
        <v>7401.5318119912536</v>
      </c>
      <c r="G635">
        <v>14520.678543666219</v>
      </c>
      <c r="H635">
        <v>28758.97201954652</v>
      </c>
      <c r="J635">
        <v>55</v>
      </c>
      <c r="K635">
        <v>862.84560874250383</v>
      </c>
      <c r="L635">
        <v>1372.7119160143957</v>
      </c>
      <c r="M635">
        <v>2902.3122769278343</v>
      </c>
      <c r="N635">
        <v>5451.6422283121065</v>
      </c>
      <c r="O635">
        <v>10550.305860083376</v>
      </c>
      <c r="P635">
        <v>20747.633261821058</v>
      </c>
      <c r="R635">
        <v>55</v>
      </c>
      <c r="S635">
        <v>4.2066476621146709E-2</v>
      </c>
      <c r="T635">
        <v>3.9771428407084475E-2</v>
      </c>
      <c r="U635">
        <v>3.8355221217092339E-2</v>
      </c>
      <c r="V635">
        <v>3.7876323555316782E-2</v>
      </c>
      <c r="W635">
        <v>3.7635569049372375E-2</v>
      </c>
      <c r="X635">
        <v>3.7514861865798999E-2</v>
      </c>
    </row>
    <row r="637" spans="1:24" x14ac:dyDescent="0.25">
      <c r="A637" s="5" t="s">
        <v>188</v>
      </c>
    </row>
    <row r="638" spans="1:24" x14ac:dyDescent="0.25">
      <c r="B638" t="s">
        <v>170</v>
      </c>
      <c r="C638">
        <v>100000</v>
      </c>
      <c r="D638">
        <v>250000</v>
      </c>
      <c r="E638">
        <v>500000</v>
      </c>
      <c r="F638">
        <v>1000000</v>
      </c>
      <c r="G638">
        <v>2000000</v>
      </c>
      <c r="J638" t="s">
        <v>145</v>
      </c>
      <c r="K638">
        <v>100000</v>
      </c>
      <c r="L638">
        <v>250000</v>
      </c>
      <c r="M638">
        <v>500000</v>
      </c>
      <c r="N638">
        <v>1000000</v>
      </c>
      <c r="O638">
        <v>2000000</v>
      </c>
      <c r="R638" t="s">
        <v>167</v>
      </c>
      <c r="S638">
        <v>100000</v>
      </c>
      <c r="T638">
        <v>250000</v>
      </c>
      <c r="U638">
        <v>500000</v>
      </c>
      <c r="V638">
        <v>1000000</v>
      </c>
      <c r="W638">
        <v>2000000</v>
      </c>
    </row>
    <row r="639" spans="1:24" x14ac:dyDescent="0.25">
      <c r="B639">
        <v>35</v>
      </c>
      <c r="C639">
        <v>26581.420378302195</v>
      </c>
      <c r="D639">
        <v>57696.809526831879</v>
      </c>
      <c r="E639">
        <v>109555.79192135202</v>
      </c>
      <c r="F639">
        <v>213273.75013112719</v>
      </c>
      <c r="G639">
        <v>420709.67381306848</v>
      </c>
      <c r="J639">
        <v>35</v>
      </c>
      <c r="K639">
        <v>1329.0715491515803</v>
      </c>
      <c r="L639">
        <v>2884.840552710215</v>
      </c>
      <c r="M639">
        <v>5477.7895960561873</v>
      </c>
      <c r="N639">
        <v>10663.678038147627</v>
      </c>
      <c r="O639">
        <v>21035.465568330954</v>
      </c>
      <c r="R639">
        <v>35</v>
      </c>
      <c r="S639">
        <v>3.6099341650849714E-2</v>
      </c>
      <c r="T639">
        <v>3.4559410218233388E-2</v>
      </c>
      <c r="U639">
        <v>3.4135836103193817E-2</v>
      </c>
      <c r="V639">
        <v>3.393772302161624E-2</v>
      </c>
      <c r="W639">
        <v>3.3841839960492948E-2</v>
      </c>
    </row>
    <row r="640" spans="1:24" x14ac:dyDescent="0.25">
      <c r="B640">
        <f t="shared" ref="B640:B669" si="27">B639+1</f>
        <v>36</v>
      </c>
      <c r="C640">
        <v>27312.963838710166</v>
      </c>
      <c r="D640">
        <v>59581.208243628069</v>
      </c>
      <c r="E640">
        <v>113361.61578688098</v>
      </c>
      <c r="F640">
        <v>220922.43073076324</v>
      </c>
      <c r="G640">
        <v>436044.06104690547</v>
      </c>
      <c r="J640">
        <f t="shared" ref="J640:J669" si="28">J639+1</f>
        <v>36</v>
      </c>
      <c r="K640">
        <v>1365.6483695700954</v>
      </c>
      <c r="L640">
        <v>2979.0604541687208</v>
      </c>
      <c r="M640">
        <v>5668.0808891320485</v>
      </c>
      <c r="N640">
        <v>11046.12155121722</v>
      </c>
      <c r="O640">
        <v>21802.203499651747</v>
      </c>
      <c r="R640">
        <f t="shared" ref="R640:R669" si="29">R639+1</f>
        <v>36</v>
      </c>
      <c r="S640">
        <v>3.62717067012297E-2</v>
      </c>
      <c r="T640">
        <v>3.4726744052733238E-2</v>
      </c>
      <c r="U640">
        <v>3.4300043647608192E-2</v>
      </c>
      <c r="V640">
        <v>3.4100210823595711E-2</v>
      </c>
      <c r="W640">
        <v>3.4003433625360735E-2</v>
      </c>
    </row>
    <row r="641" spans="2:23" x14ac:dyDescent="0.25">
      <c r="B641">
        <f t="shared" si="27"/>
        <v>37</v>
      </c>
      <c r="C641">
        <v>28065.634549494756</v>
      </c>
      <c r="D641">
        <v>61519.578293843399</v>
      </c>
      <c r="E641">
        <v>117276.15140921723</v>
      </c>
      <c r="F641">
        <v>228789.29749553802</v>
      </c>
      <c r="G641">
        <v>451815.58980252763</v>
      </c>
      <c r="J641">
        <f t="shared" si="28"/>
        <v>37</v>
      </c>
      <c r="K641">
        <v>1403.2819097273314</v>
      </c>
      <c r="L641">
        <v>3075.9789571411384</v>
      </c>
      <c r="M641">
        <v>5863.807670981565</v>
      </c>
      <c r="N641">
        <v>11439.464889450872</v>
      </c>
      <c r="O641">
        <v>22590.779521000804</v>
      </c>
      <c r="R641">
        <f t="shared" si="29"/>
        <v>37</v>
      </c>
      <c r="S641">
        <v>3.645519931986807E-2</v>
      </c>
      <c r="T641">
        <v>3.4903554953209959E-2</v>
      </c>
      <c r="U641">
        <v>3.4473319598538721E-2</v>
      </c>
      <c r="V641">
        <v>3.4271577083647475E-2</v>
      </c>
      <c r="W641">
        <v>3.4173816493615616E-2</v>
      </c>
    </row>
    <row r="642" spans="2:23" x14ac:dyDescent="0.25">
      <c r="B642">
        <f t="shared" si="27"/>
        <v>38</v>
      </c>
      <c r="C642">
        <v>28839.401542264455</v>
      </c>
      <c r="D642">
        <v>63511.933709566998</v>
      </c>
      <c r="E642">
        <v>121299.48753584186</v>
      </c>
      <c r="F642">
        <v>236874.59504246732</v>
      </c>
      <c r="G642">
        <v>468024.81019163114</v>
      </c>
      <c r="J642">
        <f t="shared" si="28"/>
        <v>38</v>
      </c>
      <c r="K642">
        <v>1441.9702635166832</v>
      </c>
      <c r="L642">
        <v>3175.5967282741767</v>
      </c>
      <c r="M642">
        <v>6064.9744777992018</v>
      </c>
      <c r="N642">
        <v>11843.72976675001</v>
      </c>
      <c r="O642">
        <v>23401.240540336352</v>
      </c>
      <c r="R642">
        <f t="shared" si="29"/>
        <v>38</v>
      </c>
      <c r="S642">
        <v>3.6649802190124703E-2</v>
      </c>
      <c r="T642">
        <v>3.5090032636696744E-2</v>
      </c>
      <c r="U642">
        <v>3.4655895842384155E-2</v>
      </c>
      <c r="V642">
        <v>3.4452074867268756E-2</v>
      </c>
      <c r="W642">
        <v>3.435324973653664E-2</v>
      </c>
    </row>
    <row r="643" spans="2:23" x14ac:dyDescent="0.25">
      <c r="B643">
        <f t="shared" si="27"/>
        <v>39</v>
      </c>
      <c r="C643">
        <v>29646.614304037008</v>
      </c>
      <c r="D643">
        <v>65589.972567615041</v>
      </c>
      <c r="E643">
        <v>125495.56990513772</v>
      </c>
      <c r="F643">
        <v>245306.76442541141</v>
      </c>
      <c r="G643">
        <v>484929.15361057804</v>
      </c>
      <c r="J643">
        <f t="shared" si="28"/>
        <v>39</v>
      </c>
      <c r="K643">
        <v>1482.3309159920245</v>
      </c>
      <c r="L643">
        <v>3279.4986740417953</v>
      </c>
      <c r="M643">
        <v>6274.7786021042266</v>
      </c>
      <c r="N643">
        <v>12265.338236783573</v>
      </c>
      <c r="O643">
        <v>24246.457713061711</v>
      </c>
      <c r="R643">
        <f t="shared" si="29"/>
        <v>39</v>
      </c>
      <c r="S643">
        <v>3.6859203668128115E-2</v>
      </c>
      <c r="T643">
        <v>3.5289680473231222E-2</v>
      </c>
      <c r="U643">
        <v>3.4851197259134326E-2</v>
      </c>
      <c r="V643">
        <v>3.4645088255135459E-2</v>
      </c>
      <c r="W643">
        <v>3.4545096675202336E-2</v>
      </c>
    </row>
    <row r="644" spans="2:23" x14ac:dyDescent="0.25">
      <c r="B644">
        <f t="shared" si="27"/>
        <v>40</v>
      </c>
      <c r="C644">
        <v>30217.317118558036</v>
      </c>
      <c r="D644">
        <v>67059.775717027485</v>
      </c>
      <c r="E644">
        <v>128463.87339637276</v>
      </c>
      <c r="F644">
        <v>251272.06876224722</v>
      </c>
      <c r="G644">
        <v>496888.45949788956</v>
      </c>
      <c r="J644">
        <f t="shared" si="28"/>
        <v>40</v>
      </c>
      <c r="K644">
        <v>1510.8659030077106</v>
      </c>
      <c r="L644">
        <v>3352.9889810640016</v>
      </c>
      <c r="M644">
        <v>6423.1941328509129</v>
      </c>
      <c r="N644">
        <v>12563.604446657759</v>
      </c>
      <c r="O644">
        <v>24844.425079816952</v>
      </c>
      <c r="R644">
        <f t="shared" si="29"/>
        <v>40</v>
      </c>
      <c r="S644">
        <v>3.7004967406097711E-2</v>
      </c>
      <c r="T644">
        <v>3.5430271611283537E-2</v>
      </c>
      <c r="U644">
        <v>3.4989145040232206E-2</v>
      </c>
      <c r="V644">
        <v>3.4781611035487714E-2</v>
      </c>
      <c r="W644">
        <v>3.4680885908530135E-2</v>
      </c>
    </row>
    <row r="645" spans="2:23" x14ac:dyDescent="0.25">
      <c r="B645">
        <f t="shared" si="27"/>
        <v>41</v>
      </c>
      <c r="C645">
        <v>30084.632891372377</v>
      </c>
      <c r="D645">
        <v>66720.999930655991</v>
      </c>
      <c r="E645">
        <v>127781.61173686801</v>
      </c>
      <c r="F645">
        <v>249902.83538463709</v>
      </c>
      <c r="G645">
        <v>494145.28269949195</v>
      </c>
      <c r="J645">
        <f t="shared" si="28"/>
        <v>41</v>
      </c>
      <c r="K645">
        <v>1504.2322831652418</v>
      </c>
      <c r="L645">
        <v>3336.0521297561354</v>
      </c>
      <c r="M645">
        <v>6389.0853129939351</v>
      </c>
      <c r="N645">
        <v>12495.15172985167</v>
      </c>
      <c r="O645">
        <v>24707.284591102507</v>
      </c>
      <c r="R645">
        <f t="shared" si="29"/>
        <v>41</v>
      </c>
      <c r="S645">
        <v>3.6950654948864736E-2</v>
      </c>
      <c r="T645">
        <v>3.5385277393705561E-2</v>
      </c>
      <c r="U645">
        <v>3.4946711140204201E-2</v>
      </c>
      <c r="V645">
        <v>3.4740372974402023E-2</v>
      </c>
      <c r="W645">
        <v>3.4640226145172814E-2</v>
      </c>
    </row>
    <row r="646" spans="2:23" x14ac:dyDescent="0.25">
      <c r="B646">
        <f t="shared" si="27"/>
        <v>42</v>
      </c>
      <c r="C646">
        <v>29006.152030556816</v>
      </c>
      <c r="D646">
        <v>63950.371710421692</v>
      </c>
      <c r="E646">
        <v>122190.73750569372</v>
      </c>
      <c r="F646">
        <v>238671.46881557096</v>
      </c>
      <c r="G646">
        <v>471632.93124297948</v>
      </c>
      <c r="J646">
        <f t="shared" si="28"/>
        <v>42</v>
      </c>
      <c r="K646">
        <v>1450.308318766205</v>
      </c>
      <c r="L646">
        <v>3197.5206623230624</v>
      </c>
      <c r="M646">
        <v>6109.5407496073167</v>
      </c>
      <c r="N646">
        <v>11933.580520990887</v>
      </c>
      <c r="O646">
        <v>23581.659787448356</v>
      </c>
      <c r="R646">
        <f t="shared" si="29"/>
        <v>42</v>
      </c>
      <c r="S646">
        <v>3.6629478862625131E-2</v>
      </c>
      <c r="T646">
        <v>3.5093307648214056E-2</v>
      </c>
      <c r="U646">
        <v>3.4664375369028111E-2</v>
      </c>
      <c r="V646">
        <v>3.4462787490562308E-2</v>
      </c>
      <c r="W646">
        <v>3.4364996235947798E-2</v>
      </c>
    </row>
    <row r="647" spans="2:23" x14ac:dyDescent="0.25">
      <c r="B647">
        <f t="shared" si="27"/>
        <v>43</v>
      </c>
      <c r="C647">
        <v>30030.399353866131</v>
      </c>
      <c r="D647">
        <v>66586.632160791894</v>
      </c>
      <c r="E647">
        <v>127513.6868246766</v>
      </c>
      <c r="F647">
        <v>249367.79613927446</v>
      </c>
      <c r="G647">
        <v>493076.01475915208</v>
      </c>
      <c r="J647">
        <f t="shared" si="28"/>
        <v>43</v>
      </c>
      <c r="K647">
        <v>1501.5199949702364</v>
      </c>
      <c r="L647">
        <v>3329.3316944805993</v>
      </c>
      <c r="M647">
        <v>6375.6845065805828</v>
      </c>
      <c r="N647">
        <v>12468.390112007037</v>
      </c>
      <c r="O647">
        <v>24653.801309578586</v>
      </c>
      <c r="R647">
        <f t="shared" si="29"/>
        <v>43</v>
      </c>
      <c r="S647">
        <v>3.6903156895720768E-2</v>
      </c>
      <c r="T647">
        <v>3.5351860452300432E-2</v>
      </c>
      <c r="U647">
        <v>3.4916802295955396E-2</v>
      </c>
      <c r="V647">
        <v>3.4712046115316308E-2</v>
      </c>
      <c r="W647">
        <v>3.461265112235723E-2</v>
      </c>
    </row>
    <row r="648" spans="2:23" x14ac:dyDescent="0.25">
      <c r="B648">
        <f t="shared" si="27"/>
        <v>44</v>
      </c>
      <c r="C648">
        <v>32929.204018786833</v>
      </c>
      <c r="D648">
        <v>74041.256958627331</v>
      </c>
      <c r="E648">
        <v>142561.34825516772</v>
      </c>
      <c r="F648">
        <v>279601.54502072907</v>
      </c>
      <c r="G648">
        <v>553681.92541251762</v>
      </c>
      <c r="J648">
        <f t="shared" si="28"/>
        <v>44</v>
      </c>
      <c r="K648">
        <v>1646.4610056416786</v>
      </c>
      <c r="L648">
        <v>3702.0595391999232</v>
      </c>
      <c r="M648">
        <v>7128.0613695409847</v>
      </c>
      <c r="N648">
        <v>13980.084804842074</v>
      </c>
      <c r="O648">
        <v>27684.113342356519</v>
      </c>
      <c r="R648">
        <f t="shared" si="29"/>
        <v>44</v>
      </c>
      <c r="S648">
        <v>3.7739832381527894E-2</v>
      </c>
      <c r="T648">
        <v>3.6133129090569094E-2</v>
      </c>
      <c r="U648">
        <v>3.5677840859990262E-2</v>
      </c>
      <c r="V648">
        <v>3.5462850173490601E-2</v>
      </c>
      <c r="W648">
        <v>3.5358316373549137E-2</v>
      </c>
    </row>
    <row r="649" spans="2:23" x14ac:dyDescent="0.25">
      <c r="B649">
        <f t="shared" si="27"/>
        <v>45</v>
      </c>
      <c r="C649">
        <v>31629.072856095725</v>
      </c>
      <c r="D649">
        <v>70701.633871999336</v>
      </c>
      <c r="E649">
        <v>135822.56814806297</v>
      </c>
      <c r="F649">
        <v>266064.43616900482</v>
      </c>
      <c r="G649">
        <v>526548.16833214252</v>
      </c>
      <c r="J649">
        <f t="shared" si="28"/>
        <v>45</v>
      </c>
      <c r="K649">
        <v>1581.4545955439389</v>
      </c>
      <c r="L649">
        <v>3535.0837209604797</v>
      </c>
      <c r="M649">
        <v>6791.1312067282852</v>
      </c>
      <c r="N649">
        <v>13303.225430376187</v>
      </c>
      <c r="O649">
        <v>26327.408416551887</v>
      </c>
      <c r="R649">
        <f t="shared" si="29"/>
        <v>45</v>
      </c>
      <c r="S649">
        <v>3.7327554404202656E-2</v>
      </c>
      <c r="T649">
        <v>3.5757218514302247E-2</v>
      </c>
      <c r="U649">
        <v>3.5313814312196934E-2</v>
      </c>
      <c r="V649">
        <v>3.5104668175332865E-2</v>
      </c>
      <c r="W649">
        <v>3.5003034150315582E-2</v>
      </c>
    </row>
    <row r="650" spans="2:23" x14ac:dyDescent="0.25">
      <c r="B650">
        <f t="shared" si="27"/>
        <v>46</v>
      </c>
      <c r="C650">
        <v>33374.469597788848</v>
      </c>
      <c r="D650">
        <v>75190.186969007089</v>
      </c>
      <c r="E650">
        <v>144883.04941186172</v>
      </c>
      <c r="F650">
        <v>284268.77435754315</v>
      </c>
      <c r="G650">
        <v>563040.22427582077</v>
      </c>
      <c r="J650">
        <f t="shared" si="28"/>
        <v>46</v>
      </c>
      <c r="K650">
        <v>1668.7235824258678</v>
      </c>
      <c r="L650">
        <v>3759.5102665873419</v>
      </c>
      <c r="M650">
        <v>7244.1549591346411</v>
      </c>
      <c r="N650">
        <v>14213.444427603332</v>
      </c>
      <c r="O650">
        <v>28152.023401957122</v>
      </c>
      <c r="R650">
        <f t="shared" si="29"/>
        <v>46</v>
      </c>
      <c r="S650">
        <v>3.784804796775032E-2</v>
      </c>
      <c r="T650">
        <v>3.6242610345489812E-2</v>
      </c>
      <c r="U650">
        <v>3.5786608506079176E-2</v>
      </c>
      <c r="V650">
        <v>3.557110674695263E-2</v>
      </c>
      <c r="W650">
        <v>3.5466289323638822E-2</v>
      </c>
    </row>
    <row r="651" spans="2:23" x14ac:dyDescent="0.25">
      <c r="B651">
        <f t="shared" si="27"/>
        <v>47</v>
      </c>
      <c r="C651">
        <v>34478.243103309731</v>
      </c>
      <c r="D651">
        <v>78030.213931321094</v>
      </c>
      <c r="E651">
        <v>150616.83213050989</v>
      </c>
      <c r="F651">
        <v>295790.06840887351</v>
      </c>
      <c r="G651">
        <v>586136.5409630764</v>
      </c>
      <c r="J651">
        <f t="shared" si="28"/>
        <v>47</v>
      </c>
      <c r="K651">
        <v>1723.9121792202932</v>
      </c>
      <c r="L651">
        <v>3901.5107025274338</v>
      </c>
      <c r="M651">
        <v>7530.8417850108526</v>
      </c>
      <c r="N651">
        <v>14789.503784476372</v>
      </c>
      <c r="O651">
        <v>29306.82777992601</v>
      </c>
      <c r="R651">
        <f t="shared" si="29"/>
        <v>47</v>
      </c>
      <c r="S651">
        <v>3.8171247939506658E-2</v>
      </c>
      <c r="T651">
        <v>3.6549043840489848E-2</v>
      </c>
      <c r="U651">
        <v>3.6086457382054071E-2</v>
      </c>
      <c r="V651">
        <v>3.5867560543599852E-2</v>
      </c>
      <c r="W651">
        <v>3.5761025909262889E-2</v>
      </c>
    </row>
    <row r="652" spans="2:23" x14ac:dyDescent="0.25">
      <c r="B652">
        <f t="shared" si="27"/>
        <v>48</v>
      </c>
      <c r="C652">
        <v>33627.747174378506</v>
      </c>
      <c r="D652">
        <v>75846.713374488303</v>
      </c>
      <c r="E652">
        <v>146211.65707817191</v>
      </c>
      <c r="F652">
        <v>286941.54450039513</v>
      </c>
      <c r="G652">
        <v>568401.31935221597</v>
      </c>
      <c r="J652">
        <f t="shared" si="28"/>
        <v>48</v>
      </c>
      <c r="K652">
        <v>1681.3875594367128</v>
      </c>
      <c r="L652">
        <v>3792.3364296039072</v>
      </c>
      <c r="M652">
        <v>7310.5845976365672</v>
      </c>
      <c r="N652">
        <v>14347.080954306875</v>
      </c>
      <c r="O652">
        <v>28420.073677875334</v>
      </c>
      <c r="R652">
        <f t="shared" si="29"/>
        <v>48</v>
      </c>
      <c r="S652">
        <v>3.7889217556804855E-2</v>
      </c>
      <c r="T652">
        <v>3.6292164970013419E-2</v>
      </c>
      <c r="U652">
        <v>3.5837671050757303E-2</v>
      </c>
      <c r="V652">
        <v>3.5622744732579426E-2</v>
      </c>
      <c r="W652">
        <v>3.5518175165232035E-2</v>
      </c>
    </row>
    <row r="653" spans="2:23" x14ac:dyDescent="0.25">
      <c r="B653">
        <f t="shared" si="27"/>
        <v>49</v>
      </c>
      <c r="C653">
        <v>35432.751255071853</v>
      </c>
      <c r="D653">
        <v>80489.28269981152</v>
      </c>
      <c r="E653">
        <v>155583.50270886047</v>
      </c>
      <c r="F653">
        <v>305771.94278597349</v>
      </c>
      <c r="G653">
        <v>606148.8229693874</v>
      </c>
      <c r="J653">
        <f t="shared" si="28"/>
        <v>49</v>
      </c>
      <c r="K653">
        <v>1771.6382605421895</v>
      </c>
      <c r="L653">
        <v>4024.4648609659635</v>
      </c>
      <c r="M653">
        <v>7779.1771410543588</v>
      </c>
      <c r="N653">
        <v>15288.601782028039</v>
      </c>
      <c r="O653">
        <v>30307.451103935717</v>
      </c>
      <c r="R653">
        <f t="shared" si="29"/>
        <v>49</v>
      </c>
      <c r="S653">
        <v>3.8434915888724941E-2</v>
      </c>
      <c r="T653">
        <v>3.6806262395673972E-2</v>
      </c>
      <c r="U653">
        <v>3.6340014126427844E-2</v>
      </c>
      <c r="V653">
        <v>3.6119098720918785E-2</v>
      </c>
      <c r="W653">
        <v>3.6011514956978852E-2</v>
      </c>
    </row>
    <row r="654" spans="2:23" x14ac:dyDescent="0.25">
      <c r="B654">
        <f t="shared" si="27"/>
        <v>50</v>
      </c>
      <c r="C654">
        <v>35763.545310904352</v>
      </c>
      <c r="D654">
        <v>81342.249844523758</v>
      </c>
      <c r="E654">
        <v>157306.75742057635</v>
      </c>
      <c r="F654">
        <v>309235.77258215781</v>
      </c>
      <c r="G654">
        <v>613093.80291047634</v>
      </c>
      <c r="J654">
        <f t="shared" si="28"/>
        <v>50</v>
      </c>
      <c r="K654">
        <v>1788.1773771952721</v>
      </c>
      <c r="L654">
        <v>4067.1128972042061</v>
      </c>
      <c r="M654">
        <v>7865.3387912253093</v>
      </c>
      <c r="N654">
        <v>15461.790592207981</v>
      </c>
      <c r="O654">
        <v>30654.694201214355</v>
      </c>
      <c r="R654">
        <f t="shared" si="29"/>
        <v>50</v>
      </c>
      <c r="S654">
        <v>3.8524817136659673E-2</v>
      </c>
      <c r="T654">
        <v>3.689515794859255E-2</v>
      </c>
      <c r="U654">
        <v>3.6427947742597722E-2</v>
      </c>
      <c r="V654">
        <v>3.6206470691678705E-2</v>
      </c>
      <c r="W654">
        <v>3.6098588674858823E-2</v>
      </c>
    </row>
    <row r="655" spans="2:23" x14ac:dyDescent="0.25">
      <c r="B655">
        <f t="shared" si="27"/>
        <v>51</v>
      </c>
      <c r="C655">
        <v>37696.81587945213</v>
      </c>
      <c r="D655">
        <v>86313.283713198107</v>
      </c>
      <c r="E655">
        <v>167340.73023355866</v>
      </c>
      <c r="F655">
        <v>329395.62332895852</v>
      </c>
      <c r="G655">
        <v>653505.40954700171</v>
      </c>
      <c r="J655">
        <f t="shared" si="28"/>
        <v>51</v>
      </c>
      <c r="K655">
        <v>1884.8408758987644</v>
      </c>
      <c r="L655">
        <v>4315.6649411199032</v>
      </c>
      <c r="M655">
        <v>8367.0385593472747</v>
      </c>
      <c r="N655">
        <v>16469.785869465151</v>
      </c>
      <c r="O655">
        <v>32675.280526403454</v>
      </c>
      <c r="R655">
        <f t="shared" si="29"/>
        <v>51</v>
      </c>
      <c r="S655">
        <v>3.9146480239153902E-2</v>
      </c>
      <c r="T655">
        <v>3.7479844378049076E-2</v>
      </c>
      <c r="U655">
        <v>3.699929337767327E-2</v>
      </c>
      <c r="V655">
        <v>3.6771061787939541E-2</v>
      </c>
      <c r="W655">
        <v>3.6659789073877347E-2</v>
      </c>
    </row>
    <row r="656" spans="2:23" x14ac:dyDescent="0.25">
      <c r="B656">
        <f t="shared" si="27"/>
        <v>52</v>
      </c>
      <c r="C656">
        <v>38460.045826127898</v>
      </c>
      <c r="D656">
        <v>88277.608148809348</v>
      </c>
      <c r="E656">
        <v>171306.87869888838</v>
      </c>
      <c r="F656">
        <v>337365.41980445507</v>
      </c>
      <c r="G656">
        <v>669482.50201845262</v>
      </c>
      <c r="J656">
        <f t="shared" si="28"/>
        <v>52</v>
      </c>
      <c r="K656">
        <v>1923.0023607593394</v>
      </c>
      <c r="L656">
        <v>4413.8806639508257</v>
      </c>
      <c r="M656">
        <v>8565.3445190520724</v>
      </c>
      <c r="N656">
        <v>16868.272236501332</v>
      </c>
      <c r="O656">
        <v>33474.127675237716</v>
      </c>
      <c r="R656">
        <f t="shared" si="29"/>
        <v>52</v>
      </c>
      <c r="S656">
        <v>3.9385903149550927E-2</v>
      </c>
      <c r="T656">
        <v>3.7709341018787867E-2</v>
      </c>
      <c r="U656">
        <v>3.7224716784636236E-2</v>
      </c>
      <c r="V656">
        <v>3.6994358982280318E-2</v>
      </c>
      <c r="W656">
        <v>3.6882004755385056E-2</v>
      </c>
    </row>
    <row r="657" spans="2:23" x14ac:dyDescent="0.25">
      <c r="B657">
        <f t="shared" si="27"/>
        <v>53</v>
      </c>
      <c r="C657">
        <v>38898.090341805924</v>
      </c>
      <c r="D657">
        <v>89406.181221919411</v>
      </c>
      <c r="E657">
        <v>173586.3327223603</v>
      </c>
      <c r="F657">
        <v>341946.63573851553</v>
      </c>
      <c r="G657">
        <v>678667.24177907512</v>
      </c>
      <c r="J657">
        <f t="shared" si="28"/>
        <v>53</v>
      </c>
      <c r="K657">
        <v>1944.904763165534</v>
      </c>
      <c r="L657">
        <v>4470.3099181922298</v>
      </c>
      <c r="M657">
        <v>8679.3185547572793</v>
      </c>
      <c r="N657">
        <v>17097.335848285293</v>
      </c>
      <c r="O657">
        <v>33933.37044635904</v>
      </c>
      <c r="R657">
        <f t="shared" si="29"/>
        <v>53</v>
      </c>
      <c r="S657">
        <v>3.9517425550457119E-2</v>
      </c>
      <c r="T657">
        <v>3.7837949701809537E-2</v>
      </c>
      <c r="U657">
        <v>3.7351700910901897E-2</v>
      </c>
      <c r="V657">
        <v>3.7120446489862013E-2</v>
      </c>
      <c r="W657">
        <v>3.7007625759337026E-2</v>
      </c>
    </row>
    <row r="658" spans="2:23" x14ac:dyDescent="0.25">
      <c r="B658">
        <f t="shared" si="27"/>
        <v>54</v>
      </c>
      <c r="C658">
        <v>40206.213014692257</v>
      </c>
      <c r="D658">
        <v>92770.85877262232</v>
      </c>
      <c r="E658">
        <v>180378.60155440823</v>
      </c>
      <c r="F658">
        <v>355594.08725516952</v>
      </c>
      <c r="G658">
        <v>706025.05925616552</v>
      </c>
      <c r="J658">
        <f t="shared" si="28"/>
        <v>54</v>
      </c>
      <c r="K658">
        <v>2010.3106793162369</v>
      </c>
      <c r="L658">
        <v>4638.543032774367</v>
      </c>
      <c r="M658">
        <v>9018.9300925282587</v>
      </c>
      <c r="N658">
        <v>17779.704393608728</v>
      </c>
      <c r="O658">
        <v>35301.253789184033</v>
      </c>
      <c r="R658">
        <f t="shared" si="29"/>
        <v>54</v>
      </c>
      <c r="S658">
        <v>3.9959650088898346E-2</v>
      </c>
      <c r="T658">
        <v>3.8257170156387188E-2</v>
      </c>
      <c r="U658">
        <v>3.7762427181320612E-2</v>
      </c>
      <c r="V658">
        <v>3.7526841758776852E-2</v>
      </c>
      <c r="W658">
        <v>3.7411839926257073E-2</v>
      </c>
    </row>
    <row r="659" spans="2:23" x14ac:dyDescent="0.25">
      <c r="B659">
        <f t="shared" si="27"/>
        <v>55</v>
      </c>
      <c r="C659">
        <v>41708.725561017025</v>
      </c>
      <c r="D659">
        <v>96634.145066535799</v>
      </c>
      <c r="E659">
        <v>188176.51089707189</v>
      </c>
      <c r="F659">
        <v>371261.24254984304</v>
      </c>
      <c r="G659">
        <v>737430.70585013099</v>
      </c>
      <c r="J659">
        <f t="shared" si="28"/>
        <v>55</v>
      </c>
      <c r="K659">
        <v>2085.4363191601587</v>
      </c>
      <c r="L659">
        <v>4831.7073691573751</v>
      </c>
      <c r="M659">
        <v>9408.8257701050024</v>
      </c>
      <c r="N659">
        <v>18563.062561125611</v>
      </c>
      <c r="O659">
        <v>36871.536136283074</v>
      </c>
      <c r="R659">
        <f t="shared" si="29"/>
        <v>55</v>
      </c>
      <c r="S659">
        <v>4.0486686901422653E-2</v>
      </c>
      <c r="T659">
        <v>3.8756274925329404E-2</v>
      </c>
      <c r="U659">
        <v>3.8251406823166967E-2</v>
      </c>
      <c r="V659">
        <v>3.8010679598459607E-2</v>
      </c>
      <c r="W659">
        <v>3.7893092356190206E-2</v>
      </c>
    </row>
    <row r="660" spans="2:23" x14ac:dyDescent="0.25">
      <c r="B660">
        <f t="shared" si="27"/>
        <v>56</v>
      </c>
      <c r="C660">
        <v>42995.015693054927</v>
      </c>
      <c r="D660">
        <v>99942.668888690692</v>
      </c>
      <c r="E660">
        <v>194855.42467236516</v>
      </c>
      <c r="F660">
        <v>384680.93623959582</v>
      </c>
      <c r="G660">
        <v>764331.95937385166</v>
      </c>
      <c r="J660">
        <f t="shared" si="28"/>
        <v>56</v>
      </c>
      <c r="K660">
        <v>2149.7511482891859</v>
      </c>
      <c r="L660">
        <v>4997.1335186889191</v>
      </c>
      <c r="M660">
        <v>9742.7713970056211</v>
      </c>
      <c r="N660">
        <v>19234.047153485066</v>
      </c>
      <c r="O660">
        <v>38216.598666177248</v>
      </c>
      <c r="R660">
        <f t="shared" si="29"/>
        <v>56</v>
      </c>
      <c r="S660">
        <v>4.0950525911785274E-2</v>
      </c>
      <c r="T660">
        <v>3.9197411494723333E-2</v>
      </c>
      <c r="U660">
        <v>3.8684176438747775E-2</v>
      </c>
      <c r="V660">
        <v>3.8439180121304428E-2</v>
      </c>
      <c r="W660">
        <v>3.8319441764656847E-2</v>
      </c>
    </row>
    <row r="661" spans="2:23" x14ac:dyDescent="0.25">
      <c r="B661">
        <f t="shared" si="27"/>
        <v>57</v>
      </c>
      <c r="C661">
        <v>43509.641271688663</v>
      </c>
      <c r="D661">
        <v>101266.48232910408</v>
      </c>
      <c r="E661">
        <v>197527.88412409503</v>
      </c>
      <c r="F661">
        <v>390050.68772846757</v>
      </c>
      <c r="G661">
        <v>775096.29494493047</v>
      </c>
      <c r="J661">
        <f t="shared" si="28"/>
        <v>57</v>
      </c>
      <c r="K661">
        <v>2175.4823823399856</v>
      </c>
      <c r="L661">
        <v>5063.3251823181345</v>
      </c>
      <c r="M661">
        <v>9876.3965578449424</v>
      </c>
      <c r="N661">
        <v>19502.539327521808</v>
      </c>
      <c r="O661">
        <v>38754.824876863975</v>
      </c>
      <c r="R661">
        <f t="shared" si="29"/>
        <v>57</v>
      </c>
      <c r="S661">
        <v>4.1138935245226937E-2</v>
      </c>
      <c r="T661">
        <v>3.9377359602845052E-2</v>
      </c>
      <c r="U661">
        <v>3.8860926285963604E-2</v>
      </c>
      <c r="V661">
        <v>3.8614287533757174E-2</v>
      </c>
      <c r="W661">
        <v>3.8493719213700262E-2</v>
      </c>
    </row>
    <row r="662" spans="2:23" x14ac:dyDescent="0.25">
      <c r="B662">
        <f t="shared" si="27"/>
        <v>58</v>
      </c>
      <c r="C662">
        <v>45408.701405237836</v>
      </c>
      <c r="D662">
        <v>106149.92243438121</v>
      </c>
      <c r="E662">
        <v>207385.29016799474</v>
      </c>
      <c r="F662">
        <v>409856.02567121957</v>
      </c>
      <c r="G662">
        <v>814797.49834573816</v>
      </c>
      <c r="J662">
        <f t="shared" si="28"/>
        <v>58</v>
      </c>
      <c r="K662">
        <v>2270.4351227123771</v>
      </c>
      <c r="L662">
        <v>5307.4967859397584</v>
      </c>
      <c r="M662">
        <v>10369.265396108618</v>
      </c>
      <c r="N662">
        <v>20492.802662452101</v>
      </c>
      <c r="O662">
        <v>40739.879326999886</v>
      </c>
      <c r="R662">
        <f t="shared" si="29"/>
        <v>58</v>
      </c>
      <c r="S662">
        <v>4.1864579131304369E-2</v>
      </c>
      <c r="T662">
        <v>4.0067049511519626E-2</v>
      </c>
      <c r="U662">
        <v>3.9537634841797731E-2</v>
      </c>
      <c r="V662">
        <v>3.9284402583563693E-2</v>
      </c>
      <c r="W662">
        <v>3.9160518625492635E-2</v>
      </c>
    </row>
    <row r="663" spans="2:23" x14ac:dyDescent="0.25">
      <c r="B663">
        <f t="shared" si="27"/>
        <v>59</v>
      </c>
      <c r="C663">
        <v>46781.660652760816</v>
      </c>
      <c r="D663">
        <v>109679.1754654727</v>
      </c>
      <c r="E663">
        <v>214508.36728835184</v>
      </c>
      <c r="F663">
        <v>424166.7509343031</v>
      </c>
      <c r="G663">
        <v>843483.51822622481</v>
      </c>
      <c r="J663">
        <f t="shared" si="28"/>
        <v>59</v>
      </c>
      <c r="K663">
        <v>2339.0833946236235</v>
      </c>
      <c r="L663">
        <v>5483.9588447128481</v>
      </c>
      <c r="M663">
        <v>10725.418521431566</v>
      </c>
      <c r="N663">
        <v>21208.33787511359</v>
      </c>
      <c r="O663">
        <v>42174.176582501037</v>
      </c>
      <c r="R663">
        <f t="shared" si="29"/>
        <v>59</v>
      </c>
      <c r="S663">
        <v>4.241053850615728E-2</v>
      </c>
      <c r="T663">
        <v>4.0586151447188579E-2</v>
      </c>
      <c r="U663">
        <v>4.0047125016749119E-2</v>
      </c>
      <c r="V663">
        <v>3.9789019443430496E-2</v>
      </c>
      <c r="W663">
        <v>3.9662685789402685E-2</v>
      </c>
    </row>
    <row r="664" spans="2:23" x14ac:dyDescent="0.25">
      <c r="B664">
        <f t="shared" si="27"/>
        <v>60</v>
      </c>
      <c r="C664">
        <v>48145.313537512026</v>
      </c>
      <c r="D664">
        <v>113186.55101630893</v>
      </c>
      <c r="E664">
        <v>221588.61348612673</v>
      </c>
      <c r="F664">
        <v>438392.73487191182</v>
      </c>
      <c r="G664">
        <v>872000.98108524992</v>
      </c>
      <c r="J664">
        <f t="shared" si="28"/>
        <v>60</v>
      </c>
      <c r="K664">
        <v>2407.2660041041381</v>
      </c>
      <c r="L664">
        <v>5659.328583118302</v>
      </c>
      <c r="M664">
        <v>11079.432887949049</v>
      </c>
      <c r="N664">
        <v>21919.637035716092</v>
      </c>
      <c r="O664">
        <v>43600.049652423477</v>
      </c>
      <c r="R664">
        <f t="shared" si="29"/>
        <v>60</v>
      </c>
      <c r="S664">
        <v>4.2970456334271434E-2</v>
      </c>
      <c r="T664">
        <v>4.1120719554373464E-2</v>
      </c>
      <c r="U664">
        <v>4.0572464514833539E-2</v>
      </c>
      <c r="V664">
        <v>4.030965491654892E-2</v>
      </c>
      <c r="W664">
        <v>4.0180952887110433E-2</v>
      </c>
    </row>
    <row r="665" spans="2:23" x14ac:dyDescent="0.25">
      <c r="B665">
        <f t="shared" si="27"/>
        <v>61</v>
      </c>
      <c r="C665">
        <v>49429.962610718401</v>
      </c>
      <c r="D665">
        <v>116488.01175724495</v>
      </c>
      <c r="E665">
        <v>228251.4270128354</v>
      </c>
      <c r="F665">
        <v>451778.25752758433</v>
      </c>
      <c r="G665">
        <v>898831.9185586134</v>
      </c>
      <c r="J665">
        <f t="shared" si="28"/>
        <v>61</v>
      </c>
      <c r="K665">
        <v>2471.4983748663071</v>
      </c>
      <c r="L665">
        <v>5824.401374579611</v>
      </c>
      <c r="M665">
        <v>11412.573054938577</v>
      </c>
      <c r="N665">
        <v>22588.91642010049</v>
      </c>
      <c r="O665">
        <v>44941.603152330266</v>
      </c>
      <c r="R665">
        <f t="shared" si="29"/>
        <v>61</v>
      </c>
      <c r="S665">
        <v>4.3520394389821027E-2</v>
      </c>
      <c r="T665">
        <v>4.1643913976030511E-2</v>
      </c>
      <c r="U665">
        <v>4.1086209877991831E-2</v>
      </c>
      <c r="V665">
        <v>4.0818624909767509E-2</v>
      </c>
      <c r="W665">
        <v>4.0687524545687914E-2</v>
      </c>
    </row>
    <row r="666" spans="2:23" x14ac:dyDescent="0.25">
      <c r="B666">
        <f t="shared" si="27"/>
        <v>62</v>
      </c>
      <c r="C666">
        <v>50726.363680118979</v>
      </c>
      <c r="D666">
        <v>119822.48013661994</v>
      </c>
      <c r="E666">
        <v>234982.67424255339</v>
      </c>
      <c r="F666">
        <v>465303.06245834724</v>
      </c>
      <c r="G666">
        <v>925943.83889172506</v>
      </c>
      <c r="J666">
        <f t="shared" si="28"/>
        <v>62</v>
      </c>
      <c r="K666">
        <v>2536.3184174282069</v>
      </c>
      <c r="L666">
        <v>5991.1247595945606</v>
      </c>
      <c r="M666">
        <v>11749.135344402574</v>
      </c>
      <c r="N666">
        <v>23265.156518869218</v>
      </c>
      <c r="O666">
        <v>46297.198870013468</v>
      </c>
      <c r="R666">
        <f t="shared" si="29"/>
        <v>62</v>
      </c>
      <c r="S666">
        <v>4.4090778873236314E-2</v>
      </c>
      <c r="T666">
        <v>4.2189553434207161E-2</v>
      </c>
      <c r="U666">
        <v>4.1622877825092219E-2</v>
      </c>
      <c r="V666">
        <v>4.1350723423866587E-2</v>
      </c>
      <c r="W666">
        <v>4.1217321477945212E-2</v>
      </c>
    </row>
    <row r="667" spans="2:23" x14ac:dyDescent="0.25">
      <c r="B667">
        <f t="shared" si="27"/>
        <v>63</v>
      </c>
      <c r="C667">
        <v>52155.733122815938</v>
      </c>
      <c r="D667">
        <v>123495.41920566188</v>
      </c>
      <c r="E667">
        <v>242394.89601873502</v>
      </c>
      <c r="F667">
        <v>480193.84964665555</v>
      </c>
      <c r="G667">
        <v>955791.75690302812</v>
      </c>
      <c r="J667">
        <f t="shared" si="28"/>
        <v>63</v>
      </c>
      <c r="K667">
        <v>2607.7869636050091</v>
      </c>
      <c r="L667">
        <v>6174.7719237390265</v>
      </c>
      <c r="M667">
        <v>12119.746867492271</v>
      </c>
      <c r="N667">
        <v>24009.696757170837</v>
      </c>
      <c r="O667">
        <v>47789.596537177684</v>
      </c>
      <c r="R667">
        <f t="shared" si="29"/>
        <v>63</v>
      </c>
      <c r="S667">
        <v>4.4742524114535831E-2</v>
      </c>
      <c r="T667">
        <v>4.2811270727107997E-2</v>
      </c>
      <c r="U667">
        <v>4.2233988229588126E-2</v>
      </c>
      <c r="V667">
        <v>4.1956467836806066E-2</v>
      </c>
      <c r="W667">
        <v>4.1820371116465083E-2</v>
      </c>
    </row>
    <row r="668" spans="2:23" x14ac:dyDescent="0.25">
      <c r="B668">
        <f t="shared" si="27"/>
        <v>64</v>
      </c>
      <c r="C668">
        <v>53491.440286409634</v>
      </c>
      <c r="D668">
        <v>126930.92878431645</v>
      </c>
      <c r="E668">
        <v>249330.07629231826</v>
      </c>
      <c r="F668">
        <v>494128.37131240091</v>
      </c>
      <c r="G668">
        <v>983724.96135453775</v>
      </c>
      <c r="J668">
        <f t="shared" si="28"/>
        <v>64</v>
      </c>
      <c r="K668">
        <v>2674.572235652071</v>
      </c>
      <c r="L668">
        <v>6346.547148519865</v>
      </c>
      <c r="M668">
        <v>12466.505350582185</v>
      </c>
      <c r="N668">
        <v>24706.421759659192</v>
      </c>
      <c r="O668">
        <v>49186.254580205539</v>
      </c>
      <c r="R668">
        <f t="shared" si="29"/>
        <v>64</v>
      </c>
      <c r="S668">
        <v>4.5369479871317564E-2</v>
      </c>
      <c r="T668">
        <v>4.3412960168715875E-2</v>
      </c>
      <c r="U668">
        <v>4.2826480553447954E-2</v>
      </c>
      <c r="V668">
        <v>4.2544267421521953E-2</v>
      </c>
      <c r="W668">
        <v>4.2405804837631456E-2</v>
      </c>
    </row>
    <row r="669" spans="2:23" x14ac:dyDescent="0.25">
      <c r="B669">
        <f t="shared" si="27"/>
        <v>65</v>
      </c>
      <c r="C669">
        <v>55273.695635026452</v>
      </c>
      <c r="D669">
        <v>131510.54942348416</v>
      </c>
      <c r="E669">
        <v>258571.97313759473</v>
      </c>
      <c r="F669">
        <v>512694.82056519302</v>
      </c>
      <c r="G669">
        <v>1020940.5154199542</v>
      </c>
      <c r="J669">
        <f t="shared" si="28"/>
        <v>65</v>
      </c>
      <c r="K669">
        <v>2763.6853227355532</v>
      </c>
      <c r="L669">
        <v>6575.5275781690143</v>
      </c>
      <c r="M669">
        <v>12928.598884526349</v>
      </c>
      <c r="N669">
        <v>25634.741496493225</v>
      </c>
      <c r="O669">
        <v>51047.026719903341</v>
      </c>
      <c r="R669">
        <f t="shared" si="29"/>
        <v>65</v>
      </c>
      <c r="S669">
        <v>4.6235049849527421E-2</v>
      </c>
      <c r="T669">
        <v>4.4242270077665458E-2</v>
      </c>
      <c r="U669">
        <v>4.3642868209719854E-2</v>
      </c>
      <c r="V669">
        <v>4.335409707961202E-2</v>
      </c>
      <c r="W669">
        <v>4.3212336038164434E-2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F7507-6E91-4A98-8DAC-08987CBDFE3A}">
  <sheetPr codeName="Sheet33">
    <tabColor theme="5" tint="0.79998168889431442"/>
  </sheetPr>
  <dimension ref="A1:X669"/>
  <sheetViews>
    <sheetView topLeftCell="A655" workbookViewId="0">
      <selection activeCell="O689" sqref="O688:O689"/>
    </sheetView>
  </sheetViews>
  <sheetFormatPr defaultColWidth="8.85546875" defaultRowHeight="15" x14ac:dyDescent="0.25"/>
  <sheetData>
    <row r="1" spans="1:24" x14ac:dyDescent="0.25">
      <c r="A1" s="5" t="s">
        <v>183</v>
      </c>
      <c r="B1" t="s">
        <v>190</v>
      </c>
    </row>
    <row r="2" spans="1:24" x14ac:dyDescent="0.25">
      <c r="B2" t="s">
        <v>170</v>
      </c>
      <c r="C2">
        <v>50000</v>
      </c>
      <c r="D2">
        <v>100000</v>
      </c>
      <c r="E2">
        <v>250000</v>
      </c>
      <c r="F2">
        <v>500000</v>
      </c>
      <c r="G2">
        <v>1000000</v>
      </c>
      <c r="H2">
        <v>2000000</v>
      </c>
      <c r="J2" t="s">
        <v>171</v>
      </c>
      <c r="K2">
        <v>50000</v>
      </c>
      <c r="L2">
        <v>100000</v>
      </c>
      <c r="M2">
        <v>250000</v>
      </c>
      <c r="N2">
        <v>500000</v>
      </c>
      <c r="O2">
        <v>1000000</v>
      </c>
      <c r="P2">
        <v>2000000</v>
      </c>
      <c r="R2" t="s">
        <v>167</v>
      </c>
      <c r="S2">
        <v>50000</v>
      </c>
      <c r="T2">
        <v>100000</v>
      </c>
      <c r="U2">
        <v>250000</v>
      </c>
      <c r="V2">
        <v>500000</v>
      </c>
      <c r="W2">
        <v>1000000</v>
      </c>
      <c r="X2">
        <v>2000000</v>
      </c>
    </row>
    <row r="3" spans="1:24" x14ac:dyDescent="0.25">
      <c r="B3">
        <v>26</v>
      </c>
      <c r="C3">
        <v>548.16529490656433</v>
      </c>
      <c r="D3">
        <v>608.78086658717973</v>
      </c>
      <c r="E3">
        <v>790.62745913606193</v>
      </c>
      <c r="F3">
        <v>1093.705102299383</v>
      </c>
      <c r="G3">
        <v>1699.8603009278336</v>
      </c>
      <c r="H3">
        <v>2912.1708323969842</v>
      </c>
      <c r="J3">
        <v>26</v>
      </c>
      <c r="K3">
        <v>543.3280073632975</v>
      </c>
      <c r="L3">
        <v>586.74073269891142</v>
      </c>
      <c r="M3">
        <v>716.97748115697959</v>
      </c>
      <c r="N3">
        <v>934.03859940322218</v>
      </c>
      <c r="O3">
        <v>1368.1598138496902</v>
      </c>
      <c r="P3">
        <v>2236.4038068694608</v>
      </c>
      <c r="R3">
        <v>26</v>
      </c>
      <c r="S3">
        <v>4.9631427063248523E-2</v>
      </c>
      <c r="T3">
        <v>4.7093157547163589E-2</v>
      </c>
      <c r="U3">
        <v>4.3231304867636045E-2</v>
      </c>
      <c r="V3">
        <v>4.0711526028805789E-2</v>
      </c>
      <c r="W3">
        <v>3.8933749828143016E-2</v>
      </c>
      <c r="X3">
        <v>3.7847646988972361E-2</v>
      </c>
    </row>
    <row r="4" spans="1:24" x14ac:dyDescent="0.25">
      <c r="B4">
        <v>27</v>
      </c>
      <c r="C4">
        <v>555.90542314014897</v>
      </c>
      <c r="D4">
        <v>624.05027017788029</v>
      </c>
      <c r="E4">
        <v>828.48478514466922</v>
      </c>
      <c r="F4">
        <v>1169.2089463731686</v>
      </c>
      <c r="G4">
        <v>1850.6572973527857</v>
      </c>
      <c r="H4">
        <v>3213.5540178661836</v>
      </c>
      <c r="J4">
        <v>27</v>
      </c>
      <c r="K4">
        <v>548.87188907035727</v>
      </c>
      <c r="L4">
        <v>597.67667212333004</v>
      </c>
      <c r="M4">
        <v>744.09071679148474</v>
      </c>
      <c r="N4">
        <v>988.11377074540542</v>
      </c>
      <c r="O4">
        <v>1476.1602108164552</v>
      </c>
      <c r="P4">
        <v>2452.253307033061</v>
      </c>
      <c r="R4">
        <v>27</v>
      </c>
      <c r="S4">
        <v>4.9271105325831677E-2</v>
      </c>
      <c r="T4">
        <v>4.6628916448449242E-2</v>
      </c>
      <c r="U4">
        <v>4.2778755831808013E-2</v>
      </c>
      <c r="V4">
        <v>4.0370708733187932E-2</v>
      </c>
      <c r="W4">
        <v>3.8718914034432172E-2</v>
      </c>
      <c r="X4">
        <v>3.7728431073098534E-2</v>
      </c>
    </row>
    <row r="5" spans="1:24" x14ac:dyDescent="0.25">
      <c r="B5">
        <v>28</v>
      </c>
      <c r="C5">
        <v>564.50702546448827</v>
      </c>
      <c r="D5">
        <v>641.02106658433081</v>
      </c>
      <c r="E5">
        <v>870.56313756760915</v>
      </c>
      <c r="F5">
        <v>1253.1332569762626</v>
      </c>
      <c r="G5">
        <v>2018.2735198848159</v>
      </c>
      <c r="H5">
        <v>3548.5540589388702</v>
      </c>
      <c r="J5">
        <v>28</v>
      </c>
      <c r="K5">
        <v>555.03227774150378</v>
      </c>
      <c r="L5">
        <v>609.83103208055445</v>
      </c>
      <c r="M5">
        <v>774.22668563531988</v>
      </c>
      <c r="N5">
        <v>1048.2194543969053</v>
      </c>
      <c r="O5">
        <v>1596.2052722514927</v>
      </c>
      <c r="P5">
        <v>2692.1770619889212</v>
      </c>
      <c r="R5">
        <v>28</v>
      </c>
      <c r="S5">
        <v>4.8895582857333197E-2</v>
      </c>
      <c r="T5">
        <v>4.6161997694557755E-2</v>
      </c>
      <c r="U5">
        <v>4.2346751742474487E-2</v>
      </c>
      <c r="V5">
        <v>4.0056244793192031E-2</v>
      </c>
      <c r="W5">
        <v>3.8525782490712368E-2</v>
      </c>
      <c r="X5">
        <v>3.7623537056787892E-2</v>
      </c>
    </row>
    <row r="6" spans="1:24" x14ac:dyDescent="0.25">
      <c r="B6">
        <v>29</v>
      </c>
      <c r="C6">
        <v>574.06945305981128</v>
      </c>
      <c r="D6">
        <v>659.8892097209349</v>
      </c>
      <c r="E6">
        <v>917.34840373397981</v>
      </c>
      <c r="F6">
        <v>1346.4470863144556</v>
      </c>
      <c r="G6">
        <v>2204.6444963366157</v>
      </c>
      <c r="H6">
        <v>3921.0392388840987</v>
      </c>
      <c r="J6">
        <v>29</v>
      </c>
      <c r="K6">
        <v>561.88080271564604</v>
      </c>
      <c r="L6">
        <v>623.34426251796231</v>
      </c>
      <c r="M6">
        <v>807.73375870051768</v>
      </c>
      <c r="N6">
        <v>1115.0498866903636</v>
      </c>
      <c r="O6">
        <v>1729.6826642225642</v>
      </c>
      <c r="P6">
        <v>2958.9473183154987</v>
      </c>
      <c r="R6">
        <v>29</v>
      </c>
      <c r="S6">
        <v>4.850615775694167E-2</v>
      </c>
      <c r="T6">
        <v>4.5695105209084597E-2</v>
      </c>
      <c r="U6">
        <v>4.1936479324286458E-2</v>
      </c>
      <c r="V6">
        <v>3.9767222540016522E-2</v>
      </c>
      <c r="W6">
        <v>3.8352752295439441E-2</v>
      </c>
      <c r="X6">
        <v>3.7531706978398471E-2</v>
      </c>
    </row>
    <row r="7" spans="1:24" x14ac:dyDescent="0.25">
      <c r="B7">
        <v>30</v>
      </c>
      <c r="C7">
        <v>584.87903850982457</v>
      </c>
      <c r="D7">
        <v>681.21975430021109</v>
      </c>
      <c r="E7">
        <v>970.24181115296983</v>
      </c>
      <c r="F7">
        <v>1451.9452546423422</v>
      </c>
      <c r="G7">
        <v>2415.3521943726773</v>
      </c>
      <c r="H7">
        <v>4342.1660512447588</v>
      </c>
      <c r="J7">
        <v>30</v>
      </c>
      <c r="K7">
        <v>569.62253625955395</v>
      </c>
      <c r="L7">
        <v>638.62105977860574</v>
      </c>
      <c r="M7">
        <v>845.61557902462482</v>
      </c>
      <c r="N7">
        <v>1190.6066233121692</v>
      </c>
      <c r="O7">
        <v>1880.5893245619736</v>
      </c>
      <c r="P7">
        <v>3260.5544647100978</v>
      </c>
      <c r="R7">
        <v>30</v>
      </c>
      <c r="S7">
        <v>4.8098039450092278E-2</v>
      </c>
      <c r="T7">
        <v>4.5223786626459983E-2</v>
      </c>
      <c r="U7">
        <v>4.1542979181440565E-2</v>
      </c>
      <c r="V7">
        <v>3.9498725830637404E-2</v>
      </c>
      <c r="W7">
        <v>3.8196092097413814E-2</v>
      </c>
      <c r="X7">
        <v>3.7450709782755442E-2</v>
      </c>
    </row>
    <row r="8" spans="1:24" x14ac:dyDescent="0.25">
      <c r="B8">
        <v>31</v>
      </c>
      <c r="C8">
        <v>592.85869212314708</v>
      </c>
      <c r="D8">
        <v>696.97020944006488</v>
      </c>
      <c r="E8">
        <v>1009.3047188084137</v>
      </c>
      <c r="F8">
        <v>1529.8622555404183</v>
      </c>
      <c r="G8">
        <v>2570.9773187609294</v>
      </c>
      <c r="H8">
        <v>4653.2074286419029</v>
      </c>
      <c r="J8">
        <v>31</v>
      </c>
      <c r="K8">
        <v>575.33744928577721</v>
      </c>
      <c r="L8">
        <v>649.90119669704154</v>
      </c>
      <c r="M8">
        <v>873.59194471944829</v>
      </c>
      <c r="N8">
        <v>1246.4101031866758</v>
      </c>
      <c r="O8">
        <v>1992.0463012350956</v>
      </c>
      <c r="P8">
        <v>3483.3185051359978</v>
      </c>
      <c r="R8">
        <v>31</v>
      </c>
      <c r="S8">
        <v>4.7815589977823425E-2</v>
      </c>
      <c r="T8">
        <v>4.490785121887142E-2</v>
      </c>
      <c r="U8">
        <v>4.1290000554102368E-2</v>
      </c>
      <c r="V8">
        <v>3.9330336282241918E-2</v>
      </c>
      <c r="W8">
        <v>3.809966310811963E-2</v>
      </c>
      <c r="X8">
        <v>3.7401709562051577E-2</v>
      </c>
    </row>
    <row r="9" spans="1:24" x14ac:dyDescent="0.25">
      <c r="B9">
        <v>32</v>
      </c>
      <c r="C9">
        <v>590.106997335149</v>
      </c>
      <c r="D9">
        <v>691.55287219934951</v>
      </c>
      <c r="E9">
        <v>995.89040423686322</v>
      </c>
      <c r="F9">
        <v>1503.1196546414417</v>
      </c>
      <c r="G9">
        <v>2517.5781281967547</v>
      </c>
      <c r="H9">
        <v>4546.4950361819574</v>
      </c>
      <c r="J9">
        <v>32</v>
      </c>
      <c r="K9">
        <v>573.36674205108329</v>
      </c>
      <c r="L9">
        <v>646.02148660440298</v>
      </c>
      <c r="M9">
        <v>863.98464574416903</v>
      </c>
      <c r="N9">
        <v>1227.256929900499</v>
      </c>
      <c r="O9">
        <v>1953.8011818090927</v>
      </c>
      <c r="P9">
        <v>3406.8892313988763</v>
      </c>
      <c r="R9">
        <v>32</v>
      </c>
      <c r="S9">
        <v>4.7907202560910411E-2</v>
      </c>
      <c r="T9">
        <v>4.5009221506328245E-2</v>
      </c>
      <c r="U9">
        <v>4.1369293493184411E-2</v>
      </c>
      <c r="V9">
        <v>3.9381571983133856E-2</v>
      </c>
      <c r="W9">
        <v>3.8127392538554794E-2</v>
      </c>
      <c r="X9">
        <v>3.7414065092379101E-2</v>
      </c>
    </row>
    <row r="10" spans="1:24" x14ac:dyDescent="0.25">
      <c r="B10">
        <v>33</v>
      </c>
      <c r="C10">
        <v>573.56524520995322</v>
      </c>
      <c r="D10">
        <v>658.93000515907579</v>
      </c>
      <c r="E10">
        <v>915.02431508146765</v>
      </c>
      <c r="F10">
        <v>1341.8481180045985</v>
      </c>
      <c r="G10">
        <v>2195.4957870479857</v>
      </c>
      <c r="H10">
        <v>3902.7913596076623</v>
      </c>
      <c r="J10">
        <v>33</v>
      </c>
      <c r="K10">
        <v>561.51942892237366</v>
      </c>
      <c r="L10">
        <v>622.65668513134005</v>
      </c>
      <c r="M10">
        <v>806.06880347388142</v>
      </c>
      <c r="N10">
        <v>1111.7551214672403</v>
      </c>
      <c r="O10">
        <v>1723.1284923169806</v>
      </c>
      <c r="P10">
        <v>2945.8779604927695</v>
      </c>
      <c r="R10">
        <v>33</v>
      </c>
      <c r="S10">
        <v>4.8515092925124348E-2</v>
      </c>
      <c r="T10">
        <v>4.5705237249127562E-2</v>
      </c>
      <c r="U10">
        <v>4.1942742963241963E-2</v>
      </c>
      <c r="V10">
        <v>3.9768374462203493E-2</v>
      </c>
      <c r="W10">
        <v>3.8349429551814085E-2</v>
      </c>
      <c r="X10">
        <v>3.7525378984629931E-2</v>
      </c>
    </row>
    <row r="11" spans="1:24" x14ac:dyDescent="0.25">
      <c r="B11">
        <v>34</v>
      </c>
      <c r="C11">
        <v>587.7072036769564</v>
      </c>
      <c r="D11">
        <v>686.84018360167181</v>
      </c>
      <c r="E11">
        <v>984.2391492095087</v>
      </c>
      <c r="F11">
        <v>1479.9041214036392</v>
      </c>
      <c r="G11">
        <v>2471.2340199850914</v>
      </c>
      <c r="H11">
        <v>4453.89397662177</v>
      </c>
      <c r="J11">
        <v>34</v>
      </c>
      <c r="K11">
        <v>571.64810971054362</v>
      </c>
      <c r="L11">
        <v>642.64605554528544</v>
      </c>
      <c r="M11">
        <v>855.64019305980764</v>
      </c>
      <c r="N11">
        <v>1210.6307650056115</v>
      </c>
      <c r="O11">
        <v>1920.6113769362601</v>
      </c>
      <c r="P11">
        <v>3340.5744527890638</v>
      </c>
      <c r="R11">
        <v>34</v>
      </c>
      <c r="S11">
        <v>4.7985172345104798E-2</v>
      </c>
      <c r="T11">
        <v>4.5096003666530438E-2</v>
      </c>
      <c r="U11">
        <v>4.1437071531534198E-2</v>
      </c>
      <c r="V11">
        <v>3.9424618595495398E-2</v>
      </c>
      <c r="W11">
        <v>3.8149530613242E-2</v>
      </c>
      <c r="X11">
        <v>3.7422464708649628E-2</v>
      </c>
    </row>
    <row r="12" spans="1:24" x14ac:dyDescent="0.25">
      <c r="B12">
        <v>35</v>
      </c>
      <c r="C12">
        <v>637.71879328529894</v>
      </c>
      <c r="D12">
        <v>785.52287712576231</v>
      </c>
      <c r="E12">
        <v>1228.9350054841766</v>
      </c>
      <c r="F12">
        <v>1967.9553360895177</v>
      </c>
      <c r="G12">
        <v>3445.9959972439947</v>
      </c>
      <c r="H12">
        <v>6402.0773931288513</v>
      </c>
      <c r="J12">
        <v>35</v>
      </c>
      <c r="K12">
        <v>607.46579032999171</v>
      </c>
      <c r="L12">
        <v>713.32169220555352</v>
      </c>
      <c r="M12">
        <v>1030.8879741102537</v>
      </c>
      <c r="N12">
        <v>1560.1664593372479</v>
      </c>
      <c r="O12">
        <v>2618.7234291415152</v>
      </c>
      <c r="P12">
        <v>4735.8382192623831</v>
      </c>
      <c r="R12">
        <v>35</v>
      </c>
      <c r="S12">
        <v>4.6483910911590209E-2</v>
      </c>
      <c r="T12">
        <v>4.3523315894646419E-2</v>
      </c>
      <c r="U12">
        <v>4.0277730938051093E-2</v>
      </c>
      <c r="V12">
        <v>3.8693064211481998E-2</v>
      </c>
      <c r="W12">
        <v>3.7753234072553932E-2</v>
      </c>
      <c r="X12">
        <v>3.7238032811796717E-2</v>
      </c>
    </row>
    <row r="13" spans="1:24" x14ac:dyDescent="0.25">
      <c r="B13">
        <v>36</v>
      </c>
      <c r="C13">
        <v>612.35239054617057</v>
      </c>
      <c r="D13">
        <v>735.49001569543577</v>
      </c>
      <c r="E13">
        <v>1104.9024878223756</v>
      </c>
      <c r="F13">
        <v>1720.5903356205904</v>
      </c>
      <c r="G13">
        <v>2951.9655308324036</v>
      </c>
      <c r="H13">
        <v>5414.7165214562465</v>
      </c>
      <c r="J13">
        <v>36</v>
      </c>
      <c r="K13">
        <v>589.2980883449502</v>
      </c>
      <c r="L13">
        <v>677.48904089356438</v>
      </c>
      <c r="M13">
        <v>942.05722500381307</v>
      </c>
      <c r="N13">
        <v>1383.0087669851164</v>
      </c>
      <c r="O13">
        <v>2264.9060526725261</v>
      </c>
      <c r="P13">
        <v>4028.7075789494775</v>
      </c>
      <c r="R13">
        <v>36</v>
      </c>
      <c r="S13">
        <v>4.7177609018415501E-2</v>
      </c>
      <c r="T13">
        <v>4.4222935104752503E-2</v>
      </c>
      <c r="U13">
        <v>4.0767596485232982E-2</v>
      </c>
      <c r="V13">
        <v>3.8990852256440167E-2</v>
      </c>
      <c r="W13">
        <v>3.7907266857700739E-2</v>
      </c>
      <c r="X13">
        <v>3.7303472310703967E-2</v>
      </c>
    </row>
    <row r="14" spans="1:24" x14ac:dyDescent="0.25">
      <c r="B14">
        <v>37</v>
      </c>
      <c r="C14">
        <v>645.04670970803181</v>
      </c>
      <c r="D14">
        <v>800.01539797895373</v>
      </c>
      <c r="E14">
        <v>1264.9214973326957</v>
      </c>
      <c r="F14">
        <v>2039.7650581775129</v>
      </c>
      <c r="G14">
        <v>3589.451975355802</v>
      </c>
      <c r="H14">
        <v>6688.8257086593512</v>
      </c>
      <c r="J14">
        <v>37</v>
      </c>
      <c r="K14">
        <v>612.7139890148519</v>
      </c>
      <c r="L14">
        <v>723.70099280087561</v>
      </c>
      <c r="M14">
        <v>1056.6624032238378</v>
      </c>
      <c r="N14">
        <v>1611.5988026692794</v>
      </c>
      <c r="O14">
        <v>2721.4692387636314</v>
      </c>
      <c r="P14">
        <v>4941.2089434486843</v>
      </c>
      <c r="R14">
        <v>37</v>
      </c>
      <c r="S14">
        <v>4.6294465307972432E-2</v>
      </c>
      <c r="T14">
        <v>4.3338974659933749E-2</v>
      </c>
      <c r="U14">
        <v>4.0152527066000587E-2</v>
      </c>
      <c r="V14">
        <v>3.8616772317396242E-2</v>
      </c>
      <c r="W14">
        <v>3.7712108256808152E-2</v>
      </c>
      <c r="X14">
        <v>3.721812351100362E-2</v>
      </c>
    </row>
    <row r="15" spans="1:24" x14ac:dyDescent="0.25">
      <c r="B15">
        <v>38</v>
      </c>
      <c r="C15">
        <v>668.04697508808761</v>
      </c>
      <c r="D15">
        <v>845.41824698587197</v>
      </c>
      <c r="E15">
        <v>1377.5321307549887</v>
      </c>
      <c r="F15">
        <v>2264.3886525314679</v>
      </c>
      <c r="G15">
        <v>4038.1016504472541</v>
      </c>
      <c r="H15">
        <v>7585.5278017522833</v>
      </c>
      <c r="J15">
        <v>38</v>
      </c>
      <c r="K15">
        <v>629.18688770738072</v>
      </c>
      <c r="L15">
        <v>756.21814377293231</v>
      </c>
      <c r="M15">
        <v>1137.3126968716988</v>
      </c>
      <c r="N15">
        <v>1772.4708483477152</v>
      </c>
      <c r="O15">
        <v>3042.7866251108353</v>
      </c>
      <c r="P15">
        <v>5583.4199712199188</v>
      </c>
      <c r="R15">
        <v>38</v>
      </c>
      <c r="S15">
        <v>4.5769588917436765E-2</v>
      </c>
      <c r="T15">
        <v>4.2845964766079048E-2</v>
      </c>
      <c r="U15">
        <v>3.983472193278037E-2</v>
      </c>
      <c r="V15">
        <v>3.8433032671185918E-2</v>
      </c>
      <c r="W15">
        <v>3.7621952352870691E-2</v>
      </c>
      <c r="X15">
        <v>3.7183568191491156E-2</v>
      </c>
    </row>
    <row r="16" spans="1:24" x14ac:dyDescent="0.25">
      <c r="B16">
        <v>39</v>
      </c>
      <c r="C16">
        <v>648.37881003677535</v>
      </c>
      <c r="D16">
        <v>806.62678821527459</v>
      </c>
      <c r="E16">
        <v>1281.3708468084092</v>
      </c>
      <c r="F16">
        <v>2072.6109251326202</v>
      </c>
      <c r="G16">
        <v>3655.0910185536791</v>
      </c>
      <c r="H16">
        <v>6820.0512053958073</v>
      </c>
      <c r="J16">
        <v>39</v>
      </c>
      <c r="K16">
        <v>615.10004597071202</v>
      </c>
      <c r="L16">
        <v>728.43532072324615</v>
      </c>
      <c r="M16">
        <v>1068.4425780326565</v>
      </c>
      <c r="N16">
        <v>1635.1211169128073</v>
      </c>
      <c r="O16">
        <v>2768.4774643022101</v>
      </c>
      <c r="P16">
        <v>5035.1901590811613</v>
      </c>
      <c r="R16">
        <v>39</v>
      </c>
      <c r="S16">
        <v>4.6206241231880441E-2</v>
      </c>
      <c r="T16">
        <v>4.3253712452387738E-2</v>
      </c>
      <c r="U16">
        <v>4.0094170754298331E-2</v>
      </c>
      <c r="V16">
        <v>3.8580135146573102E-2</v>
      </c>
      <c r="W16">
        <v>3.7690937397328428E-2</v>
      </c>
      <c r="X16">
        <v>3.7206235721205516E-2</v>
      </c>
    </row>
    <row r="17" spans="2:24" x14ac:dyDescent="0.25">
      <c r="B17">
        <v>40</v>
      </c>
      <c r="C17">
        <v>688.63778548457492</v>
      </c>
      <c r="D17">
        <v>886.09435023318781</v>
      </c>
      <c r="E17">
        <v>1478.4641335065796</v>
      </c>
      <c r="F17">
        <v>2465.7471136974718</v>
      </c>
      <c r="G17">
        <v>4440.3129045367496</v>
      </c>
      <c r="H17">
        <v>8389.443719971332</v>
      </c>
      <c r="J17">
        <v>40</v>
      </c>
      <c r="K17">
        <v>643.93359215322516</v>
      </c>
      <c r="L17">
        <v>785.34988865845662</v>
      </c>
      <c r="M17">
        <v>1209.5998028965205</v>
      </c>
      <c r="N17">
        <v>1916.6830861639392</v>
      </c>
      <c r="O17">
        <v>3330.8477012355215</v>
      </c>
      <c r="P17">
        <v>6159.1681117794215</v>
      </c>
      <c r="R17">
        <v>40</v>
      </c>
      <c r="S17">
        <v>4.5349477809483396E-2</v>
      </c>
      <c r="T17">
        <v>4.2467246113091273E-2</v>
      </c>
      <c r="U17">
        <v>3.9601250553279899E-2</v>
      </c>
      <c r="V17">
        <v>3.8301412637482546E-2</v>
      </c>
      <c r="W17">
        <v>3.7558971738831826E-2</v>
      </c>
      <c r="X17">
        <v>3.7160605026402616E-2</v>
      </c>
    </row>
    <row r="18" spans="2:24" x14ac:dyDescent="0.25">
      <c r="B18">
        <v>41</v>
      </c>
      <c r="C18">
        <v>695.86673354311802</v>
      </c>
      <c r="D18">
        <v>900.38428563666912</v>
      </c>
      <c r="E18">
        <v>1513.9369724206872</v>
      </c>
      <c r="F18">
        <v>2536.5246597656833</v>
      </c>
      <c r="G18">
        <v>4581.7001424278769</v>
      </c>
      <c r="H18">
        <v>8672.0511113006633</v>
      </c>
      <c r="J18">
        <v>41</v>
      </c>
      <c r="K18">
        <v>649.110765391938</v>
      </c>
      <c r="L18">
        <v>795.58424287343769</v>
      </c>
      <c r="M18">
        <v>1235.0050262199366</v>
      </c>
      <c r="N18">
        <v>1967.3715724440917</v>
      </c>
      <c r="O18">
        <v>3432.1059069737894</v>
      </c>
      <c r="P18">
        <v>6361.5746168529295</v>
      </c>
      <c r="R18">
        <v>41</v>
      </c>
      <c r="S18">
        <v>4.5211160621511981E-2</v>
      </c>
      <c r="T18">
        <v>4.2345445081911848E-2</v>
      </c>
      <c r="U18">
        <v>3.9527880134780258E-2</v>
      </c>
      <c r="V18">
        <v>3.8260452248172427E-2</v>
      </c>
      <c r="W18">
        <v>3.7539449890636956E-2</v>
      </c>
      <c r="X18">
        <v>3.7153470900685104E-2</v>
      </c>
    </row>
    <row r="19" spans="2:24" x14ac:dyDescent="0.25">
      <c r="B19">
        <v>42</v>
      </c>
      <c r="C19">
        <v>747.63313141011315</v>
      </c>
      <c r="D19">
        <v>1002.5743944258726</v>
      </c>
      <c r="E19">
        <v>1767.3982572635039</v>
      </c>
      <c r="F19">
        <v>3042.1042118263845</v>
      </c>
      <c r="G19">
        <v>5591.5165918159546</v>
      </c>
      <c r="H19">
        <v>10690.342129413704</v>
      </c>
      <c r="J19">
        <v>42</v>
      </c>
      <c r="K19">
        <v>686.18537371702314</v>
      </c>
      <c r="L19">
        <v>868.77185039487085</v>
      </c>
      <c r="M19">
        <v>1416.5321254331484</v>
      </c>
      <c r="N19">
        <v>2329.4603804012404</v>
      </c>
      <c r="O19">
        <v>4155.3222823992546</v>
      </c>
      <c r="P19">
        <v>7807.0549912368297</v>
      </c>
      <c r="R19">
        <v>42</v>
      </c>
      <c r="S19">
        <v>4.438424399580243E-2</v>
      </c>
      <c r="T19">
        <v>4.1652119194473869E-2</v>
      </c>
      <c r="U19">
        <v>3.9139323937252835E-2</v>
      </c>
      <c r="V19">
        <v>3.8061053349594198E-2</v>
      </c>
      <c r="W19">
        <v>3.7461404957616296E-2</v>
      </c>
      <c r="X19">
        <v>3.7144401548601103E-2</v>
      </c>
    </row>
    <row r="20" spans="2:24" x14ac:dyDescent="0.25">
      <c r="B20">
        <v>43</v>
      </c>
      <c r="C20">
        <v>769.71140772263595</v>
      </c>
      <c r="D20">
        <v>1046.1796101403831</v>
      </c>
      <c r="E20">
        <v>1875.5842967423337</v>
      </c>
      <c r="F20">
        <v>3257.9254315270864</v>
      </c>
      <c r="G20">
        <v>6022.607730756713</v>
      </c>
      <c r="H20">
        <v>11551.972323017135</v>
      </c>
      <c r="J20">
        <v>43</v>
      </c>
      <c r="K20">
        <v>701.99789871394296</v>
      </c>
      <c r="L20">
        <v>900.00137189431734</v>
      </c>
      <c r="M20">
        <v>1494.012698409053</v>
      </c>
      <c r="N20">
        <v>2484.0314667540224</v>
      </c>
      <c r="O20">
        <v>4464.0693424658239</v>
      </c>
      <c r="P20">
        <v>8424.1450230354094</v>
      </c>
      <c r="R20">
        <v>43</v>
      </c>
      <c r="S20">
        <v>4.408803748952006E-2</v>
      </c>
      <c r="T20">
        <v>4.1416412515029588E-2</v>
      </c>
      <c r="U20">
        <v>3.9015385477399578E-2</v>
      </c>
      <c r="V20">
        <v>3.8001250295392586E-2</v>
      </c>
      <c r="W20">
        <v>3.7441409828210093E-2</v>
      </c>
      <c r="X20">
        <v>3.7146635612494316E-2</v>
      </c>
    </row>
    <row r="21" spans="2:24" x14ac:dyDescent="0.25">
      <c r="B21">
        <v>44</v>
      </c>
      <c r="C21">
        <v>782.58215801901792</v>
      </c>
      <c r="D21">
        <v>1071.6164553646231</v>
      </c>
      <c r="E21">
        <v>1938.7192441352317</v>
      </c>
      <c r="F21">
        <v>3383.8906153052726</v>
      </c>
      <c r="G21">
        <v>6274.2333549203659</v>
      </c>
      <c r="H21">
        <v>12054.918826491878</v>
      </c>
      <c r="J21">
        <v>44</v>
      </c>
      <c r="K21">
        <v>711.21553332088479</v>
      </c>
      <c r="L21">
        <v>918.21928199654667</v>
      </c>
      <c r="M21">
        <v>1539.2293488634969</v>
      </c>
      <c r="N21">
        <v>2574.2467727263356</v>
      </c>
      <c r="O21">
        <v>4644.281589336344</v>
      </c>
      <c r="P21">
        <v>8784.3511351046618</v>
      </c>
      <c r="R21">
        <v>44</v>
      </c>
      <c r="S21">
        <v>4.392643683007047E-2</v>
      </c>
      <c r="T21">
        <v>4.1290291607309904E-2</v>
      </c>
      <c r="U21">
        <v>3.895026326023876E-2</v>
      </c>
      <c r="V21">
        <v>3.7970115998710696E-2</v>
      </c>
      <c r="W21">
        <v>3.743112254279457E-2</v>
      </c>
      <c r="X21">
        <v>3.7147920410546265E-2</v>
      </c>
    </row>
    <row r="22" spans="2:24" x14ac:dyDescent="0.25">
      <c r="B22">
        <v>45</v>
      </c>
      <c r="C22">
        <v>825.86428490385015</v>
      </c>
      <c r="D22">
        <v>1157.0817017284337</v>
      </c>
      <c r="E22">
        <v>2150.7340047672005</v>
      </c>
      <c r="F22">
        <v>3806.8211524085395</v>
      </c>
      <c r="G22">
        <v>7118.9955936341494</v>
      </c>
      <c r="H22">
        <v>13743.344563788254</v>
      </c>
      <c r="J22">
        <v>45</v>
      </c>
      <c r="K22">
        <v>742.213763330245</v>
      </c>
      <c r="L22">
        <v>979.42828538155027</v>
      </c>
      <c r="M22">
        <v>1691.0724495461582</v>
      </c>
      <c r="N22">
        <v>2877.1457824257959</v>
      </c>
      <c r="O22">
        <v>5249.2941085180792</v>
      </c>
      <c r="P22">
        <v>9993.5917584625713</v>
      </c>
      <c r="R22">
        <v>45</v>
      </c>
      <c r="S22">
        <v>4.3457960167668341E-2</v>
      </c>
      <c r="T22">
        <v>4.0938399098557454E-2</v>
      </c>
      <c r="U22">
        <v>3.878089509940974E-2</v>
      </c>
      <c r="V22">
        <v>3.7898512387325001E-2</v>
      </c>
      <c r="W22">
        <v>3.7418532257418757E-2</v>
      </c>
      <c r="X22">
        <v>3.71678166639966E-2</v>
      </c>
    </row>
    <row r="23" spans="2:24" x14ac:dyDescent="0.25">
      <c r="B23">
        <v>46</v>
      </c>
      <c r="C23">
        <v>881.131205910169</v>
      </c>
      <c r="D23">
        <v>1266.2094369612687</v>
      </c>
      <c r="E23">
        <v>2421.4441230557072</v>
      </c>
      <c r="F23">
        <v>4346.835404860205</v>
      </c>
      <c r="G23">
        <v>8197.6175686507886</v>
      </c>
      <c r="H23">
        <v>15899.182258764049</v>
      </c>
      <c r="J23">
        <v>46</v>
      </c>
      <c r="K23">
        <v>781.79534489722391</v>
      </c>
      <c r="L23">
        <v>1057.5846129041001</v>
      </c>
      <c r="M23">
        <v>1884.9523369956587</v>
      </c>
      <c r="N23">
        <v>3263.9001099728775</v>
      </c>
      <c r="O23">
        <v>6021.7911286933522</v>
      </c>
      <c r="P23">
        <v>11537.57727116684</v>
      </c>
      <c r="R23">
        <v>46</v>
      </c>
      <c r="S23">
        <v>4.2974059166254186E-2</v>
      </c>
      <c r="T23">
        <v>4.059464419589931E-2</v>
      </c>
      <c r="U23">
        <v>3.8630873064540827E-2</v>
      </c>
      <c r="V23">
        <v>3.7846626611742318E-2</v>
      </c>
      <c r="W23">
        <v>3.742452927123896E-2</v>
      </c>
      <c r="X23">
        <v>3.7205301418339998E-2</v>
      </c>
    </row>
    <row r="24" spans="2:24" x14ac:dyDescent="0.25">
      <c r="B24">
        <v>47</v>
      </c>
      <c r="C24">
        <v>933.36229499052388</v>
      </c>
      <c r="D24">
        <v>1369.3525214524304</v>
      </c>
      <c r="E24">
        <v>2677.3232658057373</v>
      </c>
      <c r="F24">
        <v>4857.2744924770823</v>
      </c>
      <c r="G24">
        <v>9217.1770439630654</v>
      </c>
      <c r="H24">
        <v>17936.982198543661</v>
      </c>
      <c r="J24">
        <v>47</v>
      </c>
      <c r="K24">
        <v>819.20286355008193</v>
      </c>
      <c r="L24">
        <v>1131.4545376662518</v>
      </c>
      <c r="M24">
        <v>2068.2102924388455</v>
      </c>
      <c r="N24">
        <v>3629.4697268249874</v>
      </c>
      <c r="O24">
        <v>6751.9897020338103</v>
      </c>
      <c r="P24">
        <v>12997.030234270846</v>
      </c>
      <c r="R24">
        <v>47</v>
      </c>
      <c r="S24">
        <v>4.2605113893240398E-2</v>
      </c>
      <c r="T24">
        <v>4.0347065300706308E-2</v>
      </c>
      <c r="U24">
        <v>3.8535089809637935E-2</v>
      </c>
      <c r="V24">
        <v>3.7824171148381769E-2</v>
      </c>
      <c r="W24">
        <v>3.7444504956087865E-2</v>
      </c>
      <c r="X24">
        <v>3.7248124563094231E-2</v>
      </c>
    </row>
    <row r="25" spans="2:24" x14ac:dyDescent="0.25">
      <c r="B25">
        <v>48</v>
      </c>
      <c r="C25">
        <v>955.45650591260267</v>
      </c>
      <c r="D25">
        <v>1413.0173840821515</v>
      </c>
      <c r="E25">
        <v>2785.7000955391245</v>
      </c>
      <c r="F25">
        <v>5073.504605784553</v>
      </c>
      <c r="G25">
        <v>9649.1136064661478</v>
      </c>
      <c r="H25">
        <v>18800.331587304845</v>
      </c>
      <c r="J25">
        <v>48</v>
      </c>
      <c r="K25">
        <v>835.02660572582226</v>
      </c>
      <c r="L25">
        <v>1162.7269044104287</v>
      </c>
      <c r="M25">
        <v>2145.8286664675106</v>
      </c>
      <c r="N25">
        <v>3784.3315036336426</v>
      </c>
      <c r="O25">
        <v>7061.3369550256029</v>
      </c>
      <c r="P25">
        <v>13615.347626819683</v>
      </c>
      <c r="R25">
        <v>48</v>
      </c>
      <c r="S25">
        <v>4.2466026948482227E-2</v>
      </c>
      <c r="T25">
        <v>4.0256342710665916E-2</v>
      </c>
      <c r="U25">
        <v>3.8501608389388986E-2</v>
      </c>
      <c r="V25">
        <v>3.7817607048021618E-2</v>
      </c>
      <c r="W25">
        <v>3.7453341685364627E-2</v>
      </c>
      <c r="X25">
        <v>3.7265207235116948E-2</v>
      </c>
    </row>
    <row r="26" spans="2:24" x14ac:dyDescent="0.25">
      <c r="B26">
        <v>49</v>
      </c>
      <c r="C26">
        <v>1045.1019493620406</v>
      </c>
      <c r="D26">
        <v>1590.0248054113861</v>
      </c>
      <c r="E26">
        <v>3224.7931229363071</v>
      </c>
      <c r="F26">
        <v>5949.4077784059546</v>
      </c>
      <c r="G26">
        <v>11398.636515410783</v>
      </c>
      <c r="H26">
        <v>22297.09391296536</v>
      </c>
      <c r="J26">
        <v>49</v>
      </c>
      <c r="K26">
        <v>899.22961141769338</v>
      </c>
      <c r="L26">
        <v>1289.4979612381285</v>
      </c>
      <c r="M26">
        <v>2460.3002112881841</v>
      </c>
      <c r="N26">
        <v>4411.6461515570918</v>
      </c>
      <c r="O26">
        <v>8314.3316213589715</v>
      </c>
      <c r="P26">
        <v>16119.701706974505</v>
      </c>
      <c r="R26">
        <v>49</v>
      </c>
      <c r="S26">
        <v>4.2021628897275676E-2</v>
      </c>
      <c r="T26">
        <v>3.99870729966465E-2</v>
      </c>
      <c r="U26">
        <v>3.8426814500038375E-2</v>
      </c>
      <c r="V26">
        <v>3.7831479512902444E-2</v>
      </c>
      <c r="W26">
        <v>3.7517310680224236E-2</v>
      </c>
      <c r="X26">
        <v>3.7355827614323545E-2</v>
      </c>
    </row>
    <row r="27" spans="2:24" x14ac:dyDescent="0.25">
      <c r="B27">
        <v>50</v>
      </c>
      <c r="C27">
        <v>1117.2849845522146</v>
      </c>
      <c r="D27">
        <v>1732.5704517701745</v>
      </c>
      <c r="E27">
        <v>3578.4269320514036</v>
      </c>
      <c r="F27">
        <v>6654.8542866300641</v>
      </c>
      <c r="G27">
        <v>12807.709170233915</v>
      </c>
      <c r="H27">
        <v>25113.418976357876</v>
      </c>
      <c r="J27">
        <v>50</v>
      </c>
      <c r="K27">
        <v>950.92634117665784</v>
      </c>
      <c r="L27">
        <v>1391.5875898004706</v>
      </c>
      <c r="M27">
        <v>2713.5722087057511</v>
      </c>
      <c r="N27">
        <v>4916.8786571147211</v>
      </c>
      <c r="O27">
        <v>9323.4934908887662</v>
      </c>
      <c r="P27">
        <v>18136.723590541049</v>
      </c>
      <c r="R27">
        <v>50</v>
      </c>
      <c r="S27">
        <v>4.1752869172163809E-2</v>
      </c>
      <c r="T27">
        <v>3.9839353221497564E-2</v>
      </c>
      <c r="U27">
        <v>3.8403865049607022E-2</v>
      </c>
      <c r="V27">
        <v>3.7863289759410668E-2</v>
      </c>
      <c r="W27">
        <v>3.7579604451918991E-2</v>
      </c>
      <c r="X27">
        <v>3.7434213061327659E-2</v>
      </c>
    </row>
    <row r="28" spans="2:24" x14ac:dyDescent="0.25">
      <c r="B28">
        <v>51</v>
      </c>
      <c r="C28">
        <v>1195.8344790654905</v>
      </c>
      <c r="D28">
        <v>1887.6879280897622</v>
      </c>
      <c r="E28">
        <v>3963.2483432454014</v>
      </c>
      <c r="F28">
        <v>7422.5156110080761</v>
      </c>
      <c r="G28">
        <v>14341.050289507999</v>
      </c>
      <c r="H28">
        <v>28178.1196761221</v>
      </c>
      <c r="J28">
        <v>51</v>
      </c>
      <c r="K28">
        <v>1007.1827168428827</v>
      </c>
      <c r="L28">
        <v>1502.6811749458102</v>
      </c>
      <c r="M28">
        <v>2989.1773003517083</v>
      </c>
      <c r="N28">
        <v>5466.669840647839</v>
      </c>
      <c r="O28">
        <v>10421.656498551049</v>
      </c>
      <c r="P28">
        <v>20331.630141065107</v>
      </c>
      <c r="R28">
        <v>51</v>
      </c>
      <c r="S28">
        <v>4.1528459474822199E-2</v>
      </c>
      <c r="T28">
        <v>3.9729480086213131E-2</v>
      </c>
      <c r="U28">
        <v>3.8406037374244528E-2</v>
      </c>
      <c r="V28">
        <v>3.7913365596166315E-2</v>
      </c>
      <c r="W28">
        <v>3.7656057459024783E-2</v>
      </c>
      <c r="X28">
        <v>3.7524513742651866E-2</v>
      </c>
    </row>
    <row r="29" spans="2:24" x14ac:dyDescent="0.25">
      <c r="B29">
        <v>52</v>
      </c>
      <c r="C29">
        <v>1276.4629098720116</v>
      </c>
      <c r="D29">
        <v>2046.9135244162028</v>
      </c>
      <c r="E29">
        <v>4358.2654102106317</v>
      </c>
      <c r="F29">
        <v>8210.5185716891428</v>
      </c>
      <c r="G29">
        <v>15915.025074311245</v>
      </c>
      <c r="H29">
        <v>31324.038145846891</v>
      </c>
      <c r="J29">
        <v>52</v>
      </c>
      <c r="K29">
        <v>1064.9279788097811</v>
      </c>
      <c r="L29">
        <v>1616.7169520310781</v>
      </c>
      <c r="M29">
        <v>3272.0843337878832</v>
      </c>
      <c r="N29">
        <v>6031.0301726750185</v>
      </c>
      <c r="O29">
        <v>11548.923819574207</v>
      </c>
      <c r="P29">
        <v>22584.711839925265</v>
      </c>
      <c r="R29">
        <v>52</v>
      </c>
      <c r="S29">
        <v>4.135441224512082E-2</v>
      </c>
      <c r="T29">
        <v>3.9657463157504846E-2</v>
      </c>
      <c r="U29">
        <v>3.8429544938168636E-2</v>
      </c>
      <c r="V29">
        <v>3.7976807930282241E-2</v>
      </c>
      <c r="W29">
        <v>3.7741293174228252E-2</v>
      </c>
      <c r="X29">
        <v>3.7621138493932449E-2</v>
      </c>
    </row>
    <row r="30" spans="2:24" x14ac:dyDescent="0.25">
      <c r="B30">
        <v>53</v>
      </c>
      <c r="C30">
        <v>1364.8942420451367</v>
      </c>
      <c r="D30">
        <v>2221.5429220617325</v>
      </c>
      <c r="E30">
        <v>4791.4890500019792</v>
      </c>
      <c r="F30">
        <v>9074.7324947612069</v>
      </c>
      <c r="G30">
        <v>17641.219642208107</v>
      </c>
      <c r="H30">
        <v>34774.193993533314</v>
      </c>
      <c r="J30">
        <v>53</v>
      </c>
      <c r="K30">
        <v>1128.2616339441865</v>
      </c>
      <c r="L30">
        <v>1741.7847812865875</v>
      </c>
      <c r="M30">
        <v>3582.3551797162509</v>
      </c>
      <c r="N30">
        <v>6649.971402584255</v>
      </c>
      <c r="O30">
        <v>12785.206655034359</v>
      </c>
      <c r="P30">
        <v>25055.677774007432</v>
      </c>
      <c r="R30">
        <v>53</v>
      </c>
      <c r="S30">
        <v>4.1214893939270913E-2</v>
      </c>
      <c r="T30">
        <v>3.9614835000377102E-2</v>
      </c>
      <c r="U30">
        <v>3.8474303658163622E-2</v>
      </c>
      <c r="V30">
        <v>3.8057401980469807E-2</v>
      </c>
      <c r="W30">
        <v>3.7841295047782442E-2</v>
      </c>
      <c r="X30">
        <v>3.773124315437304E-2</v>
      </c>
    </row>
    <row r="31" spans="2:24" x14ac:dyDescent="0.25">
      <c r="B31">
        <v>54</v>
      </c>
      <c r="C31">
        <v>1470.4353857361205</v>
      </c>
      <c r="D31">
        <v>2429.9399464868684</v>
      </c>
      <c r="E31">
        <v>5308.4537091001721</v>
      </c>
      <c r="F31">
        <v>10105.976479053188</v>
      </c>
      <c r="G31">
        <v>19701.02220830779</v>
      </c>
      <c r="H31">
        <v>38891.113686253731</v>
      </c>
      <c r="J31">
        <v>54</v>
      </c>
      <c r="K31">
        <v>1203.8490667380938</v>
      </c>
      <c r="L31">
        <v>1891.0366348892421</v>
      </c>
      <c r="M31">
        <v>3952.600206367053</v>
      </c>
      <c r="N31">
        <v>7388.5376824430859</v>
      </c>
      <c r="O31">
        <v>14260.414677497814</v>
      </c>
      <c r="P31">
        <v>28004.168877312215</v>
      </c>
      <c r="R31">
        <v>54</v>
      </c>
      <c r="S31">
        <v>4.1103749389725941E-2</v>
      </c>
      <c r="T31">
        <v>3.9602502998147271E-2</v>
      </c>
      <c r="U31">
        <v>3.8548078591740031E-2</v>
      </c>
      <c r="V31">
        <v>3.816586877308592E-2</v>
      </c>
      <c r="W31">
        <v>3.7968418127229286E-2</v>
      </c>
      <c r="X31">
        <v>3.7868043108739036E-2</v>
      </c>
    </row>
    <row r="32" spans="2:24" x14ac:dyDescent="0.25">
      <c r="B32">
        <v>55</v>
      </c>
      <c r="C32">
        <v>1577.9578113084742</v>
      </c>
      <c r="D32">
        <v>2642.2432325531527</v>
      </c>
      <c r="E32">
        <v>5835.0996080971972</v>
      </c>
      <c r="F32">
        <v>11156.526643985122</v>
      </c>
      <c r="G32">
        <v>21799.381073786299</v>
      </c>
      <c r="H32">
        <v>43085.089975110553</v>
      </c>
      <c r="J32">
        <v>55</v>
      </c>
      <c r="K32">
        <v>1280.855544367605</v>
      </c>
      <c r="L32">
        <v>2043.0861383511765</v>
      </c>
      <c r="M32">
        <v>4329.7791162403155</v>
      </c>
      <c r="N32">
        <v>8140.9313338383508</v>
      </c>
      <c r="O32">
        <v>15763.239598532818</v>
      </c>
      <c r="P32">
        <v>31007.856574186124</v>
      </c>
      <c r="R32">
        <v>55</v>
      </c>
      <c r="S32">
        <v>4.1037325342408337E-2</v>
      </c>
      <c r="T32">
        <v>3.9621719860683191E-2</v>
      </c>
      <c r="U32">
        <v>3.8639677775478276E-2</v>
      </c>
      <c r="V32">
        <v>3.8286173452658723E-2</v>
      </c>
      <c r="W32">
        <v>3.8104065212887672E-2</v>
      </c>
      <c r="X32">
        <v>3.801162315292439E-2</v>
      </c>
    </row>
    <row r="34" spans="1:23" x14ac:dyDescent="0.25">
      <c r="A34" s="5" t="s">
        <v>188</v>
      </c>
    </row>
    <row r="35" spans="1:23" x14ac:dyDescent="0.25">
      <c r="B35" t="s">
        <v>170</v>
      </c>
      <c r="C35">
        <v>100000</v>
      </c>
      <c r="D35">
        <v>250000</v>
      </c>
      <c r="E35">
        <v>500000</v>
      </c>
      <c r="F35">
        <v>1000000</v>
      </c>
      <c r="G35">
        <v>2000000</v>
      </c>
      <c r="J35" t="s">
        <v>145</v>
      </c>
      <c r="K35">
        <v>100000</v>
      </c>
      <c r="L35">
        <v>250000</v>
      </c>
      <c r="M35">
        <v>500000</v>
      </c>
      <c r="N35">
        <v>1000000</v>
      </c>
      <c r="O35">
        <v>2000000</v>
      </c>
      <c r="R35" t="s">
        <v>167</v>
      </c>
      <c r="S35">
        <v>100000</v>
      </c>
      <c r="T35">
        <v>250000</v>
      </c>
      <c r="U35">
        <v>500000</v>
      </c>
      <c r="V35">
        <v>1000000</v>
      </c>
      <c r="W35">
        <v>2000000</v>
      </c>
    </row>
    <row r="36" spans="1:23" x14ac:dyDescent="0.25">
      <c r="B36">
        <v>35</v>
      </c>
      <c r="C36">
        <v>30613.977312312385</v>
      </c>
      <c r="D36">
        <v>63455.568097252522</v>
      </c>
      <c r="E36">
        <v>118191.5457689983</v>
      </c>
      <c r="F36">
        <v>227663.50786883858</v>
      </c>
      <c r="G36">
        <v>446607.44479401194</v>
      </c>
      <c r="J36">
        <v>35</v>
      </c>
      <c r="K36">
        <v>1530.6988656144167</v>
      </c>
      <c r="L36">
        <v>3172.7801544733957</v>
      </c>
      <c r="M36">
        <v>5909.5721743083559</v>
      </c>
      <c r="N36">
        <v>11383.166032031877</v>
      </c>
      <c r="O36">
        <v>22330.372239652905</v>
      </c>
      <c r="R36">
        <v>35</v>
      </c>
      <c r="S36">
        <v>3.7073281242294698E-2</v>
      </c>
      <c r="T36">
        <v>3.5059877841645992E-2</v>
      </c>
      <c r="U36">
        <v>3.4504507464039769E-2</v>
      </c>
      <c r="V36">
        <v>3.4244558202575437E-2</v>
      </c>
      <c r="W36">
        <v>3.4118704738625105E-2</v>
      </c>
    </row>
    <row r="37" spans="1:23" x14ac:dyDescent="0.25">
      <c r="B37">
        <f t="shared" ref="B37:B66" si="0">B36+1</f>
        <v>36</v>
      </c>
      <c r="C37">
        <v>29612.518210250913</v>
      </c>
      <c r="D37">
        <v>60882.180628749724</v>
      </c>
      <c r="E37">
        <v>112998.28415337068</v>
      </c>
      <c r="F37">
        <v>217230.49056820539</v>
      </c>
      <c r="G37">
        <v>425694.90288229106</v>
      </c>
      <c r="J37">
        <f t="shared" ref="J37:J66" si="1">J36+1</f>
        <v>36</v>
      </c>
      <c r="K37">
        <v>1480.6264719616229</v>
      </c>
      <c r="L37">
        <v>3044.1110109018482</v>
      </c>
      <c r="M37">
        <v>5649.9178347112029</v>
      </c>
      <c r="N37">
        <v>10861.530553559132</v>
      </c>
      <c r="O37">
        <v>21284.755236441502</v>
      </c>
      <c r="R37">
        <f t="shared" ref="R37:R66" si="2">R36+1</f>
        <v>36</v>
      </c>
      <c r="S37">
        <v>3.6781591780824519E-2</v>
      </c>
      <c r="T37">
        <v>3.4798220760687615E-2</v>
      </c>
      <c r="U37">
        <v>3.4253203199321902E-2</v>
      </c>
      <c r="V37">
        <v>3.3998398908826388E-2</v>
      </c>
      <c r="W37">
        <v>3.3875102025811676E-2</v>
      </c>
    </row>
    <row r="38" spans="1:23" x14ac:dyDescent="0.25">
      <c r="B38">
        <f t="shared" si="0"/>
        <v>37</v>
      </c>
      <c r="C38">
        <v>31075.903968609626</v>
      </c>
      <c r="D38">
        <v>64647.620911896352</v>
      </c>
      <c r="E38">
        <v>120600.4829283735</v>
      </c>
      <c r="F38">
        <v>232506.20710535569</v>
      </c>
      <c r="G38">
        <v>456317.65551314212</v>
      </c>
      <c r="J38">
        <f t="shared" si="1"/>
        <v>37</v>
      </c>
      <c r="K38">
        <v>1553.7952796360696</v>
      </c>
      <c r="L38">
        <v>3232.3817181737249</v>
      </c>
      <c r="M38">
        <v>6030.0264255498187</v>
      </c>
      <c r="N38">
        <v>11625.316048774577</v>
      </c>
      <c r="O38">
        <v>22815.895373128238</v>
      </c>
      <c r="R38">
        <f t="shared" si="2"/>
        <v>37</v>
      </c>
      <c r="S38">
        <v>3.716907750814924E-2</v>
      </c>
      <c r="T38">
        <v>3.5159668829493285E-2</v>
      </c>
      <c r="U38">
        <v>3.4603687911978653E-2</v>
      </c>
      <c r="V38">
        <v>3.4343188989187645E-2</v>
      </c>
      <c r="W38">
        <v>3.4217006028579577E-2</v>
      </c>
    </row>
    <row r="39" spans="1:23" x14ac:dyDescent="0.25">
      <c r="B39">
        <f t="shared" si="0"/>
        <v>38</v>
      </c>
      <c r="C39">
        <v>32024.78071645242</v>
      </c>
      <c r="D39">
        <v>67089.481927915811</v>
      </c>
      <c r="E39">
        <v>125530.65060771283</v>
      </c>
      <c r="F39">
        <v>242412.98795466675</v>
      </c>
      <c r="G39">
        <v>476177.66263734264</v>
      </c>
      <c r="J39">
        <f t="shared" si="1"/>
        <v>38</v>
      </c>
      <c r="K39">
        <v>1601.2390528401374</v>
      </c>
      <c r="L39">
        <v>3354.4741712406394</v>
      </c>
      <c r="M39">
        <v>6276.5326933223987</v>
      </c>
      <c r="N39">
        <v>12120.649719323555</v>
      </c>
      <c r="O39">
        <v>23808.883755187038</v>
      </c>
      <c r="R39">
        <f t="shared" si="2"/>
        <v>38</v>
      </c>
      <c r="S39">
        <v>3.7421296428912898E-2</v>
      </c>
      <c r="T39">
        <v>3.5396900389746966E-2</v>
      </c>
      <c r="U39">
        <v>3.4834312043122484E-2</v>
      </c>
      <c r="V39">
        <v>3.4570346651016326E-2</v>
      </c>
      <c r="W39">
        <v>3.444239931293569E-2</v>
      </c>
    </row>
    <row r="40" spans="1:23" x14ac:dyDescent="0.25">
      <c r="B40">
        <f t="shared" si="0"/>
        <v>39</v>
      </c>
      <c r="C40">
        <v>31377.58296185968</v>
      </c>
      <c r="D40">
        <v>65427.343320694417</v>
      </c>
      <c r="E40">
        <v>122176.94388594291</v>
      </c>
      <c r="F40">
        <v>235676.14505027057</v>
      </c>
      <c r="G40">
        <v>462674.54739762342</v>
      </c>
      <c r="J40">
        <f t="shared" si="1"/>
        <v>39</v>
      </c>
      <c r="K40">
        <v>1568.8791480897053</v>
      </c>
      <c r="L40">
        <v>3271.3675806490792</v>
      </c>
      <c r="M40">
        <v>6108.8482542189304</v>
      </c>
      <c r="N40">
        <v>11783.809650195413</v>
      </c>
      <c r="O40">
        <v>23133.732469139504</v>
      </c>
      <c r="R40">
        <f t="shared" si="2"/>
        <v>39</v>
      </c>
      <c r="S40">
        <v>3.7220573000264601E-2</v>
      </c>
      <c r="T40">
        <v>3.5218640547755253E-2</v>
      </c>
      <c r="U40">
        <v>3.4663415526065E-2</v>
      </c>
      <c r="V40">
        <v>3.4403070963740623E-2</v>
      </c>
      <c r="W40">
        <v>3.4276916648943834E-2</v>
      </c>
    </row>
    <row r="41" spans="1:23" x14ac:dyDescent="0.25">
      <c r="B41">
        <f t="shared" si="0"/>
        <v>40</v>
      </c>
      <c r="C41">
        <v>32903.843948280402</v>
      </c>
      <c r="D41">
        <v>69353.753235482523</v>
      </c>
      <c r="E41">
        <v>130103.60258913563</v>
      </c>
      <c r="F41">
        <v>251603.30143941499</v>
      </c>
      <c r="G41">
        <v>494602.69920731866</v>
      </c>
      <c r="J41">
        <f t="shared" si="1"/>
        <v>40</v>
      </c>
      <c r="K41">
        <v>1645.1923811125744</v>
      </c>
      <c r="L41">
        <v>3467.6882121001545</v>
      </c>
      <c r="M41">
        <v>6505.1820366318861</v>
      </c>
      <c r="N41">
        <v>12580.169889705314</v>
      </c>
      <c r="O41">
        <v>24730.145691947662</v>
      </c>
      <c r="R41">
        <f t="shared" si="2"/>
        <v>40</v>
      </c>
      <c r="S41">
        <v>3.7641690113062287E-2</v>
      </c>
      <c r="T41">
        <v>3.5610690473177442E-2</v>
      </c>
      <c r="U41">
        <v>3.5043743687848794E-2</v>
      </c>
      <c r="V41">
        <v>3.4777349505763278E-2</v>
      </c>
      <c r="W41">
        <v>3.4648136309308075E-2</v>
      </c>
    </row>
    <row r="42" spans="1:23" x14ac:dyDescent="0.25">
      <c r="B42">
        <f t="shared" si="0"/>
        <v>41</v>
      </c>
      <c r="C42">
        <v>33221.6788412233</v>
      </c>
      <c r="D42">
        <v>70173.137372457655</v>
      </c>
      <c r="E42">
        <v>131758.90165467851</v>
      </c>
      <c r="F42">
        <v>254930.4302542322</v>
      </c>
      <c r="G42">
        <v>501273.4874739708</v>
      </c>
      <c r="J42">
        <f t="shared" si="1"/>
        <v>41</v>
      </c>
      <c r="K42">
        <v>1661.0840648710655</v>
      </c>
      <c r="L42">
        <v>3508.6574100368598</v>
      </c>
      <c r="M42">
        <v>6587.9464090178953</v>
      </c>
      <c r="N42">
        <v>12746.52445695299</v>
      </c>
      <c r="O42">
        <v>25063.680582186091</v>
      </c>
      <c r="R42">
        <f t="shared" si="2"/>
        <v>41</v>
      </c>
      <c r="S42">
        <v>3.771795136641054E-2</v>
      </c>
      <c r="T42">
        <v>3.5686420599993385E-2</v>
      </c>
      <c r="U42">
        <v>3.5118349530561366E-2</v>
      </c>
      <c r="V42">
        <v>3.4851277887710141E-2</v>
      </c>
      <c r="W42">
        <v>3.472170159487642E-2</v>
      </c>
    </row>
    <row r="43" spans="1:23" x14ac:dyDescent="0.25">
      <c r="B43">
        <f t="shared" si="0"/>
        <v>42</v>
      </c>
      <c r="C43">
        <v>34873.12010977036</v>
      </c>
      <c r="D43">
        <v>74420.590937316447</v>
      </c>
      <c r="E43">
        <v>140333.04321087114</v>
      </c>
      <c r="F43">
        <v>272157.94789029122</v>
      </c>
      <c r="G43">
        <v>535807.75731121423</v>
      </c>
      <c r="J43">
        <f t="shared" si="1"/>
        <v>42</v>
      </c>
      <c r="K43">
        <v>1743.6564955437861</v>
      </c>
      <c r="L43">
        <v>3721.0301740862342</v>
      </c>
      <c r="M43">
        <v>7016.6542289809149</v>
      </c>
      <c r="N43">
        <v>13607.902524787583</v>
      </c>
      <c r="O43">
        <v>26790.399203683832</v>
      </c>
      <c r="R43">
        <f t="shared" si="2"/>
        <v>42</v>
      </c>
      <c r="S43">
        <v>3.8194467231620788E-2</v>
      </c>
      <c r="T43">
        <v>3.6129495506948217E-2</v>
      </c>
      <c r="U43">
        <v>3.5548387188444774E-2</v>
      </c>
      <c r="V43">
        <v>3.5274623363588997E-2</v>
      </c>
      <c r="W43">
        <v>3.5141670092989852E-2</v>
      </c>
    </row>
    <row r="44" spans="1:23" x14ac:dyDescent="0.25">
      <c r="B44">
        <f t="shared" si="0"/>
        <v>43</v>
      </c>
      <c r="C44">
        <v>35555.706389196552</v>
      </c>
      <c r="D44">
        <v>76177.374931906874</v>
      </c>
      <c r="E44">
        <v>143880.15586671233</v>
      </c>
      <c r="F44">
        <v>279285.7177509325</v>
      </c>
      <c r="G44">
        <v>550096.84152721905</v>
      </c>
      <c r="J44">
        <f t="shared" si="1"/>
        <v>43</v>
      </c>
      <c r="K44">
        <v>1777.7853777627461</v>
      </c>
      <c r="L44">
        <v>3808.8690139674436</v>
      </c>
      <c r="M44">
        <v>7194.0084500063676</v>
      </c>
      <c r="N44">
        <v>13964.287342518219</v>
      </c>
      <c r="O44">
        <v>27504.84513851651</v>
      </c>
      <c r="R44">
        <f t="shared" si="2"/>
        <v>43</v>
      </c>
      <c r="S44">
        <v>3.8386591942986437E-2</v>
      </c>
      <c r="T44">
        <v>3.6311631796972499E-2</v>
      </c>
      <c r="U44">
        <v>3.5726074576155398E-2</v>
      </c>
      <c r="V44">
        <v>3.5449962946566549E-2</v>
      </c>
      <c r="W44">
        <v>3.5315811085139037E-2</v>
      </c>
    </row>
    <row r="45" spans="1:23" x14ac:dyDescent="0.25">
      <c r="B45">
        <f t="shared" si="0"/>
        <v>44</v>
      </c>
      <c r="C45">
        <v>35966.797393195237</v>
      </c>
      <c r="D45">
        <v>77236.33188295929</v>
      </c>
      <c r="E45">
        <v>146018.88946284747</v>
      </c>
      <c r="F45">
        <v>283584.00467309653</v>
      </c>
      <c r="G45">
        <v>558714.23512246716</v>
      </c>
      <c r="J45">
        <f t="shared" si="1"/>
        <v>44</v>
      </c>
      <c r="K45">
        <v>1798.3401208854993</v>
      </c>
      <c r="L45">
        <v>3861.8176360025245</v>
      </c>
      <c r="M45">
        <v>7300.9469630367239</v>
      </c>
      <c r="N45">
        <v>14179.205687477894</v>
      </c>
      <c r="O45">
        <v>27935.723176616011</v>
      </c>
      <c r="R45">
        <f t="shared" si="2"/>
        <v>44</v>
      </c>
      <c r="S45">
        <v>3.8496893154455369E-2</v>
      </c>
      <c r="T45">
        <v>3.6418651523291157E-2</v>
      </c>
      <c r="U45">
        <v>3.5831083421813403E-2</v>
      </c>
      <c r="V45">
        <v>3.5553855768838627E-2</v>
      </c>
      <c r="W45">
        <v>3.5419122704257955E-2</v>
      </c>
    </row>
    <row r="46" spans="1:23" x14ac:dyDescent="0.25">
      <c r="B46">
        <f t="shared" si="0"/>
        <v>45</v>
      </c>
      <c r="C46">
        <v>37112.178266251511</v>
      </c>
      <c r="D46">
        <v>80182.5494036085</v>
      </c>
      <c r="E46">
        <v>151966.50145619889</v>
      </c>
      <c r="F46">
        <v>295534.4054286289</v>
      </c>
      <c r="G46">
        <v>582670.21336530533</v>
      </c>
      <c r="J46">
        <f t="shared" si="1"/>
        <v>45</v>
      </c>
      <c r="K46">
        <v>1855.6089357716264</v>
      </c>
      <c r="L46">
        <v>4009.1274765342241</v>
      </c>
      <c r="M46">
        <v>7598.3252615444071</v>
      </c>
      <c r="N46">
        <v>14776.720648014394</v>
      </c>
      <c r="O46">
        <v>29133.511409639148</v>
      </c>
      <c r="R46">
        <f t="shared" si="2"/>
        <v>45</v>
      </c>
      <c r="S46">
        <v>3.8840732568997005E-2</v>
      </c>
      <c r="T46">
        <v>3.6740408172541095E-2</v>
      </c>
      <c r="U46">
        <v>3.6144142956842984E-2</v>
      </c>
      <c r="V46">
        <v>3.5862432352065099E-2</v>
      </c>
      <c r="W46">
        <v>3.5725432477837771E-2</v>
      </c>
    </row>
    <row r="47" spans="1:23" x14ac:dyDescent="0.25">
      <c r="B47">
        <f t="shared" si="0"/>
        <v>46</v>
      </c>
      <c r="C47">
        <v>38428.594642493532</v>
      </c>
      <c r="D47">
        <v>83568.07453091185</v>
      </c>
      <c r="E47">
        <v>158800.54098105765</v>
      </c>
      <c r="F47">
        <v>309265.47626523708</v>
      </c>
      <c r="G47">
        <v>610195.34357676806</v>
      </c>
      <c r="J47">
        <f t="shared" si="1"/>
        <v>46</v>
      </c>
      <c r="K47">
        <v>1921.4297661109013</v>
      </c>
      <c r="L47">
        <v>4178.4038320329564</v>
      </c>
      <c r="M47">
        <v>7940.0272333915927</v>
      </c>
      <c r="N47">
        <v>15463.277301204798</v>
      </c>
      <c r="O47">
        <v>30509.772976111853</v>
      </c>
      <c r="R47">
        <f t="shared" si="2"/>
        <v>46</v>
      </c>
      <c r="S47">
        <v>3.9249416035231022E-2</v>
      </c>
      <c r="T47">
        <v>3.7122170484715333E-2</v>
      </c>
      <c r="U47">
        <v>3.6515564749807883E-2</v>
      </c>
      <c r="V47">
        <v>3.6228550933268044E-2</v>
      </c>
      <c r="W47">
        <v>3.6088873646894282E-2</v>
      </c>
    </row>
    <row r="48" spans="1:23" x14ac:dyDescent="0.25">
      <c r="B48">
        <f t="shared" si="0"/>
        <v>47</v>
      </c>
      <c r="C48">
        <v>39569.461764337553</v>
      </c>
      <c r="D48">
        <v>86502.327949173792</v>
      </c>
      <c r="E48">
        <v>164723.77196440278</v>
      </c>
      <c r="F48">
        <v>321166.65974209213</v>
      </c>
      <c r="G48">
        <v>634052.43604711699</v>
      </c>
      <c r="J48">
        <f t="shared" si="1"/>
        <v>47</v>
      </c>
      <c r="K48">
        <v>1978.4733984900886</v>
      </c>
      <c r="L48">
        <v>4325.1164708419237</v>
      </c>
      <c r="M48">
        <v>8236.1887659709901</v>
      </c>
      <c r="N48">
        <v>16058.333012828662</v>
      </c>
      <c r="O48">
        <v>31702.62252497999</v>
      </c>
      <c r="R48">
        <f t="shared" si="2"/>
        <v>47</v>
      </c>
      <c r="S48">
        <v>3.9610917092070208E-2</v>
      </c>
      <c r="T48">
        <v>3.746095824005069E-2</v>
      </c>
      <c r="U48">
        <v>3.6845561638925828E-2</v>
      </c>
      <c r="V48">
        <v>3.6554025413717106E-2</v>
      </c>
      <c r="W48">
        <v>3.6412064126872368E-2</v>
      </c>
    </row>
    <row r="49" spans="2:23" x14ac:dyDescent="0.25">
      <c r="B49">
        <f t="shared" si="0"/>
        <v>48</v>
      </c>
      <c r="C49">
        <v>40054.292869532852</v>
      </c>
      <c r="D49">
        <v>87750.737024834962</v>
      </c>
      <c r="E49">
        <v>167244.81071368488</v>
      </c>
      <c r="F49">
        <v>326232.95813935995</v>
      </c>
      <c r="G49">
        <v>644209.25301752111</v>
      </c>
      <c r="J49">
        <f t="shared" si="1"/>
        <v>48</v>
      </c>
      <c r="K49">
        <v>2002.7149779554602</v>
      </c>
      <c r="L49">
        <v>4387.5381604639988</v>
      </c>
      <c r="M49">
        <v>8362.2435955204419</v>
      </c>
      <c r="N49">
        <v>16311.65453057742</v>
      </c>
      <c r="O49">
        <v>32210.476436985657</v>
      </c>
      <c r="R49">
        <f t="shared" si="2"/>
        <v>48</v>
      </c>
      <c r="S49">
        <v>3.9757477855067114E-2</v>
      </c>
      <c r="T49">
        <v>3.7601715091697629E-2</v>
      </c>
      <c r="U49">
        <v>3.6983536105894999E-2</v>
      </c>
      <c r="V49">
        <v>3.6690505629803694E-2</v>
      </c>
      <c r="W49">
        <v>3.6547775339841548E-2</v>
      </c>
    </row>
    <row r="50" spans="2:23" x14ac:dyDescent="0.25">
      <c r="B50">
        <f t="shared" si="0"/>
        <v>49</v>
      </c>
      <c r="C50">
        <v>41730.019648329762</v>
      </c>
      <c r="D50">
        <v>92059.307466918341</v>
      </c>
      <c r="E50">
        <v>175941.45452872265</v>
      </c>
      <c r="F50">
        <v>343705.75015122496</v>
      </c>
      <c r="G50">
        <v>679234.33045977401</v>
      </c>
      <c r="J50">
        <f t="shared" si="1"/>
        <v>49</v>
      </c>
      <c r="K50">
        <v>2086.5010336761115</v>
      </c>
      <c r="L50">
        <v>4602.9657059598103</v>
      </c>
      <c r="M50">
        <v>8797.0744263527158</v>
      </c>
      <c r="N50">
        <v>17185.293872683775</v>
      </c>
      <c r="O50">
        <v>33961.718132183305</v>
      </c>
      <c r="R50">
        <f t="shared" si="2"/>
        <v>49</v>
      </c>
      <c r="S50">
        <v>4.0319563668905101E-2</v>
      </c>
      <c r="T50">
        <v>3.8126471800491224E-2</v>
      </c>
      <c r="U50">
        <v>3.7494437297140859E-2</v>
      </c>
      <c r="V50">
        <v>3.7194343939312535E-2</v>
      </c>
      <c r="W50">
        <v>3.7048054508723283E-2</v>
      </c>
    </row>
    <row r="51" spans="2:23" x14ac:dyDescent="0.25">
      <c r="B51">
        <f t="shared" si="0"/>
        <v>50</v>
      </c>
      <c r="C51">
        <v>42962.591524368931</v>
      </c>
      <c r="D51">
        <v>95228.96799796696</v>
      </c>
      <c r="E51">
        <v>182339.59585379949</v>
      </c>
      <c r="F51">
        <v>356560.85156451666</v>
      </c>
      <c r="G51">
        <v>705003.36298480234</v>
      </c>
      <c r="J51">
        <f t="shared" si="1"/>
        <v>50</v>
      </c>
      <c r="K51">
        <v>2148.1298993907258</v>
      </c>
      <c r="L51">
        <v>4761.448473661163</v>
      </c>
      <c r="M51">
        <v>9116.9799612241623</v>
      </c>
      <c r="N51">
        <v>17828.042935092526</v>
      </c>
      <c r="O51">
        <v>35250.168881305028</v>
      </c>
      <c r="R51">
        <f t="shared" si="2"/>
        <v>50</v>
      </c>
      <c r="S51">
        <v>4.0741585884554343E-2</v>
      </c>
      <c r="T51">
        <v>3.8522595160559669E-2</v>
      </c>
      <c r="U51">
        <v>3.7880764734399719E-2</v>
      </c>
      <c r="V51">
        <v>3.7575650401351357E-2</v>
      </c>
      <c r="W51">
        <v>3.7426830075684148E-2</v>
      </c>
    </row>
    <row r="52" spans="2:23" x14ac:dyDescent="0.25">
      <c r="B52">
        <f t="shared" si="0"/>
        <v>51</v>
      </c>
      <c r="C52">
        <v>44194.341604696412</v>
      </c>
      <c r="D52">
        <v>98396.524982119328</v>
      </c>
      <c r="E52">
        <v>188733.49765153124</v>
      </c>
      <c r="F52">
        <v>369407.44299044076</v>
      </c>
      <c r="G52">
        <v>730755.33366789622</v>
      </c>
      <c r="J52">
        <f t="shared" si="1"/>
        <v>51</v>
      </c>
      <c r="K52">
        <v>2209.7173783266262</v>
      </c>
      <c r="L52">
        <v>4919.8263158795453</v>
      </c>
      <c r="M52">
        <v>9436.6750367453787</v>
      </c>
      <c r="N52">
        <v>18470.372478589532</v>
      </c>
      <c r="O52">
        <v>36537.767361800768</v>
      </c>
      <c r="R52">
        <f t="shared" si="2"/>
        <v>51</v>
      </c>
      <c r="S52">
        <v>4.1175101493470923E-2</v>
      </c>
      <c r="T52">
        <v>3.8929996404633016E-2</v>
      </c>
      <c r="U52">
        <v>3.8278324692451848E-2</v>
      </c>
      <c r="V52">
        <v>3.7968168366956156E-2</v>
      </c>
      <c r="W52">
        <v>3.7816803522383147E-2</v>
      </c>
    </row>
    <row r="53" spans="2:23" x14ac:dyDescent="0.25">
      <c r="B53">
        <f t="shared" si="0"/>
        <v>52</v>
      </c>
      <c r="C53">
        <v>45363.008064918169</v>
      </c>
      <c r="D53">
        <v>101402.02620034838</v>
      </c>
      <c r="E53">
        <v>194800.38978183875</v>
      </c>
      <c r="F53">
        <v>381597.11398629803</v>
      </c>
      <c r="G53">
        <v>755190.56520529557</v>
      </c>
      <c r="J53">
        <f t="shared" si="1"/>
        <v>52</v>
      </c>
      <c r="K53">
        <v>2268.150631095079</v>
      </c>
      <c r="L53">
        <v>5070.1021462204226</v>
      </c>
      <c r="M53">
        <v>9740.0213673815597</v>
      </c>
      <c r="N53">
        <v>19079.855948627694</v>
      </c>
      <c r="O53">
        <v>37759.528778467793</v>
      </c>
      <c r="R53">
        <f t="shared" si="2"/>
        <v>52</v>
      </c>
      <c r="S53">
        <v>4.1596637591461594E-2</v>
      </c>
      <c r="T53">
        <v>3.9326963081257826E-2</v>
      </c>
      <c r="U53">
        <v>3.8666009060015938E-2</v>
      </c>
      <c r="V53">
        <v>3.8351089955604989E-2</v>
      </c>
      <c r="W53">
        <v>3.8197320923029965E-2</v>
      </c>
    </row>
    <row r="54" spans="2:23" x14ac:dyDescent="0.25">
      <c r="B54">
        <f t="shared" si="0"/>
        <v>53</v>
      </c>
      <c r="C54">
        <v>46553.04069399213</v>
      </c>
      <c r="D54">
        <v>104462.2706242514</v>
      </c>
      <c r="E54">
        <v>200977.65386465014</v>
      </c>
      <c r="F54">
        <v>394008.41741197498</v>
      </c>
      <c r="G54">
        <v>780069.94729330263</v>
      </c>
      <c r="J54">
        <f t="shared" si="1"/>
        <v>53</v>
      </c>
      <c r="K54">
        <v>2327.65225989178</v>
      </c>
      <c r="L54">
        <v>5223.1143531832204</v>
      </c>
      <c r="M54">
        <v>10048.884538834391</v>
      </c>
      <c r="N54">
        <v>19700.421112305601</v>
      </c>
      <c r="O54">
        <v>39003.497867031023</v>
      </c>
      <c r="R54">
        <f t="shared" si="2"/>
        <v>53</v>
      </c>
      <c r="S54">
        <v>4.2037241461774899E-2</v>
      </c>
      <c r="T54">
        <v>3.9742344709136734E-2</v>
      </c>
      <c r="U54">
        <v>3.9071892236960171E-2</v>
      </c>
      <c r="V54">
        <v>3.8752102401733879E-2</v>
      </c>
      <c r="W54">
        <v>3.8595873893289889E-2</v>
      </c>
    </row>
    <row r="55" spans="2:23" x14ac:dyDescent="0.25">
      <c r="B55">
        <f t="shared" si="0"/>
        <v>54</v>
      </c>
      <c r="C55">
        <v>47863.181338277427</v>
      </c>
      <c r="D55">
        <v>107831.24142419572</v>
      </c>
      <c r="E55">
        <v>207778.00652106671</v>
      </c>
      <c r="F55">
        <v>407671.53828534286</v>
      </c>
      <c r="G55">
        <v>807458.60181401449</v>
      </c>
      <c r="J55">
        <f t="shared" si="1"/>
        <v>54</v>
      </c>
      <c r="K55">
        <v>2393.1593620412386</v>
      </c>
      <c r="L55">
        <v>5391.5631028049393</v>
      </c>
      <c r="M55">
        <v>10388.900472298788</v>
      </c>
      <c r="N55">
        <v>20383.57722690166</v>
      </c>
      <c r="O55">
        <v>40372.930736260721</v>
      </c>
      <c r="R55">
        <f t="shared" si="2"/>
        <v>54</v>
      </c>
      <c r="S55">
        <v>4.253784218871437E-2</v>
      </c>
      <c r="T55">
        <v>4.0214411139465334E-2</v>
      </c>
      <c r="U55">
        <v>3.9533303655965968E-2</v>
      </c>
      <c r="V55">
        <v>3.9208061541516681E-2</v>
      </c>
      <c r="W55">
        <v>3.9049080783944756E-2</v>
      </c>
    </row>
    <row r="56" spans="2:23" x14ac:dyDescent="0.25">
      <c r="B56">
        <f t="shared" si="0"/>
        <v>55</v>
      </c>
      <c r="C56">
        <v>49099.778187040276</v>
      </c>
      <c r="D56">
        <v>111011.35116638272</v>
      </c>
      <c r="E56">
        <v>214197.30615605469</v>
      </c>
      <c r="F56">
        <v>420569.21614164108</v>
      </c>
      <c r="G56">
        <v>833313.03611478466</v>
      </c>
      <c r="J56">
        <f t="shared" si="1"/>
        <v>55</v>
      </c>
      <c r="K56">
        <v>2454.9891299051887</v>
      </c>
      <c r="L56">
        <v>5550.5683541635808</v>
      </c>
      <c r="M56">
        <v>10709.867091939785</v>
      </c>
      <c r="N56">
        <v>21028.46457543876</v>
      </c>
      <c r="O56">
        <v>41665.659544944996</v>
      </c>
      <c r="R56">
        <f t="shared" si="2"/>
        <v>55</v>
      </c>
      <c r="S56">
        <v>4.3022922337359049E-2</v>
      </c>
      <c r="T56">
        <v>4.0672907475513886E-2</v>
      </c>
      <c r="U56">
        <v>3.9981833473180739E-2</v>
      </c>
      <c r="V56">
        <v>3.9651479688030289E-2</v>
      </c>
      <c r="W56">
        <v>3.9489917372605099E-2</v>
      </c>
    </row>
    <row r="57" spans="2:23" x14ac:dyDescent="0.25">
      <c r="B57">
        <f t="shared" si="0"/>
        <v>56</v>
      </c>
      <c r="C57">
        <v>50741.624260203862</v>
      </c>
      <c r="D57">
        <v>115232.75068451498</v>
      </c>
      <c r="E57">
        <v>222717.96138697185</v>
      </c>
      <c r="F57">
        <v>437688.38241044356</v>
      </c>
      <c r="G57">
        <v>867629.2248278776</v>
      </c>
      <c r="J57">
        <f t="shared" si="1"/>
        <v>56</v>
      </c>
      <c r="K57">
        <v>2537.0812465642593</v>
      </c>
      <c r="L57">
        <v>5761.6376482330379</v>
      </c>
      <c r="M57">
        <v>11135.898311726225</v>
      </c>
      <c r="N57">
        <v>21884.419158324716</v>
      </c>
      <c r="O57">
        <v>43381.461318116868</v>
      </c>
      <c r="R57">
        <f t="shared" si="2"/>
        <v>56</v>
      </c>
      <c r="S57">
        <v>4.3692888822954856E-2</v>
      </c>
      <c r="T57">
        <v>4.1305595031146725E-2</v>
      </c>
      <c r="U57">
        <v>4.0600770972971656E-2</v>
      </c>
      <c r="V57">
        <v>4.0263391814633565E-2</v>
      </c>
      <c r="W57">
        <v>4.0098286942102046E-2</v>
      </c>
    </row>
    <row r="58" spans="2:23" x14ac:dyDescent="0.25">
      <c r="B58">
        <f t="shared" si="0"/>
        <v>57</v>
      </c>
      <c r="C58">
        <v>52241.507170904872</v>
      </c>
      <c r="D58">
        <v>119089.30868671241</v>
      </c>
      <c r="E58">
        <v>230502.31170036329</v>
      </c>
      <c r="F58">
        <v>453328.31772777735</v>
      </c>
      <c r="G58">
        <v>898980.32978240459</v>
      </c>
      <c r="J58">
        <f t="shared" si="1"/>
        <v>57</v>
      </c>
      <c r="K58">
        <v>2612.0757280065736</v>
      </c>
      <c r="L58">
        <v>5954.4655125399877</v>
      </c>
      <c r="M58">
        <v>11525.115761230467</v>
      </c>
      <c r="N58">
        <v>22666.41625875188</v>
      </c>
      <c r="O58">
        <v>44949.01725354325</v>
      </c>
      <c r="R58">
        <f t="shared" si="2"/>
        <v>57</v>
      </c>
      <c r="S58">
        <v>4.4324827520812127E-2</v>
      </c>
      <c r="T58">
        <v>4.1904062940024245E-2</v>
      </c>
      <c r="U58">
        <v>4.1186822147409652E-2</v>
      </c>
      <c r="V58">
        <v>4.0843086410801366E-2</v>
      </c>
      <c r="W58">
        <v>4.0674772859084163E-2</v>
      </c>
    </row>
    <row r="59" spans="2:23" x14ac:dyDescent="0.25">
      <c r="B59">
        <f t="shared" si="0"/>
        <v>58</v>
      </c>
      <c r="C59">
        <v>53856.286872820412</v>
      </c>
      <c r="D59">
        <v>123241.42753532135</v>
      </c>
      <c r="E59">
        <v>238883.32921653113</v>
      </c>
      <c r="F59">
        <v>470167.13257819292</v>
      </c>
      <c r="G59">
        <v>932734.7393007552</v>
      </c>
      <c r="J59">
        <f t="shared" si="1"/>
        <v>58</v>
      </c>
      <c r="K59">
        <v>2692.814778789274</v>
      </c>
      <c r="L59">
        <v>6162.0714692089241</v>
      </c>
      <c r="M59">
        <v>11944.166665593919</v>
      </c>
      <c r="N59">
        <v>23508.357057428337</v>
      </c>
      <c r="O59">
        <v>46636.737840157934</v>
      </c>
      <c r="R59">
        <f t="shared" si="2"/>
        <v>58</v>
      </c>
      <c r="S59">
        <v>4.5029437254773264E-2</v>
      </c>
      <c r="T59">
        <v>4.257269054164059E-2</v>
      </c>
      <c r="U59">
        <v>4.184208373545184E-2</v>
      </c>
      <c r="V59">
        <v>4.1491499366625328E-2</v>
      </c>
      <c r="W59">
        <v>4.1319727277886908E-2</v>
      </c>
    </row>
    <row r="60" spans="2:23" x14ac:dyDescent="0.25">
      <c r="B60">
        <f t="shared" si="0"/>
        <v>59</v>
      </c>
      <c r="C60">
        <v>55562.874653797808</v>
      </c>
      <c r="D60">
        <v>127629.27815809945</v>
      </c>
      <c r="E60">
        <v>247739.95130583801</v>
      </c>
      <c r="F60">
        <v>487961.29760001041</v>
      </c>
      <c r="G60">
        <v>968403.99018726603</v>
      </c>
      <c r="J60">
        <f t="shared" si="1"/>
        <v>59</v>
      </c>
      <c r="K60">
        <v>2778.1442118089326</v>
      </c>
      <c r="L60">
        <v>6381.4640092923073</v>
      </c>
      <c r="M60">
        <v>12386.997787410277</v>
      </c>
      <c r="N60">
        <v>24398.065342053422</v>
      </c>
      <c r="O60">
        <v>48420.200450008968</v>
      </c>
      <c r="R60">
        <f t="shared" si="2"/>
        <v>59</v>
      </c>
      <c r="S60">
        <v>4.5802418514260257E-2</v>
      </c>
      <c r="T60">
        <v>4.3307427492504491E-2</v>
      </c>
      <c r="U60">
        <v>4.2562631182454957E-2</v>
      </c>
      <c r="V60">
        <v>4.2204774659412525E-2</v>
      </c>
      <c r="W60">
        <v>4.2029329486046985E-2</v>
      </c>
    </row>
    <row r="61" spans="2:23" x14ac:dyDescent="0.25">
      <c r="B61">
        <f t="shared" si="0"/>
        <v>60</v>
      </c>
      <c r="C61">
        <v>57275.22747967099</v>
      </c>
      <c r="D61">
        <v>132032.5719648393</v>
      </c>
      <c r="E61">
        <v>256628.14671508677</v>
      </c>
      <c r="F61">
        <v>505819.29621518333</v>
      </c>
      <c r="G61">
        <v>1004201.5952148957</v>
      </c>
      <c r="J61">
        <f t="shared" si="1"/>
        <v>60</v>
      </c>
      <c r="K61">
        <v>2863.7618223320605</v>
      </c>
      <c r="L61">
        <v>6601.628691683436</v>
      </c>
      <c r="M61">
        <v>12831.407542273402</v>
      </c>
      <c r="N61">
        <v>25290.965242971899</v>
      </c>
      <c r="O61">
        <v>50210.080643788446</v>
      </c>
      <c r="R61">
        <f t="shared" si="2"/>
        <v>60</v>
      </c>
      <c r="S61">
        <v>4.6606154541709799E-2</v>
      </c>
      <c r="T61">
        <v>4.4073917153950148E-2</v>
      </c>
      <c r="U61">
        <v>4.3315166724452681E-2</v>
      </c>
      <c r="V61">
        <v>4.2950136741602307E-2</v>
      </c>
      <c r="W61">
        <v>4.277106309609513E-2</v>
      </c>
    </row>
    <row r="62" spans="2:23" x14ac:dyDescent="0.25">
      <c r="B62">
        <f t="shared" si="0"/>
        <v>61</v>
      </c>
      <c r="C62">
        <v>58966.810736649648</v>
      </c>
      <c r="D62">
        <v>136382.07022598948</v>
      </c>
      <c r="E62">
        <v>265407.50271005841</v>
      </c>
      <c r="F62">
        <v>523458.36299679283</v>
      </c>
      <c r="G62">
        <v>1039560.088096158</v>
      </c>
      <c r="J62">
        <f t="shared" si="1"/>
        <v>61</v>
      </c>
      <c r="K62">
        <v>2948.3409347902852</v>
      </c>
      <c r="L62">
        <v>6819.1047991512751</v>
      </c>
      <c r="M62">
        <v>13270.377908614813</v>
      </c>
      <c r="N62">
        <v>26172.918529877439</v>
      </c>
      <c r="O62">
        <v>51978.005184123758</v>
      </c>
      <c r="R62">
        <f t="shared" si="2"/>
        <v>61</v>
      </c>
      <c r="S62">
        <v>4.7429871573456461E-2</v>
      </c>
      <c r="T62">
        <v>4.4861041244528277E-2</v>
      </c>
      <c r="U62">
        <v>4.4088557682433027E-2</v>
      </c>
      <c r="V62">
        <v>4.3716458188559404E-2</v>
      </c>
      <c r="W62">
        <v>4.3533808320414202E-2</v>
      </c>
    </row>
    <row r="63" spans="2:23" x14ac:dyDescent="0.25">
      <c r="B63">
        <f t="shared" si="0"/>
        <v>62</v>
      </c>
      <c r="C63">
        <v>60702.822069624141</v>
      </c>
      <c r="D63">
        <v>140846.74365843643</v>
      </c>
      <c r="E63">
        <v>274419.94630984671</v>
      </c>
      <c r="F63">
        <v>541566.35160732153</v>
      </c>
      <c r="G63">
        <v>1075859.1525606893</v>
      </c>
      <c r="J63">
        <f t="shared" si="1"/>
        <v>62</v>
      </c>
      <c r="K63">
        <v>3035.1415043813904</v>
      </c>
      <c r="L63">
        <v>7042.3384752151906</v>
      </c>
      <c r="M63">
        <v>13721.000097282056</v>
      </c>
      <c r="N63">
        <v>27078.323335091467</v>
      </c>
      <c r="O63">
        <v>53792.958403890487</v>
      </c>
      <c r="R63">
        <f t="shared" si="2"/>
        <v>62</v>
      </c>
      <c r="S63">
        <v>4.8305360386679874E-2</v>
      </c>
      <c r="T63">
        <v>4.5700711888171153E-2</v>
      </c>
      <c r="U63">
        <v>4.4914589911484448E-2</v>
      </c>
      <c r="V63">
        <v>4.4535445262885665E-2</v>
      </c>
      <c r="W63">
        <v>4.4349218349013952E-2</v>
      </c>
    </row>
    <row r="64" spans="2:23" x14ac:dyDescent="0.25">
      <c r="B64">
        <f t="shared" si="0"/>
        <v>63</v>
      </c>
      <c r="C64">
        <v>62470.695238637425</v>
      </c>
      <c r="D64">
        <v>145392.58450993564</v>
      </c>
      <c r="E64">
        <v>283595.73330198193</v>
      </c>
      <c r="F64">
        <v>560002.0308831993</v>
      </c>
      <c r="G64">
        <v>1112814.6260426061</v>
      </c>
      <c r="J64">
        <f t="shared" si="1"/>
        <v>63</v>
      </c>
      <c r="K64">
        <v>3123.5351554018926</v>
      </c>
      <c r="L64">
        <v>7269.6304919068061</v>
      </c>
      <c r="M64">
        <v>14179.789393747691</v>
      </c>
      <c r="N64">
        <v>28000.107194064069</v>
      </c>
      <c r="O64">
        <v>55640.742791152559</v>
      </c>
      <c r="R64">
        <f t="shared" si="2"/>
        <v>63</v>
      </c>
      <c r="S64">
        <v>4.9231276804656332E-2</v>
      </c>
      <c r="T64">
        <v>4.6590238391986283E-2</v>
      </c>
      <c r="U64">
        <v>4.5790261106283703E-2</v>
      </c>
      <c r="V64">
        <v>4.5403952640531431E-2</v>
      </c>
      <c r="W64">
        <v>4.5214095023406564E-2</v>
      </c>
    </row>
    <row r="65" spans="1:24" x14ac:dyDescent="0.25">
      <c r="B65">
        <f t="shared" si="0"/>
        <v>64</v>
      </c>
      <c r="C65">
        <v>64207.456172512102</v>
      </c>
      <c r="D65">
        <v>149859.87211464121</v>
      </c>
      <c r="E65">
        <v>292613.89869921858</v>
      </c>
      <c r="F65">
        <v>578121.95187093015</v>
      </c>
      <c r="G65">
        <v>1149138.0582147879</v>
      </c>
      <c r="J65">
        <f t="shared" si="1"/>
        <v>64</v>
      </c>
      <c r="K65">
        <v>3210.3731495023239</v>
      </c>
      <c r="L65">
        <v>7492.9947176633577</v>
      </c>
      <c r="M65">
        <v>14630.697347901354</v>
      </c>
      <c r="N65">
        <v>28906.102611338836</v>
      </c>
      <c r="O65">
        <v>57456.913138717646</v>
      </c>
      <c r="R65">
        <f t="shared" si="2"/>
        <v>64</v>
      </c>
      <c r="S65">
        <v>5.0171991008475247E-2</v>
      </c>
      <c r="T65">
        <v>4.7498091891599703E-2</v>
      </c>
      <c r="U65">
        <v>4.6685285315577696E-2</v>
      </c>
      <c r="V65">
        <v>4.6292296968992286E-2</v>
      </c>
      <c r="W65">
        <v>4.6099040271531777E-2</v>
      </c>
    </row>
    <row r="66" spans="1:24" x14ac:dyDescent="0.25">
      <c r="B66">
        <f t="shared" si="0"/>
        <v>65</v>
      </c>
      <c r="C66">
        <v>65907.69432705114</v>
      </c>
      <c r="D66">
        <v>154232.20684095722</v>
      </c>
      <c r="E66">
        <v>301439.72771543823</v>
      </c>
      <c r="F66">
        <v>595854.76946990681</v>
      </c>
      <c r="G66">
        <v>1184684.852981162</v>
      </c>
      <c r="J66">
        <f t="shared" si="1"/>
        <v>65</v>
      </c>
      <c r="K66">
        <v>3295.3850070829212</v>
      </c>
      <c r="L66">
        <v>7711.6112986346998</v>
      </c>
      <c r="M66">
        <v>15071.988471827819</v>
      </c>
      <c r="N66">
        <v>29792.742824527784</v>
      </c>
      <c r="O66">
        <v>59234.251532585593</v>
      </c>
      <c r="R66">
        <f t="shared" si="2"/>
        <v>65</v>
      </c>
      <c r="S66">
        <v>5.1126841553861269E-2</v>
      </c>
      <c r="T66">
        <v>4.8420981002917696E-2</v>
      </c>
      <c r="U66">
        <v>4.7595695889931511E-2</v>
      </c>
      <c r="V66">
        <v>4.7196206852817335E-2</v>
      </c>
      <c r="W66">
        <v>4.6999641194336972E-2</v>
      </c>
    </row>
    <row r="68" spans="1:24" x14ac:dyDescent="0.25">
      <c r="A68" s="5" t="s">
        <v>183</v>
      </c>
    </row>
    <row r="69" spans="1:24" x14ac:dyDescent="0.25">
      <c r="B69" t="s">
        <v>170</v>
      </c>
      <c r="C69">
        <v>50000</v>
      </c>
      <c r="D69">
        <v>100000</v>
      </c>
      <c r="E69">
        <v>250000</v>
      </c>
      <c r="F69">
        <v>500000</v>
      </c>
      <c r="G69">
        <v>1000000</v>
      </c>
      <c r="H69">
        <v>2000000</v>
      </c>
      <c r="J69" t="s">
        <v>171</v>
      </c>
      <c r="K69">
        <v>50000</v>
      </c>
      <c r="L69">
        <v>100000</v>
      </c>
      <c r="M69">
        <v>250000</v>
      </c>
      <c r="N69">
        <v>500000</v>
      </c>
      <c r="O69">
        <v>1000000</v>
      </c>
      <c r="P69">
        <v>2000000</v>
      </c>
      <c r="R69" t="s">
        <v>167</v>
      </c>
      <c r="S69">
        <v>50000</v>
      </c>
      <c r="T69">
        <v>100000</v>
      </c>
      <c r="U69">
        <v>250000</v>
      </c>
      <c r="V69">
        <v>500000</v>
      </c>
      <c r="W69">
        <v>1000000</v>
      </c>
      <c r="X69">
        <v>2000000</v>
      </c>
    </row>
    <row r="70" spans="1:24" x14ac:dyDescent="0.25">
      <c r="B70">
        <v>26</v>
      </c>
      <c r="C70">
        <v>548.06561463770777</v>
      </c>
      <c r="D70">
        <v>608.59354556644257</v>
      </c>
      <c r="E70">
        <v>790.17743099705683</v>
      </c>
      <c r="F70">
        <v>1092.8169853103811</v>
      </c>
      <c r="G70">
        <v>1698.0963301196305</v>
      </c>
      <c r="H70">
        <v>2908.6548451279446</v>
      </c>
      <c r="J70">
        <v>26</v>
      </c>
      <c r="K70">
        <v>543.2566047819563</v>
      </c>
      <c r="L70">
        <v>586.60610986867391</v>
      </c>
      <c r="M70">
        <v>716.65570486941715</v>
      </c>
      <c r="N70">
        <v>933.40206098526778</v>
      </c>
      <c r="O70">
        <v>1366.897525848688</v>
      </c>
      <c r="P70">
        <v>2233.8864205503924</v>
      </c>
      <c r="R70">
        <v>26</v>
      </c>
      <c r="S70">
        <v>4.963296839468323E-2</v>
      </c>
      <c r="T70">
        <v>4.7095140939727775E-2</v>
      </c>
      <c r="U70">
        <v>4.3232679282501074E-2</v>
      </c>
      <c r="V70">
        <v>4.071160716150124E-2</v>
      </c>
      <c r="W70">
        <v>3.8932529099659385E-2</v>
      </c>
      <c r="X70">
        <v>3.7845448850891694E-2</v>
      </c>
    </row>
    <row r="71" spans="1:24" x14ac:dyDescent="0.25">
      <c r="B71">
        <v>27</v>
      </c>
      <c r="C71">
        <v>555.91670163194124</v>
      </c>
      <c r="D71">
        <v>624.08305112997004</v>
      </c>
      <c r="E71">
        <v>828.58206471777908</v>
      </c>
      <c r="F71">
        <v>1169.4137432513517</v>
      </c>
      <c r="G71">
        <v>1851.0771133390265</v>
      </c>
      <c r="H71">
        <v>3214.4038841838301</v>
      </c>
      <c r="J71">
        <v>27</v>
      </c>
      <c r="K71">
        <v>548.87996754134247</v>
      </c>
      <c r="L71">
        <v>597.7001556752125</v>
      </c>
      <c r="M71">
        <v>744.16031355533869</v>
      </c>
      <c r="N71">
        <v>988.26045115057786</v>
      </c>
      <c r="O71">
        <v>1476.460877979247</v>
      </c>
      <c r="P71">
        <v>2452.8620888156802</v>
      </c>
      <c r="R71">
        <v>27</v>
      </c>
      <c r="S71">
        <v>4.9267102175529098E-2</v>
      </c>
      <c r="T71">
        <v>4.6623787367145564E-2</v>
      </c>
      <c r="U71">
        <v>4.2773165295810989E-2</v>
      </c>
      <c r="V71">
        <v>4.036554337654974E-2</v>
      </c>
      <c r="W71">
        <v>3.8714357370779329E-2</v>
      </c>
      <c r="X71">
        <v>3.7724364714057934E-2</v>
      </c>
    </row>
    <row r="72" spans="1:24" x14ac:dyDescent="0.25">
      <c r="B72">
        <v>28</v>
      </c>
      <c r="C72">
        <v>564.65738534679065</v>
      </c>
      <c r="D72">
        <v>641.32955643867012</v>
      </c>
      <c r="E72">
        <v>871.34602671598282</v>
      </c>
      <c r="F72">
        <v>1254.7067808435208</v>
      </c>
      <c r="G72">
        <v>2021.4283667148952</v>
      </c>
      <c r="H72">
        <v>3554.8714760153575</v>
      </c>
      <c r="J72">
        <v>28</v>
      </c>
      <c r="K72">
        <v>555.13996543347093</v>
      </c>
      <c r="L72">
        <v>610.05197784381653</v>
      </c>
      <c r="M72">
        <v>774.78751471960095</v>
      </c>
      <c r="N72">
        <v>1049.3463976108196</v>
      </c>
      <c r="O72">
        <v>1598.4650665847512</v>
      </c>
      <c r="P72">
        <v>2696.7016779153419</v>
      </c>
      <c r="R72">
        <v>28</v>
      </c>
      <c r="S72">
        <v>4.8885496951279306E-2</v>
      </c>
      <c r="T72">
        <v>4.6149580761696507E-2</v>
      </c>
      <c r="U72">
        <v>4.2334759442781422E-2</v>
      </c>
      <c r="V72">
        <v>4.0046562141161646E-2</v>
      </c>
      <c r="W72">
        <v>3.8518511403766942E-2</v>
      </c>
      <c r="X72">
        <v>3.7618011800855555E-2</v>
      </c>
    </row>
    <row r="73" spans="1:24" x14ac:dyDescent="0.25">
      <c r="B73">
        <v>29</v>
      </c>
      <c r="C73">
        <v>574.3992765320462</v>
      </c>
      <c r="D73">
        <v>660.55326409980978</v>
      </c>
      <c r="E73">
        <v>919.01514893477361</v>
      </c>
      <c r="F73">
        <v>1349.784978944477</v>
      </c>
      <c r="G73">
        <v>2211.3246866639474</v>
      </c>
      <c r="H73">
        <v>3934.4040526287131</v>
      </c>
      <c r="J73">
        <v>29</v>
      </c>
      <c r="K73">
        <v>562.11702129638343</v>
      </c>
      <c r="L73">
        <v>623.81986292833199</v>
      </c>
      <c r="M73">
        <v>808.92748251367084</v>
      </c>
      <c r="N73">
        <v>1117.4404370336597</v>
      </c>
      <c r="O73">
        <v>1734.4669006427503</v>
      </c>
      <c r="P73">
        <v>2968.5192526656974</v>
      </c>
      <c r="R73">
        <v>29</v>
      </c>
      <c r="S73">
        <v>4.8489231778321873E-2</v>
      </c>
      <c r="T73">
        <v>4.5675042567837165E-2</v>
      </c>
      <c r="U73">
        <v>4.1918415308674906E-2</v>
      </c>
      <c r="V73">
        <v>3.9753537590592414E-2</v>
      </c>
      <c r="W73">
        <v>3.8343201006669991E-2</v>
      </c>
      <c r="X73">
        <v>3.7525021218947519E-2</v>
      </c>
    </row>
    <row r="74" spans="1:24" x14ac:dyDescent="0.25">
      <c r="B74">
        <v>30</v>
      </c>
      <c r="C74">
        <v>585.25938929460358</v>
      </c>
      <c r="D74">
        <v>681.98512340620312</v>
      </c>
      <c r="E74">
        <v>972.16223475744061</v>
      </c>
      <c r="F74">
        <v>1455.7907683837884</v>
      </c>
      <c r="G74">
        <v>2423.0478884316371</v>
      </c>
      <c r="H74">
        <v>4357.5621104170341</v>
      </c>
      <c r="J74">
        <v>30</v>
      </c>
      <c r="K74">
        <v>569.8949404547177</v>
      </c>
      <c r="L74">
        <v>639.1692125326831</v>
      </c>
      <c r="M74">
        <v>846.99097202761277</v>
      </c>
      <c r="N74">
        <v>1193.3607420091448</v>
      </c>
      <c r="O74">
        <v>1886.1008951675431</v>
      </c>
      <c r="P74">
        <v>3271.5809911401884</v>
      </c>
      <c r="R74">
        <v>30</v>
      </c>
      <c r="S74">
        <v>4.8080013191422299E-2</v>
      </c>
      <c r="T74">
        <v>4.5203168722832476E-2</v>
      </c>
      <c r="U74">
        <v>4.1525224680758255E-2</v>
      </c>
      <c r="V74">
        <v>3.9485563763868914E-2</v>
      </c>
      <c r="W74">
        <v>3.8186980864345133E-2</v>
      </c>
      <c r="X74">
        <v>3.7444312384158129E-2</v>
      </c>
    </row>
    <row r="75" spans="1:24" x14ac:dyDescent="0.25">
      <c r="B75">
        <v>31</v>
      </c>
      <c r="C75">
        <v>597.5720185955156</v>
      </c>
      <c r="D75">
        <v>706.28458244625574</v>
      </c>
      <c r="E75">
        <v>1032.4222904720552</v>
      </c>
      <c r="F75">
        <v>1575.985136680265</v>
      </c>
      <c r="G75">
        <v>2663.1108855793232</v>
      </c>
      <c r="H75">
        <v>4837.3623277719116</v>
      </c>
      <c r="J75">
        <v>31</v>
      </c>
      <c r="K75">
        <v>578.7131469506246</v>
      </c>
      <c r="L75">
        <v>656.57193588851169</v>
      </c>
      <c r="M75">
        <v>890.14849382194006</v>
      </c>
      <c r="N75">
        <v>1279.4427512266284</v>
      </c>
      <c r="O75">
        <v>2058.0319213246366</v>
      </c>
      <c r="P75">
        <v>3615.2096164079048</v>
      </c>
      <c r="R75">
        <v>31</v>
      </c>
      <c r="S75">
        <v>4.7653140115314185E-2</v>
      </c>
      <c r="T75">
        <v>4.4729642817218584E-2</v>
      </c>
      <c r="U75">
        <v>4.1150337648950597E-2</v>
      </c>
      <c r="V75">
        <v>3.9238022666334027E-2</v>
      </c>
      <c r="W75">
        <v>3.804651002638515E-2</v>
      </c>
      <c r="X75">
        <v>3.7373983957836199E-2</v>
      </c>
    </row>
    <row r="76" spans="1:24" x14ac:dyDescent="0.25">
      <c r="B76">
        <v>32</v>
      </c>
      <c r="C76">
        <v>606.72265953941712</v>
      </c>
      <c r="D76">
        <v>724.34857963454408</v>
      </c>
      <c r="E76">
        <v>1077.2262774558756</v>
      </c>
      <c r="F76">
        <v>1665.3558202457129</v>
      </c>
      <c r="G76">
        <v>2841.6148324888395</v>
      </c>
      <c r="H76">
        <v>5194.1329179813538</v>
      </c>
      <c r="J76">
        <v>32</v>
      </c>
      <c r="K76">
        <v>585.26669372241554</v>
      </c>
      <c r="L76">
        <v>669.50937309596702</v>
      </c>
      <c r="M76">
        <v>922.23668712359358</v>
      </c>
      <c r="N76">
        <v>1343.4494152885654</v>
      </c>
      <c r="O76">
        <v>2185.8740214897734</v>
      </c>
      <c r="P76">
        <v>3870.7239410863112</v>
      </c>
      <c r="R76">
        <v>32</v>
      </c>
      <c r="S76">
        <v>4.7357662830332492E-2</v>
      </c>
      <c r="T76">
        <v>4.4412515439482991E-2</v>
      </c>
      <c r="U76">
        <v>4.0909494171157412E-2</v>
      </c>
      <c r="V76">
        <v>3.9082828773378653E-2</v>
      </c>
      <c r="W76">
        <v>3.7960143109513789E-2</v>
      </c>
      <c r="X76">
        <v>3.7331654974757322E-2</v>
      </c>
    </row>
    <row r="77" spans="1:24" x14ac:dyDescent="0.25">
      <c r="B77">
        <v>33</v>
      </c>
      <c r="C77">
        <v>603.76870523257503</v>
      </c>
      <c r="D77">
        <v>718.53318744483374</v>
      </c>
      <c r="E77">
        <v>1062.826526291256</v>
      </c>
      <c r="F77">
        <v>1636.6487950182393</v>
      </c>
      <c r="G77">
        <v>2784.2933068375914</v>
      </c>
      <c r="H77">
        <v>5079.5822960102205</v>
      </c>
      <c r="J77">
        <v>33</v>
      </c>
      <c r="K77">
        <v>583.15112922269691</v>
      </c>
      <c r="L77">
        <v>665.34456369317331</v>
      </c>
      <c r="M77">
        <v>911.92361717488984</v>
      </c>
      <c r="N77">
        <v>1322.8891390281551</v>
      </c>
      <c r="O77">
        <v>2144.8198854774273</v>
      </c>
      <c r="P77">
        <v>3788.6809787096718</v>
      </c>
      <c r="R77">
        <v>33</v>
      </c>
      <c r="S77">
        <v>4.7446775107395256E-2</v>
      </c>
      <c r="T77">
        <v>4.4506993127271244E-2</v>
      </c>
      <c r="U77">
        <v>4.0979339366521206E-2</v>
      </c>
      <c r="V77">
        <v>3.9126245845739316E-2</v>
      </c>
      <c r="W77">
        <v>3.7982621909330438E-2</v>
      </c>
      <c r="X77">
        <v>3.7340831702923127E-2</v>
      </c>
    </row>
    <row r="78" spans="1:24" x14ac:dyDescent="0.25">
      <c r="B78">
        <v>34</v>
      </c>
      <c r="C78">
        <v>585.19925595022221</v>
      </c>
      <c r="D78">
        <v>681.90729514199563</v>
      </c>
      <c r="E78">
        <v>972.03134166906739</v>
      </c>
      <c r="F78">
        <v>1455.5714324147543</v>
      </c>
      <c r="G78">
        <v>2422.6516481256763</v>
      </c>
      <c r="H78">
        <v>4356.8123380250527</v>
      </c>
      <c r="J78">
        <v>34</v>
      </c>
      <c r="K78">
        <v>569.85151110264633</v>
      </c>
      <c r="L78">
        <v>639.11297005951337</v>
      </c>
      <c r="M78">
        <v>846.89652159364687</v>
      </c>
      <c r="N78">
        <v>1193.2025941624288</v>
      </c>
      <c r="O78">
        <v>1885.8151368135259</v>
      </c>
      <c r="P78">
        <v>3271.0432247363424</v>
      </c>
      <c r="R78">
        <v>34</v>
      </c>
      <c r="S78">
        <v>4.8070366738055537E-2</v>
      </c>
      <c r="T78">
        <v>4.5191709529531998E-2</v>
      </c>
      <c r="U78">
        <v>4.1513180229550084E-2</v>
      </c>
      <c r="V78">
        <v>3.9474032291251016E-2</v>
      </c>
      <c r="W78">
        <v>3.8176088193106805E-2</v>
      </c>
      <c r="X78">
        <v>3.7433902308756872E-2</v>
      </c>
    </row>
    <row r="79" spans="1:24" x14ac:dyDescent="0.25">
      <c r="B79">
        <v>35</v>
      </c>
      <c r="C79">
        <v>601.36478106758773</v>
      </c>
      <c r="D79">
        <v>713.81501820146389</v>
      </c>
      <c r="E79">
        <v>1051.1656836082252</v>
      </c>
      <c r="F79">
        <v>1613.4168501094746</v>
      </c>
      <c r="G79">
        <v>2737.9191865159946</v>
      </c>
      <c r="H79">
        <v>4986.9240094021661</v>
      </c>
      <c r="J79">
        <v>35</v>
      </c>
      <c r="K79">
        <v>581.42958210307984</v>
      </c>
      <c r="L79">
        <v>661.96539418361499</v>
      </c>
      <c r="M79">
        <v>903.57229689984615</v>
      </c>
      <c r="N79">
        <v>1306.2511349584784</v>
      </c>
      <c r="O79">
        <v>2111.6088505612825</v>
      </c>
      <c r="P79">
        <v>3722.3260225659833</v>
      </c>
      <c r="R79">
        <v>35</v>
      </c>
      <c r="S79">
        <v>4.7516735886802497E-2</v>
      </c>
      <c r="T79">
        <v>4.4581464555629502E-2</v>
      </c>
      <c r="U79">
        <v>4.1033930069006797E-2</v>
      </c>
      <c r="V79">
        <v>3.9159181507626428E-2</v>
      </c>
      <c r="W79">
        <v>3.7998282125662808E-2</v>
      </c>
      <c r="X79">
        <v>3.7345479786936364E-2</v>
      </c>
    </row>
    <row r="80" spans="1:24" x14ac:dyDescent="0.25">
      <c r="B80">
        <v>36</v>
      </c>
      <c r="C80">
        <v>658.27372896016595</v>
      </c>
      <c r="D80">
        <v>826.12084856263357</v>
      </c>
      <c r="E80">
        <v>1329.6621790623758</v>
      </c>
      <c r="F80">
        <v>2168.8975338028517</v>
      </c>
      <c r="G80">
        <v>3847.3687299815542</v>
      </c>
      <c r="H80">
        <v>7204.310370755963</v>
      </c>
      <c r="J80">
        <v>36</v>
      </c>
      <c r="K80">
        <v>622.18705889244688</v>
      </c>
      <c r="L80">
        <v>742.39764344344303</v>
      </c>
      <c r="M80">
        <v>1103.0290704373274</v>
      </c>
      <c r="N80">
        <v>1704.079185932078</v>
      </c>
      <c r="O80">
        <v>2906.1850332194517</v>
      </c>
      <c r="P80">
        <v>5310.3880548262969</v>
      </c>
      <c r="R80">
        <v>36</v>
      </c>
      <c r="S80">
        <v>4.5985017217038182E-2</v>
      </c>
      <c r="T80">
        <v>4.3045597517035405E-2</v>
      </c>
      <c r="U80">
        <v>3.9961518476281377E-2</v>
      </c>
      <c r="V80">
        <v>3.8505746039562805E-2</v>
      </c>
      <c r="W80">
        <v>3.7657392464062855E-2</v>
      </c>
      <c r="X80">
        <v>3.7196994319109056E-2</v>
      </c>
    </row>
    <row r="81" spans="2:24" x14ac:dyDescent="0.25">
      <c r="B81">
        <v>37</v>
      </c>
      <c r="C81">
        <v>629.69438348914582</v>
      </c>
      <c r="D81">
        <v>769.74439172097857</v>
      </c>
      <c r="E81">
        <v>1189.8945583242898</v>
      </c>
      <c r="F81">
        <v>1890.1444754799827</v>
      </c>
      <c r="G81">
        <v>3290.6447853231994</v>
      </c>
      <c r="H81">
        <v>6091.6447831461592</v>
      </c>
      <c r="J81">
        <v>37</v>
      </c>
      <c r="K81">
        <v>601.71825496053566</v>
      </c>
      <c r="L81">
        <v>702.02055170024278</v>
      </c>
      <c r="M81">
        <v>1002.9290838971228</v>
      </c>
      <c r="N81">
        <v>1504.4391327843114</v>
      </c>
      <c r="O81">
        <v>2507.4647328116844</v>
      </c>
      <c r="P81">
        <v>4513.5087374487048</v>
      </c>
      <c r="R81">
        <v>37</v>
      </c>
      <c r="S81">
        <v>4.6679496833083256E-2</v>
      </c>
      <c r="T81">
        <v>4.3715085213518412E-2</v>
      </c>
      <c r="U81">
        <v>4.0405085947635033E-2</v>
      </c>
      <c r="V81">
        <v>3.876536036882916E-2</v>
      </c>
      <c r="W81">
        <v>3.7785398277408122E-2</v>
      </c>
      <c r="X81">
        <v>3.72457816324403E-2</v>
      </c>
    </row>
    <row r="82" spans="2:24" x14ac:dyDescent="0.25">
      <c r="B82">
        <v>38</v>
      </c>
      <c r="C82">
        <v>667.09436917500068</v>
      </c>
      <c r="D82">
        <v>843.56558408383762</v>
      </c>
      <c r="E82">
        <v>1372.979286941096</v>
      </c>
      <c r="F82">
        <v>2255.3354345820717</v>
      </c>
      <c r="G82">
        <v>4020.0472600164471</v>
      </c>
      <c r="H82">
        <v>7549.4720668021755</v>
      </c>
      <c r="J82">
        <v>38</v>
      </c>
      <c r="K82">
        <v>628.50436799931595</v>
      </c>
      <c r="L82">
        <v>754.89124065726901</v>
      </c>
      <c r="M82">
        <v>1134.0525289988418</v>
      </c>
      <c r="N82">
        <v>1765.9877352457406</v>
      </c>
      <c r="O82">
        <v>3029.8527294255618</v>
      </c>
      <c r="P82">
        <v>5557.5960478978959</v>
      </c>
      <c r="R82">
        <v>38</v>
      </c>
      <c r="S82">
        <v>4.5784058144567874E-2</v>
      </c>
      <c r="T82">
        <v>4.2858593933612799E-2</v>
      </c>
      <c r="U82">
        <v>3.984095845184954E-2</v>
      </c>
      <c r="V82">
        <v>3.8434719524925276E-2</v>
      </c>
      <c r="W82">
        <v>3.7620534770450131E-2</v>
      </c>
      <c r="X82">
        <v>3.718034624289257E-2</v>
      </c>
    </row>
    <row r="83" spans="2:24" x14ac:dyDescent="0.25">
      <c r="B83">
        <v>39</v>
      </c>
      <c r="C83">
        <v>693.54977946675251</v>
      </c>
      <c r="D83">
        <v>895.79481482925121</v>
      </c>
      <c r="E83">
        <v>1502.5299378485529</v>
      </c>
      <c r="F83">
        <v>2513.7551795213476</v>
      </c>
      <c r="G83">
        <v>4536.2055631478606</v>
      </c>
      <c r="H83">
        <v>8581.1065573067335</v>
      </c>
      <c r="J83">
        <v>39</v>
      </c>
      <c r="K83">
        <v>647.45140081969976</v>
      </c>
      <c r="L83">
        <v>792.29726050252975</v>
      </c>
      <c r="M83">
        <v>1226.8350343575057</v>
      </c>
      <c r="N83">
        <v>1951.0650790126565</v>
      </c>
      <c r="O83">
        <v>3399.5240210192569</v>
      </c>
      <c r="P83">
        <v>6296.4445156655565</v>
      </c>
      <c r="R83">
        <v>39</v>
      </c>
      <c r="S83">
        <v>4.5256772416644164E-2</v>
      </c>
      <c r="T83">
        <v>4.238566862221238E-2</v>
      </c>
      <c r="U83">
        <v>3.9552526311430025E-2</v>
      </c>
      <c r="V83">
        <v>3.8274736899681416E-2</v>
      </c>
      <c r="W83">
        <v>3.7546894260207742E-2</v>
      </c>
      <c r="X83">
        <v>3.7156974244630048E-2</v>
      </c>
    </row>
    <row r="84" spans="2:24" x14ac:dyDescent="0.25">
      <c r="B84">
        <v>40</v>
      </c>
      <c r="C84">
        <v>671.41929297440799</v>
      </c>
      <c r="D84">
        <v>852.14243785490862</v>
      </c>
      <c r="E84">
        <v>1394.3118137995787</v>
      </c>
      <c r="F84">
        <v>2297.9275158580267</v>
      </c>
      <c r="G84">
        <v>4105.1588290346908</v>
      </c>
      <c r="H84">
        <v>7719.6210043025403</v>
      </c>
      <c r="J84">
        <v>40</v>
      </c>
      <c r="K84">
        <v>631.60130088449523</v>
      </c>
      <c r="L84">
        <v>761.03354859857973</v>
      </c>
      <c r="M84">
        <v>1149.3296149994676</v>
      </c>
      <c r="N84">
        <v>1796.4905959555435</v>
      </c>
      <c r="O84">
        <v>3090.8115093781016</v>
      </c>
      <c r="P84">
        <v>5679.4481354620511</v>
      </c>
      <c r="R84">
        <v>40</v>
      </c>
      <c r="S84">
        <v>4.5684304869860748E-2</v>
      </c>
      <c r="T84">
        <v>4.2766466256519475E-2</v>
      </c>
      <c r="U84">
        <v>3.9781127004585137E-2</v>
      </c>
      <c r="V84">
        <v>3.8398393700136646E-2</v>
      </c>
      <c r="W84">
        <v>3.7600285193419181E-2</v>
      </c>
      <c r="X84">
        <v>3.7169516309076611E-2</v>
      </c>
    </row>
    <row r="85" spans="2:24" x14ac:dyDescent="0.25">
      <c r="B85">
        <v>41</v>
      </c>
      <c r="C85">
        <v>717.6681201202889</v>
      </c>
      <c r="D85">
        <v>943.44347943565356</v>
      </c>
      <c r="E85">
        <v>1620.7696349137798</v>
      </c>
      <c r="F85">
        <v>2749.6461533977072</v>
      </c>
      <c r="G85">
        <v>5007.3995807900983</v>
      </c>
      <c r="H85">
        <v>9522.9071526067528</v>
      </c>
      <c r="J85">
        <v>41</v>
      </c>
      <c r="K85">
        <v>664.72471665114699</v>
      </c>
      <c r="L85">
        <v>826.42278996122059</v>
      </c>
      <c r="M85">
        <v>1311.5179001623947</v>
      </c>
      <c r="N85">
        <v>2120.0050734774086</v>
      </c>
      <c r="O85">
        <v>3736.983903204462</v>
      </c>
      <c r="P85">
        <v>6970.9497960638982</v>
      </c>
      <c r="R85">
        <v>41</v>
      </c>
      <c r="S85">
        <v>4.4831878259516511E-2</v>
      </c>
      <c r="T85">
        <v>4.202009231547299E-2</v>
      </c>
      <c r="U85">
        <v>3.933939897725236E-2</v>
      </c>
      <c r="V85">
        <v>3.8159825499208155E-2</v>
      </c>
      <c r="W85">
        <v>3.7495954216679506E-2</v>
      </c>
      <c r="X85">
        <v>3.7142679784304411E-2</v>
      </c>
    </row>
    <row r="86" spans="2:24" x14ac:dyDescent="0.25">
      <c r="B86">
        <v>42</v>
      </c>
      <c r="C86">
        <v>726.2761885103655</v>
      </c>
      <c r="D86">
        <v>960.46037648233005</v>
      </c>
      <c r="E86">
        <v>1663.0129807624874</v>
      </c>
      <c r="F86">
        <v>2833.9338099448678</v>
      </c>
      <c r="G86">
        <v>5175.775622435408</v>
      </c>
      <c r="H86">
        <v>9859.4592503491058</v>
      </c>
      <c r="J86">
        <v>42</v>
      </c>
      <c r="K86">
        <v>670.88971880862937</v>
      </c>
      <c r="L86">
        <v>838.61017991128301</v>
      </c>
      <c r="M86">
        <v>1341.7720263994033</v>
      </c>
      <c r="N86">
        <v>2180.3730618883674</v>
      </c>
      <c r="O86">
        <v>3857.5769014605394</v>
      </c>
      <c r="P86">
        <v>7211.9846142566239</v>
      </c>
      <c r="R86">
        <v>42</v>
      </c>
      <c r="S86">
        <v>4.4690815726061262E-2</v>
      </c>
      <c r="T86">
        <v>4.1901590119873378E-2</v>
      </c>
      <c r="U86">
        <v>3.9271932841284496E-2</v>
      </c>
      <c r="V86">
        <v>3.8123902168694102E-2</v>
      </c>
      <c r="W86">
        <v>3.7480212138221836E-2</v>
      </c>
      <c r="X86">
        <v>3.7138383395803221E-2</v>
      </c>
    </row>
    <row r="87" spans="2:24" x14ac:dyDescent="0.25">
      <c r="B87">
        <v>43</v>
      </c>
      <c r="C87">
        <v>785.88186737273668</v>
      </c>
      <c r="D87">
        <v>1078.1377240234385</v>
      </c>
      <c r="E87">
        <v>1954.9050237131271</v>
      </c>
      <c r="F87">
        <v>3416.1844025011383</v>
      </c>
      <c r="G87">
        <v>6338.7421043612721</v>
      </c>
      <c r="H87">
        <v>12183.859146672579</v>
      </c>
      <c r="J87">
        <v>43</v>
      </c>
      <c r="K87">
        <v>713.5786985223267</v>
      </c>
      <c r="L87">
        <v>922.88977634198454</v>
      </c>
      <c r="M87">
        <v>1550.8199245723699</v>
      </c>
      <c r="N87">
        <v>2597.3764042617186</v>
      </c>
      <c r="O87">
        <v>4690.4773119283491</v>
      </c>
      <c r="P87">
        <v>8876.6978328883706</v>
      </c>
      <c r="R87">
        <v>43</v>
      </c>
      <c r="S87">
        <v>4.3886555728253063E-2</v>
      </c>
      <c r="T87">
        <v>4.1259479813741118E-2</v>
      </c>
      <c r="U87">
        <v>3.8934576604594984E-2</v>
      </c>
      <c r="V87">
        <v>3.7962769260385887E-2</v>
      </c>
      <c r="W87">
        <v>3.7428845491481288E-2</v>
      </c>
      <c r="X87">
        <v>3.7148465147789578E-2</v>
      </c>
    </row>
    <row r="88" spans="2:24" x14ac:dyDescent="0.25">
      <c r="B88">
        <v>44</v>
      </c>
      <c r="C88">
        <v>811.6232788356773</v>
      </c>
      <c r="D88">
        <v>1128.9821067289697</v>
      </c>
      <c r="E88">
        <v>2081.0585945288885</v>
      </c>
      <c r="F88">
        <v>3667.8527218404311</v>
      </c>
      <c r="G88">
        <v>6841.4410020243586</v>
      </c>
      <c r="H88">
        <v>13188.617564126536</v>
      </c>
      <c r="J88">
        <v>44</v>
      </c>
      <c r="K88">
        <v>732.0144533081766</v>
      </c>
      <c r="L88">
        <v>959.30367386563557</v>
      </c>
      <c r="M88">
        <v>1641.171382470704</v>
      </c>
      <c r="N88">
        <v>2777.6173467974877</v>
      </c>
      <c r="O88">
        <v>5050.5095666226553</v>
      </c>
      <c r="P88">
        <v>9596.2940260292671</v>
      </c>
      <c r="R88">
        <v>44</v>
      </c>
      <c r="S88">
        <v>4.3599177838136605E-2</v>
      </c>
      <c r="T88">
        <v>4.1041966151260878E-2</v>
      </c>
      <c r="U88">
        <v>3.8828128861423172E-2</v>
      </c>
      <c r="V88">
        <v>3.791617039356443E-2</v>
      </c>
      <c r="W88">
        <v>3.7418483522740908E-2</v>
      </c>
      <c r="X88">
        <v>3.7158061993846969E-2</v>
      </c>
    </row>
    <row r="89" spans="2:24" x14ac:dyDescent="0.25">
      <c r="B89">
        <v>45</v>
      </c>
      <c r="C89">
        <v>826.87608298884288</v>
      </c>
      <c r="D89">
        <v>1159.1281716994399</v>
      </c>
      <c r="E89">
        <v>2155.8842869553228</v>
      </c>
      <c r="F89">
        <v>3817.1445578116818</v>
      </c>
      <c r="G89">
        <v>7139.6650919904341</v>
      </c>
      <c r="H89">
        <v>13784.706148283261</v>
      </c>
      <c r="J89">
        <v>45</v>
      </c>
      <c r="K89">
        <v>742.93843596769739</v>
      </c>
      <c r="L89">
        <v>980.89445888286264</v>
      </c>
      <c r="M89">
        <v>1694.7608109990178</v>
      </c>
      <c r="N89">
        <v>2884.5389606746976</v>
      </c>
      <c r="O89">
        <v>5264.0951743064215</v>
      </c>
      <c r="P89">
        <v>10023.207464300882</v>
      </c>
      <c r="R89">
        <v>45</v>
      </c>
      <c r="S89">
        <v>4.3440978038089995E-2</v>
      </c>
      <c r="T89">
        <v>4.0924569300683888E-2</v>
      </c>
      <c r="U89">
        <v>3.8771827145525073E-2</v>
      </c>
      <c r="V89">
        <v>3.7891949858366081E-2</v>
      </c>
      <c r="W89">
        <v>3.7413466115276739E-2</v>
      </c>
      <c r="X89">
        <v>3.7163569549125475E-2</v>
      </c>
    </row>
    <row r="90" spans="2:24" x14ac:dyDescent="0.25">
      <c r="B90">
        <v>46</v>
      </c>
      <c r="C90">
        <v>877.08464138969407</v>
      </c>
      <c r="D90">
        <v>1258.278699110793</v>
      </c>
      <c r="E90">
        <v>2401.8609879815194</v>
      </c>
      <c r="F90">
        <v>4307.8313827556285</v>
      </c>
      <c r="G90">
        <v>8119.772387077579</v>
      </c>
      <c r="H90">
        <v>15743.65448120958</v>
      </c>
      <c r="J90">
        <v>46</v>
      </c>
      <c r="K90">
        <v>778.89738769799442</v>
      </c>
      <c r="L90">
        <v>1051.9045810061143</v>
      </c>
      <c r="M90">
        <v>1870.9274718633606</v>
      </c>
      <c r="N90">
        <v>3235.9646412647417</v>
      </c>
      <c r="O90">
        <v>5966.0414133939339</v>
      </c>
      <c r="P90">
        <v>11426.195926208602</v>
      </c>
      <c r="R90">
        <v>46</v>
      </c>
      <c r="S90">
        <v>4.2997907563873561E-2</v>
      </c>
      <c r="T90">
        <v>4.0609269752547084E-2</v>
      </c>
      <c r="U90">
        <v>3.8633536123740431E-2</v>
      </c>
      <c r="V90">
        <v>3.7843394326723567E-2</v>
      </c>
      <c r="W90">
        <v>3.7417867840070063E-2</v>
      </c>
      <c r="X90">
        <v>3.7196783688177026E-2</v>
      </c>
    </row>
    <row r="91" spans="2:24" x14ac:dyDescent="0.25">
      <c r="B91">
        <v>47</v>
      </c>
      <c r="C91">
        <v>941.17019083456159</v>
      </c>
      <c r="D91">
        <v>1384.828853816125</v>
      </c>
      <c r="E91">
        <v>2715.8049028010769</v>
      </c>
      <c r="F91">
        <v>4934.0984595110258</v>
      </c>
      <c r="G91">
        <v>9370.6850269923852</v>
      </c>
      <c r="H91">
        <v>18243.858643393516</v>
      </c>
      <c r="J91">
        <v>47</v>
      </c>
      <c r="K91">
        <v>824.79469312900255</v>
      </c>
      <c r="L91">
        <v>1142.53855510627</v>
      </c>
      <c r="M91">
        <v>2095.7708176207561</v>
      </c>
      <c r="N91">
        <v>3684.4928523308918</v>
      </c>
      <c r="O91">
        <v>6861.9307696700853</v>
      </c>
      <c r="P91">
        <v>13216.812029589491</v>
      </c>
      <c r="R91">
        <v>47</v>
      </c>
      <c r="S91">
        <v>4.2549083398017329E-2</v>
      </c>
      <c r="T91">
        <v>4.0308858956283E-2</v>
      </c>
      <c r="U91">
        <v>3.8518221287154653E-2</v>
      </c>
      <c r="V91">
        <v>3.7817393189082393E-2</v>
      </c>
      <c r="W91">
        <v>3.7443505019788104E-2</v>
      </c>
      <c r="X91">
        <v>3.7250224470994242E-2</v>
      </c>
    </row>
    <row r="92" spans="2:24" x14ac:dyDescent="0.25">
      <c r="B92">
        <v>48</v>
      </c>
      <c r="C92">
        <v>1001.8950587741961</v>
      </c>
      <c r="D92">
        <v>1504.7525406823936</v>
      </c>
      <c r="E92">
        <v>3013.3250422674837</v>
      </c>
      <c r="F92">
        <v>5527.612470092673</v>
      </c>
      <c r="G92">
        <v>10556.18748275323</v>
      </c>
      <c r="H92">
        <v>20613.337559039199</v>
      </c>
      <c r="J92">
        <v>48</v>
      </c>
      <c r="K92">
        <v>868.28520365505119</v>
      </c>
      <c r="L92">
        <v>1228.4266807722142</v>
      </c>
      <c r="M92">
        <v>2308.8517384396437</v>
      </c>
      <c r="N92">
        <v>4109.5593290305551</v>
      </c>
      <c r="O92">
        <v>7710.9762706331239</v>
      </c>
      <c r="P92">
        <v>14913.810725263611</v>
      </c>
      <c r="R92">
        <v>48</v>
      </c>
      <c r="S92">
        <v>4.2213044186744986E-2</v>
      </c>
      <c r="T92">
        <v>4.0098263548745017E-2</v>
      </c>
      <c r="U92">
        <v>3.8451211809054753E-2</v>
      </c>
      <c r="V92">
        <v>3.7816811819078033E-2</v>
      </c>
      <c r="W92">
        <v>3.7480694410542359E-2</v>
      </c>
      <c r="X92">
        <v>3.7307567449998302E-2</v>
      </c>
    </row>
    <row r="93" spans="2:24" x14ac:dyDescent="0.25">
      <c r="B93">
        <v>49</v>
      </c>
      <c r="C93">
        <v>1028.0913974862424</v>
      </c>
      <c r="D93">
        <v>1556.525539630743</v>
      </c>
      <c r="E93">
        <v>3141.8280748064044</v>
      </c>
      <c r="F93">
        <v>5783.9989489764157</v>
      </c>
      <c r="G93">
        <v>11068.340669777575</v>
      </c>
      <c r="H93">
        <v>21637.024314072452</v>
      </c>
      <c r="J93">
        <v>49</v>
      </c>
      <c r="K93">
        <v>887.04711500537633</v>
      </c>
      <c r="L93">
        <v>1265.5060283152616</v>
      </c>
      <c r="M93">
        <v>2400.8839850183504</v>
      </c>
      <c r="N93">
        <v>4293.1803804682349</v>
      </c>
      <c r="O93">
        <v>8077.772863221122</v>
      </c>
      <c r="P93">
        <v>15646.960096760944</v>
      </c>
      <c r="R93">
        <v>49</v>
      </c>
      <c r="S93">
        <v>4.208542941772353E-2</v>
      </c>
      <c r="T93">
        <v>4.0020868230439266E-2</v>
      </c>
      <c r="U93">
        <v>3.8428602026115755E-2</v>
      </c>
      <c r="V93">
        <v>3.7818948618914217E-2</v>
      </c>
      <c r="W93">
        <v>3.7496760013532526E-2</v>
      </c>
      <c r="X93">
        <v>3.7331029586018749E-2</v>
      </c>
    </row>
    <row r="94" spans="2:24" x14ac:dyDescent="0.25">
      <c r="B94">
        <v>50</v>
      </c>
      <c r="C94">
        <v>1132.0639319615043</v>
      </c>
      <c r="D94">
        <v>1761.8314105791183</v>
      </c>
      <c r="E94">
        <v>3651.1338226783464</v>
      </c>
      <c r="F94">
        <v>6799.9712501509794</v>
      </c>
      <c r="G94">
        <v>13097.646055350142</v>
      </c>
      <c r="H94">
        <v>25692.99557930226</v>
      </c>
      <c r="J94">
        <v>50</v>
      </c>
      <c r="K94">
        <v>961.510874831617</v>
      </c>
      <c r="L94">
        <v>1412.5442753781499</v>
      </c>
      <c r="M94">
        <v>2765.6442135159668</v>
      </c>
      <c r="N94">
        <v>5020.8115976808331</v>
      </c>
      <c r="O94">
        <v>9531.1458141709154</v>
      </c>
      <c r="P94">
        <v>18551.813288192614</v>
      </c>
      <c r="R94">
        <v>50</v>
      </c>
      <c r="S94">
        <v>4.1698247143403311E-2</v>
      </c>
      <c r="T94">
        <v>3.9808340370169004E-2</v>
      </c>
      <c r="U94">
        <v>3.8396403761584708E-2</v>
      </c>
      <c r="V94">
        <v>3.7866001077588196E-2</v>
      </c>
      <c r="W94">
        <v>3.7587937298230623E-2</v>
      </c>
      <c r="X94">
        <v>3.7445502551823218E-2</v>
      </c>
    </row>
    <row r="95" spans="2:24" x14ac:dyDescent="0.25">
      <c r="B95">
        <v>51</v>
      </c>
      <c r="C95">
        <v>1216.072380949882</v>
      </c>
      <c r="D95">
        <v>1927.7334808095441</v>
      </c>
      <c r="E95">
        <v>4062.7168057932531</v>
      </c>
      <c r="F95">
        <v>7621.0221602200609</v>
      </c>
      <c r="G95">
        <v>14737.633134949765</v>
      </c>
      <c r="H95">
        <v>28970.855121598011</v>
      </c>
      <c r="J95">
        <v>51</v>
      </c>
      <c r="K95">
        <v>1021.6768281683271</v>
      </c>
      <c r="L95">
        <v>1531.3616314268475</v>
      </c>
      <c r="M95">
        <v>3060.4163210912811</v>
      </c>
      <c r="N95">
        <v>5608.8387413056917</v>
      </c>
      <c r="O95">
        <v>10705.686510944332</v>
      </c>
      <c r="P95">
        <v>20899.382459938293</v>
      </c>
      <c r="R95">
        <v>51</v>
      </c>
      <c r="S95">
        <v>4.1472553189564998E-2</v>
      </c>
      <c r="T95">
        <v>3.9701328786835077E-2</v>
      </c>
      <c r="U95">
        <v>3.8404250441206322E-2</v>
      </c>
      <c r="V95">
        <v>3.792268030849133E-2</v>
      </c>
      <c r="W95">
        <v>3.7671449340227259E-2</v>
      </c>
      <c r="X95">
        <v>3.7543086249245627E-2</v>
      </c>
    </row>
    <row r="96" spans="2:24" x14ac:dyDescent="0.25">
      <c r="B96">
        <v>52</v>
      </c>
      <c r="C96">
        <v>1307.4989629004515</v>
      </c>
      <c r="D96">
        <v>2108.28097865362</v>
      </c>
      <c r="E96">
        <v>4510.6271231563278</v>
      </c>
      <c r="F96">
        <v>8514.5371721365955</v>
      </c>
      <c r="G96">
        <v>16522.357493159856</v>
      </c>
      <c r="H96">
        <v>32537.998163383196</v>
      </c>
      <c r="J96">
        <v>52</v>
      </c>
      <c r="K96">
        <v>1087.1556307513019</v>
      </c>
      <c r="L96">
        <v>1660.667701985476</v>
      </c>
      <c r="M96">
        <v>3381.2049791017998</v>
      </c>
      <c r="N96">
        <v>6248.7650095492136</v>
      </c>
      <c r="O96">
        <v>11983.887509771157</v>
      </c>
      <c r="P96">
        <v>23454.132818345795</v>
      </c>
      <c r="R96">
        <v>52</v>
      </c>
      <c r="S96">
        <v>4.1293120478368417E-2</v>
      </c>
      <c r="T96">
        <v>3.9632529933944172E-2</v>
      </c>
      <c r="U96">
        <v>3.8437763758157883E-2</v>
      </c>
      <c r="V96">
        <v>3.799869515953147E-2</v>
      </c>
      <c r="W96">
        <v>3.7770599473362587E-2</v>
      </c>
      <c r="X96">
        <v>3.7654311033344268E-2</v>
      </c>
    </row>
    <row r="97" spans="1:24" x14ac:dyDescent="0.25">
      <c r="B97">
        <v>53</v>
      </c>
      <c r="C97">
        <v>1401.3964322403372</v>
      </c>
      <c r="D97">
        <v>2293.7069690547278</v>
      </c>
      <c r="E97">
        <v>4970.6386960265563</v>
      </c>
      <c r="F97">
        <v>9432.1914908202689</v>
      </c>
      <c r="G97">
        <v>18355.297348877553</v>
      </c>
      <c r="H97">
        <v>36201.507860872436</v>
      </c>
      <c r="J97">
        <v>53</v>
      </c>
      <c r="K97">
        <v>1154.4041620863281</v>
      </c>
      <c r="L97">
        <v>1793.4679520969585</v>
      </c>
      <c r="M97">
        <v>3710.6605868221814</v>
      </c>
      <c r="N97">
        <v>6905.9807385460153</v>
      </c>
      <c r="O97">
        <v>13296.62395571504</v>
      </c>
      <c r="P97">
        <v>26077.897321661527</v>
      </c>
      <c r="R97">
        <v>53</v>
      </c>
      <c r="S97">
        <v>4.1163253968188984E-2</v>
      </c>
      <c r="T97">
        <v>3.9599985872881938E-2</v>
      </c>
      <c r="U97">
        <v>3.849184896480673E-2</v>
      </c>
      <c r="V97">
        <v>3.808806888551719E-2</v>
      </c>
      <c r="W97">
        <v>3.7879033420771036E-2</v>
      </c>
      <c r="X97">
        <v>3.7772649392390001E-2</v>
      </c>
    </row>
    <row r="98" spans="1:24" x14ac:dyDescent="0.25">
      <c r="B98">
        <v>54</v>
      </c>
      <c r="C98">
        <v>1504.311247668041</v>
      </c>
      <c r="D98">
        <v>2496.9290481448525</v>
      </c>
      <c r="E98">
        <v>5474.7825091440554</v>
      </c>
      <c r="F98">
        <v>10437.871572057493</v>
      </c>
      <c r="G98">
        <v>20364.049917319084</v>
      </c>
      <c r="H98">
        <v>40216.406660471221</v>
      </c>
      <c r="J98">
        <v>54</v>
      </c>
      <c r="K98">
        <v>1228.1106142165463</v>
      </c>
      <c r="L98">
        <v>1939.0135728209134</v>
      </c>
      <c r="M98">
        <v>4071.7230898099733</v>
      </c>
      <c r="N98">
        <v>7626.2385343473725</v>
      </c>
      <c r="O98">
        <v>14735.271785335703</v>
      </c>
      <c r="P98">
        <v>28953.338853790599</v>
      </c>
      <c r="R98">
        <v>54</v>
      </c>
      <c r="S98">
        <v>4.1070365920444551E-2</v>
      </c>
      <c r="T98">
        <v>3.9598379611039736E-2</v>
      </c>
      <c r="U98">
        <v>3.8568900250981475E-2</v>
      </c>
      <c r="V98">
        <v>3.8196629562289974E-2</v>
      </c>
      <c r="W98">
        <v>3.8004500402943675E-2</v>
      </c>
      <c r="X98">
        <v>3.7906879468753374E-2</v>
      </c>
    </row>
    <row r="99" spans="1:24" x14ac:dyDescent="0.25">
      <c r="B99">
        <v>55</v>
      </c>
      <c r="C99">
        <v>1626.8598900767781</v>
      </c>
      <c r="D99">
        <v>2738.8914874927927</v>
      </c>
      <c r="E99">
        <v>6074.9863132042037</v>
      </c>
      <c r="F99">
        <v>11635.144114806417</v>
      </c>
      <c r="G99">
        <v>22755.459991162683</v>
      </c>
      <c r="H99">
        <v>44996.091761645897</v>
      </c>
      <c r="J99">
        <v>55</v>
      </c>
      <c r="K99">
        <v>1315.8787072841696</v>
      </c>
      <c r="L99">
        <v>2112.3048576698566</v>
      </c>
      <c r="M99">
        <v>4501.5836654778032</v>
      </c>
      <c r="N99">
        <v>8483.7124405924405</v>
      </c>
      <c r="O99">
        <v>16447.972902060457</v>
      </c>
      <c r="P99">
        <v>32376.494014395576</v>
      </c>
      <c r="R99">
        <v>55</v>
      </c>
      <c r="S99">
        <v>4.1012869969858645E-2</v>
      </c>
      <c r="T99">
        <v>3.9632716843528648E-2</v>
      </c>
      <c r="U99">
        <v>3.8680055759776844E-2</v>
      </c>
      <c r="V99">
        <v>3.8338087020512779E-2</v>
      </c>
      <c r="W99">
        <v>3.8162119005769934E-2</v>
      </c>
      <c r="X99">
        <v>3.807284533684685E-2</v>
      </c>
    </row>
    <row r="101" spans="1:24" x14ac:dyDescent="0.25">
      <c r="A101" s="5" t="s">
        <v>188</v>
      </c>
    </row>
    <row r="102" spans="1:24" x14ac:dyDescent="0.25">
      <c r="B102" t="s">
        <v>170</v>
      </c>
      <c r="C102">
        <v>100000</v>
      </c>
      <c r="D102">
        <v>250000</v>
      </c>
      <c r="E102">
        <v>500000</v>
      </c>
      <c r="F102">
        <v>1000000</v>
      </c>
      <c r="G102">
        <v>2000000</v>
      </c>
      <c r="J102" t="s">
        <v>145</v>
      </c>
      <c r="K102">
        <v>100000</v>
      </c>
      <c r="L102">
        <v>250000</v>
      </c>
      <c r="M102">
        <v>500000</v>
      </c>
      <c r="N102">
        <v>1000000</v>
      </c>
      <c r="O102">
        <v>2000000</v>
      </c>
      <c r="R102" t="s">
        <v>167</v>
      </c>
      <c r="S102">
        <v>100000</v>
      </c>
      <c r="T102">
        <v>250000</v>
      </c>
      <c r="U102">
        <v>500000</v>
      </c>
      <c r="V102">
        <v>1000000</v>
      </c>
      <c r="W102">
        <v>2000000</v>
      </c>
    </row>
    <row r="103" spans="1:24" x14ac:dyDescent="0.25">
      <c r="B103">
        <v>35</v>
      </c>
      <c r="C103">
        <v>29121.815175675503</v>
      </c>
      <c r="D103">
        <v>59620.321991414516</v>
      </c>
      <c r="E103">
        <v>110451.1689121495</v>
      </c>
      <c r="F103">
        <v>212112.8597417195</v>
      </c>
      <c r="G103">
        <v>415436.25510884868</v>
      </c>
      <c r="J103">
        <v>35</v>
      </c>
      <c r="K103">
        <v>1456.0907587812762</v>
      </c>
      <c r="L103">
        <v>2981.0138282873522</v>
      </c>
      <c r="M103">
        <v>5522.5555513033178</v>
      </c>
      <c r="N103">
        <v>10605.634571303439</v>
      </c>
      <c r="O103">
        <v>20771.812755398452</v>
      </c>
      <c r="R103">
        <v>35</v>
      </c>
      <c r="S103">
        <v>3.6646504511710809E-2</v>
      </c>
      <c r="T103">
        <v>3.4675186599708141E-2</v>
      </c>
      <c r="U103">
        <v>3.4134634530585739E-2</v>
      </c>
      <c r="V103">
        <v>3.3882086044474846E-2</v>
      </c>
      <c r="W103">
        <v>3.3759923193837249E-2</v>
      </c>
    </row>
    <row r="104" spans="1:24" x14ac:dyDescent="0.25">
      <c r="B104">
        <f t="shared" ref="B104:B133" si="3">B103+1</f>
        <v>36</v>
      </c>
      <c r="C104">
        <v>31603.607436825623</v>
      </c>
      <c r="D104">
        <v>66004.81170563896</v>
      </c>
      <c r="E104">
        <v>123340.14649600568</v>
      </c>
      <c r="F104">
        <v>238010.83534007787</v>
      </c>
      <c r="G104">
        <v>467352.20256716426</v>
      </c>
      <c r="J104">
        <f t="shared" ref="J104:J133" si="4">J103+1</f>
        <v>36</v>
      </c>
      <c r="K104">
        <v>1580.1818969090236</v>
      </c>
      <c r="L104">
        <v>3300.2425120630651</v>
      </c>
      <c r="M104">
        <v>6167.0020475094498</v>
      </c>
      <c r="N104">
        <v>11900.548889796133</v>
      </c>
      <c r="O104">
        <v>23367.62749296648</v>
      </c>
      <c r="R104">
        <f t="shared" ref="R104:R133" si="5">R103+1</f>
        <v>36</v>
      </c>
      <c r="S104">
        <v>3.731512812600335E-2</v>
      </c>
      <c r="T104">
        <v>3.5294665669588055E-2</v>
      </c>
      <c r="U104">
        <v>3.4734358942996924E-2</v>
      </c>
      <c r="V104">
        <v>3.4471654856532918E-2</v>
      </c>
      <c r="W104">
        <v>3.4344357563230732E-2</v>
      </c>
    </row>
    <row r="105" spans="1:24" x14ac:dyDescent="0.25">
      <c r="B105">
        <f t="shared" si="3"/>
        <v>37</v>
      </c>
      <c r="C105">
        <v>30560.738707453671</v>
      </c>
      <c r="D105">
        <v>63325.176097825191</v>
      </c>
      <c r="E105">
        <v>117932.57125219108</v>
      </c>
      <c r="F105">
        <v>227147.36096507363</v>
      </c>
      <c r="G105">
        <v>445576.93991566513</v>
      </c>
      <c r="J105">
        <f t="shared" si="4"/>
        <v>37</v>
      </c>
      <c r="K105">
        <v>1528.0375273097306</v>
      </c>
      <c r="L105">
        <v>3166.2608497042966</v>
      </c>
      <c r="M105">
        <v>5896.632332766254</v>
      </c>
      <c r="N105">
        <v>11357.37443327345</v>
      </c>
      <c r="O105">
        <v>22278.857943982352</v>
      </c>
      <c r="R105">
        <f t="shared" si="5"/>
        <v>37</v>
      </c>
      <c r="S105">
        <v>3.700639410178086E-2</v>
      </c>
      <c r="T105">
        <v>3.5017250567278557E-2</v>
      </c>
      <c r="U105">
        <v>3.4467689521140654E-2</v>
      </c>
      <c r="V105">
        <v>3.4210317288694947E-2</v>
      </c>
      <c r="W105">
        <v>3.4085675859395925E-2</v>
      </c>
    </row>
    <row r="106" spans="1:24" x14ac:dyDescent="0.25">
      <c r="B106">
        <f t="shared" si="3"/>
        <v>38</v>
      </c>
      <c r="C106">
        <v>32090.412294163958</v>
      </c>
      <c r="D106">
        <v>67260.772018904041</v>
      </c>
      <c r="E106">
        <v>125878.03866130201</v>
      </c>
      <c r="F106">
        <v>243112.5720834207</v>
      </c>
      <c r="G106">
        <v>477581.63897927944</v>
      </c>
      <c r="J106">
        <f t="shared" si="4"/>
        <v>38</v>
      </c>
      <c r="K106">
        <v>1604.5207021782699</v>
      </c>
      <c r="L106">
        <v>3363.0393223392457</v>
      </c>
      <c r="M106">
        <v>6293.9043131216313</v>
      </c>
      <c r="N106">
        <v>12155.634491852892</v>
      </c>
      <c r="O106">
        <v>23879.094923432684</v>
      </c>
      <c r="R106">
        <f t="shared" si="5"/>
        <v>38</v>
      </c>
      <c r="S106">
        <v>3.7420786737258904E-2</v>
      </c>
      <c r="T106">
        <v>3.5403231345916941E-2</v>
      </c>
      <c r="U106">
        <v>3.4842033562888064E-2</v>
      </c>
      <c r="V106">
        <v>3.4578641941409582E-2</v>
      </c>
      <c r="W106">
        <v>3.4450954472734496E-2</v>
      </c>
    </row>
    <row r="107" spans="1:24" x14ac:dyDescent="0.25">
      <c r="B107">
        <f t="shared" si="3"/>
        <v>39</v>
      </c>
      <c r="C107">
        <v>33083.000966611027</v>
      </c>
      <c r="D107">
        <v>69814.791694209227</v>
      </c>
      <c r="E107">
        <v>131034.44290030219</v>
      </c>
      <c r="F107">
        <v>253473.74530002545</v>
      </c>
      <c r="G107">
        <v>498352.35008868697</v>
      </c>
      <c r="J107">
        <f t="shared" si="4"/>
        <v>39</v>
      </c>
      <c r="K107">
        <v>1654.1500667088112</v>
      </c>
      <c r="L107">
        <v>3490.7396629589784</v>
      </c>
      <c r="M107">
        <v>6551.7223140129645</v>
      </c>
      <c r="N107">
        <v>12673.687598361983</v>
      </c>
      <c r="O107">
        <v>24917.618151691859</v>
      </c>
      <c r="R107">
        <f t="shared" si="5"/>
        <v>39</v>
      </c>
      <c r="S107">
        <v>3.7691519665777218E-2</v>
      </c>
      <c r="T107">
        <v>3.5657339848658598E-2</v>
      </c>
      <c r="U107">
        <v>3.50890723172117E-2</v>
      </c>
      <c r="V107">
        <v>3.482199191769908E-2</v>
      </c>
      <c r="W107">
        <v>3.4692430740514313E-2</v>
      </c>
    </row>
    <row r="108" spans="1:24" x14ac:dyDescent="0.25">
      <c r="B108">
        <f t="shared" si="3"/>
        <v>40</v>
      </c>
      <c r="C108">
        <v>32410.254720556401</v>
      </c>
      <c r="D108">
        <v>68087.125212696701</v>
      </c>
      <c r="E108">
        <v>127548.57599160718</v>
      </c>
      <c r="F108">
        <v>246471.47758158256</v>
      </c>
      <c r="G108">
        <v>484317.28077928809</v>
      </c>
      <c r="J108">
        <f t="shared" si="4"/>
        <v>40</v>
      </c>
      <c r="K108">
        <v>1620.5127360244005</v>
      </c>
      <c r="L108">
        <v>3404.3566863760352</v>
      </c>
      <c r="M108">
        <v>6377.4298777962395</v>
      </c>
      <c r="N108">
        <v>12323.576306674513</v>
      </c>
      <c r="O108">
        <v>24215.869189851917</v>
      </c>
      <c r="R108">
        <f t="shared" si="5"/>
        <v>40</v>
      </c>
      <c r="S108">
        <v>3.7479417305703366E-2</v>
      </c>
      <c r="T108">
        <v>3.5468455064734616E-2</v>
      </c>
      <c r="U108">
        <v>3.4907794212146515E-2</v>
      </c>
      <c r="V108">
        <v>3.4644456034065296E-2</v>
      </c>
      <c r="W108">
        <v>3.4516748541939535E-2</v>
      </c>
    </row>
    <row r="109" spans="1:24" x14ac:dyDescent="0.25">
      <c r="B109">
        <f t="shared" si="3"/>
        <v>41</v>
      </c>
      <c r="C109">
        <v>34005.556275112591</v>
      </c>
      <c r="D109">
        <v>72190.79412373071</v>
      </c>
      <c r="E109">
        <v>135832.85764819768</v>
      </c>
      <c r="F109">
        <v>263116.98483403958</v>
      </c>
      <c r="G109">
        <v>517685.239270213</v>
      </c>
      <c r="J109">
        <f t="shared" si="4"/>
        <v>41</v>
      </c>
      <c r="K109">
        <v>1700.2779275904759</v>
      </c>
      <c r="L109">
        <v>3609.5402961473301</v>
      </c>
      <c r="M109">
        <v>6791.6448710893746</v>
      </c>
      <c r="N109">
        <v>13155.854214662453</v>
      </c>
      <c r="O109">
        <v>25884.272993043996</v>
      </c>
      <c r="R109">
        <f t="shared" si="5"/>
        <v>41</v>
      </c>
      <c r="S109">
        <v>3.7930516196595931E-2</v>
      </c>
      <c r="T109">
        <v>3.5888079557935271E-2</v>
      </c>
      <c r="U109">
        <v>3.5314992350811591E-2</v>
      </c>
      <c r="V109">
        <v>3.5045262160355639E-2</v>
      </c>
      <c r="W109">
        <v>3.4914326600390178E-2</v>
      </c>
    </row>
    <row r="110" spans="1:24" x14ac:dyDescent="0.25">
      <c r="B110">
        <f t="shared" si="3"/>
        <v>42</v>
      </c>
      <c r="C110">
        <v>34340.035577913688</v>
      </c>
      <c r="D110">
        <v>73052.915984894134</v>
      </c>
      <c r="E110">
        <v>137574.38339328638</v>
      </c>
      <c r="F110">
        <v>266617.31824450765</v>
      </c>
      <c r="G110">
        <v>524703.187967084</v>
      </c>
      <c r="J110">
        <f t="shared" si="4"/>
        <v>42</v>
      </c>
      <c r="K110">
        <v>1717.0019133997266</v>
      </c>
      <c r="L110">
        <v>3652.6463799227349</v>
      </c>
      <c r="M110">
        <v>6878.7205802848912</v>
      </c>
      <c r="N110">
        <v>13330.869029598311</v>
      </c>
      <c r="O110">
        <v>26235.165956633049</v>
      </c>
      <c r="R110">
        <f t="shared" si="5"/>
        <v>42</v>
      </c>
      <c r="S110">
        <v>3.8013994057997769E-2</v>
      </c>
      <c r="T110">
        <v>3.5970340715493876E-2</v>
      </c>
      <c r="U110">
        <v>3.5395942326199137E-2</v>
      </c>
      <c r="V110">
        <v>3.5125445893830598E-2</v>
      </c>
      <c r="W110">
        <v>3.4994103822014511E-2</v>
      </c>
    </row>
    <row r="111" spans="1:24" x14ac:dyDescent="0.25">
      <c r="B111">
        <f t="shared" si="3"/>
        <v>43</v>
      </c>
      <c r="C111">
        <v>36065.538812418075</v>
      </c>
      <c r="D111">
        <v>77490.462413187735</v>
      </c>
      <c r="E111">
        <v>146532.00256984367</v>
      </c>
      <c r="F111">
        <v>284615.08300980803</v>
      </c>
      <c r="G111">
        <v>560781.24394930189</v>
      </c>
      <c r="J111">
        <f t="shared" si="4"/>
        <v>43</v>
      </c>
      <c r="K111">
        <v>1803.2773819123904</v>
      </c>
      <c r="L111">
        <v>3874.5237878619519</v>
      </c>
      <c r="M111">
        <v>7326.6022764163208</v>
      </c>
      <c r="N111">
        <v>14230.759429983213</v>
      </c>
      <c r="O111">
        <v>28039.073820106103</v>
      </c>
      <c r="R111">
        <f t="shared" si="5"/>
        <v>43</v>
      </c>
      <c r="S111">
        <v>3.8525184726020179E-2</v>
      </c>
      <c r="T111">
        <v>3.6445497104841573E-2</v>
      </c>
      <c r="U111">
        <v>3.5857287058052689E-2</v>
      </c>
      <c r="V111">
        <v>3.5579720474894883E-2</v>
      </c>
      <c r="W111">
        <v>3.5444814325561236E-2</v>
      </c>
    </row>
    <row r="112" spans="1:24" x14ac:dyDescent="0.25">
      <c r="B112">
        <f t="shared" si="3"/>
        <v>44</v>
      </c>
      <c r="C112">
        <v>36780.57197769497</v>
      </c>
      <c r="D112">
        <v>79330.575084829266</v>
      </c>
      <c r="E112">
        <v>150247.24695966195</v>
      </c>
      <c r="F112">
        <v>292080.59072337893</v>
      </c>
      <c r="G112">
        <v>575747.27825832053</v>
      </c>
      <c r="J112">
        <f t="shared" si="4"/>
        <v>44</v>
      </c>
      <c r="K112">
        <v>1839.0286619151011</v>
      </c>
      <c r="L112">
        <v>3966.529036479973</v>
      </c>
      <c r="M112">
        <v>7512.3630351218744</v>
      </c>
      <c r="N112">
        <v>14604.031051879632</v>
      </c>
      <c r="O112">
        <v>28787.367095799884</v>
      </c>
      <c r="R112">
        <f t="shared" si="5"/>
        <v>44</v>
      </c>
      <c r="S112">
        <v>3.8732873828137393E-2</v>
      </c>
      <c r="T112">
        <v>3.6642025347045637E-2</v>
      </c>
      <c r="U112">
        <v>3.604902067121607E-2</v>
      </c>
      <c r="V112">
        <v>3.5768938185051891E-2</v>
      </c>
      <c r="W112">
        <v>3.5632750373569833E-2</v>
      </c>
    </row>
    <row r="113" spans="2:23" x14ac:dyDescent="0.25">
      <c r="B113">
        <f t="shared" si="3"/>
        <v>45</v>
      </c>
      <c r="C113">
        <v>37212.694382355541</v>
      </c>
      <c r="D113">
        <v>80443.519576736187</v>
      </c>
      <c r="E113">
        <v>152494.89499673495</v>
      </c>
      <c r="F113">
        <v>296597.6458859808</v>
      </c>
      <c r="G113">
        <v>584803.14769237896</v>
      </c>
      <c r="J113">
        <f t="shared" si="4"/>
        <v>45</v>
      </c>
      <c r="K113">
        <v>1860.6349918979395</v>
      </c>
      <c r="L113">
        <v>4022.1770886973391</v>
      </c>
      <c r="M113">
        <v>7624.7473826794594</v>
      </c>
      <c r="N113">
        <v>14829.888038671459</v>
      </c>
      <c r="O113">
        <v>29240.169389202958</v>
      </c>
      <c r="R113">
        <f t="shared" si="5"/>
        <v>45</v>
      </c>
      <c r="S113">
        <v>3.8853291990993855E-2</v>
      </c>
      <c r="T113">
        <v>3.6758332741337441E-2</v>
      </c>
      <c r="U113">
        <v>3.6163079949323107E-2</v>
      </c>
      <c r="V113">
        <v>3.5881767283440391E-2</v>
      </c>
      <c r="W113">
        <v>3.5744942127901025E-2</v>
      </c>
    </row>
    <row r="114" spans="2:23" x14ac:dyDescent="0.25">
      <c r="B114">
        <f t="shared" si="3"/>
        <v>46</v>
      </c>
      <c r="C114">
        <v>38410.272107593235</v>
      </c>
      <c r="D114">
        <v>83523.72766150636</v>
      </c>
      <c r="E114">
        <v>158712.82041633458</v>
      </c>
      <c r="F114">
        <v>309091.00578727305</v>
      </c>
      <c r="G114">
        <v>609847.37652135687</v>
      </c>
      <c r="J114">
        <f t="shared" si="4"/>
        <v>46</v>
      </c>
      <c r="K114">
        <v>1920.5136293594624</v>
      </c>
      <c r="L114">
        <v>4176.1863897116127</v>
      </c>
      <c r="M114">
        <v>7935.641216221411</v>
      </c>
      <c r="N114">
        <v>15454.550679273321</v>
      </c>
      <c r="O114">
        <v>30492.369594704942</v>
      </c>
      <c r="R114">
        <f t="shared" si="5"/>
        <v>46</v>
      </c>
      <c r="S114">
        <v>3.9223840710959967E-2</v>
      </c>
      <c r="T114">
        <v>3.7104956630452435E-2</v>
      </c>
      <c r="U114">
        <v>3.6500447278688064E-2</v>
      </c>
      <c r="V114">
        <v>3.6214377552849175E-2</v>
      </c>
      <c r="W114">
        <v>3.6075149678724161E-2</v>
      </c>
    </row>
    <row r="115" spans="2:23" x14ac:dyDescent="0.25">
      <c r="B115">
        <f t="shared" si="3"/>
        <v>47</v>
      </c>
      <c r="C115">
        <v>39785.77801444607</v>
      </c>
      <c r="D115">
        <v>87061.02088865322</v>
      </c>
      <c r="E115">
        <v>165853.09231501588</v>
      </c>
      <c r="F115">
        <v>323437.23513911472</v>
      </c>
      <c r="G115">
        <v>638605.52505103918</v>
      </c>
      <c r="J115">
        <f t="shared" si="4"/>
        <v>47</v>
      </c>
      <c r="K115">
        <v>1989.2889366188028</v>
      </c>
      <c r="L115">
        <v>4353.0511532427627</v>
      </c>
      <c r="M115">
        <v>8292.6548060507339</v>
      </c>
      <c r="N115">
        <v>16171.86207284464</v>
      </c>
      <c r="O115">
        <v>31930.282388727763</v>
      </c>
      <c r="R115">
        <f t="shared" si="5"/>
        <v>47</v>
      </c>
      <c r="S115">
        <v>3.9664211851499598E-2</v>
      </c>
      <c r="T115">
        <v>3.7516426484695442E-2</v>
      </c>
      <c r="U115">
        <v>3.6900959251995546E-2</v>
      </c>
      <c r="V115">
        <v>3.6609280100401653E-2</v>
      </c>
      <c r="W115">
        <v>3.6467224530035036E-2</v>
      </c>
    </row>
    <row r="116" spans="2:23" x14ac:dyDescent="0.25">
      <c r="B116">
        <f t="shared" si="3"/>
        <v>48</v>
      </c>
      <c r="C116">
        <v>40978.244749399892</v>
      </c>
      <c r="D116">
        <v>90127.718067919341</v>
      </c>
      <c r="E116">
        <v>172043.50733101921</v>
      </c>
      <c r="F116">
        <v>335875.08559342759</v>
      </c>
      <c r="G116">
        <v>663538.2423674654</v>
      </c>
      <c r="J116">
        <f t="shared" si="4"/>
        <v>48</v>
      </c>
      <c r="K116">
        <v>2048.9125654990712</v>
      </c>
      <c r="L116">
        <v>4506.385979853585</v>
      </c>
      <c r="M116">
        <v>8602.1755402308772</v>
      </c>
      <c r="N116">
        <v>16793.754306231276</v>
      </c>
      <c r="O116">
        <v>33176.912173391553</v>
      </c>
      <c r="R116">
        <f t="shared" si="5"/>
        <v>48</v>
      </c>
      <c r="S116">
        <v>4.0054670837804451E-2</v>
      </c>
      <c r="T116">
        <v>3.7882360757978129E-2</v>
      </c>
      <c r="U116">
        <v>3.7257541247257553E-2</v>
      </c>
      <c r="V116">
        <v>3.6961064478455929E-2</v>
      </c>
      <c r="W116">
        <v>3.6816585899990706E-2</v>
      </c>
    </row>
    <row r="117" spans="2:23" x14ac:dyDescent="0.25">
      <c r="B117">
        <f t="shared" si="3"/>
        <v>49</v>
      </c>
      <c r="C117">
        <v>41487.599891993632</v>
      </c>
      <c r="D117">
        <v>91439.134468191594</v>
      </c>
      <c r="E117">
        <v>174691.69219058455</v>
      </c>
      <c r="F117">
        <v>341196.8076820501</v>
      </c>
      <c r="G117">
        <v>674207.03869097703</v>
      </c>
      <c r="J117">
        <f t="shared" si="4"/>
        <v>49</v>
      </c>
      <c r="K117">
        <v>2074.380355486217</v>
      </c>
      <c r="L117">
        <v>4571.9581122894015</v>
      </c>
      <c r="M117">
        <v>8734.5878347787657</v>
      </c>
      <c r="N117">
        <v>17059.847342301218</v>
      </c>
      <c r="O117">
        <v>33710.366392177646</v>
      </c>
      <c r="R117">
        <f t="shared" si="5"/>
        <v>49</v>
      </c>
      <c r="S117">
        <v>4.0214874195689365E-2</v>
      </c>
      <c r="T117">
        <v>3.8035876630309273E-2</v>
      </c>
      <c r="U117">
        <v>3.7408006246942849E-2</v>
      </c>
      <c r="V117">
        <v>3.7109903741094019E-2</v>
      </c>
      <c r="W117">
        <v>3.6964591114616363E-2</v>
      </c>
    </row>
    <row r="118" spans="2:23" x14ac:dyDescent="0.25">
      <c r="B118">
        <f t="shared" si="3"/>
        <v>50</v>
      </c>
      <c r="C118">
        <v>43236.39002707952</v>
      </c>
      <c r="D118">
        <v>95935.403262606735</v>
      </c>
      <c r="E118">
        <v>183767.09273466541</v>
      </c>
      <c r="F118">
        <v>359430.4731195686</v>
      </c>
      <c r="G118">
        <v>710757.22291760496</v>
      </c>
      <c r="J118">
        <f t="shared" si="4"/>
        <v>50</v>
      </c>
      <c r="K118">
        <v>2161.8195540197921</v>
      </c>
      <c r="L118">
        <v>4796.7704805963731</v>
      </c>
      <c r="M118">
        <v>9188.3563460653531</v>
      </c>
      <c r="N118">
        <v>17971.52998440899</v>
      </c>
      <c r="O118">
        <v>35537.862735956674</v>
      </c>
      <c r="R118">
        <f t="shared" si="5"/>
        <v>50</v>
      </c>
      <c r="S118">
        <v>4.0821294374941086E-2</v>
      </c>
      <c r="T118">
        <v>3.8602637715117849E-2</v>
      </c>
      <c r="U118">
        <v>3.796015631355365E-2</v>
      </c>
      <c r="V118">
        <v>3.7654613621535216E-2</v>
      </c>
      <c r="W118">
        <v>3.750555312484094E-2</v>
      </c>
    </row>
    <row r="119" spans="2:23" x14ac:dyDescent="0.25">
      <c r="B119">
        <f t="shared" si="3"/>
        <v>51</v>
      </c>
      <c r="C119">
        <v>44523.653699581715</v>
      </c>
      <c r="D119">
        <v>99245.494284273009</v>
      </c>
      <c r="E119">
        <v>190448.56235033565</v>
      </c>
      <c r="F119">
        <v>372854.69848155347</v>
      </c>
      <c r="G119">
        <v>737666.97074292251</v>
      </c>
      <c r="J119">
        <f t="shared" si="4"/>
        <v>51</v>
      </c>
      <c r="K119">
        <v>2226.1830249257328</v>
      </c>
      <c r="L119">
        <v>4962.27479077717</v>
      </c>
      <c r="M119">
        <v>9522.4282914660871</v>
      </c>
      <c r="N119">
        <v>18642.735291653196</v>
      </c>
      <c r="O119">
        <v>36883.349290628335</v>
      </c>
      <c r="R119">
        <f t="shared" si="5"/>
        <v>51</v>
      </c>
      <c r="S119">
        <v>4.127811242017243E-2</v>
      </c>
      <c r="T119">
        <v>3.9031740544137383E-2</v>
      </c>
      <c r="U119">
        <v>3.837887868526213E-2</v>
      </c>
      <c r="V119">
        <v>3.8068023907553261E-2</v>
      </c>
      <c r="W119">
        <v>3.7916287131752435E-2</v>
      </c>
    </row>
    <row r="120" spans="2:23" x14ac:dyDescent="0.25">
      <c r="B120">
        <f t="shared" si="3"/>
        <v>52</v>
      </c>
      <c r="C120">
        <v>45809.657027848334</v>
      </c>
      <c r="D120">
        <v>102552.48593323548</v>
      </c>
      <c r="E120">
        <v>197123.86783900723</v>
      </c>
      <c r="F120">
        <v>386266.6316506397</v>
      </c>
      <c r="G120">
        <v>764552.15927357681</v>
      </c>
      <c r="J120">
        <f t="shared" si="4"/>
        <v>52</v>
      </c>
      <c r="K120">
        <v>2290.4831646301463</v>
      </c>
      <c r="L120">
        <v>5127.6243659029715</v>
      </c>
      <c r="M120">
        <v>9856.1935508840252</v>
      </c>
      <c r="N120">
        <v>19313.331920961849</v>
      </c>
      <c r="O120">
        <v>38227.608660691185</v>
      </c>
      <c r="R120">
        <f t="shared" si="5"/>
        <v>52</v>
      </c>
      <c r="S120">
        <v>4.174764806209974E-2</v>
      </c>
      <c r="T120">
        <v>3.9473504069531762E-2</v>
      </c>
      <c r="U120">
        <v>3.8810251433758935E-2</v>
      </c>
      <c r="V120">
        <v>3.8494078400023612E-2</v>
      </c>
      <c r="W120">
        <v>3.8339658503147911E-2</v>
      </c>
    </row>
    <row r="121" spans="2:23" x14ac:dyDescent="0.25">
      <c r="B121">
        <f t="shared" si="3"/>
        <v>53</v>
      </c>
      <c r="C121">
        <v>47029.821053872431</v>
      </c>
      <c r="D121">
        <v>105690.31958511894</v>
      </c>
      <c r="E121">
        <v>203457.81715844409</v>
      </c>
      <c r="F121">
        <v>398992.80922462471</v>
      </c>
      <c r="G121">
        <v>790062.79628837749</v>
      </c>
      <c r="J121">
        <f t="shared" si="4"/>
        <v>53</v>
      </c>
      <c r="K121">
        <v>2351.4912923705851</v>
      </c>
      <c r="L121">
        <v>5284.5168452742801</v>
      </c>
      <c r="M121">
        <v>10172.892794196203</v>
      </c>
      <c r="N121">
        <v>19949.640717342496</v>
      </c>
      <c r="O121">
        <v>39503.140345978551</v>
      </c>
      <c r="R121">
        <f t="shared" si="5"/>
        <v>53</v>
      </c>
      <c r="S121">
        <v>4.220486386579192E-2</v>
      </c>
      <c r="T121">
        <v>3.9904583909665003E-2</v>
      </c>
      <c r="U121">
        <v>3.9231526868380051E-2</v>
      </c>
      <c r="V121">
        <v>3.8910328052035537E-2</v>
      </c>
      <c r="W121">
        <v>3.8753371960071004E-2</v>
      </c>
    </row>
    <row r="122" spans="2:23" x14ac:dyDescent="0.25">
      <c r="B122">
        <f t="shared" si="3"/>
        <v>54</v>
      </c>
      <c r="C122">
        <v>48271.952263576866</v>
      </c>
      <c r="D122">
        <v>108884.38841449007</v>
      </c>
      <c r="E122">
        <v>209905.11535485863</v>
      </c>
      <c r="F122">
        <v>411946.56923966319</v>
      </c>
      <c r="G122">
        <v>816029.47074597841</v>
      </c>
      <c r="J122">
        <f t="shared" si="4"/>
        <v>54</v>
      </c>
      <c r="K122">
        <v>2413.5978496777534</v>
      </c>
      <c r="L122">
        <v>5444.2202709653939</v>
      </c>
      <c r="M122">
        <v>10495.257668161532</v>
      </c>
      <c r="N122">
        <v>20597.332467758679</v>
      </c>
      <c r="O122">
        <v>40801.474051905097</v>
      </c>
      <c r="R122">
        <f t="shared" si="5"/>
        <v>54</v>
      </c>
      <c r="S122">
        <v>4.2683174224757092E-2</v>
      </c>
      <c r="T122">
        <v>4.0356084942587245E-2</v>
      </c>
      <c r="U122">
        <v>3.9672998341529819E-2</v>
      </c>
      <c r="V122">
        <v>3.9346662816057032E-2</v>
      </c>
      <c r="W122">
        <v>3.9187110937987102E-2</v>
      </c>
    </row>
    <row r="123" spans="2:23" x14ac:dyDescent="0.25">
      <c r="B123">
        <f t="shared" si="3"/>
        <v>55</v>
      </c>
      <c r="C123">
        <v>49638.2732026882</v>
      </c>
      <c r="D123">
        <v>112397.80431731115</v>
      </c>
      <c r="E123">
        <v>216997.02105840473</v>
      </c>
      <c r="F123">
        <v>426195.45618003234</v>
      </c>
      <c r="G123">
        <v>844592.32642341836</v>
      </c>
      <c r="J123">
        <f t="shared" si="4"/>
        <v>55</v>
      </c>
      <c r="K123">
        <v>2481.9139685170085</v>
      </c>
      <c r="L123">
        <v>5619.8912795453507</v>
      </c>
      <c r="M123">
        <v>10849.851202977588</v>
      </c>
      <c r="N123">
        <v>21309.773129037232</v>
      </c>
      <c r="O123">
        <v>42229.61698132311</v>
      </c>
      <c r="R123">
        <f t="shared" si="5"/>
        <v>55</v>
      </c>
      <c r="S123">
        <v>4.3226415470751567E-2</v>
      </c>
      <c r="T123">
        <v>4.0869274371528874E-2</v>
      </c>
      <c r="U123">
        <v>4.0175003858690106E-2</v>
      </c>
      <c r="V123">
        <v>3.9842944347750819E-2</v>
      </c>
      <c r="W123">
        <v>3.9680505581506376E-2</v>
      </c>
    </row>
    <row r="124" spans="2:23" x14ac:dyDescent="0.25">
      <c r="B124">
        <f t="shared" si="3"/>
        <v>56</v>
      </c>
      <c r="C124">
        <v>50927.843240567709</v>
      </c>
      <c r="D124">
        <v>115714.11443591265</v>
      </c>
      <c r="E124">
        <v>223691.23311791409</v>
      </c>
      <c r="F124">
        <v>439645.47048801149</v>
      </c>
      <c r="G124">
        <v>871553.94523016491</v>
      </c>
      <c r="J124">
        <f t="shared" si="4"/>
        <v>56</v>
      </c>
      <c r="K124">
        <v>2546.3923926087518</v>
      </c>
      <c r="L124">
        <v>5785.7065422050073</v>
      </c>
      <c r="M124">
        <v>11184.563487240404</v>
      </c>
      <c r="N124">
        <v>21982.277384976042</v>
      </c>
      <c r="O124">
        <v>43577.705182909966</v>
      </c>
      <c r="R124">
        <f t="shared" si="5"/>
        <v>56</v>
      </c>
      <c r="S124">
        <v>4.3753484870582504E-2</v>
      </c>
      <c r="T124">
        <v>4.1368383301045641E-2</v>
      </c>
      <c r="U124">
        <v>4.0663660496420118E-2</v>
      </c>
      <c r="V124">
        <v>4.0326240201722152E-2</v>
      </c>
      <c r="W124">
        <v>4.0161093755030963E-2</v>
      </c>
    </row>
    <row r="125" spans="2:23" x14ac:dyDescent="0.25">
      <c r="B125">
        <f t="shared" si="3"/>
        <v>57</v>
      </c>
      <c r="C125">
        <v>52636.911982088757</v>
      </c>
      <c r="D125">
        <v>120108.26298197574</v>
      </c>
      <c r="E125">
        <v>232560.51464399649</v>
      </c>
      <c r="F125">
        <v>457465.01796332648</v>
      </c>
      <c r="G125">
        <v>907274.02381288901</v>
      </c>
      <c r="J125">
        <f t="shared" si="4"/>
        <v>57</v>
      </c>
      <c r="K125">
        <v>2631.8456339151671</v>
      </c>
      <c r="L125">
        <v>6005.4132660037722</v>
      </c>
      <c r="M125">
        <v>11628.025980606966</v>
      </c>
      <c r="N125">
        <v>22873.25140395225</v>
      </c>
      <c r="O125">
        <v>45363.701269112527</v>
      </c>
      <c r="R125">
        <f t="shared" si="5"/>
        <v>57</v>
      </c>
      <c r="S125">
        <v>4.4480438965376345E-2</v>
      </c>
      <c r="T125">
        <v>4.2056383864600866E-2</v>
      </c>
      <c r="U125">
        <v>4.1337308421775409E-2</v>
      </c>
      <c r="V125">
        <v>4.0992552180612485E-2</v>
      </c>
      <c r="W125">
        <v>4.0823705153895995E-2</v>
      </c>
    </row>
    <row r="126" spans="2:23" x14ac:dyDescent="0.25">
      <c r="B126">
        <f t="shared" si="3"/>
        <v>58</v>
      </c>
      <c r="C126">
        <v>54197.75135472598</v>
      </c>
      <c r="D126">
        <v>124121.75854062175</v>
      </c>
      <c r="E126">
        <v>240661.76837095508</v>
      </c>
      <c r="F126">
        <v>473741.79002436501</v>
      </c>
      <c r="G126">
        <v>939901.83333103894</v>
      </c>
      <c r="J126">
        <f t="shared" si="4"/>
        <v>58</v>
      </c>
      <c r="K126">
        <v>2709.8879499832474</v>
      </c>
      <c r="L126">
        <v>6206.0891841989069</v>
      </c>
      <c r="M126">
        <v>12033.08859809034</v>
      </c>
      <c r="N126">
        <v>23687.089880065876</v>
      </c>
      <c r="O126">
        <v>46995.09244383662</v>
      </c>
      <c r="R126">
        <f t="shared" si="5"/>
        <v>58</v>
      </c>
      <c r="S126">
        <v>4.5166511946398202E-2</v>
      </c>
      <c r="T126">
        <v>4.2707890883133537E-2</v>
      </c>
      <c r="U126">
        <v>4.1975956402881431E-2</v>
      </c>
      <c r="V126">
        <v>4.1624609397511003E-2</v>
      </c>
      <c r="W126">
        <v>4.1452433488815332E-2</v>
      </c>
    </row>
    <row r="127" spans="2:23" x14ac:dyDescent="0.25">
      <c r="B127">
        <f t="shared" si="3"/>
        <v>59</v>
      </c>
      <c r="C127">
        <v>55876.742659817472</v>
      </c>
      <c r="D127">
        <v>128438.78100757048</v>
      </c>
      <c r="E127">
        <v>249375.51218994762</v>
      </c>
      <c r="F127">
        <v>491248.97455407615</v>
      </c>
      <c r="G127">
        <v>974995.89928169199</v>
      </c>
      <c r="J127">
        <f t="shared" si="4"/>
        <v>59</v>
      </c>
      <c r="K127">
        <v>2793.8375815313702</v>
      </c>
      <c r="L127">
        <v>6421.9391446495429</v>
      </c>
      <c r="M127">
        <v>12468.775817749207</v>
      </c>
      <c r="N127">
        <v>24562.449163186247</v>
      </c>
      <c r="O127">
        <v>48749.7958532786</v>
      </c>
      <c r="R127">
        <f t="shared" si="5"/>
        <v>59</v>
      </c>
      <c r="S127">
        <v>4.5932088981310182E-2</v>
      </c>
      <c r="T127">
        <v>4.3436068354925972E-2</v>
      </c>
      <c r="U127">
        <v>4.2690243737306899E-2</v>
      </c>
      <c r="V127">
        <v>4.2331773331037104E-2</v>
      </c>
      <c r="W127">
        <v>4.2155998631046909E-2</v>
      </c>
    </row>
    <row r="128" spans="2:23" x14ac:dyDescent="0.25">
      <c r="B128">
        <f t="shared" si="3"/>
        <v>60</v>
      </c>
      <c r="C128">
        <v>57648.889997871309</v>
      </c>
      <c r="D128">
        <v>132995.72725645028</v>
      </c>
      <c r="E128">
        <v>258573.79002052825</v>
      </c>
      <c r="F128">
        <v>509729.91554758057</v>
      </c>
      <c r="G128">
        <v>1012042.1666007536</v>
      </c>
      <c r="J128">
        <f t="shared" si="4"/>
        <v>60</v>
      </c>
      <c r="K128">
        <v>2882.4449914788202</v>
      </c>
      <c r="L128">
        <v>6649.7864658683829</v>
      </c>
      <c r="M128">
        <v>12928.689726418583</v>
      </c>
      <c r="N128">
        <v>25486.496246188879</v>
      </c>
      <c r="O128">
        <v>50602.109284606762</v>
      </c>
      <c r="R128">
        <f t="shared" si="5"/>
        <v>60</v>
      </c>
      <c r="S128">
        <v>4.6770596096155082E-2</v>
      </c>
      <c r="T128">
        <v>4.423590255981602E-2</v>
      </c>
      <c r="U128">
        <v>4.3475613052220252E-2</v>
      </c>
      <c r="V128">
        <v>4.3109708672953717E-2</v>
      </c>
      <c r="W128">
        <v>4.2930174096634355E-2</v>
      </c>
    </row>
    <row r="129" spans="1:24" x14ac:dyDescent="0.25">
      <c r="B129">
        <f t="shared" si="3"/>
        <v>61</v>
      </c>
      <c r="C129">
        <v>59426.078737418909</v>
      </c>
      <c r="D129">
        <v>137565.36523584794</v>
      </c>
      <c r="E129">
        <v>267797.5068701306</v>
      </c>
      <c r="F129">
        <v>528261.79250956688</v>
      </c>
      <c r="G129">
        <v>1049190.3637880587</v>
      </c>
      <c r="J129">
        <f t="shared" si="4"/>
        <v>61</v>
      </c>
      <c r="K129">
        <v>2971.3043960093128</v>
      </c>
      <c r="L129">
        <v>6878.2697105082916</v>
      </c>
      <c r="M129">
        <v>13389.875552204787</v>
      </c>
      <c r="N129">
        <v>26413.09006197704</v>
      </c>
      <c r="O129">
        <v>52459.51908106776</v>
      </c>
      <c r="R129">
        <f t="shared" si="5"/>
        <v>61</v>
      </c>
      <c r="S129">
        <v>4.764408451211799E-2</v>
      </c>
      <c r="T129">
        <v>4.5071016369982564E-2</v>
      </c>
      <c r="U129">
        <v>4.4296322909916919E-2</v>
      </c>
      <c r="V129">
        <v>4.3923007370738398E-2</v>
      </c>
      <c r="W129">
        <v>4.3739721858587322E-2</v>
      </c>
    </row>
    <row r="130" spans="1:24" x14ac:dyDescent="0.25">
      <c r="B130">
        <f t="shared" si="3"/>
        <v>62</v>
      </c>
      <c r="C130">
        <v>61179.443634036827</v>
      </c>
      <c r="D130">
        <v>142074.64063161283</v>
      </c>
      <c r="E130">
        <v>276899.96896390489</v>
      </c>
      <c r="F130">
        <v>546550.62562298763</v>
      </c>
      <c r="G130">
        <v>1085851.9291938294</v>
      </c>
      <c r="J130">
        <f t="shared" si="4"/>
        <v>62</v>
      </c>
      <c r="K130">
        <v>3058.9725873851494</v>
      </c>
      <c r="L130">
        <v>7103.733335737692</v>
      </c>
      <c r="M130">
        <v>13845.001253195514</v>
      </c>
      <c r="N130">
        <v>27327.537081622402</v>
      </c>
      <c r="O130">
        <v>54292.597242103657</v>
      </c>
      <c r="R130">
        <f t="shared" si="5"/>
        <v>62</v>
      </c>
      <c r="S130">
        <v>4.8537024812905782E-2</v>
      </c>
      <c r="T130">
        <v>4.5927999556683252E-2</v>
      </c>
      <c r="U130">
        <v>4.5139604697499447E-2</v>
      </c>
      <c r="V130">
        <v>4.4759203811208126E-2</v>
      </c>
      <c r="W130">
        <v>4.4572321512810431E-2</v>
      </c>
    </row>
    <row r="131" spans="1:24" x14ac:dyDescent="0.25">
      <c r="B131">
        <f t="shared" si="3"/>
        <v>63</v>
      </c>
      <c r="C131">
        <v>62977.89182805278</v>
      </c>
      <c r="D131">
        <v>146699.22314662838</v>
      </c>
      <c r="E131">
        <v>286234.77534877881</v>
      </c>
      <c r="F131">
        <v>565305.87974902766</v>
      </c>
      <c r="G131">
        <v>1123448.08854587</v>
      </c>
      <c r="J131">
        <f t="shared" si="4"/>
        <v>63</v>
      </c>
      <c r="K131">
        <v>3148.8949992676353</v>
      </c>
      <c r="L131">
        <v>7334.9624624628341</v>
      </c>
      <c r="M131">
        <v>14311.741573066916</v>
      </c>
      <c r="N131">
        <v>28265.299789547222</v>
      </c>
      <c r="O131">
        <v>56172.416218243074</v>
      </c>
      <c r="R131">
        <f t="shared" si="5"/>
        <v>63</v>
      </c>
      <c r="S131">
        <v>4.9488464447368763E-2</v>
      </c>
      <c r="T131">
        <v>4.6842851695526377E-2</v>
      </c>
      <c r="U131">
        <v>4.6040489602874324E-2</v>
      </c>
      <c r="V131">
        <v>4.5652860777491755E-2</v>
      </c>
      <c r="W131">
        <v>4.5462313778789731E-2</v>
      </c>
    </row>
    <row r="132" spans="1:24" x14ac:dyDescent="0.25">
      <c r="B132">
        <f t="shared" si="3"/>
        <v>64</v>
      </c>
      <c r="C132">
        <v>64805.89768486582</v>
      </c>
      <c r="D132">
        <v>151401.10031189531</v>
      </c>
      <c r="E132">
        <v>295726.43803128367</v>
      </c>
      <c r="F132">
        <v>584377.11346834397</v>
      </c>
      <c r="G132">
        <v>1161678.4643402158</v>
      </c>
      <c r="J132">
        <f t="shared" si="4"/>
        <v>64</v>
      </c>
      <c r="K132">
        <v>3240.2952819114143</v>
      </c>
      <c r="L132">
        <v>7570.05628868434</v>
      </c>
      <c r="M132">
        <v>14786.324642160092</v>
      </c>
      <c r="N132">
        <v>29218.861347130733</v>
      </c>
      <c r="O132">
        <v>58083.93475447665</v>
      </c>
      <c r="R132">
        <f t="shared" si="5"/>
        <v>64</v>
      </c>
      <c r="S132">
        <v>5.0490242723093104E-2</v>
      </c>
      <c r="T132">
        <v>4.7810273682082016E-2</v>
      </c>
      <c r="U132">
        <v>4.6994487639045346E-2</v>
      </c>
      <c r="V132">
        <v>4.6599866432087245E-2</v>
      </c>
      <c r="W132">
        <v>4.6405760566865295E-2</v>
      </c>
    </row>
    <row r="133" spans="1:24" x14ac:dyDescent="0.25">
      <c r="B133">
        <f t="shared" si="3"/>
        <v>65</v>
      </c>
      <c r="C133">
        <v>66601.415172321227</v>
      </c>
      <c r="D133">
        <v>156018.55102662652</v>
      </c>
      <c r="E133">
        <v>305047.11079830647</v>
      </c>
      <c r="F133">
        <v>603104.23034472833</v>
      </c>
      <c r="G133">
        <v>1199218.4694384199</v>
      </c>
      <c r="J133">
        <f t="shared" si="4"/>
        <v>65</v>
      </c>
      <c r="K133">
        <v>3330.0711027427606</v>
      </c>
      <c r="L133">
        <v>7800.9286651249859</v>
      </c>
      <c r="M133">
        <v>15252.35795232316</v>
      </c>
      <c r="N133">
        <v>30155.216530215112</v>
      </c>
      <c r="O133">
        <v>59960.933686967008</v>
      </c>
      <c r="R133">
        <f t="shared" si="5"/>
        <v>65</v>
      </c>
      <c r="S133">
        <v>5.1511711938369675E-2</v>
      </c>
      <c r="T133">
        <v>4.8798615906756826E-2</v>
      </c>
      <c r="U133">
        <v>4.7969840953524301E-2</v>
      </c>
      <c r="V133">
        <v>4.7568444237122698E-2</v>
      </c>
      <c r="W133">
        <v>4.7370887385530747E-2</v>
      </c>
    </row>
    <row r="135" spans="1:24" x14ac:dyDescent="0.25">
      <c r="A135" s="5" t="s">
        <v>183</v>
      </c>
    </row>
    <row r="136" spans="1:24" x14ac:dyDescent="0.25">
      <c r="B136" t="s">
        <v>170</v>
      </c>
      <c r="C136">
        <v>50000</v>
      </c>
      <c r="D136">
        <v>100000</v>
      </c>
      <c r="E136">
        <v>250000</v>
      </c>
      <c r="F136">
        <v>500000</v>
      </c>
      <c r="G136">
        <v>1000000</v>
      </c>
      <c r="H136">
        <v>2000000</v>
      </c>
      <c r="J136" t="s">
        <v>171</v>
      </c>
      <c r="K136">
        <v>50000</v>
      </c>
      <c r="L136">
        <v>100000</v>
      </c>
      <c r="M136">
        <v>250000</v>
      </c>
      <c r="N136">
        <v>500000</v>
      </c>
      <c r="O136">
        <v>1000000</v>
      </c>
      <c r="P136">
        <v>2000000</v>
      </c>
      <c r="R136" t="s">
        <v>167</v>
      </c>
      <c r="S136">
        <v>50000</v>
      </c>
      <c r="T136">
        <v>100000</v>
      </c>
      <c r="U136">
        <v>250000</v>
      </c>
      <c r="V136">
        <v>500000</v>
      </c>
      <c r="W136">
        <v>1000000</v>
      </c>
      <c r="X136">
        <v>2000000</v>
      </c>
    </row>
    <row r="137" spans="1:24" x14ac:dyDescent="0.25">
      <c r="B137">
        <v>26</v>
      </c>
      <c r="C137">
        <v>547.96010090723178</v>
      </c>
      <c r="D137">
        <v>608.39499004112838</v>
      </c>
      <c r="E137">
        <v>789.69967596244794</v>
      </c>
      <c r="F137">
        <v>1091.8740896055056</v>
      </c>
      <c r="G137">
        <v>1696.2231055691211</v>
      </c>
      <c r="H137">
        <v>2904.920872437141</v>
      </c>
      <c r="J137">
        <v>26</v>
      </c>
      <c r="K137">
        <v>543.18157877345527</v>
      </c>
      <c r="L137">
        <v>586.46437179245822</v>
      </c>
      <c r="M137">
        <v>716.31296670022584</v>
      </c>
      <c r="N137">
        <v>932.72655851950913</v>
      </c>
      <c r="O137">
        <v>1365.5559412399452</v>
      </c>
      <c r="P137">
        <v>2231.2116173516479</v>
      </c>
      <c r="R137">
        <v>26</v>
      </c>
      <c r="S137">
        <v>4.9634741860331788E-2</v>
      </c>
      <c r="T137">
        <v>4.7097423218140477E-2</v>
      </c>
      <c r="U137">
        <v>4.3234284601506356E-2</v>
      </c>
      <c r="V137">
        <v>4.0711859431354691E-2</v>
      </c>
      <c r="W137">
        <v>3.8931374876476132E-2</v>
      </c>
      <c r="X137">
        <v>3.7843247590758855E-2</v>
      </c>
    </row>
    <row r="138" spans="1:24" x14ac:dyDescent="0.25">
      <c r="B138">
        <v>27</v>
      </c>
      <c r="C138">
        <v>555.92623495690293</v>
      </c>
      <c r="D138">
        <v>624.11260267377031</v>
      </c>
      <c r="E138">
        <v>828.67166089560146</v>
      </c>
      <c r="F138">
        <v>1169.60342920422</v>
      </c>
      <c r="G138">
        <v>1851.4670098928652</v>
      </c>
      <c r="H138">
        <v>3215.1941207146397</v>
      </c>
      <c r="J138">
        <v>27</v>
      </c>
      <c r="K138">
        <v>548.88679620962171</v>
      </c>
      <c r="L138">
        <v>597.72132668101631</v>
      </c>
      <c r="M138">
        <v>744.22439482894333</v>
      </c>
      <c r="N138">
        <v>988.39622871456049</v>
      </c>
      <c r="O138">
        <v>1476.7404097667204</v>
      </c>
      <c r="P138">
        <v>2453.4281830724576</v>
      </c>
      <c r="R138">
        <v>27</v>
      </c>
      <c r="S138">
        <v>4.9263124551663706E-2</v>
      </c>
      <c r="T138">
        <v>4.6618687181539498E-2</v>
      </c>
      <c r="U138">
        <v>4.2767590274203515E-2</v>
      </c>
      <c r="V138">
        <v>4.036037312873697E-2</v>
      </c>
      <c r="W138">
        <v>3.8709779537849043E-2</v>
      </c>
      <c r="X138">
        <v>3.7720261878319894E-2</v>
      </c>
    </row>
    <row r="139" spans="1:24" x14ac:dyDescent="0.25">
      <c r="B139">
        <v>28</v>
      </c>
      <c r="C139">
        <v>564.81126860665029</v>
      </c>
      <c r="D139">
        <v>641.64513507486083</v>
      </c>
      <c r="E139">
        <v>872.14666848447757</v>
      </c>
      <c r="F139">
        <v>1256.3159164912158</v>
      </c>
      <c r="G139">
        <v>2024.654445894045</v>
      </c>
      <c r="H139">
        <v>3561.3314683692702</v>
      </c>
      <c r="J139">
        <v>28</v>
      </c>
      <c r="K139">
        <v>555.2501766444376</v>
      </c>
      <c r="L139">
        <v>610.27800091674339</v>
      </c>
      <c r="M139">
        <v>775.36070574905898</v>
      </c>
      <c r="N139">
        <v>1050.4988457113886</v>
      </c>
      <c r="O139">
        <v>1600.7755141882481</v>
      </c>
      <c r="P139">
        <v>2701.3284283643879</v>
      </c>
      <c r="R139">
        <v>28</v>
      </c>
      <c r="S139">
        <v>4.8875238936051391E-2</v>
      </c>
      <c r="T139">
        <v>4.613696190394645E-2</v>
      </c>
      <c r="U139">
        <v>4.2322585771416232E-2</v>
      </c>
      <c r="V139">
        <v>4.0036752433860512E-2</v>
      </c>
      <c r="W139">
        <v>3.8511155359152172E-2</v>
      </c>
      <c r="X139">
        <v>3.7612433651539767E-2</v>
      </c>
    </row>
    <row r="140" spans="1:24" x14ac:dyDescent="0.25">
      <c r="B140">
        <v>29</v>
      </c>
      <c r="C140">
        <v>574.73202494421821</v>
      </c>
      <c r="D140">
        <v>661.22314426538742</v>
      </c>
      <c r="E140">
        <v>920.69642263371384</v>
      </c>
      <c r="F140">
        <v>1353.1519056477059</v>
      </c>
      <c r="G140">
        <v>2218.0629166420308</v>
      </c>
      <c r="H140">
        <v>3947.8849269013963</v>
      </c>
      <c r="J140">
        <v>29</v>
      </c>
      <c r="K140">
        <v>562.35533477403897</v>
      </c>
      <c r="L140">
        <v>624.29963562548528</v>
      </c>
      <c r="M140">
        <v>810.1316127721102</v>
      </c>
      <c r="N140">
        <v>1119.8517963617323</v>
      </c>
      <c r="O140">
        <v>1739.2926863389439</v>
      </c>
      <c r="P140">
        <v>2978.174329923655</v>
      </c>
      <c r="R140">
        <v>29</v>
      </c>
      <c r="S140">
        <v>4.8472215082795644E-2</v>
      </c>
      <c r="T140">
        <v>4.5654902671583786E-2</v>
      </c>
      <c r="U140">
        <v>4.1900319126651375E-2</v>
      </c>
      <c r="V140">
        <v>3.9739846630689302E-2</v>
      </c>
      <c r="W140">
        <v>3.8333655766385144E-2</v>
      </c>
      <c r="X140">
        <v>3.7518346036057304E-2</v>
      </c>
    </row>
    <row r="141" spans="1:24" x14ac:dyDescent="0.25">
      <c r="B141">
        <v>30</v>
      </c>
      <c r="C141">
        <v>585.81996930925607</v>
      </c>
      <c r="D141">
        <v>683.10611379251907</v>
      </c>
      <c r="E141">
        <v>974.96445509541684</v>
      </c>
      <c r="F141">
        <v>1461.3950335151483</v>
      </c>
      <c r="G141">
        <v>2434.2562376228129</v>
      </c>
      <c r="H141">
        <v>4379.9786845203616</v>
      </c>
      <c r="J141">
        <v>30</v>
      </c>
      <c r="K141">
        <v>570.29642598471924</v>
      </c>
      <c r="L141">
        <v>639.97206813578805</v>
      </c>
      <c r="M141">
        <v>848.9979243306625</v>
      </c>
      <c r="N141">
        <v>1197.3744626091448</v>
      </c>
      <c r="O141">
        <v>1894.1280881720159</v>
      </c>
      <c r="P141">
        <v>3287.6357885800462</v>
      </c>
      <c r="R141">
        <v>30</v>
      </c>
      <c r="S141">
        <v>4.8055551660140639E-2</v>
      </c>
      <c r="T141">
        <v>4.5175317424317907E-2</v>
      </c>
      <c r="U141">
        <v>4.1501652987627091E-2</v>
      </c>
      <c r="V141">
        <v>3.9468533140459394E-2</v>
      </c>
      <c r="W141">
        <v>3.8175671271392764E-2</v>
      </c>
      <c r="X141">
        <v>3.7436823224330062E-2</v>
      </c>
    </row>
    <row r="142" spans="1:24" x14ac:dyDescent="0.25">
      <c r="B142">
        <v>31</v>
      </c>
      <c r="C142">
        <v>598.21333875719063</v>
      </c>
      <c r="D142">
        <v>707.56673407831545</v>
      </c>
      <c r="E142">
        <v>1035.6269369255533</v>
      </c>
      <c r="F142">
        <v>1582.3939410102412</v>
      </c>
      <c r="G142">
        <v>2675.9279930497646</v>
      </c>
      <c r="H142">
        <v>4862.9960831847684</v>
      </c>
      <c r="J142">
        <v>31</v>
      </c>
      <c r="K142">
        <v>579.17245557146111</v>
      </c>
      <c r="L142">
        <v>657.49020032899216</v>
      </c>
      <c r="M142">
        <v>892.44363048270225</v>
      </c>
      <c r="N142">
        <v>1284.032673073556</v>
      </c>
      <c r="O142">
        <v>2067.2112672224939</v>
      </c>
      <c r="P142">
        <v>3633.5682937460952</v>
      </c>
      <c r="R142">
        <v>31</v>
      </c>
      <c r="S142">
        <v>4.7627436580651938E-2</v>
      </c>
      <c r="T142">
        <v>4.4701447705691733E-2</v>
      </c>
      <c r="U142">
        <v>4.1127524831719331E-2</v>
      </c>
      <c r="V142">
        <v>3.9221894761733989E-2</v>
      </c>
      <c r="W142">
        <v>3.8035895064829184E-2</v>
      </c>
      <c r="X142">
        <v>3.7366940815999561E-2</v>
      </c>
    </row>
    <row r="143" spans="1:24" x14ac:dyDescent="0.25">
      <c r="B143">
        <v>32</v>
      </c>
      <c r="C143">
        <v>612.28266217277076</v>
      </c>
      <c r="D143">
        <v>735.33648494576516</v>
      </c>
      <c r="E143">
        <v>1104.4979801960958</v>
      </c>
      <c r="F143">
        <v>1719.7671340378129</v>
      </c>
      <c r="G143">
        <v>2950.3055098598797</v>
      </c>
      <c r="H143">
        <v>5411.3822497085039</v>
      </c>
      <c r="J143">
        <v>32</v>
      </c>
      <c r="K143">
        <v>589.24879944768441</v>
      </c>
      <c r="L143">
        <v>677.37862268562822</v>
      </c>
      <c r="M143">
        <v>941.7684044526477</v>
      </c>
      <c r="N143">
        <v>1382.4179838524124</v>
      </c>
      <c r="O143">
        <v>2263.7179321734147</v>
      </c>
      <c r="P143">
        <v>4026.3176921410268</v>
      </c>
      <c r="R143">
        <v>32</v>
      </c>
      <c r="S143">
        <v>4.7183841013618055E-2</v>
      </c>
      <c r="T143">
        <v>4.4229670320894421E-2</v>
      </c>
      <c r="U143">
        <v>4.0773560169279577E-2</v>
      </c>
      <c r="V143">
        <v>3.899579250048868E-2</v>
      </c>
      <c r="W143">
        <v>3.7911404724986442E-2</v>
      </c>
      <c r="X143">
        <v>3.7307084058535445E-2</v>
      </c>
    </row>
    <row r="144" spans="1:24" x14ac:dyDescent="0.25">
      <c r="B144">
        <v>33</v>
      </c>
      <c r="C144">
        <v>622.80915922763359</v>
      </c>
      <c r="D144">
        <v>756.11895974112895</v>
      </c>
      <c r="E144">
        <v>1156.0482709332741</v>
      </c>
      <c r="F144">
        <v>1822.5971616190211</v>
      </c>
      <c r="G144">
        <v>3155.694935770814</v>
      </c>
      <c r="H144">
        <v>5821.8905089820828</v>
      </c>
      <c r="J144">
        <v>33</v>
      </c>
      <c r="K144">
        <v>596.78769911596464</v>
      </c>
      <c r="L144">
        <v>692.26308476986333</v>
      </c>
      <c r="M144">
        <v>978.68819583460572</v>
      </c>
      <c r="N144">
        <v>1456.063828930779</v>
      </c>
      <c r="O144">
        <v>2410.8150115458993</v>
      </c>
      <c r="P144">
        <v>4320.3176651142567</v>
      </c>
      <c r="R144">
        <v>33</v>
      </c>
      <c r="S144">
        <v>4.6876925929266511E-2</v>
      </c>
      <c r="T144">
        <v>4.3914131858074246E-2</v>
      </c>
      <c r="U144">
        <v>4.0546403875404202E-2</v>
      </c>
      <c r="V144">
        <v>3.8854185313182965E-2</v>
      </c>
      <c r="W144">
        <v>3.7835076523955902E-2</v>
      </c>
      <c r="X144">
        <v>3.7271401379664226E-2</v>
      </c>
    </row>
    <row r="145" spans="2:24" x14ac:dyDescent="0.25">
      <c r="B145">
        <v>34</v>
      </c>
      <c r="C145">
        <v>619.64106555519879</v>
      </c>
      <c r="D145">
        <v>749.88223784399338</v>
      </c>
      <c r="E145">
        <v>1140.6056303780842</v>
      </c>
      <c r="F145">
        <v>1791.8113299173435</v>
      </c>
      <c r="G145">
        <v>3094.2227055149624</v>
      </c>
      <c r="H145">
        <v>5699.0454271492572</v>
      </c>
      <c r="J145">
        <v>34</v>
      </c>
      <c r="K145">
        <v>594.51876479528596</v>
      </c>
      <c r="L145">
        <v>687.79648944606788</v>
      </c>
      <c r="M145">
        <v>967.62822359042639</v>
      </c>
      <c r="N145">
        <v>1434.0149719356214</v>
      </c>
      <c r="O145">
        <v>2366.7881967096291</v>
      </c>
      <c r="P145">
        <v>4232.3343039324172</v>
      </c>
      <c r="R145">
        <v>34</v>
      </c>
      <c r="S145">
        <v>4.6962546960202189E-2</v>
      </c>
      <c r="T145">
        <v>4.4000938732541961E-2</v>
      </c>
      <c r="U145">
        <v>4.0606960605127806E-2</v>
      </c>
      <c r="V145">
        <v>3.8890292018613604E-2</v>
      </c>
      <c r="W145">
        <v>3.7852766697553442E-2</v>
      </c>
      <c r="X145">
        <v>3.7277700375822675E-2</v>
      </c>
    </row>
    <row r="146" spans="2:24" x14ac:dyDescent="0.25">
      <c r="B146">
        <v>35</v>
      </c>
      <c r="C146">
        <v>598.73574680698448</v>
      </c>
      <c r="D146">
        <v>708.64457620946928</v>
      </c>
      <c r="E146">
        <v>1038.3708528996219</v>
      </c>
      <c r="F146">
        <v>1587.9147315417533</v>
      </c>
      <c r="G146">
        <v>2687.0024936242175</v>
      </c>
      <c r="H146">
        <v>4885.1784859757663</v>
      </c>
      <c r="J146">
        <v>35</v>
      </c>
      <c r="K146">
        <v>579.54611510692462</v>
      </c>
      <c r="L146">
        <v>658.26222422989167</v>
      </c>
      <c r="M146">
        <v>894.40809730490855</v>
      </c>
      <c r="N146">
        <v>1287.9855289448515</v>
      </c>
      <c r="O146">
        <v>2075.1404478995937</v>
      </c>
      <c r="P146">
        <v>3649.4557183082143</v>
      </c>
      <c r="R146">
        <v>35</v>
      </c>
      <c r="S146">
        <v>4.7597437776312645E-2</v>
      </c>
      <c r="T146">
        <v>4.466820408970662E-2</v>
      </c>
      <c r="U146">
        <v>4.1098890830487678E-2</v>
      </c>
      <c r="V146">
        <v>3.91995974103867E-2</v>
      </c>
      <c r="W146">
        <v>3.8018906041395129E-2</v>
      </c>
      <c r="X146">
        <v>3.7353421509373819E-2</v>
      </c>
    </row>
    <row r="147" spans="2:24" x14ac:dyDescent="0.25">
      <c r="B147">
        <v>36</v>
      </c>
      <c r="C147">
        <v>617.27317391024815</v>
      </c>
      <c r="D147">
        <v>745.2383226448776</v>
      </c>
      <c r="E147">
        <v>1129.1337670763185</v>
      </c>
      <c r="F147">
        <v>1768.9595757687505</v>
      </c>
      <c r="G147">
        <v>3048.611155820101</v>
      </c>
      <c r="H147">
        <v>5607.9137876248997</v>
      </c>
      <c r="J147">
        <v>36</v>
      </c>
      <c r="K147">
        <v>592.8230806134427</v>
      </c>
      <c r="L147">
        <v>684.47038410196228</v>
      </c>
      <c r="M147">
        <v>959.41227403521407</v>
      </c>
      <c r="N147">
        <v>1417.6495446714798</v>
      </c>
      <c r="O147">
        <v>2334.1236534666896</v>
      </c>
      <c r="P147">
        <v>4167.0657511707977</v>
      </c>
      <c r="R147">
        <v>36</v>
      </c>
      <c r="S147">
        <v>4.7023246973014521E-2</v>
      </c>
      <c r="T147">
        <v>4.4062543757021233E-2</v>
      </c>
      <c r="U147">
        <v>4.0649115254994594E-2</v>
      </c>
      <c r="V147">
        <v>3.8914161179636642E-2</v>
      </c>
      <c r="W147">
        <v>3.7862793919802185E-2</v>
      </c>
      <c r="X147">
        <v>3.7279131985150649E-2</v>
      </c>
    </row>
    <row r="148" spans="2:24" x14ac:dyDescent="0.25">
      <c r="B148">
        <v>37</v>
      </c>
      <c r="C148">
        <v>682.23058892310848</v>
      </c>
      <c r="D148">
        <v>873.44209052346002</v>
      </c>
      <c r="E148">
        <v>1447.0765519149675</v>
      </c>
      <c r="F148">
        <v>2403.133723060047</v>
      </c>
      <c r="G148">
        <v>4315.2483489255419</v>
      </c>
      <c r="H148">
        <v>8139.4783657164589</v>
      </c>
      <c r="J148">
        <v>37</v>
      </c>
      <c r="K148">
        <v>639.34470347319029</v>
      </c>
      <c r="L148">
        <v>776.28874576507133</v>
      </c>
      <c r="M148">
        <v>1187.1203727146858</v>
      </c>
      <c r="N148">
        <v>1871.8367047643733</v>
      </c>
      <c r="O148">
        <v>3241.2726346589188</v>
      </c>
      <c r="P148">
        <v>5980.1533052601299</v>
      </c>
      <c r="R148">
        <v>37</v>
      </c>
      <c r="S148">
        <v>4.5474110306848781E-2</v>
      </c>
      <c r="T148">
        <v>4.2577989819870377E-2</v>
      </c>
      <c r="U148">
        <v>3.9668142282669017E-2</v>
      </c>
      <c r="V148">
        <v>3.8338334294900411E-2</v>
      </c>
      <c r="W148">
        <v>3.757592121562281E-2</v>
      </c>
      <c r="X148">
        <v>3.7165992176354301E-2</v>
      </c>
    </row>
    <row r="149" spans="2:24" x14ac:dyDescent="0.25">
      <c r="B149">
        <v>38</v>
      </c>
      <c r="C149">
        <v>649.93940030850831</v>
      </c>
      <c r="D149">
        <v>809.73660941942387</v>
      </c>
      <c r="E149">
        <v>1289.1282952104709</v>
      </c>
      <c r="F149">
        <v>2088.1144439785048</v>
      </c>
      <c r="G149">
        <v>3686.0870666023757</v>
      </c>
      <c r="H149">
        <v>6882.0313056775858</v>
      </c>
      <c r="J149">
        <v>38</v>
      </c>
      <c r="K149">
        <v>616.21773090093347</v>
      </c>
      <c r="L149">
        <v>730.66257021029287</v>
      </c>
      <c r="M149">
        <v>1073.9977634038005</v>
      </c>
      <c r="N149">
        <v>1646.2231521932445</v>
      </c>
      <c r="O149">
        <v>2790.6776849369926</v>
      </c>
      <c r="P149">
        <v>5079.5751278914395</v>
      </c>
      <c r="R149">
        <v>38</v>
      </c>
      <c r="S149">
        <v>4.6162562507356508E-2</v>
      </c>
      <c r="T149">
        <v>4.3211457670558673E-2</v>
      </c>
      <c r="U149">
        <v>4.0064678505932871E-2</v>
      </c>
      <c r="V149">
        <v>3.8560888246448544E-2</v>
      </c>
      <c r="W149">
        <v>3.7678971900738878E-2</v>
      </c>
      <c r="X149">
        <v>3.7198614648813466E-2</v>
      </c>
    </row>
    <row r="150" spans="2:24" x14ac:dyDescent="0.25">
      <c r="B150">
        <v>39</v>
      </c>
      <c r="C150">
        <v>692.85360287211063</v>
      </c>
      <c r="D150">
        <v>894.45155896492361</v>
      </c>
      <c r="E150">
        <v>1499.2454386837815</v>
      </c>
      <c r="F150">
        <v>2507.2351795825739</v>
      </c>
      <c r="G150">
        <v>4523.2141784353225</v>
      </c>
      <c r="H150">
        <v>8555.1735095555377</v>
      </c>
      <c r="J150">
        <v>39</v>
      </c>
      <c r="K150">
        <v>646.95280086660932</v>
      </c>
      <c r="L150">
        <v>791.33541020265966</v>
      </c>
      <c r="M150">
        <v>1224.4833698610928</v>
      </c>
      <c r="N150">
        <v>1946.3959612451836</v>
      </c>
      <c r="O150">
        <v>3390.2155865402528</v>
      </c>
      <c r="P150">
        <v>6277.8701813599619</v>
      </c>
      <c r="R150">
        <v>39</v>
      </c>
      <c r="S150">
        <v>4.5263552347083236E-2</v>
      </c>
      <c r="T150">
        <v>4.2390829003579933E-2</v>
      </c>
      <c r="U150">
        <v>3.9553745689576258E-2</v>
      </c>
      <c r="V150">
        <v>3.8273406444655045E-2</v>
      </c>
      <c r="W150">
        <v>3.7543886585922115E-2</v>
      </c>
      <c r="X150">
        <v>3.7153017757847406E-2</v>
      </c>
    </row>
    <row r="151" spans="2:24" x14ac:dyDescent="0.25">
      <c r="B151">
        <v>40</v>
      </c>
      <c r="C151">
        <v>723.37355254902025</v>
      </c>
      <c r="D151">
        <v>954.71153414056994</v>
      </c>
      <c r="E151">
        <v>1648.7254797491892</v>
      </c>
      <c r="F151">
        <v>2805.4153955055513</v>
      </c>
      <c r="G151">
        <v>5118.7953232491363</v>
      </c>
      <c r="H151">
        <v>9745.5552767195259</v>
      </c>
      <c r="J151">
        <v>40</v>
      </c>
      <c r="K151">
        <v>668.81088817513364</v>
      </c>
      <c r="L151">
        <v>834.49284567253289</v>
      </c>
      <c r="M151">
        <v>1331.5387277362825</v>
      </c>
      <c r="N151">
        <v>2159.9486047286591</v>
      </c>
      <c r="O151">
        <v>3816.7694631636186</v>
      </c>
      <c r="P151">
        <v>7130.4123045956803</v>
      </c>
      <c r="R151">
        <v>40</v>
      </c>
      <c r="S151">
        <v>4.4739668868438054E-2</v>
      </c>
      <c r="T151">
        <v>4.1942727620968512E-2</v>
      </c>
      <c r="U151">
        <v>3.9295828168234515E-2</v>
      </c>
      <c r="V151">
        <v>3.8137208629563712E-2</v>
      </c>
      <c r="W151">
        <v>3.7486755738637356E-2</v>
      </c>
      <c r="X151">
        <v>3.714109449999925E-2</v>
      </c>
    </row>
    <row r="152" spans="2:24" x14ac:dyDescent="0.25">
      <c r="B152">
        <v>41</v>
      </c>
      <c r="C152">
        <v>698.40614625546243</v>
      </c>
      <c r="D152">
        <v>905.45847633920073</v>
      </c>
      <c r="E152">
        <v>1526.615428767388</v>
      </c>
      <c r="F152">
        <v>2561.8771087551254</v>
      </c>
      <c r="G152">
        <v>4632.4003417230242</v>
      </c>
      <c r="H152">
        <v>8773.4471610627115</v>
      </c>
      <c r="J152">
        <v>41</v>
      </c>
      <c r="K152">
        <v>650.92888783968419</v>
      </c>
      <c r="L152">
        <v>799.21776008529105</v>
      </c>
      <c r="M152">
        <v>1244.0839417095722</v>
      </c>
      <c r="N152">
        <v>1985.5286430971137</v>
      </c>
      <c r="O152">
        <v>3468.4165847890254</v>
      </c>
      <c r="P152">
        <v>6434.1965336978465</v>
      </c>
      <c r="R152">
        <v>41</v>
      </c>
      <c r="S152">
        <v>4.5153297683703242E-2</v>
      </c>
      <c r="T152">
        <v>4.229359990060888E-2</v>
      </c>
      <c r="U152">
        <v>3.9493874404832097E-2</v>
      </c>
      <c r="V152">
        <v>3.8238345450728461E-2</v>
      </c>
      <c r="W152">
        <v>3.752518014237749E-2</v>
      </c>
      <c r="X152">
        <v>3.714372187161219E-2</v>
      </c>
    </row>
    <row r="153" spans="2:24" x14ac:dyDescent="0.25">
      <c r="B153">
        <v>42</v>
      </c>
      <c r="C153">
        <v>751.69263018498816</v>
      </c>
      <c r="D153">
        <v>1010.6638271096924</v>
      </c>
      <c r="E153">
        <v>1787.577483092841</v>
      </c>
      <c r="F153">
        <v>3082.4330747469762</v>
      </c>
      <c r="G153">
        <v>5672.144759987279</v>
      </c>
      <c r="H153">
        <v>10851.568982570203</v>
      </c>
      <c r="J153">
        <v>42</v>
      </c>
      <c r="K153">
        <v>689.09275157610591</v>
      </c>
      <c r="L153">
        <v>874.56546963636902</v>
      </c>
      <c r="M153">
        <v>1430.9843705087242</v>
      </c>
      <c r="N153">
        <v>2358.3434610206568</v>
      </c>
      <c r="O153">
        <v>4213.0673895365835</v>
      </c>
      <c r="P153">
        <v>7922.5250037686346</v>
      </c>
      <c r="R153">
        <v>42</v>
      </c>
      <c r="S153">
        <v>4.4315225891627508E-2</v>
      </c>
      <c r="T153">
        <v>4.1594636377269456E-2</v>
      </c>
      <c r="U153">
        <v>3.9104609657817591E-2</v>
      </c>
      <c r="V153">
        <v>3.8039686693729147E-2</v>
      </c>
      <c r="W153">
        <v>3.7448394152137299E-2</v>
      </c>
      <c r="X153">
        <v>3.7136078588644761E-2</v>
      </c>
    </row>
    <row r="154" spans="2:24" x14ac:dyDescent="0.25">
      <c r="B154">
        <v>43</v>
      </c>
      <c r="C154">
        <v>761.9583846845062</v>
      </c>
      <c r="D154">
        <v>1030.9586013122644</v>
      </c>
      <c r="E154">
        <v>1837.9591964609128</v>
      </c>
      <c r="F154">
        <v>3182.9602210049957</v>
      </c>
      <c r="G154">
        <v>5872.9622740657096</v>
      </c>
      <c r="H154">
        <v>11252.966382085076</v>
      </c>
      <c r="J154">
        <v>43</v>
      </c>
      <c r="K154">
        <v>696.44496160019662</v>
      </c>
      <c r="L154">
        <v>889.10036869441592</v>
      </c>
      <c r="M154">
        <v>1467.0659637173194</v>
      </c>
      <c r="N154">
        <v>2430.3423287625774</v>
      </c>
      <c r="O154">
        <v>4356.8951043059933</v>
      </c>
      <c r="P154">
        <v>8210.0006771085609</v>
      </c>
      <c r="R154">
        <v>43</v>
      </c>
      <c r="S154">
        <v>4.4173352810501054E-2</v>
      </c>
      <c r="T154">
        <v>4.1481090621683814E-2</v>
      </c>
      <c r="U154">
        <v>3.9043774472500736E-2</v>
      </c>
      <c r="V154">
        <v>3.8009187433336145E-2</v>
      </c>
      <c r="W154">
        <v>3.743673581863427E-2</v>
      </c>
      <c r="X154">
        <v>3.7134941564582746E-2</v>
      </c>
    </row>
    <row r="155" spans="2:24" x14ac:dyDescent="0.25">
      <c r="B155">
        <v>44</v>
      </c>
      <c r="C155">
        <v>830.77950791722674</v>
      </c>
      <c r="D155">
        <v>1166.8424998654805</v>
      </c>
      <c r="E155">
        <v>2175.0312782314681</v>
      </c>
      <c r="F155">
        <v>3855.3460769765006</v>
      </c>
      <c r="G155">
        <v>7215.9756861792403</v>
      </c>
      <c r="H155">
        <v>13937.236015881896</v>
      </c>
      <c r="J155">
        <v>44</v>
      </c>
      <c r="K155">
        <v>745.73393984379754</v>
      </c>
      <c r="L155">
        <v>986.41901563309602</v>
      </c>
      <c r="M155">
        <v>1708.471996823886</v>
      </c>
      <c r="N155">
        <v>2911.8955445555257</v>
      </c>
      <c r="O155">
        <v>5318.7427732419892</v>
      </c>
      <c r="P155">
        <v>10132.449870810175</v>
      </c>
      <c r="R155">
        <v>44</v>
      </c>
      <c r="S155">
        <v>4.3402226007211331E-2</v>
      </c>
      <c r="T155">
        <v>4.089613202405884E-2</v>
      </c>
      <c r="U155">
        <v>3.8758449458510258E-2</v>
      </c>
      <c r="V155">
        <v>3.7886392691409476E-2</v>
      </c>
      <c r="W155">
        <v>3.7412568644145772E-2</v>
      </c>
      <c r="X155">
        <v>3.7165228673721629E-2</v>
      </c>
    </row>
    <row r="156" spans="2:24" x14ac:dyDescent="0.25">
      <c r="B156">
        <v>45</v>
      </c>
      <c r="C156">
        <v>860.8632569409034</v>
      </c>
      <c r="D156">
        <v>1226.2684591554869</v>
      </c>
      <c r="E156">
        <v>2322.4839851955358</v>
      </c>
      <c r="F156">
        <v>4149.5099047511903</v>
      </c>
      <c r="G156">
        <v>7803.5617471431497</v>
      </c>
      <c r="H156">
        <v>15111.665432555819</v>
      </c>
      <c r="J156">
        <v>45</v>
      </c>
      <c r="K156">
        <v>767.27964090313708</v>
      </c>
      <c r="L156">
        <v>1028.9793884288574</v>
      </c>
      <c r="M156">
        <v>1814.077716458778</v>
      </c>
      <c r="N156">
        <v>3122.5754157124684</v>
      </c>
      <c r="O156">
        <v>5739.5708514428406</v>
      </c>
      <c r="P156">
        <v>10973.56173003756</v>
      </c>
      <c r="R156">
        <v>45</v>
      </c>
      <c r="S156">
        <v>4.3127873318214771E-2</v>
      </c>
      <c r="T156">
        <v>4.0699249148315575E-2</v>
      </c>
      <c r="U156">
        <v>3.8670192414673288E-2</v>
      </c>
      <c r="V156">
        <v>3.7853500074134239E-2</v>
      </c>
      <c r="W156">
        <v>3.7412417796734321E-2</v>
      </c>
      <c r="X156">
        <v>3.7182902185363798E-2</v>
      </c>
    </row>
    <row r="157" spans="2:24" x14ac:dyDescent="0.25">
      <c r="B157">
        <v>46</v>
      </c>
      <c r="C157">
        <v>878.9675928418867</v>
      </c>
      <c r="D157">
        <v>1262.0518665153556</v>
      </c>
      <c r="E157">
        <v>2411.3047375703604</v>
      </c>
      <c r="F157">
        <v>4326.7261868710693</v>
      </c>
      <c r="G157">
        <v>8157.5690718012584</v>
      </c>
      <c r="H157">
        <v>15819.254824722071</v>
      </c>
      <c r="J157">
        <v>46</v>
      </c>
      <c r="K157">
        <v>780.24591142538156</v>
      </c>
      <c r="L157">
        <v>1054.6068962393565</v>
      </c>
      <c r="M157">
        <v>1877.6904175896052</v>
      </c>
      <c r="N157">
        <v>3249.4962586609254</v>
      </c>
      <c r="O157">
        <v>5993.107785904067</v>
      </c>
      <c r="P157">
        <v>11480.330648459523</v>
      </c>
      <c r="R157">
        <v>46</v>
      </c>
      <c r="S157">
        <v>4.2975692152336098E-2</v>
      </c>
      <c r="T157">
        <v>4.0592252293093045E-2</v>
      </c>
      <c r="U157">
        <v>3.8623426716532405E-2</v>
      </c>
      <c r="V157">
        <v>3.7836715621680561E-2</v>
      </c>
      <c r="W157">
        <v>3.7413191887218256E-2</v>
      </c>
      <c r="X157">
        <v>3.7193191412127069E-2</v>
      </c>
    </row>
    <row r="158" spans="2:24" x14ac:dyDescent="0.25">
      <c r="B158">
        <v>47</v>
      </c>
      <c r="C158">
        <v>937.34626916188085</v>
      </c>
      <c r="D158">
        <v>1377.345048721739</v>
      </c>
      <c r="E158">
        <v>2697.3414117200591</v>
      </c>
      <c r="F158">
        <v>4897.3354384568438</v>
      </c>
      <c r="G158">
        <v>9297.323592591114</v>
      </c>
      <c r="H158">
        <v>18097.297585072698</v>
      </c>
      <c r="J158">
        <v>47</v>
      </c>
      <c r="K158">
        <v>822.05601132625725</v>
      </c>
      <c r="L158">
        <v>1137.1787084585067</v>
      </c>
      <c r="M158">
        <v>2082.5470740576457</v>
      </c>
      <c r="N158">
        <v>3658.1620135343692</v>
      </c>
      <c r="O158">
        <v>6809.3930274724844</v>
      </c>
      <c r="P158">
        <v>13111.828944038716</v>
      </c>
      <c r="R158">
        <v>47</v>
      </c>
      <c r="S158">
        <v>4.2564568431249228E-2</v>
      </c>
      <c r="T158">
        <v>4.0316713566417084E-2</v>
      </c>
      <c r="U158">
        <v>3.8517060588793006E-2</v>
      </c>
      <c r="V158">
        <v>3.7811991282857615E-2</v>
      </c>
      <c r="W158">
        <v>3.7435683486880533E-2</v>
      </c>
      <c r="X158">
        <v>3.7241089889386236E-2</v>
      </c>
    </row>
    <row r="159" spans="2:24" x14ac:dyDescent="0.25">
      <c r="B159">
        <v>48</v>
      </c>
      <c r="C159">
        <v>1011.8137030817383</v>
      </c>
      <c r="D159">
        <v>1524.4055277217412</v>
      </c>
      <c r="E159">
        <v>3062.1810482483438</v>
      </c>
      <c r="F159">
        <v>5625.1404162708541</v>
      </c>
      <c r="G159">
        <v>10751.058428279906</v>
      </c>
      <c r="H159">
        <v>21002.895082533516</v>
      </c>
      <c r="J159">
        <v>48</v>
      </c>
      <c r="K159">
        <v>875.38881430126185</v>
      </c>
      <c r="L159">
        <v>1242.5020507444115</v>
      </c>
      <c r="M159">
        <v>2343.842282334459</v>
      </c>
      <c r="N159">
        <v>4179.4112079633414</v>
      </c>
      <c r="O159">
        <v>7850.5409458743961</v>
      </c>
      <c r="P159">
        <v>15192.807483941258</v>
      </c>
      <c r="R159">
        <v>48</v>
      </c>
      <c r="S159">
        <v>4.2157676855043125E-2</v>
      </c>
      <c r="T159">
        <v>4.0062761135549296E-2</v>
      </c>
      <c r="U159">
        <v>3.8437575748579977E-2</v>
      </c>
      <c r="V159">
        <v>3.7813100254090903E-2</v>
      </c>
      <c r="W159">
        <v>3.7482569906719831E-2</v>
      </c>
      <c r="X159">
        <v>3.7312415280349009E-2</v>
      </c>
    </row>
    <row r="160" spans="2:24" x14ac:dyDescent="0.25">
      <c r="B160">
        <v>49</v>
      </c>
      <c r="C160">
        <v>1082.5387153193096</v>
      </c>
      <c r="D160">
        <v>1664.0847488485897</v>
      </c>
      <c r="E160">
        <v>3408.7229631584073</v>
      </c>
      <c r="F160">
        <v>6316.4531477038427</v>
      </c>
      <c r="G160">
        <v>12131.913757830496</v>
      </c>
      <c r="H160">
        <v>23762.83502733866</v>
      </c>
      <c r="J160">
        <v>49</v>
      </c>
      <c r="K160">
        <v>926.04141287353559</v>
      </c>
      <c r="L160">
        <v>1342.5388123229477</v>
      </c>
      <c r="M160">
        <v>2592.0322776253452</v>
      </c>
      <c r="N160">
        <v>4674.5194631412451</v>
      </c>
      <c r="O160">
        <v>8839.4965195052209</v>
      </c>
      <c r="P160">
        <v>17169.451180971984</v>
      </c>
      <c r="R160">
        <v>49</v>
      </c>
      <c r="S160">
        <v>4.1860116061244623E-2</v>
      </c>
      <c r="T160">
        <v>3.9891774329167795E-2</v>
      </c>
      <c r="U160">
        <v>3.8400679099589441E-2</v>
      </c>
      <c r="V160">
        <v>3.7835887352025255E-2</v>
      </c>
      <c r="W160">
        <v>3.7538769463496102E-2</v>
      </c>
      <c r="X160">
        <v>3.7386299478136875E-2</v>
      </c>
    </row>
    <row r="161" spans="1:24" x14ac:dyDescent="0.25">
      <c r="B161">
        <v>50</v>
      </c>
      <c r="C161">
        <v>1113.6215050475012</v>
      </c>
      <c r="D161">
        <v>1725.5154383599888</v>
      </c>
      <c r="E161">
        <v>3561.1973882093257</v>
      </c>
      <c r="F161">
        <v>6620.6672755615982</v>
      </c>
      <c r="G161">
        <v>12739.607058022682</v>
      </c>
      <c r="H161">
        <v>24977.486659366707</v>
      </c>
      <c r="J161">
        <v>50</v>
      </c>
      <c r="K161">
        <v>948.30309380987273</v>
      </c>
      <c r="L161">
        <v>1386.5349256827121</v>
      </c>
      <c r="M161">
        <v>2701.2320874731449</v>
      </c>
      <c r="N161">
        <v>4892.3937007711938</v>
      </c>
      <c r="O161">
        <v>9274.7170135761844</v>
      </c>
      <c r="P161">
        <v>18039.364043991023</v>
      </c>
      <c r="R161">
        <v>50</v>
      </c>
      <c r="S161">
        <v>4.174673454786304E-2</v>
      </c>
      <c r="T161">
        <v>3.982933386796228E-2</v>
      </c>
      <c r="U161">
        <v>3.8389982534011269E-2</v>
      </c>
      <c r="V161">
        <v>3.7847740990874845E-2</v>
      </c>
      <c r="W161">
        <v>3.756313294138236E-2</v>
      </c>
      <c r="X161">
        <v>3.7417256102134866E-2</v>
      </c>
    </row>
    <row r="162" spans="1:24" x14ac:dyDescent="0.25">
      <c r="B162">
        <v>51</v>
      </c>
      <c r="C162">
        <v>1234.3655243420164</v>
      </c>
      <c r="D162">
        <v>1963.9442962548164</v>
      </c>
      <c r="E162">
        <v>4152.6805406869535</v>
      </c>
      <c r="F162">
        <v>7800.5743674345786</v>
      </c>
      <c r="G162">
        <v>15096.36195348593</v>
      </c>
      <c r="H162">
        <v>29687.937033832652</v>
      </c>
      <c r="J162">
        <v>51</v>
      </c>
      <c r="K162">
        <v>1034.7782960740506</v>
      </c>
      <c r="L162">
        <v>1557.2957193843667</v>
      </c>
      <c r="M162">
        <v>3124.8472046389652</v>
      </c>
      <c r="N162">
        <v>5737.4339600689127</v>
      </c>
      <c r="O162">
        <v>10962.606728755141</v>
      </c>
      <c r="P162">
        <v>21412.951256416156</v>
      </c>
      <c r="R162">
        <v>51</v>
      </c>
      <c r="S162">
        <v>4.1423850472982471E-2</v>
      </c>
      <c r="T162">
        <v>3.9677010118801981E-2</v>
      </c>
      <c r="U162">
        <v>3.8402852442084967E-2</v>
      </c>
      <c r="V162">
        <v>3.7930888133961949E-2</v>
      </c>
      <c r="W162">
        <v>3.7684900878677929E-2</v>
      </c>
      <c r="X162">
        <v>3.7559278726655876E-2</v>
      </c>
    </row>
    <row r="163" spans="1:24" x14ac:dyDescent="0.25">
      <c r="B163">
        <v>52</v>
      </c>
      <c r="C163">
        <v>1332.2039367889242</v>
      </c>
      <c r="D163">
        <v>2157.1576500673928</v>
      </c>
      <c r="E163">
        <v>4632.0187870603686</v>
      </c>
      <c r="F163">
        <v>8756.7874279748303</v>
      </c>
      <c r="G163">
        <v>17006.324759133837</v>
      </c>
      <c r="H163">
        <v>33505.399456251107</v>
      </c>
      <c r="J163">
        <v>52</v>
      </c>
      <c r="K163">
        <v>1104.8490900721881</v>
      </c>
      <c r="L163">
        <v>1695.672754612031</v>
      </c>
      <c r="M163">
        <v>3468.1437171995494</v>
      </c>
      <c r="N163">
        <v>6422.2628534876858</v>
      </c>
      <c r="O163">
        <v>12330.501664620999</v>
      </c>
      <c r="P163">
        <v>24146.979666805652</v>
      </c>
      <c r="R163">
        <v>52</v>
      </c>
      <c r="S163">
        <v>4.1246424162960427E-2</v>
      </c>
      <c r="T163">
        <v>3.9613710160233184E-2</v>
      </c>
      <c r="U163">
        <v>3.8444057285971223E-2</v>
      </c>
      <c r="V163">
        <v>3.8015285760170547E-2</v>
      </c>
      <c r="W163">
        <v>3.7792764177105198E-2</v>
      </c>
      <c r="X163">
        <v>3.7679377055753749E-2</v>
      </c>
    </row>
    <row r="164" spans="1:24" x14ac:dyDescent="0.25">
      <c r="B164">
        <v>53</v>
      </c>
      <c r="C164">
        <v>1438.6352710072433</v>
      </c>
      <c r="D164">
        <v>2367.3307556696373</v>
      </c>
      <c r="E164">
        <v>5153.4173113236639</v>
      </c>
      <c r="F164">
        <v>9796.8946028600767</v>
      </c>
      <c r="G164">
        <v>19083.849511835699</v>
      </c>
      <c r="H164">
        <v>37657.759355990114</v>
      </c>
      <c r="J164">
        <v>53</v>
      </c>
      <c r="K164">
        <v>1181.074146431909</v>
      </c>
      <c r="L164">
        <v>1846.1967075235516</v>
      </c>
      <c r="M164">
        <v>3841.5654912500177</v>
      </c>
      <c r="N164">
        <v>7167.176870357187</v>
      </c>
      <c r="O164">
        <v>13818.403156174114</v>
      </c>
      <c r="P164">
        <v>27120.85601143376</v>
      </c>
      <c r="R164">
        <v>53</v>
      </c>
      <c r="S164">
        <v>4.111713549428786E-2</v>
      </c>
      <c r="T164">
        <v>3.9589318405309104E-2</v>
      </c>
      <c r="U164">
        <v>3.8512007364777778E-2</v>
      </c>
      <c r="V164">
        <v>3.8120630691916402E-2</v>
      </c>
      <c r="W164">
        <v>3.7918263032690414E-2</v>
      </c>
      <c r="X164">
        <v>3.7815340733754699E-2</v>
      </c>
    </row>
    <row r="165" spans="1:24" x14ac:dyDescent="0.25">
      <c r="B165">
        <v>54</v>
      </c>
      <c r="C165">
        <v>1547.9341752940968</v>
      </c>
      <c r="D165">
        <v>2583.1594035398462</v>
      </c>
      <c r="E165">
        <v>5688.8351093384845</v>
      </c>
      <c r="F165">
        <v>10864.9614499946</v>
      </c>
      <c r="G165">
        <v>21217.214217876248</v>
      </c>
      <c r="H165">
        <v>41921.718231966282</v>
      </c>
      <c r="J165">
        <v>54</v>
      </c>
      <c r="K165">
        <v>1259.3529214348018</v>
      </c>
      <c r="L165">
        <v>2000.7708874496275</v>
      </c>
      <c r="M165">
        <v>4225.0250114761802</v>
      </c>
      <c r="N165">
        <v>7932.1169813433808</v>
      </c>
      <c r="O165">
        <v>15346.301849940384</v>
      </c>
      <c r="P165">
        <v>30174.655260058062</v>
      </c>
      <c r="R165">
        <v>54</v>
      </c>
      <c r="S165">
        <v>4.1036511117249486E-2</v>
      </c>
      <c r="T165">
        <v>3.9599856415418966E-2</v>
      </c>
      <c r="U165">
        <v>3.8600185353051319E-2</v>
      </c>
      <c r="V165">
        <v>3.8239728181596933E-2</v>
      </c>
      <c r="W165">
        <v>3.8053909711114553E-2</v>
      </c>
      <c r="X165">
        <v>3.7959546800457211E-2</v>
      </c>
    </row>
    <row r="166" spans="1:24" x14ac:dyDescent="0.25">
      <c r="B166">
        <v>55</v>
      </c>
      <c r="C166">
        <v>1667.5679783991557</v>
      </c>
      <c r="D166">
        <v>2819.3758945767954</v>
      </c>
      <c r="E166">
        <v>6274.7996544692032</v>
      </c>
      <c r="F166">
        <v>12033.839411409581</v>
      </c>
      <c r="G166">
        <v>23551.918998676592</v>
      </c>
      <c r="H166">
        <v>46588.078221006945</v>
      </c>
      <c r="J166">
        <v>55</v>
      </c>
      <c r="K166">
        <v>1345.0334546860195</v>
      </c>
      <c r="L166">
        <v>2169.9467747843482</v>
      </c>
      <c r="M166">
        <v>4644.6868558026035</v>
      </c>
      <c r="N166">
        <v>8769.2553272928926</v>
      </c>
      <c r="O166">
        <v>17018.393050187588</v>
      </c>
      <c r="P166">
        <v>33516.669003933552</v>
      </c>
      <c r="R166">
        <v>55</v>
      </c>
      <c r="S166">
        <v>4.0995607269442846E-2</v>
      </c>
      <c r="T166">
        <v>3.9643412666678479E-2</v>
      </c>
      <c r="U166">
        <v>3.8713693333118027E-2</v>
      </c>
      <c r="V166">
        <v>3.8380689757185449E-2</v>
      </c>
      <c r="W166">
        <v>3.8209483464109351E-2</v>
      </c>
      <c r="X166">
        <v>3.8122664479077528E-2</v>
      </c>
    </row>
    <row r="168" spans="1:24" x14ac:dyDescent="0.25">
      <c r="A168" s="5" t="s">
        <v>188</v>
      </c>
    </row>
    <row r="169" spans="1:24" x14ac:dyDescent="0.25">
      <c r="B169" t="s">
        <v>170</v>
      </c>
      <c r="C169">
        <v>100000</v>
      </c>
      <c r="D169">
        <v>250000</v>
      </c>
      <c r="E169">
        <v>500000</v>
      </c>
      <c r="F169">
        <v>1000000</v>
      </c>
      <c r="G169">
        <v>2000000</v>
      </c>
      <c r="J169" t="s">
        <v>145</v>
      </c>
      <c r="K169">
        <v>100000</v>
      </c>
      <c r="L169">
        <v>250000</v>
      </c>
      <c r="M169">
        <v>500000</v>
      </c>
      <c r="N169">
        <v>1000000</v>
      </c>
      <c r="O169">
        <v>2000000</v>
      </c>
      <c r="R169" t="s">
        <v>167</v>
      </c>
      <c r="S169">
        <v>100000</v>
      </c>
      <c r="T169">
        <v>250000</v>
      </c>
      <c r="U169">
        <v>500000</v>
      </c>
      <c r="V169">
        <v>1000000</v>
      </c>
      <c r="W169">
        <v>2000000</v>
      </c>
    </row>
    <row r="170" spans="1:24" x14ac:dyDescent="0.25">
      <c r="B170">
        <v>35</v>
      </c>
      <c r="C170">
        <v>29103.414574752245</v>
      </c>
      <c r="D170">
        <v>59575.294793630586</v>
      </c>
      <c r="E170">
        <v>110361.76750771674</v>
      </c>
      <c r="F170">
        <v>211934.70922971572</v>
      </c>
      <c r="G170">
        <v>415080.59267371503</v>
      </c>
      <c r="J170">
        <v>35</v>
      </c>
      <c r="K170">
        <v>1455.1713598330825</v>
      </c>
      <c r="L170">
        <v>2978.7621094762289</v>
      </c>
      <c r="M170">
        <v>5518.0883753748785</v>
      </c>
      <c r="N170">
        <v>10596.735461463395</v>
      </c>
      <c r="O170">
        <v>20754.029633642756</v>
      </c>
      <c r="R170">
        <v>35</v>
      </c>
      <c r="S170">
        <v>3.6623183407917814E-2</v>
      </c>
      <c r="T170">
        <v>3.4660594216596508E-2</v>
      </c>
      <c r="U170">
        <v>3.4122108796691197E-2</v>
      </c>
      <c r="V170">
        <v>3.3870474593469924E-2</v>
      </c>
      <c r="W170">
        <v>3.3748738559162605E-2</v>
      </c>
    </row>
    <row r="171" spans="1:24" x14ac:dyDescent="0.25">
      <c r="B171">
        <f t="shared" ref="B171:B200" si="6">B170+1</f>
        <v>36</v>
      </c>
      <c r="C171">
        <v>30049.013043636001</v>
      </c>
      <c r="D171">
        <v>62009.375112132329</v>
      </c>
      <c r="E171">
        <v>115276.64520058925</v>
      </c>
      <c r="F171">
        <v>221811.1870267005</v>
      </c>
      <c r="G171">
        <v>434880.26807626325</v>
      </c>
      <c r="J171">
        <f t="shared" ref="J171:J200" si="7">J170+1</f>
        <v>36</v>
      </c>
      <c r="K171">
        <v>1502.4506729578352</v>
      </c>
      <c r="L171">
        <v>3100.4688372906094</v>
      </c>
      <c r="M171">
        <v>5763.8324070259405</v>
      </c>
      <c r="N171">
        <v>11090.561951665906</v>
      </c>
      <c r="O171">
        <v>21744.01724525902</v>
      </c>
      <c r="R171">
        <f t="shared" ref="R171:R200" si="8">R170+1</f>
        <v>36</v>
      </c>
      <c r="S171">
        <v>3.6862957689380194E-2</v>
      </c>
      <c r="T171">
        <v>3.4886574773950185E-2</v>
      </c>
      <c r="U171">
        <v>3.4341682905631332E-2</v>
      </c>
      <c r="V171">
        <v>3.408666807939853E-2</v>
      </c>
      <c r="W171">
        <v>3.396320652301954E-2</v>
      </c>
    </row>
    <row r="172" spans="1:24" x14ac:dyDescent="0.25">
      <c r="B172">
        <f t="shared" si="6"/>
        <v>37</v>
      </c>
      <c r="C172">
        <v>32641.837372748454</v>
      </c>
      <c r="D172">
        <v>68678.78380081481</v>
      </c>
      <c r="E172">
        <v>128740.35492533508</v>
      </c>
      <c r="F172">
        <v>248863.51756812198</v>
      </c>
      <c r="G172">
        <v>489109.83179402439</v>
      </c>
      <c r="J172">
        <f t="shared" si="7"/>
        <v>37</v>
      </c>
      <c r="K172">
        <v>1632.093442568068</v>
      </c>
      <c r="L172">
        <v>3433.9413452231383</v>
      </c>
      <c r="M172">
        <v>6437.0122382421687</v>
      </c>
      <c r="N172">
        <v>12443.18318487698</v>
      </c>
      <c r="O172">
        <v>24455.509264151216</v>
      </c>
      <c r="R172">
        <f t="shared" si="8"/>
        <v>37</v>
      </c>
      <c r="S172">
        <v>3.7576908730149627E-2</v>
      </c>
      <c r="T172">
        <v>3.5547425260351595E-2</v>
      </c>
      <c r="U172">
        <v>3.4981649971817852E-2</v>
      </c>
      <c r="V172">
        <v>3.4715932281957684E-2</v>
      </c>
      <c r="W172">
        <v>3.4587070754852567E-2</v>
      </c>
    </row>
    <row r="173" spans="1:24" x14ac:dyDescent="0.25">
      <c r="B173">
        <f t="shared" si="6"/>
        <v>38</v>
      </c>
      <c r="C173">
        <v>31555.779306216013</v>
      </c>
      <c r="D173">
        <v>65888.432313551239</v>
      </c>
      <c r="E173">
        <v>123109.52017456893</v>
      </c>
      <c r="F173">
        <v>237551.69533844502</v>
      </c>
      <c r="G173">
        <v>466436.04522904661</v>
      </c>
      <c r="J173">
        <f t="shared" si="7"/>
        <v>38</v>
      </c>
      <c r="K173">
        <v>1577.7895883670135</v>
      </c>
      <c r="L173">
        <v>3294.4237274227926</v>
      </c>
      <c r="M173">
        <v>6155.4799275341502</v>
      </c>
      <c r="N173">
        <v>11877.59152334393</v>
      </c>
      <c r="O173">
        <v>23321.814084947575</v>
      </c>
      <c r="R173">
        <f t="shared" si="8"/>
        <v>38</v>
      </c>
      <c r="S173">
        <v>3.7249610332848127E-2</v>
      </c>
      <c r="T173">
        <v>3.5252864032438103E-2</v>
      </c>
      <c r="U173">
        <v>3.4698266651790544E-2</v>
      </c>
      <c r="V173">
        <v>3.4438092410194354E-2</v>
      </c>
      <c r="W173">
        <v>3.431199192903156E-2</v>
      </c>
    </row>
    <row r="174" spans="1:24" x14ac:dyDescent="0.25">
      <c r="B174">
        <f t="shared" si="6"/>
        <v>39</v>
      </c>
      <c r="C174">
        <v>33154.919417540725</v>
      </c>
      <c r="D174">
        <v>70002.269130903253</v>
      </c>
      <c r="E174">
        <v>131414.51909376495</v>
      </c>
      <c r="F174">
        <v>254239.01915036031</v>
      </c>
      <c r="G174">
        <v>499888.01931311021</v>
      </c>
      <c r="J174">
        <f t="shared" si="7"/>
        <v>39</v>
      </c>
      <c r="K174">
        <v>1657.7460791006815</v>
      </c>
      <c r="L174">
        <v>3500.1142283897934</v>
      </c>
      <c r="M174">
        <v>6570.7284378639888</v>
      </c>
      <c r="N174">
        <v>12711.957043151371</v>
      </c>
      <c r="O174">
        <v>24994.414324289886</v>
      </c>
      <c r="R174">
        <f t="shared" si="8"/>
        <v>39</v>
      </c>
      <c r="S174">
        <v>3.7693341537297087E-2</v>
      </c>
      <c r="T174">
        <v>3.5665658827603863E-2</v>
      </c>
      <c r="U174">
        <v>3.509870126452963E-2</v>
      </c>
      <c r="V174">
        <v>3.4832158257882773E-2</v>
      </c>
      <c r="W174">
        <v>3.470283958286724E-2</v>
      </c>
    </row>
    <row r="175" spans="1:24" x14ac:dyDescent="0.25">
      <c r="B175">
        <f t="shared" si="6"/>
        <v>40</v>
      </c>
      <c r="C175">
        <v>34193.256835037828</v>
      </c>
      <c r="D175">
        <v>72673.754944270477</v>
      </c>
      <c r="E175">
        <v>136807.91845253145</v>
      </c>
      <c r="F175">
        <v>265076.24545678828</v>
      </c>
      <c r="G175">
        <v>521612.89945495356</v>
      </c>
      <c r="J175">
        <f t="shared" si="7"/>
        <v>40</v>
      </c>
      <c r="K175">
        <v>1709.6628615498194</v>
      </c>
      <c r="L175">
        <v>3633.6878289383312</v>
      </c>
      <c r="M175">
        <v>6840.3960978508403</v>
      </c>
      <c r="N175">
        <v>13253.812618348747</v>
      </c>
      <c r="O175">
        <v>26080.645644724718</v>
      </c>
      <c r="R175">
        <f t="shared" si="8"/>
        <v>40</v>
      </c>
      <c r="S175">
        <v>3.7984153883119154E-2</v>
      </c>
      <c r="T175">
        <v>3.593821807113029E-2</v>
      </c>
      <c r="U175">
        <v>3.5363717752198154E-2</v>
      </c>
      <c r="V175">
        <v>3.5093256678500273E-2</v>
      </c>
      <c r="W175">
        <v>3.496195112178424E-2</v>
      </c>
    </row>
    <row r="176" spans="1:24" x14ac:dyDescent="0.25">
      <c r="B176">
        <f t="shared" si="6"/>
        <v>41</v>
      </c>
      <c r="C176">
        <v>33493.99390741581</v>
      </c>
      <c r="D176">
        <v>70878.091623376677</v>
      </c>
      <c r="E176">
        <v>133184.92109999029</v>
      </c>
      <c r="F176">
        <v>257798.58008374766</v>
      </c>
      <c r="G176">
        <v>507025.89806809113</v>
      </c>
      <c r="J176">
        <f t="shared" si="7"/>
        <v>41</v>
      </c>
      <c r="K176">
        <v>1674.6996953673442</v>
      </c>
      <c r="L176">
        <v>3543.9050176391465</v>
      </c>
      <c r="M176">
        <v>6659.2471504585701</v>
      </c>
      <c r="N176">
        <v>12889.9314594405</v>
      </c>
      <c r="O176">
        <v>25351.30010129523</v>
      </c>
      <c r="R176">
        <f t="shared" si="8"/>
        <v>41</v>
      </c>
      <c r="S176">
        <v>3.7759708408299675E-2</v>
      </c>
      <c r="T176">
        <v>3.5737789061478731E-2</v>
      </c>
      <c r="U176">
        <v>3.5171154146091954E-2</v>
      </c>
      <c r="V176">
        <v>3.4904564367754798E-2</v>
      </c>
      <c r="W176">
        <v>3.4775176995505808E-2</v>
      </c>
    </row>
    <row r="177" spans="2:23" x14ac:dyDescent="0.25">
      <c r="B177">
        <f t="shared" si="6"/>
        <v>42</v>
      </c>
      <c r="C177">
        <v>35161.621712678469</v>
      </c>
      <c r="D177">
        <v>75167.329009595953</v>
      </c>
      <c r="E177">
        <v>141843.50857034803</v>
      </c>
      <c r="F177">
        <v>275195.86782285396</v>
      </c>
      <c r="G177">
        <v>541900.58638962044</v>
      </c>
      <c r="J177">
        <f t="shared" si="7"/>
        <v>42</v>
      </c>
      <c r="K177">
        <v>1758.0814463183342</v>
      </c>
      <c r="L177">
        <v>3758.3670811503398</v>
      </c>
      <c r="M177">
        <v>7092.1774997671891</v>
      </c>
      <c r="N177">
        <v>13759.798520698561</v>
      </c>
      <c r="O177">
        <v>27095.040649157017</v>
      </c>
      <c r="R177">
        <f t="shared" si="8"/>
        <v>42</v>
      </c>
      <c r="S177">
        <v>3.8243646412893462E-2</v>
      </c>
      <c r="T177">
        <v>3.6187646203122537E-2</v>
      </c>
      <c r="U177">
        <v>3.560781902755128E-2</v>
      </c>
      <c r="V177">
        <v>3.5334465177860208E-2</v>
      </c>
      <c r="W177">
        <v>3.5201665961803963E-2</v>
      </c>
    </row>
    <row r="178" spans="2:23" x14ac:dyDescent="0.25">
      <c r="B178">
        <f t="shared" si="6"/>
        <v>43</v>
      </c>
      <c r="C178">
        <v>35513.62852659294</v>
      </c>
      <c r="D178">
        <v>76074.490855707802</v>
      </c>
      <c r="E178">
        <v>143675.92813418369</v>
      </c>
      <c r="F178">
        <v>278878.80272492365</v>
      </c>
      <c r="G178">
        <v>549284.55192596826</v>
      </c>
      <c r="J178">
        <f t="shared" si="7"/>
        <v>43</v>
      </c>
      <c r="K178">
        <v>1775.6815733981202</v>
      </c>
      <c r="L178">
        <v>3803.7251650222752</v>
      </c>
      <c r="M178">
        <v>7183.7979062249651</v>
      </c>
      <c r="N178">
        <v>13943.9434358789</v>
      </c>
      <c r="O178">
        <v>27464.234522545827</v>
      </c>
      <c r="R178">
        <f t="shared" si="8"/>
        <v>43</v>
      </c>
      <c r="S178">
        <v>3.8335005654488663E-2</v>
      </c>
      <c r="T178">
        <v>3.6277109035945054E-2</v>
      </c>
      <c r="U178">
        <v>3.569577946109459E-2</v>
      </c>
      <c r="V178">
        <v>3.5421567723174396E-2</v>
      </c>
      <c r="W178">
        <v>3.528831699528534E-2</v>
      </c>
    </row>
    <row r="179" spans="2:23" x14ac:dyDescent="0.25">
      <c r="B179">
        <f t="shared" si="6"/>
        <v>44</v>
      </c>
      <c r="C179">
        <v>37316.508956823425</v>
      </c>
      <c r="D179">
        <v>80710.658890793944</v>
      </c>
      <c r="E179">
        <v>153034.24253784699</v>
      </c>
      <c r="F179">
        <v>297681.40995318431</v>
      </c>
      <c r="G179">
        <v>586975.74484100228</v>
      </c>
      <c r="J179">
        <f t="shared" si="7"/>
        <v>44</v>
      </c>
      <c r="K179">
        <v>1865.8255819490878</v>
      </c>
      <c r="L179">
        <v>4035.5336521373829</v>
      </c>
      <c r="M179">
        <v>7651.7143540317775</v>
      </c>
      <c r="N179">
        <v>14884.075925151759</v>
      </c>
      <c r="O179">
        <v>29348.799146264675</v>
      </c>
      <c r="R179">
        <f t="shared" si="8"/>
        <v>44</v>
      </c>
      <c r="S179">
        <v>3.8884060226018091E-2</v>
      </c>
      <c r="T179">
        <v>3.6787455392860213E-2</v>
      </c>
      <c r="U179">
        <v>3.6191501994452313E-2</v>
      </c>
      <c r="V179">
        <v>3.5909822055045559E-2</v>
      </c>
      <c r="W179">
        <v>3.5772809854249799E-2</v>
      </c>
    </row>
    <row r="180" spans="2:23" x14ac:dyDescent="0.25">
      <c r="B180">
        <f t="shared" si="6"/>
        <v>45</v>
      </c>
      <c r="C180">
        <v>38065.562365608239</v>
      </c>
      <c r="D180">
        <v>82638.107897951078</v>
      </c>
      <c r="E180">
        <v>156925.68381408727</v>
      </c>
      <c r="F180">
        <v>305500.83565987484</v>
      </c>
      <c r="G180">
        <v>602651.13935863273</v>
      </c>
      <c r="J180">
        <f t="shared" si="7"/>
        <v>45</v>
      </c>
      <c r="K180">
        <v>1903.2781862939228</v>
      </c>
      <c r="L180">
        <v>4131.9056924885954</v>
      </c>
      <c r="M180">
        <v>7846.2849091484095</v>
      </c>
      <c r="N180">
        <v>15275.043361020507</v>
      </c>
      <c r="O180">
        <v>30132.560274624266</v>
      </c>
      <c r="R180">
        <f t="shared" si="8"/>
        <v>45</v>
      </c>
      <c r="S180">
        <v>3.9108864093257312E-2</v>
      </c>
      <c r="T180">
        <v>3.6999852845768455E-2</v>
      </c>
      <c r="U180">
        <v>3.639873410951977E-2</v>
      </c>
      <c r="V180">
        <v>3.6114357667584418E-2</v>
      </c>
      <c r="W180">
        <v>3.5975974488880791E-2</v>
      </c>
    </row>
    <row r="181" spans="2:23" x14ac:dyDescent="0.25">
      <c r="B181">
        <f t="shared" si="6"/>
        <v>46</v>
      </c>
      <c r="C181">
        <v>38519.763042477294</v>
      </c>
      <c r="D181">
        <v>83807.788307610084</v>
      </c>
      <c r="E181">
        <v>159287.83051121823</v>
      </c>
      <c r="F181">
        <v>310247.91496642382</v>
      </c>
      <c r="G181">
        <v>612168.08390396554</v>
      </c>
      <c r="J181">
        <f t="shared" si="7"/>
        <v>46</v>
      </c>
      <c r="K181">
        <v>1925.9884477400556</v>
      </c>
      <c r="L181">
        <v>4190.3905963538855</v>
      </c>
      <c r="M181">
        <v>7964.3943074147392</v>
      </c>
      <c r="N181">
        <v>15512.401795188256</v>
      </c>
      <c r="O181">
        <v>30608.416807850939</v>
      </c>
      <c r="R181">
        <f t="shared" si="8"/>
        <v>46</v>
      </c>
      <c r="S181">
        <v>3.9240342396798633E-2</v>
      </c>
      <c r="T181">
        <v>3.712641400952954E-2</v>
      </c>
      <c r="U181">
        <v>3.6522808877391233E-2</v>
      </c>
      <c r="V181">
        <v>3.6237086418035913E-2</v>
      </c>
      <c r="W181">
        <v>3.6098008656805236E-2</v>
      </c>
    </row>
    <row r="182" spans="2:23" x14ac:dyDescent="0.25">
      <c r="B182">
        <f t="shared" si="6"/>
        <v>47</v>
      </c>
      <c r="C182">
        <v>39771.818868872062</v>
      </c>
      <c r="D182">
        <v>87027.900488097584</v>
      </c>
      <c r="E182">
        <v>165788.03669344453</v>
      </c>
      <c r="F182">
        <v>323308.30895925278</v>
      </c>
      <c r="G182">
        <v>638348.8534834577</v>
      </c>
      <c r="J182">
        <f t="shared" si="7"/>
        <v>47</v>
      </c>
      <c r="K182">
        <v>1988.5909689814871</v>
      </c>
      <c r="L182">
        <v>4351.3950313266687</v>
      </c>
      <c r="M182">
        <v>8289.4020368894271</v>
      </c>
      <c r="N182">
        <v>16165.41585156112</v>
      </c>
      <c r="O182">
        <v>31917.443470854894</v>
      </c>
      <c r="R182">
        <f t="shared" si="8"/>
        <v>47</v>
      </c>
      <c r="S182">
        <v>3.9640105887883692E-2</v>
      </c>
      <c r="T182">
        <v>3.7500398323789152E-2</v>
      </c>
      <c r="U182">
        <v>3.6886960970542892E-2</v>
      </c>
      <c r="V182">
        <v>3.6596197619236159E-2</v>
      </c>
      <c r="W182">
        <v>3.6454576009454565E-2</v>
      </c>
    </row>
    <row r="183" spans="2:23" x14ac:dyDescent="0.25">
      <c r="B183">
        <f t="shared" si="6"/>
        <v>48</v>
      </c>
      <c r="C183">
        <v>41208.993552753906</v>
      </c>
      <c r="D183">
        <v>90723.497485442887</v>
      </c>
      <c r="E183">
        <v>173247.6706759927</v>
      </c>
      <c r="F183">
        <v>338296.01702959219</v>
      </c>
      <c r="G183">
        <v>668392.71430502017</v>
      </c>
      <c r="J183">
        <f t="shared" si="7"/>
        <v>48</v>
      </c>
      <c r="K183">
        <v>2060.4497154652272</v>
      </c>
      <c r="L183">
        <v>4536.1749864637095</v>
      </c>
      <c r="M183">
        <v>8662.3837303871114</v>
      </c>
      <c r="N183">
        <v>16914.801181319286</v>
      </c>
      <c r="O183">
        <v>33419.642215352971</v>
      </c>
      <c r="R183">
        <f t="shared" si="8"/>
        <v>48</v>
      </c>
      <c r="S183">
        <v>4.011536304747465E-2</v>
      </c>
      <c r="T183">
        <v>3.7944630733770524E-2</v>
      </c>
      <c r="U183">
        <v>3.7319570832922366E-2</v>
      </c>
      <c r="V183">
        <v>3.7022869741224262E-2</v>
      </c>
      <c r="W183">
        <v>3.6878257152751059E-2</v>
      </c>
    </row>
    <row r="184" spans="2:23" x14ac:dyDescent="0.25">
      <c r="B184">
        <f t="shared" si="6"/>
        <v>49</v>
      </c>
      <c r="C184">
        <v>42455.147053909837</v>
      </c>
      <c r="D184">
        <v>93928.136044393119</v>
      </c>
      <c r="E184">
        <v>179716.45145340884</v>
      </c>
      <c r="F184">
        <v>351293.08199627028</v>
      </c>
      <c r="G184">
        <v>694446.34330159368</v>
      </c>
      <c r="J184">
        <f t="shared" si="7"/>
        <v>49</v>
      </c>
      <c r="K184">
        <v>2122.7576986829226</v>
      </c>
      <c r="L184">
        <v>4696.4068817590014</v>
      </c>
      <c r="M184">
        <v>8985.8227523061796</v>
      </c>
      <c r="N184">
        <v>17564.65412720805</v>
      </c>
      <c r="O184">
        <v>34722.317169253249</v>
      </c>
      <c r="R184">
        <f t="shared" si="8"/>
        <v>49</v>
      </c>
      <c r="S184">
        <v>4.0537450526617391E-2</v>
      </c>
      <c r="T184">
        <v>3.8340457200420452E-2</v>
      </c>
      <c r="U184">
        <v>3.770548848157329E-2</v>
      </c>
      <c r="V184">
        <v>3.7403712768363517E-2</v>
      </c>
      <c r="W184">
        <v>3.7256538743481338E-2</v>
      </c>
    </row>
    <row r="185" spans="2:23" x14ac:dyDescent="0.25">
      <c r="B185">
        <f t="shared" si="6"/>
        <v>50</v>
      </c>
      <c r="C185">
        <v>42990.215769599221</v>
      </c>
      <c r="D185">
        <v>95305.603697341547</v>
      </c>
      <c r="E185">
        <v>182497.91700422659</v>
      </c>
      <c r="F185">
        <v>356882.54366337007</v>
      </c>
      <c r="G185">
        <v>705651.79700676794</v>
      </c>
      <c r="J185">
        <f t="shared" si="7"/>
        <v>50</v>
      </c>
      <c r="K185">
        <v>2149.5111771246811</v>
      </c>
      <c r="L185">
        <v>4765.2816562447115</v>
      </c>
      <c r="M185">
        <v>9124.8992460349691</v>
      </c>
      <c r="N185">
        <v>17844.134485767165</v>
      </c>
      <c r="O185">
        <v>35282.604998519644</v>
      </c>
      <c r="R185">
        <f t="shared" si="8"/>
        <v>50</v>
      </c>
      <c r="S185">
        <v>4.0712733476367724E-2</v>
      </c>
      <c r="T185">
        <v>3.8508135172615754E-2</v>
      </c>
      <c r="U185">
        <v>3.7869832927253988E-2</v>
      </c>
      <c r="V185">
        <v>3.7566292541817425E-2</v>
      </c>
      <c r="W185">
        <v>3.7418215488368656E-2</v>
      </c>
    </row>
    <row r="186" spans="2:23" x14ac:dyDescent="0.25">
      <c r="B186">
        <f t="shared" si="6"/>
        <v>51</v>
      </c>
      <c r="C186">
        <v>44814.917626397088</v>
      </c>
      <c r="D186">
        <v>99996.813126608176</v>
      </c>
      <c r="E186">
        <v>191966.63972744578</v>
      </c>
      <c r="F186">
        <v>375906.29433241434</v>
      </c>
      <c r="G186">
        <v>743785.59259839973</v>
      </c>
      <c r="J186">
        <f t="shared" si="7"/>
        <v>51</v>
      </c>
      <c r="K186">
        <v>2240.7459353271915</v>
      </c>
      <c r="L186">
        <v>4999.8409649580863</v>
      </c>
      <c r="M186">
        <v>9598.3336855205416</v>
      </c>
      <c r="N186">
        <v>18795.320964121202</v>
      </c>
      <c r="O186">
        <v>37189.281191287679</v>
      </c>
      <c r="R186">
        <f t="shared" si="8"/>
        <v>51</v>
      </c>
      <c r="S186">
        <v>4.1367960735487319E-2</v>
      </c>
      <c r="T186">
        <v>3.9121257840637913E-2</v>
      </c>
      <c r="U186">
        <v>3.8467546150554366E-2</v>
      </c>
      <c r="V186">
        <v>3.8156166226087418E-2</v>
      </c>
      <c r="W186">
        <v>3.8004141425997728E-2</v>
      </c>
    </row>
    <row r="187" spans="2:23" x14ac:dyDescent="0.25">
      <c r="B187">
        <f t="shared" si="6"/>
        <v>52</v>
      </c>
      <c r="C187">
        <v>46158.867212615172</v>
      </c>
      <c r="D187">
        <v>103452.59650510077</v>
      </c>
      <c r="E187">
        <v>198942.14577654627</v>
      </c>
      <c r="F187">
        <v>389921.24431858078</v>
      </c>
      <c r="G187">
        <v>771879.44140166615</v>
      </c>
      <c r="J187">
        <f t="shared" si="7"/>
        <v>52</v>
      </c>
      <c r="K187">
        <v>2307.9437173015831</v>
      </c>
      <c r="L187">
        <v>5172.6299045734922</v>
      </c>
      <c r="M187">
        <v>9947.1074681071332</v>
      </c>
      <c r="N187">
        <v>19496.062594062998</v>
      </c>
      <c r="O187">
        <v>38593.972844697302</v>
      </c>
      <c r="R187">
        <f t="shared" si="8"/>
        <v>52</v>
      </c>
      <c r="S187">
        <v>4.1862856025866702E-2</v>
      </c>
      <c r="T187">
        <v>3.958673322645101E-2</v>
      </c>
      <c r="U187">
        <v>3.8922071823218163E-2</v>
      </c>
      <c r="V187">
        <v>3.8605093027682003E-2</v>
      </c>
      <c r="W187">
        <v>3.845024795038654E-2</v>
      </c>
    </row>
    <row r="188" spans="2:23" x14ac:dyDescent="0.25">
      <c r="B188">
        <f t="shared" si="6"/>
        <v>53</v>
      </c>
      <c r="C188">
        <v>47501.154027938945</v>
      </c>
      <c r="D188">
        <v>106904.16224239473</v>
      </c>
      <c r="E188">
        <v>205909.17635367709</v>
      </c>
      <c r="F188">
        <v>403919.20457633905</v>
      </c>
      <c r="G188">
        <v>799939.26102137985</v>
      </c>
      <c r="J188">
        <f t="shared" si="7"/>
        <v>53</v>
      </c>
      <c r="K188">
        <v>2375.0580297658453</v>
      </c>
      <c r="L188">
        <v>5345.2081837748119</v>
      </c>
      <c r="M188">
        <v>10295.458981258678</v>
      </c>
      <c r="N188">
        <v>20195.960576351266</v>
      </c>
      <c r="O188">
        <v>39996.963766172528</v>
      </c>
      <c r="R188">
        <f t="shared" si="8"/>
        <v>53</v>
      </c>
      <c r="S188">
        <v>4.2372133420687241E-2</v>
      </c>
      <c r="T188">
        <v>4.0066503144084331E-2</v>
      </c>
      <c r="U188">
        <v>3.9390872627351525E-2</v>
      </c>
      <c r="V188">
        <v>3.9068284424384814E-2</v>
      </c>
      <c r="W188">
        <v>3.8910610068276785E-2</v>
      </c>
    </row>
    <row r="189" spans="2:23" x14ac:dyDescent="0.25">
      <c r="B189">
        <f t="shared" si="6"/>
        <v>54</v>
      </c>
      <c r="C189">
        <v>48774.622742685206</v>
      </c>
      <c r="D189">
        <v>110178.98338741473</v>
      </c>
      <c r="E189">
        <v>212519.58448214558</v>
      </c>
      <c r="F189">
        <v>417200.78346775507</v>
      </c>
      <c r="G189">
        <v>826563.18449314358</v>
      </c>
      <c r="J189">
        <f t="shared" si="7"/>
        <v>54</v>
      </c>
      <c r="K189">
        <v>2438.7313885459371</v>
      </c>
      <c r="L189">
        <v>5508.9500645160442</v>
      </c>
      <c r="M189">
        <v>10625.981216868851</v>
      </c>
      <c r="N189">
        <v>20860.039435982355</v>
      </c>
      <c r="O189">
        <v>41328.159768923884</v>
      </c>
      <c r="R189">
        <f t="shared" si="8"/>
        <v>54</v>
      </c>
      <c r="S189">
        <v>4.28686067045152E-2</v>
      </c>
      <c r="T189">
        <v>4.0535293159351227E-2</v>
      </c>
      <c r="U189">
        <v>3.9849331746788952E-2</v>
      </c>
      <c r="V189">
        <v>3.9521450870370955E-2</v>
      </c>
      <c r="W189">
        <v>3.9361105974900612E-2</v>
      </c>
    </row>
    <row r="190" spans="2:23" x14ac:dyDescent="0.25">
      <c r="B190">
        <f t="shared" si="6"/>
        <v>55</v>
      </c>
      <c r="C190">
        <v>50070.508112096868</v>
      </c>
      <c r="D190">
        <v>113511.26917888361</v>
      </c>
      <c r="E190">
        <v>219245.87097803445</v>
      </c>
      <c r="F190">
        <v>430715.07458034373</v>
      </c>
      <c r="G190">
        <v>853653.48178546829</v>
      </c>
      <c r="J190">
        <f t="shared" si="7"/>
        <v>55</v>
      </c>
      <c r="K190">
        <v>2503.5256531857449</v>
      </c>
      <c r="L190">
        <v>5675.5643364899151</v>
      </c>
      <c r="M190">
        <v>10962.295502101828</v>
      </c>
      <c r="N190">
        <v>21535.757838393329</v>
      </c>
      <c r="O190">
        <v>42682.6825116158</v>
      </c>
      <c r="R190">
        <f t="shared" si="8"/>
        <v>55</v>
      </c>
      <c r="S190">
        <v>4.3388200039666147E-2</v>
      </c>
      <c r="T190">
        <v>4.1026658367350199E-2</v>
      </c>
      <c r="U190">
        <v>4.0330169319848785E-2</v>
      </c>
      <c r="V190">
        <v>3.9996896953103711E-2</v>
      </c>
      <c r="W190">
        <v>3.9833829178113733E-2</v>
      </c>
    </row>
    <row r="191" spans="2:23" x14ac:dyDescent="0.25">
      <c r="B191">
        <f t="shared" si="6"/>
        <v>56</v>
      </c>
      <c r="C191">
        <v>51494.774684987024</v>
      </c>
      <c r="D191">
        <v>117173.6035850467</v>
      </c>
      <c r="E191">
        <v>226638.31656487024</v>
      </c>
      <c r="F191">
        <v>445567.74423307914</v>
      </c>
      <c r="G191">
        <v>883426.59956964618</v>
      </c>
      <c r="J191">
        <f t="shared" si="7"/>
        <v>56</v>
      </c>
      <c r="K191">
        <v>2574.7390555615639</v>
      </c>
      <c r="L191">
        <v>5858.6812737408036</v>
      </c>
      <c r="M191">
        <v>11331.915981853323</v>
      </c>
      <c r="N191">
        <v>22278.387538550538</v>
      </c>
      <c r="O191">
        <v>44171.330652131466</v>
      </c>
      <c r="R191">
        <f t="shared" si="8"/>
        <v>56</v>
      </c>
      <c r="S191">
        <v>4.3978424444658382E-2</v>
      </c>
      <c r="T191">
        <v>4.1585308185079217E-2</v>
      </c>
      <c r="U191">
        <v>4.0877097887138225E-2</v>
      </c>
      <c r="V191">
        <v>4.0537826167295288E-2</v>
      </c>
      <c r="W191">
        <v>4.0371730285198693E-2</v>
      </c>
    </row>
    <row r="192" spans="2:23" x14ac:dyDescent="0.25">
      <c r="B192">
        <f t="shared" si="6"/>
        <v>57</v>
      </c>
      <c r="C192">
        <v>52838.857750996518</v>
      </c>
      <c r="D192">
        <v>120630.06436088686</v>
      </c>
      <c r="E192">
        <v>233615.40873287615</v>
      </c>
      <c r="F192">
        <v>459586.09748281789</v>
      </c>
      <c r="G192">
        <v>911527.4749847193</v>
      </c>
      <c r="J192">
        <f t="shared" si="7"/>
        <v>57</v>
      </c>
      <c r="K192">
        <v>2641.9431278179836</v>
      </c>
      <c r="L192">
        <v>6031.5040616387851</v>
      </c>
      <c r="M192">
        <v>11680.77231221064</v>
      </c>
      <c r="N192">
        <v>22979.30882076046</v>
      </c>
      <c r="O192">
        <v>45576.381840366405</v>
      </c>
      <c r="R192">
        <f t="shared" si="8"/>
        <v>57</v>
      </c>
      <c r="S192">
        <v>4.4551671450394847E-2</v>
      </c>
      <c r="T192">
        <v>4.2129285863994781E-2</v>
      </c>
      <c r="U192">
        <v>4.1410148745584463E-2</v>
      </c>
      <c r="V192">
        <v>4.1065270844874879E-2</v>
      </c>
      <c r="W192">
        <v>4.089634255984298E-2</v>
      </c>
    </row>
    <row r="193" spans="1:24" x14ac:dyDescent="0.25">
      <c r="B193">
        <f t="shared" si="6"/>
        <v>58</v>
      </c>
      <c r="C193">
        <v>54616.599311072816</v>
      </c>
      <c r="D193">
        <v>125200.9307788516</v>
      </c>
      <c r="E193">
        <v>242841.48396488614</v>
      </c>
      <c r="F193">
        <v>478122.59033268091</v>
      </c>
      <c r="G193">
        <v>948684.80306526786</v>
      </c>
      <c r="J193">
        <f t="shared" si="7"/>
        <v>58</v>
      </c>
      <c r="K193">
        <v>2730.830527322978</v>
      </c>
      <c r="L193">
        <v>6260.0466585411923</v>
      </c>
      <c r="M193">
        <v>12142.074452351953</v>
      </c>
      <c r="N193">
        <v>23906.1300347246</v>
      </c>
      <c r="O193">
        <v>47434.241195782786</v>
      </c>
      <c r="R193">
        <f t="shared" si="8"/>
        <v>58</v>
      </c>
      <c r="S193">
        <v>4.534073046659759E-2</v>
      </c>
      <c r="T193">
        <v>4.287812299665883E-2</v>
      </c>
      <c r="U193">
        <v>4.2144129363790306E-2</v>
      </c>
      <c r="V193">
        <v>4.1791647899662721E-2</v>
      </c>
      <c r="W193">
        <v>4.1618881607633051E-2</v>
      </c>
    </row>
    <row r="194" spans="1:24" x14ac:dyDescent="0.25">
      <c r="B194">
        <f t="shared" si="6"/>
        <v>59</v>
      </c>
      <c r="C194">
        <v>56239.889378354179</v>
      </c>
      <c r="D194">
        <v>129374.9026556988</v>
      </c>
      <c r="E194">
        <v>251266.58923275032</v>
      </c>
      <c r="F194">
        <v>495049.96445123001</v>
      </c>
      <c r="G194">
        <v>982616.71488809912</v>
      </c>
      <c r="J194">
        <f t="shared" si="7"/>
        <v>59</v>
      </c>
      <c r="K194">
        <v>2811.9948632009982</v>
      </c>
      <c r="L194">
        <v>6468.7464173340995</v>
      </c>
      <c r="M194">
        <v>12563.329644036887</v>
      </c>
      <c r="N194">
        <v>24752.498606913374</v>
      </c>
      <c r="O194">
        <v>49130.836532556685</v>
      </c>
      <c r="R194">
        <f t="shared" si="8"/>
        <v>59</v>
      </c>
      <c r="S194">
        <v>4.6086612384467207E-2</v>
      </c>
      <c r="T194">
        <v>4.3588200451529113E-2</v>
      </c>
      <c r="U194">
        <v>4.2840870147583754E-2</v>
      </c>
      <c r="V194">
        <v>4.2481546435442885E-2</v>
      </c>
      <c r="W194">
        <v>4.230532211373661E-2</v>
      </c>
    </row>
    <row r="195" spans="1:24" x14ac:dyDescent="0.25">
      <c r="B195">
        <f t="shared" si="6"/>
        <v>60</v>
      </c>
      <c r="C195">
        <v>57983.789218380996</v>
      </c>
      <c r="D195">
        <v>133859.23908354118</v>
      </c>
      <c r="E195">
        <v>260318.32281948553</v>
      </c>
      <c r="F195">
        <v>513236.49029088725</v>
      </c>
      <c r="G195">
        <v>1019072.8252331651</v>
      </c>
      <c r="J195">
        <f t="shared" si="7"/>
        <v>60</v>
      </c>
      <c r="K195">
        <v>2899.1899213083962</v>
      </c>
      <c r="L195">
        <v>6692.9620499520097</v>
      </c>
      <c r="M195">
        <v>13015.916352078086</v>
      </c>
      <c r="N195">
        <v>25661.824955745018</v>
      </c>
      <c r="O195">
        <v>50953.642162445933</v>
      </c>
      <c r="R195">
        <f t="shared" si="8"/>
        <v>60</v>
      </c>
      <c r="S195">
        <v>4.6917788225410373E-2</v>
      </c>
      <c r="T195">
        <v>4.4381489648165129E-2</v>
      </c>
      <c r="U195">
        <v>4.3619982063670015E-2</v>
      </c>
      <c r="V195">
        <v>4.3253368407723647E-2</v>
      </c>
      <c r="W195">
        <v>4.3073456425845924E-2</v>
      </c>
    </row>
    <row r="196" spans="1:24" x14ac:dyDescent="0.25">
      <c r="B196">
        <f t="shared" si="6"/>
        <v>61</v>
      </c>
      <c r="C196">
        <v>59822.782459416048</v>
      </c>
      <c r="D196">
        <v>138587.83031643688</v>
      </c>
      <c r="E196">
        <v>269862.91076987889</v>
      </c>
      <c r="F196">
        <v>532413.0716758687</v>
      </c>
      <c r="G196">
        <v>1057513.3934870719</v>
      </c>
      <c r="J196">
        <f t="shared" si="7"/>
        <v>61</v>
      </c>
      <c r="K196">
        <v>2991.139625937416</v>
      </c>
      <c r="L196">
        <v>6929.3916202075488</v>
      </c>
      <c r="M196">
        <v>13493.145766471687</v>
      </c>
      <c r="N196">
        <v>26620.654057936394</v>
      </c>
      <c r="O196">
        <v>52875.670639943564</v>
      </c>
      <c r="R196">
        <f t="shared" si="8"/>
        <v>61</v>
      </c>
      <c r="S196">
        <v>4.7829026439122124E-2</v>
      </c>
      <c r="T196">
        <v>4.5253116501453361E-2</v>
      </c>
      <c r="U196">
        <v>4.4476743275986941E-2</v>
      </c>
      <c r="V196">
        <v>4.4102477843188215E-2</v>
      </c>
      <c r="W196">
        <v>4.3918692733467823E-2</v>
      </c>
    </row>
    <row r="197" spans="1:24" x14ac:dyDescent="0.25">
      <c r="B197">
        <f t="shared" si="6"/>
        <v>62</v>
      </c>
      <c r="C197">
        <v>61664.533868802151</v>
      </c>
      <c r="D197">
        <v>143324.28194674462</v>
      </c>
      <c r="E197">
        <v>279423.85947887279</v>
      </c>
      <c r="F197">
        <v>551623.01698100253</v>
      </c>
      <c r="G197">
        <v>1096021.331984987</v>
      </c>
      <c r="J197">
        <f t="shared" si="7"/>
        <v>62</v>
      </c>
      <c r="K197">
        <v>3083.2271610879543</v>
      </c>
      <c r="L197">
        <v>7166.2155650449859</v>
      </c>
      <c r="M197">
        <v>13971.193183949741</v>
      </c>
      <c r="N197">
        <v>27581.151288109017</v>
      </c>
      <c r="O197">
        <v>54801.067496105563</v>
      </c>
      <c r="R197">
        <f t="shared" si="8"/>
        <v>62</v>
      </c>
      <c r="S197">
        <v>4.8776250876893634E-2</v>
      </c>
      <c r="T197">
        <v>4.616256769358662E-2</v>
      </c>
      <c r="U197">
        <v>4.5371806006050397E-2</v>
      </c>
      <c r="V197">
        <v>4.4990103813894677E-2</v>
      </c>
      <c r="W197">
        <v>4.4802546810252197E-2</v>
      </c>
    </row>
    <row r="198" spans="1:24" x14ac:dyDescent="0.25">
      <c r="B198">
        <f t="shared" si="6"/>
        <v>63</v>
      </c>
      <c r="C198">
        <v>63480.698216082557</v>
      </c>
      <c r="D198">
        <v>147994.56918132908</v>
      </c>
      <c r="E198">
        <v>288851.02079426858</v>
      </c>
      <c r="F198">
        <v>570563.92401605484</v>
      </c>
      <c r="G198">
        <v>1133989.7304558498</v>
      </c>
      <c r="J198">
        <f t="shared" si="7"/>
        <v>63</v>
      </c>
      <c r="K198">
        <v>3174.0353231562913</v>
      </c>
      <c r="L198">
        <v>7399.7297753807215</v>
      </c>
      <c r="M198">
        <v>14442.553867300216</v>
      </c>
      <c r="N198">
        <v>28528.202046380029</v>
      </c>
      <c r="O198">
        <v>56699.498400145676</v>
      </c>
      <c r="R198">
        <f t="shared" si="8"/>
        <v>63</v>
      </c>
      <c r="S198">
        <v>4.9746609137417241E-2</v>
      </c>
      <c r="T198">
        <v>4.7096496989109671E-2</v>
      </c>
      <c r="U198">
        <v>4.6291785852044187E-2</v>
      </c>
      <c r="V198">
        <v>4.5902855700290512E-2</v>
      </c>
      <c r="W198">
        <v>4.5711629058077019E-2</v>
      </c>
    </row>
    <row r="199" spans="1:24" x14ac:dyDescent="0.25">
      <c r="B199">
        <f t="shared" si="6"/>
        <v>64</v>
      </c>
      <c r="C199">
        <v>65340.10857763698</v>
      </c>
      <c r="D199">
        <v>152777.19403229866</v>
      </c>
      <c r="E199">
        <v>298505.66979595245</v>
      </c>
      <c r="F199">
        <v>589962.62132053578</v>
      </c>
      <c r="G199">
        <v>1172876.5243669238</v>
      </c>
      <c r="J199">
        <f t="shared" si="7"/>
        <v>64</v>
      </c>
      <c r="K199">
        <v>3267.0058408073528</v>
      </c>
      <c r="L199">
        <v>7638.8610130420711</v>
      </c>
      <c r="M199">
        <v>14925.286306867783</v>
      </c>
      <c r="N199">
        <v>29498.136891385773</v>
      </c>
      <c r="O199">
        <v>58643.838057226036</v>
      </c>
      <c r="R199">
        <f t="shared" si="8"/>
        <v>64</v>
      </c>
      <c r="S199">
        <v>5.0776413403407661E-2</v>
      </c>
      <c r="T199">
        <v>4.8091759122104616E-2</v>
      </c>
      <c r="U199">
        <v>4.7273519903178851E-2</v>
      </c>
      <c r="V199">
        <v>4.6877537576023087E-2</v>
      </c>
      <c r="W199">
        <v>4.6682720273627965E-2</v>
      </c>
    </row>
    <row r="200" spans="1:24" x14ac:dyDescent="0.25">
      <c r="B200">
        <f t="shared" si="6"/>
        <v>65</v>
      </c>
      <c r="C200">
        <v>67228.964789077552</v>
      </c>
      <c r="D200">
        <v>157634.77370841647</v>
      </c>
      <c r="E200">
        <v>308311.12191601703</v>
      </c>
      <c r="F200">
        <v>609663.81833061634</v>
      </c>
      <c r="G200">
        <v>1212369.2111584614</v>
      </c>
      <c r="J200">
        <f t="shared" si="7"/>
        <v>65</v>
      </c>
      <c r="K200">
        <v>3361.4486402130569</v>
      </c>
      <c r="L200">
        <v>7881.7399602374935</v>
      </c>
      <c r="M200">
        <v>15415.558836842712</v>
      </c>
      <c r="N200">
        <v>30483.196589368978</v>
      </c>
      <c r="O200">
        <v>60618.472092882497</v>
      </c>
      <c r="R200">
        <f t="shared" si="8"/>
        <v>65</v>
      </c>
      <c r="S200">
        <v>5.1863534463182592E-2</v>
      </c>
      <c r="T200">
        <v>4.9144648929854151E-2</v>
      </c>
      <c r="U200">
        <v>4.8312933528001922E-2</v>
      </c>
      <c r="V200">
        <v>4.7909912790996545E-2</v>
      </c>
      <c r="W200">
        <v>4.7711508516367518E-2</v>
      </c>
    </row>
    <row r="202" spans="1:24" x14ac:dyDescent="0.25">
      <c r="A202" s="5" t="s">
        <v>183</v>
      </c>
    </row>
    <row r="203" spans="1:24" x14ac:dyDescent="0.25">
      <c r="B203" t="s">
        <v>170</v>
      </c>
      <c r="C203">
        <v>50000</v>
      </c>
      <c r="D203">
        <v>100000</v>
      </c>
      <c r="E203">
        <v>250000</v>
      </c>
      <c r="F203">
        <v>500000</v>
      </c>
      <c r="G203">
        <v>1000000</v>
      </c>
      <c r="H203">
        <v>2000000</v>
      </c>
      <c r="J203" t="s">
        <v>171</v>
      </c>
      <c r="K203">
        <v>50000</v>
      </c>
      <c r="L203">
        <v>100000</v>
      </c>
      <c r="M203">
        <v>250000</v>
      </c>
      <c r="N203">
        <v>500000</v>
      </c>
      <c r="O203">
        <v>1000000</v>
      </c>
      <c r="P203">
        <v>2000000</v>
      </c>
      <c r="R203" t="s">
        <v>167</v>
      </c>
      <c r="S203">
        <v>50000</v>
      </c>
      <c r="T203">
        <v>100000</v>
      </c>
      <c r="U203">
        <v>250000</v>
      </c>
      <c r="V203">
        <v>500000</v>
      </c>
      <c r="W203">
        <v>1000000</v>
      </c>
      <c r="X203">
        <v>2000000</v>
      </c>
    </row>
    <row r="204" spans="1:24" x14ac:dyDescent="0.25">
      <c r="B204">
        <v>26</v>
      </c>
      <c r="C204">
        <v>547.86124132113957</v>
      </c>
      <c r="D204">
        <v>608.20962350566174</v>
      </c>
      <c r="E204">
        <v>789.25460338818323</v>
      </c>
      <c r="F204">
        <v>1090.9963135561536</v>
      </c>
      <c r="G204">
        <v>1694.4798365060158</v>
      </c>
      <c r="H204">
        <v>2901.4467398397005</v>
      </c>
      <c r="J204">
        <v>26</v>
      </c>
      <c r="K204">
        <v>543.11030404133714</v>
      </c>
      <c r="L204">
        <v>586.33161414179381</v>
      </c>
      <c r="M204">
        <v>715.99360175941683</v>
      </c>
      <c r="N204">
        <v>932.09781230650788</v>
      </c>
      <c r="O204">
        <v>1364.3074294476592</v>
      </c>
      <c r="P204">
        <v>2228.7250020092433</v>
      </c>
      <c r="R204">
        <v>26</v>
      </c>
      <c r="S204">
        <v>4.9636175446645225E-2</v>
      </c>
      <c r="T204">
        <v>4.7099297885063063E-2</v>
      </c>
      <c r="U204">
        <v>4.3235500939956317E-2</v>
      </c>
      <c r="V204">
        <v>4.0711821699265904E-2</v>
      </c>
      <c r="W204">
        <v>3.8930041997894627E-2</v>
      </c>
      <c r="X204">
        <v>3.7840962391367583E-2</v>
      </c>
    </row>
    <row r="205" spans="1:24" x14ac:dyDescent="0.25">
      <c r="B205">
        <v>27</v>
      </c>
      <c r="C205">
        <v>555.94291967518973</v>
      </c>
      <c r="D205">
        <v>624.15621931070791</v>
      </c>
      <c r="E205">
        <v>828.79608025598759</v>
      </c>
      <c r="F205">
        <v>1169.8624966046134</v>
      </c>
      <c r="G205">
        <v>1851.995388725983</v>
      </c>
      <c r="H205">
        <v>3216.2611440225537</v>
      </c>
      <c r="J205">
        <v>27</v>
      </c>
      <c r="K205">
        <v>548.89874667274307</v>
      </c>
      <c r="L205">
        <v>597.75257108269716</v>
      </c>
      <c r="M205">
        <v>744.31360217557994</v>
      </c>
      <c r="N205">
        <v>988.58177115905346</v>
      </c>
      <c r="O205">
        <v>1477.1188012418643</v>
      </c>
      <c r="P205">
        <v>2454.1925242699144</v>
      </c>
      <c r="R205">
        <v>27</v>
      </c>
      <c r="S205">
        <v>4.9258834629746229E-2</v>
      </c>
      <c r="T205">
        <v>4.6613194954514547E-2</v>
      </c>
      <c r="U205">
        <v>4.2761652282331974E-2</v>
      </c>
      <c r="V205">
        <v>4.0354938424377984E-2</v>
      </c>
      <c r="W205">
        <v>3.8705041472683277E-2</v>
      </c>
      <c r="X205">
        <v>3.7716079751886289E-2</v>
      </c>
    </row>
    <row r="206" spans="1:24" x14ac:dyDescent="0.25">
      <c r="B206">
        <v>28</v>
      </c>
      <c r="C206">
        <v>564.97323466369141</v>
      </c>
      <c r="D206">
        <v>641.97666032388463</v>
      </c>
      <c r="E206">
        <v>872.9868696440019</v>
      </c>
      <c r="F206">
        <v>1258.0039092342111</v>
      </c>
      <c r="G206">
        <v>2028.0380189813372</v>
      </c>
      <c r="H206">
        <v>3568.106233935659</v>
      </c>
      <c r="J206">
        <v>28</v>
      </c>
      <c r="K206">
        <v>555.36617674210481</v>
      </c>
      <c r="L206">
        <v>610.51544491080381</v>
      </c>
      <c r="M206">
        <v>775.96246202584189</v>
      </c>
      <c r="N206">
        <v>1051.7077705078336</v>
      </c>
      <c r="O206">
        <v>1603.198743188459</v>
      </c>
      <c r="P206">
        <v>2706.1806357167661</v>
      </c>
      <c r="R206">
        <v>28</v>
      </c>
      <c r="S206">
        <v>4.8864650543326116E-2</v>
      </c>
      <c r="T206">
        <v>4.6123952396011747E-2</v>
      </c>
      <c r="U206">
        <v>4.2310080704436093E-2</v>
      </c>
      <c r="V206">
        <v>4.002671289629256E-2</v>
      </c>
      <c r="W206">
        <v>3.8503668036834471E-2</v>
      </c>
      <c r="X206">
        <v>3.7606792637365327E-2</v>
      </c>
    </row>
    <row r="207" spans="1:24" x14ac:dyDescent="0.25">
      <c r="B207">
        <v>29</v>
      </c>
      <c r="C207">
        <v>575.07482639581099</v>
      </c>
      <c r="D207">
        <v>661.91291255754686</v>
      </c>
      <c r="E207">
        <v>922.4270898839751</v>
      </c>
      <c r="F207">
        <v>1356.617403025575</v>
      </c>
      <c r="G207">
        <v>2224.9980644617326</v>
      </c>
      <c r="H207">
        <v>3961.7594252392087</v>
      </c>
      <c r="J207">
        <v>29</v>
      </c>
      <c r="K207">
        <v>562.60084825797844</v>
      </c>
      <c r="L207">
        <v>624.79365203409452</v>
      </c>
      <c r="M207">
        <v>811.37111975544485</v>
      </c>
      <c r="N207">
        <v>1122.3337705587783</v>
      </c>
      <c r="O207">
        <v>1744.2594808775684</v>
      </c>
      <c r="P207">
        <v>2988.1113422262497</v>
      </c>
      <c r="R207">
        <v>29</v>
      </c>
      <c r="S207">
        <v>4.8454832073260512E-2</v>
      </c>
      <c r="T207">
        <v>4.5634363049064319E-2</v>
      </c>
      <c r="U207">
        <v>4.1881916988218748E-2</v>
      </c>
      <c r="V207">
        <v>3.9725961272786936E-2</v>
      </c>
      <c r="W207">
        <v>3.8324006277762557E-2</v>
      </c>
      <c r="X207">
        <v>3.7511624665245824E-2</v>
      </c>
    </row>
    <row r="208" spans="1:24" x14ac:dyDescent="0.25">
      <c r="B208">
        <v>30</v>
      </c>
      <c r="C208">
        <v>586.38549944651015</v>
      </c>
      <c r="D208">
        <v>684.23698676504193</v>
      </c>
      <c r="E208">
        <v>977.79135582559775</v>
      </c>
      <c r="F208">
        <v>1467.0486416387869</v>
      </c>
      <c r="G208">
        <v>2445.5632957045764</v>
      </c>
      <c r="H208">
        <v>4402.5925799089327</v>
      </c>
      <c r="J208">
        <v>30</v>
      </c>
      <c r="K208">
        <v>570.70145680239648</v>
      </c>
      <c r="L208">
        <v>640.78200073868766</v>
      </c>
      <c r="M208">
        <v>851.02255359192532</v>
      </c>
      <c r="N208">
        <v>1201.4235220027022</v>
      </c>
      <c r="O208">
        <v>1902.2264163400578</v>
      </c>
      <c r="P208">
        <v>3303.8319271053042</v>
      </c>
      <c r="R208">
        <v>30</v>
      </c>
      <c r="S208">
        <v>4.8030978118330347E-2</v>
      </c>
      <c r="T208">
        <v>4.5147397799860434E-2</v>
      </c>
      <c r="U208">
        <v>4.147808697759281E-2</v>
      </c>
      <c r="V208">
        <v>3.9451532529290567E-2</v>
      </c>
      <c r="W208">
        <v>3.8164395161098374E-2</v>
      </c>
      <c r="X208">
        <v>3.7429359920052363E-2</v>
      </c>
    </row>
    <row r="209" spans="2:24" x14ac:dyDescent="0.25">
      <c r="B209">
        <v>31</v>
      </c>
      <c r="C209">
        <v>599.06053561047349</v>
      </c>
      <c r="D209">
        <v>709.25521849990025</v>
      </c>
      <c r="E209">
        <v>1039.8392857248839</v>
      </c>
      <c r="F209">
        <v>1590.8127295444385</v>
      </c>
      <c r="G209">
        <v>2692.7596384121616</v>
      </c>
      <c r="H209">
        <v>4896.6535463834189</v>
      </c>
      <c r="J209">
        <v>31</v>
      </c>
      <c r="K209">
        <v>579.77921525273882</v>
      </c>
      <c r="L209">
        <v>658.69947699709292</v>
      </c>
      <c r="M209">
        <v>895.46047751651895</v>
      </c>
      <c r="N209">
        <v>1290.0621270036536</v>
      </c>
      <c r="O209">
        <v>2079.2656722625507</v>
      </c>
      <c r="P209">
        <v>3657.673809654887</v>
      </c>
      <c r="R209">
        <v>31</v>
      </c>
      <c r="S209">
        <v>4.7595081517625148E-2</v>
      </c>
      <c r="T209">
        <v>4.4666115178053856E-2</v>
      </c>
      <c r="U209">
        <v>4.1099306342951669E-2</v>
      </c>
      <c r="V209">
        <v>3.9202303963697505E-2</v>
      </c>
      <c r="W209">
        <v>3.8023378058046342E-2</v>
      </c>
      <c r="X209">
        <v>3.7358995679381835E-2</v>
      </c>
    </row>
    <row r="210" spans="2:24" x14ac:dyDescent="0.25">
      <c r="B210">
        <v>32</v>
      </c>
      <c r="C210">
        <v>613.24851915071349</v>
      </c>
      <c r="D210">
        <v>737.26123611518915</v>
      </c>
      <c r="E210">
        <v>1109.2994147834345</v>
      </c>
      <c r="F210">
        <v>1729.3630405856049</v>
      </c>
      <c r="G210">
        <v>2969.4903683080079</v>
      </c>
      <c r="H210">
        <v>5449.744994496551</v>
      </c>
      <c r="J210">
        <v>32</v>
      </c>
      <c r="K210">
        <v>589.94053930719133</v>
      </c>
      <c r="L210">
        <v>678.75711045710568</v>
      </c>
      <c r="M210">
        <v>945.20714572878751</v>
      </c>
      <c r="N210">
        <v>1389.290476304006</v>
      </c>
      <c r="O210">
        <v>2277.4580194210503</v>
      </c>
      <c r="P210">
        <v>4053.7927666679752</v>
      </c>
      <c r="R210">
        <v>32</v>
      </c>
      <c r="S210">
        <v>4.7150216330146044E-2</v>
      </c>
      <c r="T210">
        <v>4.4194337544348761E-2</v>
      </c>
      <c r="U210">
        <v>4.0746581369685453E-2</v>
      </c>
      <c r="V210">
        <v>3.8977463885057295E-2</v>
      </c>
      <c r="W210">
        <v>3.7899811652759574E-2</v>
      </c>
      <c r="X210">
        <v>3.7299725965047381E-2</v>
      </c>
    </row>
    <row r="211" spans="2:24" x14ac:dyDescent="0.25">
      <c r="B211">
        <v>33</v>
      </c>
      <c r="C211">
        <v>629.37574754361594</v>
      </c>
      <c r="D211">
        <v>769.09659343549674</v>
      </c>
      <c r="E211">
        <v>1188.2591752044939</v>
      </c>
      <c r="F211">
        <v>1886.8634646507392</v>
      </c>
      <c r="G211">
        <v>3284.0720828432877</v>
      </c>
      <c r="H211">
        <v>6078.4892743926321</v>
      </c>
      <c r="J211">
        <v>33</v>
      </c>
      <c r="K211">
        <v>601.49074774464998</v>
      </c>
      <c r="L211">
        <v>701.55727567520807</v>
      </c>
      <c r="M211">
        <v>1001.7573696360869</v>
      </c>
      <c r="N211">
        <v>1502.0907033489893</v>
      </c>
      <c r="O211">
        <v>2502.7578254845866</v>
      </c>
      <c r="P211">
        <v>4504.0915509968618</v>
      </c>
      <c r="R211">
        <v>33</v>
      </c>
      <c r="S211">
        <v>4.6692672923515088E-2</v>
      </c>
      <c r="T211">
        <v>4.3728576536435471E-2</v>
      </c>
      <c r="U211">
        <v>4.041559984288412E-2</v>
      </c>
      <c r="V211">
        <v>3.8773116463272528E-2</v>
      </c>
      <c r="W211">
        <v>3.7791074219727605E-2</v>
      </c>
      <c r="X211">
        <v>3.7250188830973974E-2</v>
      </c>
    </row>
    <row r="212" spans="2:24" x14ac:dyDescent="0.25">
      <c r="B212">
        <v>34</v>
      </c>
      <c r="C212">
        <v>641.522354109964</v>
      </c>
      <c r="D212">
        <v>793.08038349781953</v>
      </c>
      <c r="E212">
        <v>1247.7543654468129</v>
      </c>
      <c r="F212">
        <v>2005.5443484150858</v>
      </c>
      <c r="G212">
        <v>3521.1243352699753</v>
      </c>
      <c r="H212">
        <v>6552.2843300077175</v>
      </c>
      <c r="J212">
        <v>34</v>
      </c>
      <c r="K212">
        <v>610.18992572401839</v>
      </c>
      <c r="L212">
        <v>718.73459331974391</v>
      </c>
      <c r="M212">
        <v>1044.3673684784917</v>
      </c>
      <c r="N212">
        <v>1587.088811279642</v>
      </c>
      <c r="O212">
        <v>2672.531938656226</v>
      </c>
      <c r="P212">
        <v>4843.4184364507091</v>
      </c>
      <c r="R212">
        <v>34</v>
      </c>
      <c r="S212">
        <v>4.6376455482147305E-2</v>
      </c>
      <c r="T212">
        <v>4.3417637530733577E-2</v>
      </c>
      <c r="U212">
        <v>4.0203537559403202E-2</v>
      </c>
      <c r="V212">
        <v>3.8645399451566975E-2</v>
      </c>
      <c r="W212">
        <v>3.7724760572726446E-2</v>
      </c>
      <c r="X212">
        <v>3.7221171877022563E-2</v>
      </c>
    </row>
    <row r="213" spans="2:24" x14ac:dyDescent="0.25">
      <c r="B213">
        <v>35</v>
      </c>
      <c r="C213">
        <v>638.12924480929007</v>
      </c>
      <c r="D213">
        <v>786.40107979787638</v>
      </c>
      <c r="E213">
        <v>1231.2164429984407</v>
      </c>
      <c r="F213">
        <v>1972.5754358797578</v>
      </c>
      <c r="G213">
        <v>3455.2934007573645</v>
      </c>
      <c r="H213">
        <v>6420.7293058973137</v>
      </c>
      <c r="J213">
        <v>35</v>
      </c>
      <c r="K213">
        <v>607.75982490067963</v>
      </c>
      <c r="L213">
        <v>713.95097130564136</v>
      </c>
      <c r="M213">
        <v>1032.5227713823951</v>
      </c>
      <c r="N213">
        <v>1563.4763983479534</v>
      </c>
      <c r="O213">
        <v>2625.3834107991715</v>
      </c>
      <c r="P213">
        <v>4749.1971510914154</v>
      </c>
      <c r="R213">
        <v>35</v>
      </c>
      <c r="S213">
        <v>4.6457581753003963E-2</v>
      </c>
      <c r="T213">
        <v>4.3496139761773911E-2</v>
      </c>
      <c r="U213">
        <v>4.0255102563439227E-2</v>
      </c>
      <c r="V213">
        <v>3.8674741282166192E-2</v>
      </c>
      <c r="W213">
        <v>3.7738115142187389E-2</v>
      </c>
      <c r="X213">
        <v>3.7224875206707031E-2</v>
      </c>
    </row>
    <row r="214" spans="2:24" x14ac:dyDescent="0.25">
      <c r="B214">
        <v>36</v>
      </c>
      <c r="C214">
        <v>614.52709632130666</v>
      </c>
      <c r="D214">
        <v>739.83858006196715</v>
      </c>
      <c r="E214">
        <v>1115.7727320288516</v>
      </c>
      <c r="F214">
        <v>1742.3298575374786</v>
      </c>
      <c r="G214">
        <v>2995.4437846651854</v>
      </c>
      <c r="H214">
        <v>5501.672448012956</v>
      </c>
      <c r="J214">
        <v>36</v>
      </c>
      <c r="K214">
        <v>590.85562246435711</v>
      </c>
      <c r="L214">
        <v>680.60321987394946</v>
      </c>
      <c r="M214">
        <v>949.84254434912236</v>
      </c>
      <c r="N214">
        <v>1398.5771338713548</v>
      </c>
      <c r="O214">
        <v>2296.0425596993955</v>
      </c>
      <c r="P214">
        <v>4090.9827870786175</v>
      </c>
      <c r="R214">
        <v>36</v>
      </c>
      <c r="S214">
        <v>4.7098466355879998E-2</v>
      </c>
      <c r="T214">
        <v>4.4139724462064933E-2</v>
      </c>
      <c r="U214">
        <v>4.0703427792943447E-2</v>
      </c>
      <c r="V214">
        <v>3.8946406772977671E-2</v>
      </c>
      <c r="W214">
        <v>3.7878175683069726E-2</v>
      </c>
      <c r="X214">
        <v>3.7284034155569579E-2</v>
      </c>
    </row>
    <row r="215" spans="2:24" x14ac:dyDescent="0.25">
      <c r="B215">
        <v>37</v>
      </c>
      <c r="C215">
        <v>635.85122855935379</v>
      </c>
      <c r="D215">
        <v>781.93829538339776</v>
      </c>
      <c r="E215">
        <v>1220.1995660215298</v>
      </c>
      <c r="F215">
        <v>1950.6350791838108</v>
      </c>
      <c r="G215">
        <v>3411.5060103785504</v>
      </c>
      <c r="H215">
        <v>6333.2472583255358</v>
      </c>
      <c r="J215">
        <v>37</v>
      </c>
      <c r="K215">
        <v>606.12857247548209</v>
      </c>
      <c r="L215">
        <v>710.75442874440887</v>
      </c>
      <c r="M215">
        <v>1024.6328091085124</v>
      </c>
      <c r="N215">
        <v>1547.764161297946</v>
      </c>
      <c r="O215">
        <v>2594.0257653817171</v>
      </c>
      <c r="P215">
        <v>4686.5418667553167</v>
      </c>
      <c r="R215">
        <v>37</v>
      </c>
      <c r="S215">
        <v>4.6507905638808467E-2</v>
      </c>
      <c r="T215">
        <v>4.3544647465887154E-2</v>
      </c>
      <c r="U215">
        <v>4.028577699267033E-2</v>
      </c>
      <c r="V215">
        <v>3.8690631281087962E-2</v>
      </c>
      <c r="W215">
        <v>3.7743332898512394E-2</v>
      </c>
      <c r="X215">
        <v>3.7223627768413259E-2</v>
      </c>
    </row>
    <row r="216" spans="2:24" x14ac:dyDescent="0.25">
      <c r="B216">
        <v>38</v>
      </c>
      <c r="C216">
        <v>710.22054000492869</v>
      </c>
      <c r="D216">
        <v>928.7343864535377</v>
      </c>
      <c r="E216">
        <v>1584.2757402679399</v>
      </c>
      <c r="F216">
        <v>2676.8448209749886</v>
      </c>
      <c r="G216">
        <v>4861.9829987684043</v>
      </c>
      <c r="H216">
        <v>9232.2592486226677</v>
      </c>
      <c r="J216">
        <v>38</v>
      </c>
      <c r="K216">
        <v>659.39090076337334</v>
      </c>
      <c r="L216">
        <v>815.88852524504546</v>
      </c>
      <c r="M216">
        <v>1285.3792669644299</v>
      </c>
      <c r="N216">
        <v>2067.8656482490514</v>
      </c>
      <c r="O216">
        <v>3632.8385990139868</v>
      </c>
      <c r="P216">
        <v>6762.7832856939931</v>
      </c>
      <c r="R216">
        <v>38</v>
      </c>
      <c r="S216">
        <v>4.4956558757776488E-2</v>
      </c>
      <c r="T216">
        <v>4.2125772313020837E-2</v>
      </c>
      <c r="U216">
        <v>3.9399686788762267E-2</v>
      </c>
      <c r="V216">
        <v>3.8191568810226117E-2</v>
      </c>
      <c r="W216">
        <v>3.7509277440164857E-2</v>
      </c>
      <c r="X216">
        <v>3.7145496366347786E-2</v>
      </c>
    </row>
    <row r="217" spans="2:24" x14ac:dyDescent="0.25">
      <c r="B217">
        <v>39</v>
      </c>
      <c r="C217">
        <v>673.63286984412707</v>
      </c>
      <c r="D217">
        <v>856.54511405922347</v>
      </c>
      <c r="E217">
        <v>1405.2818108848614</v>
      </c>
      <c r="F217">
        <v>2319.8429658052446</v>
      </c>
      <c r="G217">
        <v>4148.9656720820431</v>
      </c>
      <c r="H217">
        <v>7807.2099985421692</v>
      </c>
      <c r="J217">
        <v>39</v>
      </c>
      <c r="K217">
        <v>633.18681337409544</v>
      </c>
      <c r="L217">
        <v>764.18670991272575</v>
      </c>
      <c r="M217">
        <v>1157.1859865753704</v>
      </c>
      <c r="N217">
        <v>1812.1847065876354</v>
      </c>
      <c r="O217">
        <v>3122.1867169958059</v>
      </c>
      <c r="P217">
        <v>5742.1782165895274</v>
      </c>
      <c r="R217">
        <v>39</v>
      </c>
      <c r="S217">
        <v>4.563153876279169E-2</v>
      </c>
      <c r="T217">
        <v>4.2717749811528094E-2</v>
      </c>
      <c r="U217">
        <v>3.9749012289119312E-2</v>
      </c>
      <c r="V217">
        <v>3.8378240110408468E-2</v>
      </c>
      <c r="W217">
        <v>3.7588285843236147E-2</v>
      </c>
      <c r="X217">
        <v>3.7162286391251076E-2</v>
      </c>
    </row>
    <row r="218" spans="2:24" x14ac:dyDescent="0.25">
      <c r="B218">
        <v>40</v>
      </c>
      <c r="C218">
        <v>723.02189056015538</v>
      </c>
      <c r="D218">
        <v>954.05223958562738</v>
      </c>
      <c r="E218">
        <v>1647.1433546225035</v>
      </c>
      <c r="F218">
        <v>2802.2950998087153</v>
      </c>
      <c r="G218">
        <v>5112.5980423238843</v>
      </c>
      <c r="H218">
        <v>9733.2054581978755</v>
      </c>
      <c r="J218">
        <v>40</v>
      </c>
      <c r="K218">
        <v>668.55904443674126</v>
      </c>
      <c r="L218">
        <v>834.02076040252905</v>
      </c>
      <c r="M218">
        <v>1330.4066884191234</v>
      </c>
      <c r="N218">
        <v>2157.7152689236245</v>
      </c>
      <c r="O218">
        <v>3812.3261410702107</v>
      </c>
      <c r="P218">
        <v>7121.5654579427355</v>
      </c>
      <c r="R218">
        <v>40</v>
      </c>
      <c r="S218">
        <v>4.4738872207883196E-2</v>
      </c>
      <c r="T218">
        <v>4.1941141504513002E-2</v>
      </c>
      <c r="U218">
        <v>3.9292929244084229E-2</v>
      </c>
      <c r="V218">
        <v>3.813355377168115E-2</v>
      </c>
      <c r="W218">
        <v>3.7482614818331816E-2</v>
      </c>
      <c r="X218">
        <v>3.7136697546459541E-2</v>
      </c>
    </row>
    <row r="219" spans="2:24" x14ac:dyDescent="0.25">
      <c r="B219">
        <v>41</v>
      </c>
      <c r="C219">
        <v>758.33171887124058</v>
      </c>
      <c r="D219">
        <v>1023.7765823447478</v>
      </c>
      <c r="E219">
        <v>1820.1111891847652</v>
      </c>
      <c r="F219">
        <v>3147.335558937295</v>
      </c>
      <c r="G219">
        <v>5801.7844069629173</v>
      </c>
      <c r="H219">
        <v>11110.682202790149</v>
      </c>
      <c r="J219">
        <v>41</v>
      </c>
      <c r="K219">
        <v>693.84767163427432</v>
      </c>
      <c r="L219">
        <v>883.95657450447652</v>
      </c>
      <c r="M219">
        <v>1454.2834710259012</v>
      </c>
      <c r="N219">
        <v>2404.8285848902742</v>
      </c>
      <c r="O219">
        <v>4305.920054568749</v>
      </c>
      <c r="P219">
        <v>8108.1041357992217</v>
      </c>
      <c r="R219">
        <v>41</v>
      </c>
      <c r="S219">
        <v>4.4224766553725425E-2</v>
      </c>
      <c r="T219">
        <v>4.1522384060305839E-2</v>
      </c>
      <c r="U219">
        <v>3.9066445582541354E-2</v>
      </c>
      <c r="V219">
        <v>3.8021200865024918E-2</v>
      </c>
      <c r="W219">
        <v>3.7442142342911655E-2</v>
      </c>
      <c r="X219">
        <v>3.713666069682664E-2</v>
      </c>
    </row>
    <row r="220" spans="2:24" x14ac:dyDescent="0.25">
      <c r="B220">
        <v>42</v>
      </c>
      <c r="C220">
        <v>730.09115324331049</v>
      </c>
      <c r="D220">
        <v>968.0613479110807</v>
      </c>
      <c r="E220">
        <v>1681.9717828068563</v>
      </c>
      <c r="F220">
        <v>2871.8227640312562</v>
      </c>
      <c r="G220">
        <v>5251.5245537956425</v>
      </c>
      <c r="H220">
        <v>10010.927563943929</v>
      </c>
      <c r="J220">
        <v>42</v>
      </c>
      <c r="K220">
        <v>673.62194147781474</v>
      </c>
      <c r="L220">
        <v>844.05397337166323</v>
      </c>
      <c r="M220">
        <v>1355.3483581480723</v>
      </c>
      <c r="N220">
        <v>2207.5086080984911</v>
      </c>
      <c r="O220">
        <v>3911.827126565935</v>
      </c>
      <c r="P220">
        <v>7320.4576302562491</v>
      </c>
      <c r="R220">
        <v>42</v>
      </c>
      <c r="S220">
        <v>4.4619635835907445E-2</v>
      </c>
      <c r="T220">
        <v>4.1840838790760282E-2</v>
      </c>
      <c r="U220">
        <v>3.9234450635289075E-2</v>
      </c>
      <c r="V220">
        <v>3.8100694947925451E-2</v>
      </c>
      <c r="W220">
        <v>3.7466094604455602E-2</v>
      </c>
      <c r="X220">
        <v>3.7129406454618374E-2</v>
      </c>
    </row>
    <row r="221" spans="2:24" x14ac:dyDescent="0.25">
      <c r="B221">
        <v>43</v>
      </c>
      <c r="C221">
        <v>791.66000778408454</v>
      </c>
      <c r="D221">
        <v>1089.6309775581969</v>
      </c>
      <c r="E221">
        <v>1983.5435787826311</v>
      </c>
      <c r="F221">
        <v>3473.3981210532493</v>
      </c>
      <c r="G221">
        <v>6453.1072258489557</v>
      </c>
      <c r="H221">
        <v>12412.526450644498</v>
      </c>
      <c r="J221">
        <v>43</v>
      </c>
      <c r="K221">
        <v>717.71694541810893</v>
      </c>
      <c r="L221">
        <v>931.12122617210571</v>
      </c>
      <c r="M221">
        <v>1571.330551875275</v>
      </c>
      <c r="N221">
        <v>2638.3484561838122</v>
      </c>
      <c r="O221">
        <v>4772.384495980732</v>
      </c>
      <c r="P221">
        <v>9040.4681628817052</v>
      </c>
      <c r="R221">
        <v>43</v>
      </c>
      <c r="S221">
        <v>4.3806609326044077E-2</v>
      </c>
      <c r="T221">
        <v>4.1196035995668012E-2</v>
      </c>
      <c r="U221">
        <v>3.8898562281585614E-2</v>
      </c>
      <c r="V221">
        <v>3.7941781311483291E-2</v>
      </c>
      <c r="W221">
        <v>3.7417030304823795E-2</v>
      </c>
      <c r="X221">
        <v>3.7141716790831003E-2</v>
      </c>
    </row>
    <row r="222" spans="2:24" x14ac:dyDescent="0.25">
      <c r="B222">
        <v>44</v>
      </c>
      <c r="C222">
        <v>803.92007034177152</v>
      </c>
      <c r="D222">
        <v>1113.8692935949023</v>
      </c>
      <c r="E222">
        <v>2043.7168785148508</v>
      </c>
      <c r="F222">
        <v>3593.462901731893</v>
      </c>
      <c r="G222">
        <v>6692.9549510751503</v>
      </c>
      <c r="H222">
        <v>12891.939050190776</v>
      </c>
      <c r="J222">
        <v>44</v>
      </c>
      <c r="K222">
        <v>726.49751992518941</v>
      </c>
      <c r="L222">
        <v>948.48027614633975</v>
      </c>
      <c r="M222">
        <v>1614.4275773731388</v>
      </c>
      <c r="N222">
        <v>2724.340297431896</v>
      </c>
      <c r="O222">
        <v>4944.1657707231352</v>
      </c>
      <c r="P222">
        <v>9383.8167221988551</v>
      </c>
      <c r="R222">
        <v>44</v>
      </c>
      <c r="S222">
        <v>4.3666113848324306E-2</v>
      </c>
      <c r="T222">
        <v>4.1089102344767259E-2</v>
      </c>
      <c r="U222">
        <v>3.8845088987098375E-2</v>
      </c>
      <c r="V222">
        <v>3.7917134277846154E-2</v>
      </c>
      <c r="W222">
        <v>3.7409829764543767E-2</v>
      </c>
      <c r="X222">
        <v>3.7144124535061218E-2</v>
      </c>
    </row>
    <row r="223" spans="2:24" x14ac:dyDescent="0.25">
      <c r="B223">
        <v>45</v>
      </c>
      <c r="C223">
        <v>883.58652168828598</v>
      </c>
      <c r="D223">
        <v>1271.1802556820414</v>
      </c>
      <c r="E223">
        <v>2433.9615281796432</v>
      </c>
      <c r="F223">
        <v>4371.9301992840701</v>
      </c>
      <c r="G223">
        <v>8247.8672232479203</v>
      </c>
      <c r="H223">
        <v>15999.741913291609</v>
      </c>
      <c r="J223">
        <v>45</v>
      </c>
      <c r="K223">
        <v>783.5538903184306</v>
      </c>
      <c r="L223">
        <v>1061.1448095962678</v>
      </c>
      <c r="M223">
        <v>1893.9183661144089</v>
      </c>
      <c r="N223">
        <v>3281.8729753662556</v>
      </c>
      <c r="O223">
        <v>6057.7785893521504</v>
      </c>
      <c r="P223">
        <v>11609.597090080671</v>
      </c>
      <c r="R223">
        <v>45</v>
      </c>
      <c r="S223">
        <v>4.2938768464509725E-2</v>
      </c>
      <c r="T223">
        <v>4.0566635453108901E-2</v>
      </c>
      <c r="U223">
        <v>3.861255359686333E-2</v>
      </c>
      <c r="V223">
        <v>3.7833103163242621E-2</v>
      </c>
      <c r="W223">
        <v>3.7413809675190146E-2</v>
      </c>
      <c r="X223">
        <v>3.7196101282299221E-2</v>
      </c>
    </row>
    <row r="224" spans="2:24" x14ac:dyDescent="0.25">
      <c r="B224">
        <v>46</v>
      </c>
      <c r="C224">
        <v>918.82087619138906</v>
      </c>
      <c r="D224">
        <v>1340.7850678280518</v>
      </c>
      <c r="E224">
        <v>2606.677605135154</v>
      </c>
      <c r="F224">
        <v>4716.4985275240233</v>
      </c>
      <c r="G224">
        <v>8936.140374554032</v>
      </c>
      <c r="H224">
        <v>17375.424067973217</v>
      </c>
      <c r="J224">
        <v>46</v>
      </c>
      <c r="K224">
        <v>808.78831552563133</v>
      </c>
      <c r="L224">
        <v>1110.994929544815</v>
      </c>
      <c r="M224">
        <v>2017.6143469200288</v>
      </c>
      <c r="N224">
        <v>3528.6470127579232</v>
      </c>
      <c r="O224">
        <v>6550.7123698705836</v>
      </c>
      <c r="P224">
        <v>12594.843076858378</v>
      </c>
      <c r="R224">
        <v>46</v>
      </c>
      <c r="S224">
        <v>4.2681726026673417E-2</v>
      </c>
      <c r="T224">
        <v>4.0392659538821318E-2</v>
      </c>
      <c r="U224">
        <v>3.8543239306682242E-2</v>
      </c>
      <c r="V224">
        <v>3.7814531583784561E-2</v>
      </c>
      <c r="W224">
        <v>3.7424641190297647E-2</v>
      </c>
      <c r="X224">
        <v>3.7222773632543893E-2</v>
      </c>
    </row>
    <row r="225" spans="1:24" x14ac:dyDescent="0.25">
      <c r="B225">
        <v>47</v>
      </c>
      <c r="C225">
        <v>940.33914742645902</v>
      </c>
      <c r="D225">
        <v>1383.3176164722315</v>
      </c>
      <c r="E225">
        <v>2712.2530964879393</v>
      </c>
      <c r="F225">
        <v>4927.1455540441912</v>
      </c>
      <c r="G225">
        <v>9356.9304481960189</v>
      </c>
      <c r="H225">
        <v>18216.500214461466</v>
      </c>
      <c r="J225">
        <v>47</v>
      </c>
      <c r="K225">
        <v>824.19969084203694</v>
      </c>
      <c r="L225">
        <v>1141.4562265070472</v>
      </c>
      <c r="M225">
        <v>2093.2266552228029</v>
      </c>
      <c r="N225">
        <v>3679.510600065194</v>
      </c>
      <c r="O225">
        <v>6852.0782534134778</v>
      </c>
      <c r="P225">
        <v>13197.213311624189</v>
      </c>
      <c r="R225">
        <v>47</v>
      </c>
      <c r="S225">
        <v>4.2538308079818288E-2</v>
      </c>
      <c r="T225">
        <v>4.0297717213792605E-2</v>
      </c>
      <c r="U225">
        <v>3.8506770105213528E-2</v>
      </c>
      <c r="V225">
        <v>3.7805813092546714E-2</v>
      </c>
      <c r="W225">
        <v>3.7431861460166083E-2</v>
      </c>
      <c r="X225">
        <v>3.7238544769544912E-2</v>
      </c>
    </row>
    <row r="226" spans="1:24" x14ac:dyDescent="0.25">
      <c r="B226">
        <v>48</v>
      </c>
      <c r="C226">
        <v>1008.3556683854678</v>
      </c>
      <c r="D226">
        <v>1517.6528228301279</v>
      </c>
      <c r="E226">
        <v>3045.5443033677902</v>
      </c>
      <c r="F226">
        <v>5592.0302218689303</v>
      </c>
      <c r="G226">
        <v>10685.002160855835</v>
      </c>
      <c r="H226">
        <v>20870.944888976097</v>
      </c>
      <c r="J226">
        <v>48</v>
      </c>
      <c r="K226">
        <v>872.91226311252376</v>
      </c>
      <c r="L226">
        <v>1237.6658163580141</v>
      </c>
      <c r="M226">
        <v>2331.9266689857395</v>
      </c>
      <c r="N226">
        <v>4155.6960753108069</v>
      </c>
      <c r="O226">
        <v>7803.2360314337275</v>
      </c>
      <c r="P226">
        <v>15098.303051282186</v>
      </c>
      <c r="R226">
        <v>48</v>
      </c>
      <c r="S226">
        <v>4.2165582951496638E-2</v>
      </c>
      <c r="T226">
        <v>4.0064879959657906E-2</v>
      </c>
      <c r="U226">
        <v>3.8433394967032797E-2</v>
      </c>
      <c r="V226">
        <v>3.7806074086595531E-2</v>
      </c>
      <c r="W226">
        <v>3.7473950670365186E-2</v>
      </c>
      <c r="X226">
        <v>3.730294054165828E-2</v>
      </c>
    </row>
    <row r="227" spans="1:24" x14ac:dyDescent="0.25">
      <c r="B227">
        <v>49</v>
      </c>
      <c r="C227">
        <v>1095.0381079080039</v>
      </c>
      <c r="D227">
        <v>1688.8437921485283</v>
      </c>
      <c r="E227">
        <v>3470.2608481892485</v>
      </c>
      <c r="F227">
        <v>6439.2890861501719</v>
      </c>
      <c r="G227">
        <v>12377.345815789738</v>
      </c>
      <c r="H227">
        <v>24253.4592946064</v>
      </c>
      <c r="J227">
        <v>49</v>
      </c>
      <c r="K227">
        <v>934.99330301286136</v>
      </c>
      <c r="L227">
        <v>1360.2713194721855</v>
      </c>
      <c r="M227">
        <v>2636.105405800532</v>
      </c>
      <c r="N227">
        <v>4762.4934481590608</v>
      </c>
      <c r="O227">
        <v>9015.2723573884286</v>
      </c>
      <c r="P227">
        <v>17520.830393348704</v>
      </c>
      <c r="R227">
        <v>49</v>
      </c>
      <c r="S227">
        <v>4.1807304291728409E-2</v>
      </c>
      <c r="T227">
        <v>3.9860399318949469E-2</v>
      </c>
      <c r="U227">
        <v>3.8391231034519357E-2</v>
      </c>
      <c r="V227">
        <v>3.783602805221653E-2</v>
      </c>
      <c r="W227">
        <v>3.7544238195656776E-2</v>
      </c>
      <c r="X227">
        <v>3.7394578202472051E-2</v>
      </c>
    </row>
    <row r="228" spans="1:24" x14ac:dyDescent="0.25">
      <c r="B228">
        <v>50</v>
      </c>
      <c r="C228">
        <v>1177.5202374185537</v>
      </c>
      <c r="D228">
        <v>1851.7474088842048</v>
      </c>
      <c r="E228">
        <v>3874.4288877559666</v>
      </c>
      <c r="F228">
        <v>7245.5647842258813</v>
      </c>
      <c r="G228">
        <v>13987.836640109246</v>
      </c>
      <c r="H228">
        <v>27472.380398500009</v>
      </c>
      <c r="J228">
        <v>50</v>
      </c>
      <c r="K228">
        <v>994.06617045462554</v>
      </c>
      <c r="L228">
        <v>1476.941074604234</v>
      </c>
      <c r="M228">
        <v>2925.5653942135177</v>
      </c>
      <c r="N228">
        <v>5339.9403477923188</v>
      </c>
      <c r="O228">
        <v>10168.690950983058</v>
      </c>
      <c r="P228">
        <v>19826.192672935722</v>
      </c>
      <c r="R228">
        <v>50</v>
      </c>
      <c r="S228">
        <v>4.1553697200260586E-2</v>
      </c>
      <c r="T228">
        <v>3.9731719753252959E-2</v>
      </c>
      <c r="U228">
        <v>3.8386219473246719E-2</v>
      </c>
      <c r="V228">
        <v>3.788421573924361E-2</v>
      </c>
      <c r="W228">
        <v>3.7621789193305277E-2</v>
      </c>
      <c r="X228">
        <v>3.7487564009275332E-2</v>
      </c>
    </row>
    <row r="229" spans="1:24" x14ac:dyDescent="0.25">
      <c r="B229">
        <v>51</v>
      </c>
      <c r="C229">
        <v>1214.4101081745523</v>
      </c>
      <c r="D229">
        <v>1924.6540712295787</v>
      </c>
      <c r="E229">
        <v>4055.3859430912889</v>
      </c>
      <c r="F229">
        <v>7606.6057257149178</v>
      </c>
      <c r="G229">
        <v>14709.045294775755</v>
      </c>
      <c r="H229">
        <v>28913.924546268699</v>
      </c>
      <c r="J229">
        <v>51</v>
      </c>
      <c r="K229">
        <v>1020.4863525280944</v>
      </c>
      <c r="L229">
        <v>1529.1560456805964</v>
      </c>
      <c r="M229">
        <v>3055.1649343320896</v>
      </c>
      <c r="N229">
        <v>5598.5130400431517</v>
      </c>
      <c r="O229">
        <v>10685.209293517983</v>
      </c>
      <c r="P229">
        <v>20858.603050624195</v>
      </c>
      <c r="R229">
        <v>51</v>
      </c>
      <c r="S229">
        <v>4.1457373986569124E-2</v>
      </c>
      <c r="T229">
        <v>3.968596243040845E-2</v>
      </c>
      <c r="U229">
        <v>3.8388710557509365E-2</v>
      </c>
      <c r="V229">
        <v>3.7907071153425287E-2</v>
      </c>
      <c r="W229">
        <v>3.7655800359270186E-2</v>
      </c>
      <c r="X229">
        <v>3.7527416778774247E-2</v>
      </c>
    </row>
    <row r="230" spans="1:24" x14ac:dyDescent="0.25">
      <c r="B230">
        <v>52</v>
      </c>
      <c r="C230">
        <v>1354.728084519922</v>
      </c>
      <c r="D230">
        <v>2201.7341825818312</v>
      </c>
      <c r="E230">
        <v>4742.752370776715</v>
      </c>
      <c r="F230">
        <v>8977.7827915347843</v>
      </c>
      <c r="G230">
        <v>17447.843553018352</v>
      </c>
      <c r="H230">
        <v>34387.964984176673</v>
      </c>
      <c r="J230">
        <v>52</v>
      </c>
      <c r="K230">
        <v>1120.9809567255124</v>
      </c>
      <c r="L230">
        <v>1727.5987632476281</v>
      </c>
      <c r="M230">
        <v>3547.4510273585838</v>
      </c>
      <c r="N230">
        <v>6580.539301756231</v>
      </c>
      <c r="O230">
        <v>12646.714978079282</v>
      </c>
      <c r="P230">
        <v>24779.065329875099</v>
      </c>
      <c r="R230">
        <v>52</v>
      </c>
      <c r="S230">
        <v>4.1205879627458364E-2</v>
      </c>
      <c r="T230">
        <v>3.959774727388421E-2</v>
      </c>
      <c r="U230">
        <v>3.8450028295462069E-2</v>
      </c>
      <c r="V230">
        <v>3.8030203339733282E-2</v>
      </c>
      <c r="W230">
        <v>3.7812515651652223E-2</v>
      </c>
      <c r="X230">
        <v>3.7701641654313223E-2</v>
      </c>
    </row>
    <row r="231" spans="1:24" x14ac:dyDescent="0.25">
      <c r="B231">
        <v>53</v>
      </c>
      <c r="C231">
        <v>1468.6675666553517</v>
      </c>
      <c r="D231">
        <v>2426.7365535592744</v>
      </c>
      <c r="E231">
        <v>5300.9433899081541</v>
      </c>
      <c r="F231">
        <v>10091.288253732271</v>
      </c>
      <c r="G231">
        <v>19671.978028794296</v>
      </c>
      <c r="H231">
        <v>38833.357610794461</v>
      </c>
      <c r="J231">
        <v>53</v>
      </c>
      <c r="K231">
        <v>1202.5829539855349</v>
      </c>
      <c r="L231">
        <v>1888.7427980324574</v>
      </c>
      <c r="M231">
        <v>3947.2209868017308</v>
      </c>
      <c r="N231">
        <v>7378.0194433815632</v>
      </c>
      <c r="O231">
        <v>14239.616868706362</v>
      </c>
      <c r="P231">
        <v>27962.812063682592</v>
      </c>
      <c r="R231">
        <v>53</v>
      </c>
      <c r="S231">
        <v>4.1082140784768795E-2</v>
      </c>
      <c r="T231">
        <v>3.958171638159258E-2</v>
      </c>
      <c r="U231">
        <v>3.8527964397714998E-2</v>
      </c>
      <c r="V231">
        <v>3.814602229969255E-2</v>
      </c>
      <c r="W231">
        <v>3.7948713387090827E-2</v>
      </c>
      <c r="X231">
        <v>3.7848411572531937E-2</v>
      </c>
    </row>
    <row r="232" spans="1:24" x14ac:dyDescent="0.25">
      <c r="B232">
        <v>54</v>
      </c>
      <c r="C232">
        <v>1592.4761932875845</v>
      </c>
      <c r="D232">
        <v>2671.2092099290708</v>
      </c>
      <c r="E232">
        <v>5907.408250256085</v>
      </c>
      <c r="F232">
        <v>11301.073393943856</v>
      </c>
      <c r="G232">
        <v>22088.403717219026</v>
      </c>
      <c r="H232">
        <v>43663.064387560255</v>
      </c>
      <c r="J232">
        <v>54</v>
      </c>
      <c r="K232">
        <v>1291.2534798493762</v>
      </c>
      <c r="L232">
        <v>2063.8313657843792</v>
      </c>
      <c r="M232">
        <v>4381.5649209412222</v>
      </c>
      <c r="N232">
        <v>8244.45499747539</v>
      </c>
      <c r="O232">
        <v>15970.235534503241</v>
      </c>
      <c r="P232">
        <v>31421.79686301091</v>
      </c>
      <c r="R232">
        <v>54</v>
      </c>
      <c r="S232">
        <v>4.1008564472444498E-2</v>
      </c>
      <c r="T232">
        <v>3.960578744361376E-2</v>
      </c>
      <c r="U232">
        <v>3.8634383337763589E-2</v>
      </c>
      <c r="V232">
        <v>3.8285061929592468E-2</v>
      </c>
      <c r="W232">
        <v>3.8105179252651444E-2</v>
      </c>
      <c r="X232">
        <v>3.801388575417719E-2</v>
      </c>
    </row>
    <row r="233" spans="1:24" x14ac:dyDescent="0.25">
      <c r="B233">
        <v>55</v>
      </c>
      <c r="C233">
        <v>1719.509792540453</v>
      </c>
      <c r="D233">
        <v>2922.0328602093246</v>
      </c>
      <c r="E233">
        <v>6529.602119122881</v>
      </c>
      <c r="F233">
        <v>12542.217715126108</v>
      </c>
      <c r="G233">
        <v>24567.448176341328</v>
      </c>
      <c r="H233">
        <v>48617.909696256145</v>
      </c>
      <c r="J233">
        <v>55</v>
      </c>
      <c r="K233">
        <v>1382.2336659071098</v>
      </c>
      <c r="L233">
        <v>2243.468654235483</v>
      </c>
      <c r="M233">
        <v>4827.1742111367494</v>
      </c>
      <c r="N233">
        <v>9133.351880748145</v>
      </c>
      <c r="O233">
        <v>17745.699482701195</v>
      </c>
      <c r="P233">
        <v>34970.401012487593</v>
      </c>
      <c r="R233">
        <v>55</v>
      </c>
      <c r="S233">
        <v>4.0982820037286594E-2</v>
      </c>
      <c r="T233">
        <v>3.9663887886373983E-2</v>
      </c>
      <c r="U233">
        <v>3.8761214972196756E-2</v>
      </c>
      <c r="V233">
        <v>3.8438725836990262E-2</v>
      </c>
      <c r="W233">
        <v>3.8273091147365879E-2</v>
      </c>
      <c r="X233">
        <v>3.8189142919121233E-2</v>
      </c>
    </row>
    <row r="235" spans="1:24" x14ac:dyDescent="0.25">
      <c r="A235" s="5" t="s">
        <v>188</v>
      </c>
    </row>
    <row r="236" spans="1:24" x14ac:dyDescent="0.25">
      <c r="B236" t="s">
        <v>170</v>
      </c>
      <c r="C236">
        <v>100000</v>
      </c>
      <c r="D236">
        <v>250000</v>
      </c>
      <c r="E236">
        <v>500000</v>
      </c>
      <c r="F236">
        <v>1000000</v>
      </c>
      <c r="G236">
        <v>2000000</v>
      </c>
      <c r="J236" t="s">
        <v>145</v>
      </c>
      <c r="K236">
        <v>100000</v>
      </c>
      <c r="L236">
        <v>250000</v>
      </c>
      <c r="M236">
        <v>500000</v>
      </c>
      <c r="N236">
        <v>1000000</v>
      </c>
      <c r="O236">
        <v>2000000</v>
      </c>
      <c r="R236" t="s">
        <v>167</v>
      </c>
      <c r="S236">
        <v>100000</v>
      </c>
      <c r="T236">
        <v>250000</v>
      </c>
      <c r="U236">
        <v>500000</v>
      </c>
      <c r="V236">
        <v>1000000</v>
      </c>
      <c r="W236">
        <v>2000000</v>
      </c>
    </row>
    <row r="237" spans="1:24" x14ac:dyDescent="0.25">
      <c r="B237">
        <v>35</v>
      </c>
      <c r="C237">
        <v>30946.541034662485</v>
      </c>
      <c r="D237">
        <v>64318.117201459143</v>
      </c>
      <c r="E237">
        <v>119937.40550276439</v>
      </c>
      <c r="F237">
        <v>231175.99417556601</v>
      </c>
      <c r="G237">
        <v>453653.16433212662</v>
      </c>
      <c r="J237">
        <v>35</v>
      </c>
      <c r="K237">
        <v>1547.3270517301935</v>
      </c>
      <c r="L237">
        <v>3215.9067596616951</v>
      </c>
      <c r="M237">
        <v>5996.8652486206847</v>
      </c>
      <c r="N237">
        <v>11558.799708753766</v>
      </c>
      <c r="O237">
        <v>22682.658216558979</v>
      </c>
      <c r="R237">
        <v>35</v>
      </c>
      <c r="S237">
        <v>3.7108199818681742E-2</v>
      </c>
      <c r="T237">
        <v>3.511270327970939E-2</v>
      </c>
      <c r="U237">
        <v>3.4560373320541959E-2</v>
      </c>
      <c r="V237">
        <v>3.4301560198628733E-2</v>
      </c>
      <c r="W237">
        <v>3.4176184496517381E-2</v>
      </c>
    </row>
    <row r="238" spans="1:24" x14ac:dyDescent="0.25">
      <c r="B238">
        <f t="shared" ref="B238:B267" si="9">B237+1</f>
        <v>36</v>
      </c>
      <c r="C238">
        <v>30032.36000011722</v>
      </c>
      <c r="D238">
        <v>61968.878581219331</v>
      </c>
      <c r="E238">
        <v>115196.40947390223</v>
      </c>
      <c r="F238">
        <v>221651.47107194556</v>
      </c>
      <c r="G238">
        <v>434561.59409895242</v>
      </c>
      <c r="J238">
        <f t="shared" ref="J238:J267" si="10">J237+1</f>
        <v>36</v>
      </c>
      <c r="K238">
        <v>1501.6183919515242</v>
      </c>
      <c r="L238">
        <v>3098.4455659731611</v>
      </c>
      <c r="M238">
        <v>5759.8240787800169</v>
      </c>
      <c r="N238">
        <v>11082.580831238069</v>
      </c>
      <c r="O238">
        <v>21728.094089599792</v>
      </c>
      <c r="R238">
        <f t="shared" ref="R238:R267" si="11">R237+1</f>
        <v>36</v>
      </c>
      <c r="S238">
        <v>3.6840068378877877E-2</v>
      </c>
      <c r="T238">
        <v>3.4872223999805163E-2</v>
      </c>
      <c r="U238">
        <v>3.4329362086404247E-2</v>
      </c>
      <c r="V238">
        <v>3.4075246162060591E-2</v>
      </c>
      <c r="W238">
        <v>3.3952208804510109E-2</v>
      </c>
    </row>
    <row r="239" spans="1:24" x14ac:dyDescent="0.25">
      <c r="B239">
        <f t="shared" si="9"/>
        <v>37</v>
      </c>
      <c r="C239">
        <v>31022.073488139191</v>
      </c>
      <c r="D239">
        <v>64516.246435002664</v>
      </c>
      <c r="E239">
        <v>120339.86798613836</v>
      </c>
      <c r="F239">
        <v>231987.11280544943</v>
      </c>
      <c r="G239">
        <v>455281.59977520298</v>
      </c>
      <c r="J239">
        <f t="shared" si="10"/>
        <v>37</v>
      </c>
      <c r="K239">
        <v>1551.1036968561748</v>
      </c>
      <c r="L239">
        <v>3225.8124065949378</v>
      </c>
      <c r="M239">
        <v>6016.993550468178</v>
      </c>
      <c r="N239">
        <v>11599.358322702174</v>
      </c>
      <c r="O239">
        <v>22764.084005424404</v>
      </c>
      <c r="R239">
        <f t="shared" si="11"/>
        <v>37</v>
      </c>
      <c r="S239">
        <v>3.7097106042946137E-2</v>
      </c>
      <c r="T239">
        <v>3.5113864606611367E-2</v>
      </c>
      <c r="U239">
        <v>3.4564155485306447E-2</v>
      </c>
      <c r="V239">
        <v>3.4306445365242411E-2</v>
      </c>
      <c r="W239">
        <v>3.4181577511498862E-2</v>
      </c>
    </row>
    <row r="240" spans="1:24" x14ac:dyDescent="0.25">
      <c r="B240">
        <f t="shared" si="9"/>
        <v>38</v>
      </c>
      <c r="C240">
        <v>33731.076772888264</v>
      </c>
      <c r="D240">
        <v>71483.782475579981</v>
      </c>
      <c r="E240">
        <v>134404.95174589462</v>
      </c>
      <c r="F240">
        <v>260247.31187111666</v>
      </c>
      <c r="G240">
        <v>511932.02043293207</v>
      </c>
      <c r="J240">
        <f t="shared" si="10"/>
        <v>38</v>
      </c>
      <c r="K240">
        <v>1686.5554510755828</v>
      </c>
      <c r="L240">
        <v>3574.1915143913648</v>
      </c>
      <c r="M240">
        <v>6720.2418360424635</v>
      </c>
      <c r="N240">
        <v>13012.373081563332</v>
      </c>
      <c r="O240">
        <v>25596.619000693783</v>
      </c>
      <c r="R240">
        <f t="shared" si="11"/>
        <v>38</v>
      </c>
      <c r="S240">
        <v>3.7860307198035459E-2</v>
      </c>
      <c r="T240">
        <v>3.5819864159087667E-2</v>
      </c>
      <c r="U240">
        <v>3.5248079796802223E-2</v>
      </c>
      <c r="V240">
        <v>3.4979089566567367E-2</v>
      </c>
      <c r="W240">
        <v>3.4848536643289796E-2</v>
      </c>
    </row>
    <row r="241" spans="2:23" x14ac:dyDescent="0.25">
      <c r="B241">
        <f t="shared" si="9"/>
        <v>39</v>
      </c>
      <c r="C241">
        <v>32600.140938886751</v>
      </c>
      <c r="D241">
        <v>68578.266298980001</v>
      </c>
      <c r="E241">
        <v>128541.80809470876</v>
      </c>
      <c r="F241">
        <v>248468.89116455286</v>
      </c>
      <c r="G241">
        <v>488323.05690273253</v>
      </c>
      <c r="J241">
        <f t="shared" si="10"/>
        <v>39</v>
      </c>
      <c r="K241">
        <v>1630.007701392431</v>
      </c>
      <c r="L241">
        <v>3428.915495076857</v>
      </c>
      <c r="M241">
        <v>6427.0944778716366</v>
      </c>
      <c r="N241">
        <v>12423.451697905432</v>
      </c>
      <c r="O241">
        <v>24416.165564086172</v>
      </c>
      <c r="R241">
        <f t="shared" si="11"/>
        <v>39</v>
      </c>
      <c r="S241">
        <v>3.7513018944081766E-2</v>
      </c>
      <c r="T241">
        <v>3.5506691885623054E-2</v>
      </c>
      <c r="U241">
        <v>3.4946520109621737E-2</v>
      </c>
      <c r="V241">
        <v>3.4683288116843514E-2</v>
      </c>
      <c r="W241">
        <v>3.4555603471581264E-2</v>
      </c>
    </row>
    <row r="242" spans="2:23" x14ac:dyDescent="0.25">
      <c r="B242">
        <f t="shared" si="9"/>
        <v>40</v>
      </c>
      <c r="C242">
        <v>34271.948134079845</v>
      </c>
      <c r="D242">
        <v>72878.645480732564</v>
      </c>
      <c r="E242">
        <v>137223.14161129226</v>
      </c>
      <c r="F242">
        <v>265912.13399716781</v>
      </c>
      <c r="G242">
        <v>523290.1188165177</v>
      </c>
      <c r="J242">
        <f t="shared" si="10"/>
        <v>40</v>
      </c>
      <c r="K242">
        <v>1713.5976233426336</v>
      </c>
      <c r="L242">
        <v>3643.9330976547353</v>
      </c>
      <c r="M242">
        <v>6861.1596684904653</v>
      </c>
      <c r="N242">
        <v>13295.612986262247</v>
      </c>
      <c r="O242">
        <v>26164.519688994158</v>
      </c>
      <c r="R242">
        <f t="shared" si="11"/>
        <v>40</v>
      </c>
      <c r="S242">
        <v>3.7988596917307271E-2</v>
      </c>
      <c r="T242">
        <v>3.5948786490029194E-2</v>
      </c>
      <c r="U242">
        <v>3.5375506981218718E-2</v>
      </c>
      <c r="V242">
        <v>3.5105542823582692E-2</v>
      </c>
      <c r="W242">
        <v>3.4974460398916829E-2</v>
      </c>
    </row>
    <row r="243" spans="2:23" x14ac:dyDescent="0.25">
      <c r="B243">
        <f t="shared" si="9"/>
        <v>41</v>
      </c>
      <c r="C243">
        <v>35358.249548856198</v>
      </c>
      <c r="D243">
        <v>75673.210012523909</v>
      </c>
      <c r="E243">
        <v>142864.81077766186</v>
      </c>
      <c r="F243">
        <v>277248.01229589782</v>
      </c>
      <c r="G243">
        <v>546014.41532244964</v>
      </c>
      <c r="J243">
        <f t="shared" si="10"/>
        <v>41</v>
      </c>
      <c r="K243">
        <v>1767.9124987241739</v>
      </c>
      <c r="L243">
        <v>3783.6605859030387</v>
      </c>
      <c r="M243">
        <v>7143.2407205013442</v>
      </c>
      <c r="N243">
        <v>13862.400972839328</v>
      </c>
      <c r="O243">
        <v>27300.721463625319</v>
      </c>
      <c r="R243">
        <f t="shared" si="11"/>
        <v>41</v>
      </c>
      <c r="S243">
        <v>3.8301422252166484E-2</v>
      </c>
      <c r="T243">
        <v>3.6241604211549872E-2</v>
      </c>
      <c r="U243">
        <v>3.5660268941698936E-2</v>
      </c>
      <c r="V243">
        <v>3.5386137961154862E-2</v>
      </c>
      <c r="W243">
        <v>3.5252945882286335E-2</v>
      </c>
    </row>
    <row r="244" spans="2:23" x14ac:dyDescent="0.25">
      <c r="B244">
        <f t="shared" si="9"/>
        <v>42</v>
      </c>
      <c r="C244">
        <v>34631.517373150171</v>
      </c>
      <c r="D244">
        <v>73807.078306606127</v>
      </c>
      <c r="E244">
        <v>139099.67980361162</v>
      </c>
      <c r="F244">
        <v>269684.88282658817</v>
      </c>
      <c r="G244">
        <v>530855.28888848249</v>
      </c>
      <c r="J244">
        <f t="shared" si="10"/>
        <v>42</v>
      </c>
      <c r="K244">
        <v>1731.5758686539411</v>
      </c>
      <c r="L244">
        <v>3690.3543620122946</v>
      </c>
      <c r="M244">
        <v>6954.9851015919703</v>
      </c>
      <c r="N244">
        <v>13484.246621514263</v>
      </c>
      <c r="O244">
        <v>26542.769683792721</v>
      </c>
      <c r="R244">
        <f t="shared" si="11"/>
        <v>42</v>
      </c>
      <c r="S244">
        <v>3.8063617276730355E-2</v>
      </c>
      <c r="T244">
        <v>3.6028627791655943E-2</v>
      </c>
      <c r="U244">
        <v>3.5455425615187108E-2</v>
      </c>
      <c r="V244">
        <v>3.5185300075023518E-2</v>
      </c>
      <c r="W244">
        <v>3.5054093345462167E-2</v>
      </c>
    </row>
    <row r="245" spans="2:23" x14ac:dyDescent="0.25">
      <c r="B245">
        <f t="shared" si="9"/>
        <v>43</v>
      </c>
      <c r="C245">
        <v>36374.695373516217</v>
      </c>
      <c r="D245">
        <v>78290.306186669826</v>
      </c>
      <c r="E245">
        <v>148149.65856150171</v>
      </c>
      <c r="F245">
        <v>287868.36343654041</v>
      </c>
      <c r="G245">
        <v>567305.77324576164</v>
      </c>
      <c r="J245">
        <f t="shared" si="10"/>
        <v>43</v>
      </c>
      <c r="K245">
        <v>1818.7353708542214</v>
      </c>
      <c r="L245">
        <v>3914.5159813514183</v>
      </c>
      <c r="M245">
        <v>7407.485082166153</v>
      </c>
      <c r="N245">
        <v>14393.423457998608</v>
      </c>
      <c r="O245">
        <v>28365.30029184022</v>
      </c>
      <c r="R245">
        <f t="shared" si="11"/>
        <v>43</v>
      </c>
      <c r="S245">
        <v>3.8583241057252859E-2</v>
      </c>
      <c r="T245">
        <v>3.6511588157843056E-2</v>
      </c>
      <c r="U245">
        <v>3.5924413339823325E-2</v>
      </c>
      <c r="V245">
        <v>3.5647141547716643E-2</v>
      </c>
      <c r="W245">
        <v>3.5512333505343774E-2</v>
      </c>
    </row>
    <row r="246" spans="2:23" x14ac:dyDescent="0.25">
      <c r="B246">
        <f t="shared" si="9"/>
        <v>44</v>
      </c>
      <c r="C246">
        <v>36745.199438455864</v>
      </c>
      <c r="D246">
        <v>79244.964449848499</v>
      </c>
      <c r="E246">
        <v>150077.90619855197</v>
      </c>
      <c r="F246">
        <v>291743.78972909885</v>
      </c>
      <c r="G246">
        <v>575075.55680919427</v>
      </c>
      <c r="J246">
        <f t="shared" si="10"/>
        <v>44</v>
      </c>
      <c r="K246">
        <v>1837.2601325335636</v>
      </c>
      <c r="L246">
        <v>3962.2488887435466</v>
      </c>
      <c r="M246">
        <v>7503.8969031129382</v>
      </c>
      <c r="N246">
        <v>14587.192977766506</v>
      </c>
      <c r="O246">
        <v>28753.785153399687</v>
      </c>
      <c r="R246">
        <f t="shared" si="11"/>
        <v>44</v>
      </c>
      <c r="S246">
        <v>3.8683311425000033E-2</v>
      </c>
      <c r="T246">
        <v>3.6609029113142011E-2</v>
      </c>
      <c r="U246">
        <v>3.6020143657407688E-2</v>
      </c>
      <c r="V246">
        <v>3.5741914026639066E-2</v>
      </c>
      <c r="W246">
        <v>3.5606605373492028E-2</v>
      </c>
    </row>
    <row r="247" spans="2:23" x14ac:dyDescent="0.25">
      <c r="B247">
        <f t="shared" si="9"/>
        <v>45</v>
      </c>
      <c r="C247">
        <v>38628.869837955295</v>
      </c>
      <c r="D247">
        <v>84088.52310068559</v>
      </c>
      <c r="E247">
        <v>159854.61240177581</v>
      </c>
      <c r="F247">
        <v>311386.79111998901</v>
      </c>
      <c r="G247">
        <v>614451.14861127967</v>
      </c>
      <c r="J247">
        <f t="shared" si="10"/>
        <v>45</v>
      </c>
      <c r="K247">
        <v>1931.4437243197681</v>
      </c>
      <c r="L247">
        <v>4204.4269031392178</v>
      </c>
      <c r="M247">
        <v>7992.7329254903016</v>
      </c>
      <c r="N247">
        <v>15569.345128805551</v>
      </c>
      <c r="O247">
        <v>30722.569610433769</v>
      </c>
      <c r="R247">
        <f t="shared" si="11"/>
        <v>45</v>
      </c>
      <c r="S247">
        <v>3.9273795836121339E-2</v>
      </c>
      <c r="T247">
        <v>3.7158036071567313E-2</v>
      </c>
      <c r="U247">
        <v>3.6553673852418811E-2</v>
      </c>
      <c r="V247">
        <v>3.6267556436470949E-2</v>
      </c>
      <c r="W247">
        <v>3.6128277903021422E-2</v>
      </c>
    </row>
    <row r="248" spans="2:23" x14ac:dyDescent="0.25">
      <c r="B248">
        <f t="shared" si="9"/>
        <v>46</v>
      </c>
      <c r="C248">
        <v>39413.51724739885</v>
      </c>
      <c r="D248">
        <v>86107.393909931867</v>
      </c>
      <c r="E248">
        <v>163930.52170899915</v>
      </c>
      <c r="F248">
        <v>319576.77732011129</v>
      </c>
      <c r="G248">
        <v>630869.28854920005</v>
      </c>
      <c r="J248">
        <f t="shared" si="10"/>
        <v>46</v>
      </c>
      <c r="K248">
        <v>1970.6759355954273</v>
      </c>
      <c r="L248">
        <v>4305.3700088534533</v>
      </c>
      <c r="M248">
        <v>8196.5268359186302</v>
      </c>
      <c r="N248">
        <v>15978.840507688816</v>
      </c>
      <c r="O248">
        <v>31543.467860559584</v>
      </c>
      <c r="R248">
        <f t="shared" si="11"/>
        <v>46</v>
      </c>
      <c r="S248">
        <v>3.9517339128227746E-2</v>
      </c>
      <c r="T248">
        <v>3.7387926118721326E-2</v>
      </c>
      <c r="U248">
        <v>3.6778017999522072E-2</v>
      </c>
      <c r="V248">
        <v>3.6489017392791423E-2</v>
      </c>
      <c r="W248">
        <v>3.6348275263724972E-2</v>
      </c>
    </row>
    <row r="249" spans="2:23" x14ac:dyDescent="0.25">
      <c r="B249">
        <f t="shared" si="9"/>
        <v>47</v>
      </c>
      <c r="C249">
        <v>39890.959032070386</v>
      </c>
      <c r="D249">
        <v>87336.739137033874</v>
      </c>
      <c r="E249">
        <v>166413.03940586248</v>
      </c>
      <c r="F249">
        <v>324565.63999028172</v>
      </c>
      <c r="G249">
        <v>640870.8411853282</v>
      </c>
      <c r="J249">
        <f t="shared" si="10"/>
        <v>47</v>
      </c>
      <c r="K249">
        <v>1994.5482715191974</v>
      </c>
      <c r="L249">
        <v>4366.838212261966</v>
      </c>
      <c r="M249">
        <v>8320.6549073358765</v>
      </c>
      <c r="N249">
        <v>16228.288360820676</v>
      </c>
      <c r="O249">
        <v>32043.555303288042</v>
      </c>
      <c r="R249">
        <f t="shared" si="11"/>
        <v>47</v>
      </c>
      <c r="S249">
        <v>3.9661084161676241E-2</v>
      </c>
      <c r="T249">
        <v>3.7525869455624195E-2</v>
      </c>
      <c r="U249">
        <v>3.6913212773788118E-2</v>
      </c>
      <c r="V249">
        <v>3.6622738772192909E-2</v>
      </c>
      <c r="W249">
        <v>3.6481239149392941E-2</v>
      </c>
    </row>
    <row r="250" spans="2:23" x14ac:dyDescent="0.25">
      <c r="B250">
        <f t="shared" si="9"/>
        <v>48</v>
      </c>
      <c r="C250">
        <v>41199.878167089606</v>
      </c>
      <c r="D250">
        <v>90702.846693465675</v>
      </c>
      <c r="E250">
        <v>173207.79441942324</v>
      </c>
      <c r="F250">
        <v>338217.68972008437</v>
      </c>
      <c r="G250">
        <v>668237.48031437758</v>
      </c>
      <c r="J250">
        <f t="shared" si="10"/>
        <v>48</v>
      </c>
      <c r="K250">
        <v>2059.9939354848029</v>
      </c>
      <c r="L250">
        <v>4535.1423418826016</v>
      </c>
      <c r="M250">
        <v>8660.3899301328929</v>
      </c>
      <c r="N250">
        <v>16910.884903639555</v>
      </c>
      <c r="O250">
        <v>33411.874841219163</v>
      </c>
      <c r="R250">
        <f t="shared" si="11"/>
        <v>48</v>
      </c>
      <c r="S250">
        <v>4.0092975247190132E-2</v>
      </c>
      <c r="T250">
        <v>3.7930035019545727E-2</v>
      </c>
      <c r="U250">
        <v>3.7306935812600361E-2</v>
      </c>
      <c r="V250">
        <v>3.7011119311532559E-2</v>
      </c>
      <c r="W250">
        <v>3.6866925725909994E-2</v>
      </c>
    </row>
    <row r="251" spans="2:23" x14ac:dyDescent="0.25">
      <c r="B251">
        <f t="shared" si="9"/>
        <v>49</v>
      </c>
      <c r="C251">
        <v>42701.197027151175</v>
      </c>
      <c r="D251">
        <v>94563.229080095058</v>
      </c>
      <c r="E251">
        <v>180999.94913793937</v>
      </c>
      <c r="F251">
        <v>353873.38922729099</v>
      </c>
      <c r="G251">
        <v>699620.27430725447</v>
      </c>
      <c r="J251">
        <f t="shared" si="10"/>
        <v>49</v>
      </c>
      <c r="K251">
        <v>2135.0598911161069</v>
      </c>
      <c r="L251">
        <v>4728.1615696449153</v>
      </c>
      <c r="M251">
        <v>9049.9976601542439</v>
      </c>
      <c r="N251">
        <v>17693.66980619129</v>
      </c>
      <c r="O251">
        <v>34981.020608250168</v>
      </c>
      <c r="R251">
        <f t="shared" si="11"/>
        <v>49</v>
      </c>
      <c r="S251">
        <v>4.0606386206207601E-2</v>
      </c>
      <c r="T251">
        <v>3.8410353655268237E-2</v>
      </c>
      <c r="U251">
        <v>3.7774965517272774E-2</v>
      </c>
      <c r="V251">
        <v>3.7472879186955854E-2</v>
      </c>
      <c r="W251">
        <v>3.7325528800589147E-2</v>
      </c>
    </row>
    <row r="252" spans="2:23" x14ac:dyDescent="0.25">
      <c r="B252">
        <f t="shared" si="9"/>
        <v>50</v>
      </c>
      <c r="C252">
        <v>44003.299859007275</v>
      </c>
      <c r="D252">
        <v>97911.508502179422</v>
      </c>
      <c r="E252">
        <v>187758.52335933605</v>
      </c>
      <c r="F252">
        <v>367452.55307167629</v>
      </c>
      <c r="G252">
        <v>726840.61191392527</v>
      </c>
      <c r="J252">
        <f t="shared" si="10"/>
        <v>50</v>
      </c>
      <c r="K252">
        <v>2200.1653571457355</v>
      </c>
      <c r="L252">
        <v>4895.5755077313224</v>
      </c>
      <c r="M252">
        <v>9387.9263535621285</v>
      </c>
      <c r="N252">
        <v>18372.628042626311</v>
      </c>
      <c r="O252">
        <v>36342.030654024798</v>
      </c>
      <c r="R252">
        <f t="shared" si="11"/>
        <v>50</v>
      </c>
      <c r="S252">
        <v>4.1063410326906302E-2</v>
      </c>
      <c r="T252">
        <v>3.8839237224276069E-2</v>
      </c>
      <c r="U252">
        <v>3.8193338041786262E-2</v>
      </c>
      <c r="V252">
        <v>3.7885877779180399E-2</v>
      </c>
      <c r="W252">
        <v>3.7735816232181918E-2</v>
      </c>
    </row>
    <row r="253" spans="2:23" x14ac:dyDescent="0.25">
      <c r="B253">
        <f t="shared" si="9"/>
        <v>51</v>
      </c>
      <c r="C253">
        <v>44565.273668858252</v>
      </c>
      <c r="D253">
        <v>99358.112082317282</v>
      </c>
      <c r="E253">
        <v>190679.5095305068</v>
      </c>
      <c r="F253">
        <v>373322.30447100784</v>
      </c>
      <c r="G253">
        <v>738607.89437628572</v>
      </c>
      <c r="J253">
        <f t="shared" si="10"/>
        <v>51</v>
      </c>
      <c r="K253">
        <v>2228.2641010518491</v>
      </c>
      <c r="L253">
        <v>4967.9071604457713</v>
      </c>
      <c r="M253">
        <v>9533.9790472907771</v>
      </c>
      <c r="N253">
        <v>18666.122878834663</v>
      </c>
      <c r="O253">
        <v>36930.410573752713</v>
      </c>
      <c r="R253">
        <f t="shared" si="11"/>
        <v>51</v>
      </c>
      <c r="S253">
        <v>4.1255333208076728E-2</v>
      </c>
      <c r="T253">
        <v>3.9022637525503834E-2</v>
      </c>
      <c r="U253">
        <v>3.8373115767233124E-2</v>
      </c>
      <c r="V253">
        <v>3.8063747632280487E-2</v>
      </c>
      <c r="W253">
        <v>3.791271195847834E-2</v>
      </c>
    </row>
    <row r="254" spans="2:23" x14ac:dyDescent="0.25">
      <c r="B254">
        <f t="shared" si="9"/>
        <v>52</v>
      </c>
      <c r="C254">
        <v>46468.570068847774</v>
      </c>
      <c r="D254">
        <v>104251.28958426927</v>
      </c>
      <c r="E254">
        <v>200555.82286052438</v>
      </c>
      <c r="F254">
        <v>393164.89080793859</v>
      </c>
      <c r="G254">
        <v>778383.01586568635</v>
      </c>
      <c r="J254">
        <f t="shared" si="10"/>
        <v>52</v>
      </c>
      <c r="K254">
        <v>2323.4285587371196</v>
      </c>
      <c r="L254">
        <v>5212.564787657524</v>
      </c>
      <c r="M254">
        <v>10027.792807547899</v>
      </c>
      <c r="N254">
        <v>19658.250653216499</v>
      </c>
      <c r="O254">
        <v>38919.152314518811</v>
      </c>
      <c r="R254">
        <f t="shared" si="11"/>
        <v>52</v>
      </c>
      <c r="S254">
        <v>4.1964018223466404E-2</v>
      </c>
      <c r="T254">
        <v>3.9686876712395014E-2</v>
      </c>
      <c r="U254">
        <v>3.9021156658751943E-2</v>
      </c>
      <c r="V254">
        <v>3.870355064322295E-2</v>
      </c>
      <c r="W254">
        <v>3.8548366992751104E-2</v>
      </c>
    </row>
    <row r="255" spans="2:23" x14ac:dyDescent="0.25">
      <c r="B255">
        <f t="shared" si="9"/>
        <v>53</v>
      </c>
      <c r="C255">
        <v>47871.315876697379</v>
      </c>
      <c r="D255">
        <v>107858.08776845843</v>
      </c>
      <c r="E255">
        <v>207836.0413984441</v>
      </c>
      <c r="F255">
        <v>407791.94865761779</v>
      </c>
      <c r="G255">
        <v>807703.76317506866</v>
      </c>
      <c r="J255">
        <f t="shared" si="10"/>
        <v>53</v>
      </c>
      <c r="K255">
        <v>2393.5661671782873</v>
      </c>
      <c r="L255">
        <v>5392.9044704356929</v>
      </c>
      <c r="M255">
        <v>10391.80225440627</v>
      </c>
      <c r="N255">
        <v>20389.597821324598</v>
      </c>
      <c r="O255">
        <v>40385.188954010606</v>
      </c>
      <c r="R255">
        <f t="shared" si="11"/>
        <v>53</v>
      </c>
      <c r="S255">
        <v>4.2500965381294664E-2</v>
      </c>
      <c r="T255">
        <v>4.0192602002449673E-2</v>
      </c>
      <c r="U255">
        <v>3.9515329135125565E-2</v>
      </c>
      <c r="V255">
        <v>3.919182027823509E-2</v>
      </c>
      <c r="W255">
        <v>3.9033663679277852E-2</v>
      </c>
    </row>
    <row r="256" spans="2:23" x14ac:dyDescent="0.25">
      <c r="B256">
        <f t="shared" si="9"/>
        <v>54</v>
      </c>
      <c r="C256">
        <v>49271.727076565257</v>
      </c>
      <c r="D256">
        <v>111459.0892141298</v>
      </c>
      <c r="E256">
        <v>215104.69322135899</v>
      </c>
      <c r="F256">
        <v>422395.90123593365</v>
      </c>
      <c r="G256">
        <v>836978.31726484012</v>
      </c>
      <c r="J256">
        <f t="shared" si="10"/>
        <v>54</v>
      </c>
      <c r="K256">
        <v>2463.5866970623101</v>
      </c>
      <c r="L256">
        <v>5572.9545346810191</v>
      </c>
      <c r="M256">
        <v>10755.234829088848</v>
      </c>
      <c r="N256">
        <v>21119.795418052468</v>
      </c>
      <c r="O256">
        <v>41848.916595670395</v>
      </c>
      <c r="R256">
        <f t="shared" si="11"/>
        <v>54</v>
      </c>
      <c r="S256">
        <v>4.305378699535245E-2</v>
      </c>
      <c r="T256">
        <v>4.0714327087515434E-2</v>
      </c>
      <c r="U256">
        <v>4.0025532891465598E-2</v>
      </c>
      <c r="V256">
        <v>3.9696133007928402E-2</v>
      </c>
      <c r="W256">
        <v>3.9535004913446414E-2</v>
      </c>
    </row>
    <row r="257" spans="1:24" x14ac:dyDescent="0.25">
      <c r="B257">
        <f t="shared" si="9"/>
        <v>55</v>
      </c>
      <c r="C257">
        <v>50600.217396659689</v>
      </c>
      <c r="D257">
        <v>114875.35058520269</v>
      </c>
      <c r="E257">
        <v>222000.57258535817</v>
      </c>
      <c r="F257">
        <v>436251.01658825704</v>
      </c>
      <c r="G257">
        <v>864751.89778065437</v>
      </c>
      <c r="J257">
        <f t="shared" si="10"/>
        <v>55</v>
      </c>
      <c r="K257">
        <v>2530.0111327486084</v>
      </c>
      <c r="L257">
        <v>5743.7684524852084</v>
      </c>
      <c r="M257">
        <v>11100.030676298833</v>
      </c>
      <c r="N257">
        <v>21812.555127186468</v>
      </c>
      <c r="O257">
        <v>43237.595445126761</v>
      </c>
      <c r="R257">
        <f t="shared" si="11"/>
        <v>55</v>
      </c>
      <c r="S257">
        <v>4.3593400636186441E-2</v>
      </c>
      <c r="T257">
        <v>4.1224792043932812E-2</v>
      </c>
      <c r="U257">
        <v>4.052515284758873E-2</v>
      </c>
      <c r="V257">
        <v>4.019019918032174E-2</v>
      </c>
      <c r="W257">
        <v>4.0026265557336238E-2</v>
      </c>
    </row>
    <row r="258" spans="1:24" x14ac:dyDescent="0.25">
      <c r="B258">
        <f t="shared" si="9"/>
        <v>56</v>
      </c>
      <c r="C258">
        <v>51951.562969409082</v>
      </c>
      <c r="D258">
        <v>118350.15008487253</v>
      </c>
      <c r="E258">
        <v>229014.46196424169</v>
      </c>
      <c r="F258">
        <v>450343.08572695643</v>
      </c>
      <c r="G258">
        <v>893000.33325304452</v>
      </c>
      <c r="J258">
        <f t="shared" si="10"/>
        <v>56</v>
      </c>
      <c r="K258">
        <v>2597.5784068749272</v>
      </c>
      <c r="L258">
        <v>5917.508407892281</v>
      </c>
      <c r="M258">
        <v>11450.725101561169</v>
      </c>
      <c r="N258">
        <v>22517.158493865165</v>
      </c>
      <c r="O258">
        <v>44650.025279296329</v>
      </c>
      <c r="R258">
        <f t="shared" si="11"/>
        <v>56</v>
      </c>
      <c r="S258">
        <v>4.4158547842085394E-2</v>
      </c>
      <c r="T258">
        <v>4.1760264762943367E-2</v>
      </c>
      <c r="U258">
        <v>4.1049586486479495E-2</v>
      </c>
      <c r="V258">
        <v>4.0708977119348289E-2</v>
      </c>
      <c r="W258">
        <v>4.0542189764843028E-2</v>
      </c>
    </row>
    <row r="259" spans="1:24" x14ac:dyDescent="0.25">
      <c r="B259">
        <f t="shared" si="9"/>
        <v>57</v>
      </c>
      <c r="C259">
        <v>53435.280318542951</v>
      </c>
      <c r="D259">
        <v>122165.40792101021</v>
      </c>
      <c r="E259">
        <v>236715.61866857775</v>
      </c>
      <c r="F259">
        <v>465816.04194077698</v>
      </c>
      <c r="G259">
        <v>924016.88848534937</v>
      </c>
      <c r="J259">
        <f t="shared" si="10"/>
        <v>57</v>
      </c>
      <c r="K259">
        <v>2671.7643495666998</v>
      </c>
      <c r="L259">
        <v>6108.2715195061173</v>
      </c>
      <c r="M259">
        <v>11835.78109024791</v>
      </c>
      <c r="N259">
        <v>23290.80243009387</v>
      </c>
      <c r="O259">
        <v>46200.845110000344</v>
      </c>
      <c r="R259">
        <f t="shared" si="11"/>
        <v>57</v>
      </c>
      <c r="S259">
        <v>4.4800186281519938E-2</v>
      </c>
      <c r="T259">
        <v>4.2369045581586606E-2</v>
      </c>
      <c r="U259">
        <v>4.1646163187073482E-2</v>
      </c>
      <c r="V259">
        <v>4.1299302192297827E-2</v>
      </c>
      <c r="W259">
        <v>4.112935789684502E-2</v>
      </c>
    </row>
    <row r="260" spans="1:24" x14ac:dyDescent="0.25">
      <c r="B260">
        <f t="shared" si="9"/>
        <v>58</v>
      </c>
      <c r="C260">
        <v>54835.212337947618</v>
      </c>
      <c r="D260">
        <v>125765.53245306626</v>
      </c>
      <c r="E260">
        <v>243982.73266627805</v>
      </c>
      <c r="F260">
        <v>480417.1330985598</v>
      </c>
      <c r="G260">
        <v>953285.93396520778</v>
      </c>
      <c r="J260">
        <f t="shared" si="10"/>
        <v>58</v>
      </c>
      <c r="K260">
        <v>2741.7608663212013</v>
      </c>
      <c r="L260">
        <v>6288.2774875853502</v>
      </c>
      <c r="M260">
        <v>12199.138549199619</v>
      </c>
      <c r="N260">
        <v>24020.860679610749</v>
      </c>
      <c r="O260">
        <v>47664.304942989489</v>
      </c>
      <c r="R260">
        <f t="shared" si="11"/>
        <v>58</v>
      </c>
      <c r="S260">
        <v>4.5424010571166074E-2</v>
      </c>
      <c r="T260">
        <v>4.2962504651185007E-2</v>
      </c>
      <c r="U260">
        <v>4.2228271348860424E-2</v>
      </c>
      <c r="V260">
        <v>4.1875580559878278E-2</v>
      </c>
      <c r="W260">
        <v>4.1702689207193444E-2</v>
      </c>
    </row>
    <row r="261" spans="1:24" x14ac:dyDescent="0.25">
      <c r="B261">
        <f t="shared" si="9"/>
        <v>59</v>
      </c>
      <c r="C261">
        <v>56683.079033651542</v>
      </c>
      <c r="D261">
        <v>130516.70037228188</v>
      </c>
      <c r="E261">
        <v>253572.73670814728</v>
      </c>
      <c r="F261">
        <v>499684.80937605194</v>
      </c>
      <c r="G261">
        <v>991908.95470919088</v>
      </c>
      <c r="J261">
        <f t="shared" si="10"/>
        <v>59</v>
      </c>
      <c r="K261">
        <v>2834.1545292242008</v>
      </c>
      <c r="L261">
        <v>6525.8351406628499</v>
      </c>
      <c r="M261">
        <v>12678.637094779522</v>
      </c>
      <c r="N261">
        <v>24984.240998375346</v>
      </c>
      <c r="O261">
        <v>49595.448802330531</v>
      </c>
      <c r="R261">
        <f t="shared" si="11"/>
        <v>59</v>
      </c>
      <c r="S261">
        <v>4.6281325913727134E-2</v>
      </c>
      <c r="T261">
        <v>4.3778388457507811E-2</v>
      </c>
      <c r="U261">
        <v>4.3028808395897178E-2</v>
      </c>
      <c r="V261">
        <v>4.2668252131871309E-2</v>
      </c>
      <c r="W261">
        <v>4.2491387669404634E-2</v>
      </c>
    </row>
    <row r="262" spans="1:24" x14ac:dyDescent="0.25">
      <c r="B262">
        <f t="shared" si="9"/>
        <v>60</v>
      </c>
      <c r="C262">
        <v>58369.593431506102</v>
      </c>
      <c r="D262">
        <v>134853.55585434154</v>
      </c>
      <c r="E262">
        <v>262326.82427119859</v>
      </c>
      <c r="F262">
        <v>517273.36323787022</v>
      </c>
      <c r="G262">
        <v>1027166.4411711831</v>
      </c>
      <c r="J262">
        <f t="shared" si="10"/>
        <v>60</v>
      </c>
      <c r="K262">
        <v>2918.4800765282707</v>
      </c>
      <c r="L262">
        <v>6742.6791011930327</v>
      </c>
      <c r="M262">
        <v>13116.341398199962</v>
      </c>
      <c r="N262">
        <v>25863.668550512171</v>
      </c>
      <c r="O262">
        <v>51358.322855099803</v>
      </c>
      <c r="R262">
        <f t="shared" si="11"/>
        <v>60</v>
      </c>
      <c r="S262">
        <v>4.709187605742704E-2</v>
      </c>
      <c r="T262">
        <v>4.4552615559327879E-2</v>
      </c>
      <c r="U262">
        <v>4.3789409272130264E-2</v>
      </c>
      <c r="V262">
        <v>4.3421844533095166E-2</v>
      </c>
      <c r="W262">
        <v>4.3241433659104045E-2</v>
      </c>
    </row>
    <row r="263" spans="1:24" x14ac:dyDescent="0.25">
      <c r="B263">
        <f t="shared" si="9"/>
        <v>61</v>
      </c>
      <c r="C263">
        <v>60179.503376472101</v>
      </c>
      <c r="D263">
        <v>139507.50801719617</v>
      </c>
      <c r="E263">
        <v>271720.84649534838</v>
      </c>
      <c r="F263">
        <v>536147.52588192781</v>
      </c>
      <c r="G263">
        <v>1065000.8846546719</v>
      </c>
      <c r="J263">
        <f t="shared" si="10"/>
        <v>61</v>
      </c>
      <c r="K263">
        <v>3008.9756398556201</v>
      </c>
      <c r="L263">
        <v>6975.3768786179426</v>
      </c>
      <c r="M263">
        <v>13586.042538014473</v>
      </c>
      <c r="N263">
        <v>26807.376739550033</v>
      </c>
      <c r="O263">
        <v>53250.045142129296</v>
      </c>
      <c r="R263">
        <f t="shared" si="11"/>
        <v>61</v>
      </c>
      <c r="S263">
        <v>4.7995481944674845E-2</v>
      </c>
      <c r="T263">
        <v>4.5417596747383548E-2</v>
      </c>
      <c r="U263">
        <v>4.4639863900648669E-2</v>
      </c>
      <c r="V263">
        <v>4.4264816915271288E-2</v>
      </c>
      <c r="W263">
        <v>4.4080617459201887E-2</v>
      </c>
    </row>
    <row r="264" spans="1:24" x14ac:dyDescent="0.25">
      <c r="B264">
        <f t="shared" si="9"/>
        <v>62</v>
      </c>
      <c r="C264">
        <v>62085.158283632445</v>
      </c>
      <c r="D264">
        <v>144408.20061953441</v>
      </c>
      <c r="E264">
        <v>281613.27189413708</v>
      </c>
      <c r="F264">
        <v>556023.4144426483</v>
      </c>
      <c r="G264">
        <v>1104843.699539053</v>
      </c>
      <c r="J264">
        <f t="shared" si="10"/>
        <v>62</v>
      </c>
      <c r="K264">
        <v>3104.2584262194941</v>
      </c>
      <c r="L264">
        <v>7220.4101362336078</v>
      </c>
      <c r="M264">
        <v>14080.663824357674</v>
      </c>
      <c r="N264">
        <v>27801.171199791715</v>
      </c>
      <c r="O264">
        <v>55242.185949934879</v>
      </c>
      <c r="R264">
        <f t="shared" si="11"/>
        <v>62</v>
      </c>
      <c r="S264">
        <v>4.8984060711673605E-2</v>
      </c>
      <c r="T264">
        <v>4.6367126425705285E-2</v>
      </c>
      <c r="U264">
        <v>4.5574535653226889E-2</v>
      </c>
      <c r="V264">
        <v>4.5191805658384876E-2</v>
      </c>
      <c r="W264">
        <v>4.5003709268499614E-2</v>
      </c>
    </row>
    <row r="265" spans="1:24" x14ac:dyDescent="0.25">
      <c r="B265">
        <f t="shared" si="9"/>
        <v>63</v>
      </c>
      <c r="C265">
        <v>63992.194930307807</v>
      </c>
      <c r="D265">
        <v>149312.22960190798</v>
      </c>
      <c r="E265">
        <v>291512.28737968358</v>
      </c>
      <c r="F265">
        <v>575912.39747992379</v>
      </c>
      <c r="G265">
        <v>1144712.6229834163</v>
      </c>
      <c r="J265">
        <f t="shared" si="10"/>
        <v>63</v>
      </c>
      <c r="K265">
        <v>3199.6102212506012</v>
      </c>
      <c r="L265">
        <v>7465.6129620647116</v>
      </c>
      <c r="M265">
        <v>14575.617520554399</v>
      </c>
      <c r="N265">
        <v>28795.620313689229</v>
      </c>
      <c r="O265">
        <v>57235.632047256688</v>
      </c>
      <c r="R265">
        <f t="shared" si="11"/>
        <v>63</v>
      </c>
      <c r="S265">
        <v>5.0013024608112744E-2</v>
      </c>
      <c r="T265">
        <v>4.7358172771118312E-2</v>
      </c>
      <c r="U265">
        <v>4.6551033428730904E-2</v>
      </c>
      <c r="V265">
        <v>4.6160758637775245E-2</v>
      </c>
      <c r="W265">
        <v>4.5968832410669069E-2</v>
      </c>
    </row>
    <row r="266" spans="1:24" x14ac:dyDescent="0.25">
      <c r="B266">
        <f t="shared" si="9"/>
        <v>64</v>
      </c>
      <c r="C266">
        <v>65869.781278763447</v>
      </c>
      <c r="D266">
        <v>154141.59441487931</v>
      </c>
      <c r="E266">
        <v>301261.28298068937</v>
      </c>
      <c r="F266">
        <v>595500.66010952974</v>
      </c>
      <c r="G266">
        <v>1183979.4143644515</v>
      </c>
      <c r="J266">
        <f t="shared" si="10"/>
        <v>64</v>
      </c>
      <c r="K266">
        <v>3293.4894801279879</v>
      </c>
      <c r="L266">
        <v>7707.0810426141834</v>
      </c>
      <c r="M266">
        <v>15063.066986530379</v>
      </c>
      <c r="N266">
        <v>29775.03887117561</v>
      </c>
      <c r="O266">
        <v>59198.982637303649</v>
      </c>
      <c r="R266">
        <f t="shared" si="11"/>
        <v>64</v>
      </c>
      <c r="S266">
        <v>5.1063781488472459E-2</v>
      </c>
      <c r="T266">
        <v>4.8374531283454703E-2</v>
      </c>
      <c r="U266">
        <v>4.7553879927735743E-2</v>
      </c>
      <c r="V266">
        <v>4.7156558226874035E-2</v>
      </c>
      <c r="W266">
        <v>4.6961040598655801E-2</v>
      </c>
    </row>
    <row r="267" spans="1:24" x14ac:dyDescent="0.25">
      <c r="B267">
        <f t="shared" si="9"/>
        <v>65</v>
      </c>
      <c r="C267">
        <v>67790.541332603112</v>
      </c>
      <c r="D267">
        <v>159081.3821451292</v>
      </c>
      <c r="E267">
        <v>311232.78350651788</v>
      </c>
      <c r="F267">
        <v>615535.58622788684</v>
      </c>
      <c r="G267">
        <v>1224141.1916686576</v>
      </c>
      <c r="J267">
        <f t="shared" si="10"/>
        <v>65</v>
      </c>
      <c r="K267">
        <v>3389.5274812421412</v>
      </c>
      <c r="L267">
        <v>7954.0704195355938</v>
      </c>
      <c r="M267">
        <v>15561.641991494515</v>
      </c>
      <c r="N267">
        <v>30776.785133815603</v>
      </c>
      <c r="O267">
        <v>61207.071416228777</v>
      </c>
      <c r="R267">
        <f t="shared" si="11"/>
        <v>65</v>
      </c>
      <c r="S267">
        <v>5.2180987986024441E-2</v>
      </c>
      <c r="T267">
        <v>4.9457701760559303E-2</v>
      </c>
      <c r="U267">
        <v>4.8623577752129776E-2</v>
      </c>
      <c r="V267">
        <v>4.8219208318269757E-2</v>
      </c>
      <c r="W267">
        <v>4.8020096343713181E-2</v>
      </c>
    </row>
    <row r="269" spans="1:24" x14ac:dyDescent="0.25">
      <c r="A269" s="5" t="s">
        <v>183</v>
      </c>
    </row>
    <row r="270" spans="1:24" x14ac:dyDescent="0.25">
      <c r="B270" t="s">
        <v>170</v>
      </c>
      <c r="C270">
        <v>50000</v>
      </c>
      <c r="D270">
        <v>100000</v>
      </c>
      <c r="E270">
        <v>250000</v>
      </c>
      <c r="F270">
        <v>500000</v>
      </c>
      <c r="G270">
        <v>1000000</v>
      </c>
      <c r="H270">
        <v>2000000</v>
      </c>
      <c r="J270" t="s">
        <v>171</v>
      </c>
      <c r="K270">
        <v>50000</v>
      </c>
      <c r="L270">
        <v>100000</v>
      </c>
      <c r="M270">
        <v>250000</v>
      </c>
      <c r="N270">
        <v>500000</v>
      </c>
      <c r="O270">
        <v>1000000</v>
      </c>
      <c r="P270">
        <v>2000000</v>
      </c>
      <c r="R270" t="s">
        <v>167</v>
      </c>
      <c r="S270">
        <v>50000</v>
      </c>
      <c r="T270">
        <v>100000</v>
      </c>
      <c r="U270">
        <v>250000</v>
      </c>
      <c r="V270">
        <v>500000</v>
      </c>
      <c r="W270">
        <v>1000000</v>
      </c>
      <c r="X270">
        <v>2000000</v>
      </c>
    </row>
    <row r="271" spans="1:24" x14ac:dyDescent="0.25">
      <c r="B271">
        <v>26</v>
      </c>
      <c r="C271">
        <v>547.76854777371466</v>
      </c>
      <c r="D271">
        <v>608.03624540911255</v>
      </c>
      <c r="E271">
        <v>788.83936734128133</v>
      </c>
      <c r="F271">
        <v>1090.1778408300504</v>
      </c>
      <c r="G271">
        <v>1692.8547878074457</v>
      </c>
      <c r="H271">
        <v>2898.208681762183</v>
      </c>
      <c r="J271">
        <v>26</v>
      </c>
      <c r="K271">
        <v>543.04387671202653</v>
      </c>
      <c r="L271">
        <v>586.20702852671707</v>
      </c>
      <c r="M271">
        <v>715.69682230745866</v>
      </c>
      <c r="N271">
        <v>931.51241016999393</v>
      </c>
      <c r="O271">
        <v>1363.1435858934001</v>
      </c>
      <c r="P271">
        <v>2226.4059373395939</v>
      </c>
      <c r="R271">
        <v>26</v>
      </c>
      <c r="S271">
        <v>4.9637347942680599E-2</v>
      </c>
      <c r="T271">
        <v>4.7100798113313358E-2</v>
      </c>
      <c r="U271">
        <v>4.3236382525354333E-2</v>
      </c>
      <c r="V271">
        <v>4.0711524560981482E-2</v>
      </c>
      <c r="W271">
        <v>3.8928542375945341E-2</v>
      </c>
      <c r="X271">
        <v>3.7838584521589169E-2</v>
      </c>
    </row>
    <row r="272" spans="1:24" x14ac:dyDescent="0.25">
      <c r="B272">
        <v>27</v>
      </c>
      <c r="C272">
        <v>555.96633058537486</v>
      </c>
      <c r="D272">
        <v>624.21307568905684</v>
      </c>
      <c r="E272">
        <v>828.95326497981114</v>
      </c>
      <c r="F272">
        <v>1170.1869120774122</v>
      </c>
      <c r="G272">
        <v>1852.6542500970809</v>
      </c>
      <c r="H272">
        <v>3217.5889231344795</v>
      </c>
      <c r="J272">
        <v>27</v>
      </c>
      <c r="K272">
        <v>548.91551440713522</v>
      </c>
      <c r="L272">
        <v>597.79329777327462</v>
      </c>
      <c r="M272">
        <v>744.42611184927409</v>
      </c>
      <c r="N272">
        <v>988.81411527177806</v>
      </c>
      <c r="O272">
        <v>1477.590632563275</v>
      </c>
      <c r="P272">
        <v>2455.1436321811125</v>
      </c>
      <c r="R272">
        <v>27</v>
      </c>
      <c r="S272">
        <v>4.9254248626646291E-2</v>
      </c>
      <c r="T272">
        <v>4.6607331292336518E-2</v>
      </c>
      <c r="U272">
        <v>4.2755364376863669E-2</v>
      </c>
      <c r="V272">
        <v>4.0349252062702234E-2</v>
      </c>
      <c r="W272">
        <v>3.8700152531167653E-2</v>
      </c>
      <c r="X272">
        <v>3.7711821170229198E-2</v>
      </c>
    </row>
    <row r="273" spans="2:24" x14ac:dyDescent="0.25">
      <c r="B273">
        <v>28</v>
      </c>
      <c r="C273">
        <v>565.14308954870864</v>
      </c>
      <c r="D273">
        <v>642.32375787524791</v>
      </c>
      <c r="E273">
        <v>873.86569360360022</v>
      </c>
      <c r="F273">
        <v>1259.7689406429604</v>
      </c>
      <c r="G273">
        <v>2031.5754653367233</v>
      </c>
      <c r="H273">
        <v>3575.1885455909096</v>
      </c>
      <c r="J273">
        <v>28</v>
      </c>
      <c r="K273">
        <v>555.48782681185833</v>
      </c>
      <c r="L273">
        <v>610.76404174306776</v>
      </c>
      <c r="M273">
        <v>776.5918806071686</v>
      </c>
      <c r="N273">
        <v>1052.9718544087864</v>
      </c>
      <c r="O273">
        <v>1605.7321583025005</v>
      </c>
      <c r="P273">
        <v>2711.2531253086636</v>
      </c>
      <c r="R273">
        <v>28</v>
      </c>
      <c r="S273">
        <v>4.8853739488126102E-2</v>
      </c>
      <c r="T273">
        <v>4.6110562552956091E-2</v>
      </c>
      <c r="U273">
        <v>4.2297250581046386E-2</v>
      </c>
      <c r="V273">
        <v>4.0016450785792745E-2</v>
      </c>
      <c r="W273">
        <v>3.8496053636594363E-2</v>
      </c>
      <c r="X273">
        <v>3.7601090535348991E-2</v>
      </c>
    </row>
    <row r="274" spans="2:24" x14ac:dyDescent="0.25">
      <c r="B274">
        <v>29</v>
      </c>
      <c r="C274">
        <v>575.42741773374087</v>
      </c>
      <c r="D274">
        <v>662.62205247852364</v>
      </c>
      <c r="E274">
        <v>924.20587417689569</v>
      </c>
      <c r="F274">
        <v>1360.1789244238137</v>
      </c>
      <c r="G274">
        <v>2232.1250532164595</v>
      </c>
      <c r="H274">
        <v>3976.0174043754432</v>
      </c>
      <c r="J274">
        <v>29</v>
      </c>
      <c r="K274">
        <v>562.85337328233527</v>
      </c>
      <c r="L274">
        <v>625.30154218733969</v>
      </c>
      <c r="M274">
        <v>812.6450892632356</v>
      </c>
      <c r="N274">
        <v>1124.8844981312232</v>
      </c>
      <c r="O274">
        <v>1749.363644895162</v>
      </c>
      <c r="P274">
        <v>2998.3230263967853</v>
      </c>
      <c r="R274">
        <v>29</v>
      </c>
      <c r="S274">
        <v>4.8437095618055315E-2</v>
      </c>
      <c r="T274">
        <v>4.5613440638860414E-2</v>
      </c>
      <c r="U274">
        <v>4.1863225300356799E-2</v>
      </c>
      <c r="V274">
        <v>3.9711893322085023E-2</v>
      </c>
      <c r="W274">
        <v>3.8314260087709107E-2</v>
      </c>
      <c r="X274">
        <v>3.7504861307110726E-2</v>
      </c>
    </row>
    <row r="275" spans="2:24" x14ac:dyDescent="0.25">
      <c r="B275">
        <v>30</v>
      </c>
      <c r="C275">
        <v>586.96407353275481</v>
      </c>
      <c r="D275">
        <v>685.393712157398</v>
      </c>
      <c r="E275">
        <v>980.68251410392929</v>
      </c>
      <c r="F275">
        <v>1472.8305704450497</v>
      </c>
      <c r="G275">
        <v>2457.1266949821797</v>
      </c>
      <c r="H275">
        <v>4425.7190550562118</v>
      </c>
      <c r="J275">
        <v>30</v>
      </c>
      <c r="K275">
        <v>571.11582976792329</v>
      </c>
      <c r="L275">
        <v>641.61044814886372</v>
      </c>
      <c r="M275">
        <v>853.09298004123502</v>
      </c>
      <c r="N275">
        <v>1205.5644832414382</v>
      </c>
      <c r="O275">
        <v>1910.5076273346895</v>
      </c>
      <c r="P275">
        <v>3320.3952047676939</v>
      </c>
      <c r="R275">
        <v>30</v>
      </c>
      <c r="S275">
        <v>4.8006006530471268E-2</v>
      </c>
      <c r="T275">
        <v>4.51190890607851E-2</v>
      </c>
      <c r="U275">
        <v>4.1454265895252362E-2</v>
      </c>
      <c r="V275">
        <v>3.9434390630226135E-2</v>
      </c>
      <c r="W275">
        <v>3.8153050015851564E-2</v>
      </c>
      <c r="X275">
        <v>3.7421874080286965E-2</v>
      </c>
    </row>
    <row r="276" spans="2:24" x14ac:dyDescent="0.25">
      <c r="B276">
        <v>31</v>
      </c>
      <c r="C276">
        <v>599.91598768108008</v>
      </c>
      <c r="D276">
        <v>710.96018286331275</v>
      </c>
      <c r="E276">
        <v>1044.092788727336</v>
      </c>
      <c r="F276">
        <v>1599.3137959277824</v>
      </c>
      <c r="G276">
        <v>2709.7558771166259</v>
      </c>
      <c r="H276">
        <v>4930.6400323837361</v>
      </c>
      <c r="J276">
        <v>31</v>
      </c>
      <c r="K276">
        <v>580.39188734690288</v>
      </c>
      <c r="L276">
        <v>659.92055634340295</v>
      </c>
      <c r="M276">
        <v>898.50679904246863</v>
      </c>
      <c r="N276">
        <v>1296.1505070246858</v>
      </c>
      <c r="O276">
        <v>2091.4386978233451</v>
      </c>
      <c r="P276">
        <v>3682.0149969279519</v>
      </c>
      <c r="R276">
        <v>31</v>
      </c>
      <c r="S276">
        <v>4.7562596446057759E-2</v>
      </c>
      <c r="T276">
        <v>4.4630738533649073E-2</v>
      </c>
      <c r="U276">
        <v>4.1071146623379295E-2</v>
      </c>
      <c r="V276">
        <v>3.9182788537850843E-2</v>
      </c>
      <c r="W276">
        <v>3.8010925780920246E-2</v>
      </c>
      <c r="X276">
        <v>3.7351094473609736E-2</v>
      </c>
    </row>
    <row r="277" spans="2:24" x14ac:dyDescent="0.25">
      <c r="B277">
        <v>32</v>
      </c>
      <c r="C277">
        <v>614.4511047211198</v>
      </c>
      <c r="D277">
        <v>739.65332896291488</v>
      </c>
      <c r="E277">
        <v>1115.2600323790844</v>
      </c>
      <c r="F277">
        <v>1741.2711975759248</v>
      </c>
      <c r="G277">
        <v>2993.2935506243639</v>
      </c>
      <c r="H277">
        <v>5497.3384396238107</v>
      </c>
      <c r="J277">
        <v>32</v>
      </c>
      <c r="K277">
        <v>590.8018276879036</v>
      </c>
      <c r="L277">
        <v>680.47030396308583</v>
      </c>
      <c r="M277">
        <v>949.47608838490123</v>
      </c>
      <c r="N277">
        <v>1397.8189794226237</v>
      </c>
      <c r="O277">
        <v>2294.5050239855846</v>
      </c>
      <c r="P277">
        <v>4087.8792322971858</v>
      </c>
      <c r="R277">
        <v>32</v>
      </c>
      <c r="S277">
        <v>4.7109774842629015E-2</v>
      </c>
      <c r="T277">
        <v>4.4152044845483518E-2</v>
      </c>
      <c r="U277">
        <v>4.0714649716580231E-2</v>
      </c>
      <c r="V277">
        <v>3.8956084762084897E-2</v>
      </c>
      <c r="W277">
        <v>3.7886606148544777E-2</v>
      </c>
      <c r="X277">
        <v>3.7291651926798508E-2</v>
      </c>
    </row>
    <row r="278" spans="2:24" x14ac:dyDescent="0.25">
      <c r="B278">
        <v>33</v>
      </c>
      <c r="C278">
        <v>630.74446579485777</v>
      </c>
      <c r="D278">
        <v>771.8189669539438</v>
      </c>
      <c r="E278">
        <v>1195.0425082649278</v>
      </c>
      <c r="F278">
        <v>1900.4150838236444</v>
      </c>
      <c r="G278">
        <v>3311.1602614229623</v>
      </c>
      <c r="H278">
        <v>6132.6505664357865</v>
      </c>
      <c r="J278">
        <v>33</v>
      </c>
      <c r="K278">
        <v>602.47101457498934</v>
      </c>
      <c r="L278">
        <v>703.50701207387783</v>
      </c>
      <c r="M278">
        <v>1006.6154422968139</v>
      </c>
      <c r="N278">
        <v>1511.7962369341622</v>
      </c>
      <c r="O278">
        <v>2522.1581325972948</v>
      </c>
      <c r="P278">
        <v>4542.8813432869065</v>
      </c>
      <c r="R278">
        <v>33</v>
      </c>
      <c r="S278">
        <v>4.6651074363990297E-2</v>
      </c>
      <c r="T278">
        <v>4.3686754947745765E-2</v>
      </c>
      <c r="U278">
        <v>4.0385400214209444E-2</v>
      </c>
      <c r="V278">
        <v>3.8753332256393325E-2</v>
      </c>
      <c r="W278">
        <v>3.7778996485090532E-2</v>
      </c>
      <c r="X278">
        <v>3.7242830103915159E-2</v>
      </c>
    </row>
    <row r="279" spans="2:24" x14ac:dyDescent="0.25">
      <c r="B279">
        <v>34</v>
      </c>
      <c r="C279">
        <v>649.28788223593267</v>
      </c>
      <c r="D279">
        <v>808.42813095255428</v>
      </c>
      <c r="E279">
        <v>1285.8488442845075</v>
      </c>
      <c r="F279">
        <v>2081.5500977103775</v>
      </c>
      <c r="G279">
        <v>3672.9526015549177</v>
      </c>
      <c r="H279">
        <v>6855.7575206809461</v>
      </c>
      <c r="J279">
        <v>34</v>
      </c>
      <c r="K279">
        <v>615.75168815736447</v>
      </c>
      <c r="L279">
        <v>729.72636953569463</v>
      </c>
      <c r="M279">
        <v>1071.6500345948516</v>
      </c>
      <c r="N279">
        <v>1641.5235551790793</v>
      </c>
      <c r="O279">
        <v>2781.270561611731</v>
      </c>
      <c r="P279">
        <v>5060.7635514956492</v>
      </c>
      <c r="R279">
        <v>34</v>
      </c>
      <c r="S279">
        <v>4.6183134859815622E-2</v>
      </c>
      <c r="T279">
        <v>4.3231519047331135E-2</v>
      </c>
      <c r="U279">
        <v>4.0079189362537848E-2</v>
      </c>
      <c r="V279">
        <v>3.8570913982597821E-2</v>
      </c>
      <c r="W279">
        <v>3.7685799553114574E-2</v>
      </c>
      <c r="X279">
        <v>3.720354081442534E-2</v>
      </c>
    </row>
    <row r="280" spans="2:24" x14ac:dyDescent="0.25">
      <c r="B280">
        <v>35</v>
      </c>
      <c r="C280">
        <v>663.34624686036125</v>
      </c>
      <c r="D280">
        <v>836.18971536416973</v>
      </c>
      <c r="E280">
        <v>1354.7201495236875</v>
      </c>
      <c r="F280">
        <v>2218.9375201352555</v>
      </c>
      <c r="G280">
        <v>3947.3722842111024</v>
      </c>
      <c r="H280">
        <v>7404.2418160390953</v>
      </c>
      <c r="J280">
        <v>35</v>
      </c>
      <c r="K280">
        <v>625.82001525998658</v>
      </c>
      <c r="L280">
        <v>749.60869338762404</v>
      </c>
      <c r="M280">
        <v>1120.975058282067</v>
      </c>
      <c r="N280">
        <v>1739.9187730222329</v>
      </c>
      <c r="O280">
        <v>2977.8064661530807</v>
      </c>
      <c r="P280">
        <v>5453.5818948281085</v>
      </c>
      <c r="R280">
        <v>35</v>
      </c>
      <c r="S280">
        <v>4.5860312242447465E-2</v>
      </c>
      <c r="T280">
        <v>4.2928320618355054E-2</v>
      </c>
      <c r="U280">
        <v>3.9883456057395961E-2</v>
      </c>
      <c r="V280">
        <v>3.8457311140398298E-2</v>
      </c>
      <c r="W280">
        <v>3.7629489330433419E-2</v>
      </c>
      <c r="X280">
        <v>3.7181256184077194E-2</v>
      </c>
    </row>
    <row r="281" spans="2:24" x14ac:dyDescent="0.25">
      <c r="B281">
        <v>36</v>
      </c>
      <c r="C281">
        <v>659.71904603844132</v>
      </c>
      <c r="D281">
        <v>829.05023065326736</v>
      </c>
      <c r="E281">
        <v>1337.043625083777</v>
      </c>
      <c r="F281">
        <v>2183.6993462025221</v>
      </c>
      <c r="G281">
        <v>3877.0107704631014</v>
      </c>
      <c r="H281">
        <v>7263.6335991381075</v>
      </c>
      <c r="J281">
        <v>36</v>
      </c>
      <c r="K281">
        <v>623.22223660406644</v>
      </c>
      <c r="L281">
        <v>744.49592024987305</v>
      </c>
      <c r="M281">
        <v>1108.3151312954069</v>
      </c>
      <c r="N281">
        <v>1714.6812186366369</v>
      </c>
      <c r="O281">
        <v>2927.4131858368273</v>
      </c>
      <c r="P281">
        <v>5352.8768911808875</v>
      </c>
      <c r="R281">
        <v>36</v>
      </c>
      <c r="S281">
        <v>4.5935967887222651E-2</v>
      </c>
      <c r="T281">
        <v>4.2998066121593181E-2</v>
      </c>
      <c r="U281">
        <v>3.9926453676880858E-2</v>
      </c>
      <c r="V281">
        <v>3.848046129851479E-2</v>
      </c>
      <c r="W281">
        <v>3.7638944897972149E-2</v>
      </c>
      <c r="X281">
        <v>3.718262490776425E-2</v>
      </c>
    </row>
    <row r="282" spans="2:24" x14ac:dyDescent="0.25">
      <c r="B282">
        <v>37</v>
      </c>
      <c r="C282">
        <v>632.99674425137107</v>
      </c>
      <c r="D282">
        <v>776.32662101854089</v>
      </c>
      <c r="E282">
        <v>1206.3158125138089</v>
      </c>
      <c r="F282">
        <v>1922.9647655253793</v>
      </c>
      <c r="G282">
        <v>3356.2625083769449</v>
      </c>
      <c r="H282">
        <v>6222.8582326996029</v>
      </c>
      <c r="J282">
        <v>37</v>
      </c>
      <c r="K282">
        <v>604.0833289504601</v>
      </c>
      <c r="L282">
        <v>706.73585933134063</v>
      </c>
      <c r="M282">
        <v>1014.6883733837694</v>
      </c>
      <c r="N282">
        <v>1527.9460405511163</v>
      </c>
      <c r="O282">
        <v>2554.4594869527573</v>
      </c>
      <c r="P282">
        <v>4607.4891406394454</v>
      </c>
      <c r="R282">
        <v>37</v>
      </c>
      <c r="S282">
        <v>4.6576690978738622E-2</v>
      </c>
      <c r="T282">
        <v>4.361187361432517E-2</v>
      </c>
      <c r="U282">
        <v>4.0330082053559702E-2</v>
      </c>
      <c r="V282">
        <v>3.8715541382909224E-2</v>
      </c>
      <c r="W282">
        <v>3.7754139248096452E-2</v>
      </c>
      <c r="X282">
        <v>3.7225886849025835E-2</v>
      </c>
    </row>
    <row r="283" spans="2:24" x14ac:dyDescent="0.25">
      <c r="B283">
        <v>38</v>
      </c>
      <c r="C283">
        <v>657.60225884715635</v>
      </c>
      <c r="D283">
        <v>824.91023762495445</v>
      </c>
      <c r="E283">
        <v>1326.8341879734085</v>
      </c>
      <c r="F283">
        <v>2163.3740960954324</v>
      </c>
      <c r="G283">
        <v>3836.4540470450556</v>
      </c>
      <c r="H283">
        <v>7182.6135942919173</v>
      </c>
      <c r="J283">
        <v>38</v>
      </c>
      <c r="K283">
        <v>621.70614462164554</v>
      </c>
      <c r="L283">
        <v>741.53043652450424</v>
      </c>
      <c r="M283">
        <v>1101.0034740442916</v>
      </c>
      <c r="N283">
        <v>1700.1250978864191</v>
      </c>
      <c r="O283">
        <v>2898.3699008171388</v>
      </c>
      <c r="P283">
        <v>5294.8554120309418</v>
      </c>
      <c r="R283">
        <v>38</v>
      </c>
      <c r="S283">
        <v>4.5975002846906143E-2</v>
      </c>
      <c r="T283">
        <v>4.3033593457313613E-2</v>
      </c>
      <c r="U283">
        <v>3.994676828291932E-2</v>
      </c>
      <c r="V283">
        <v>3.8489471559092214E-2</v>
      </c>
      <c r="W283">
        <v>3.76401478017796E-2</v>
      </c>
      <c r="X283">
        <v>3.7179207087362665E-2</v>
      </c>
    </row>
    <row r="284" spans="2:24" x14ac:dyDescent="0.25">
      <c r="B284">
        <v>39</v>
      </c>
      <c r="C284">
        <v>742.99995893139862</v>
      </c>
      <c r="D284">
        <v>993.49312320717308</v>
      </c>
      <c r="E284">
        <v>1744.9726392672437</v>
      </c>
      <c r="F284">
        <v>2997.4381077989838</v>
      </c>
      <c r="G284">
        <v>5502.3698608013592</v>
      </c>
      <c r="H284">
        <v>10512.232133622845</v>
      </c>
      <c r="J284">
        <v>39</v>
      </c>
      <c r="K284">
        <v>682.86735605096374</v>
      </c>
      <c r="L284">
        <v>862.26820873690212</v>
      </c>
      <c r="M284">
        <v>1400.4710330187663</v>
      </c>
      <c r="N284">
        <v>2297.4712531732221</v>
      </c>
      <c r="O284">
        <v>4091.4810433258317</v>
      </c>
      <c r="P284">
        <v>7679.4864925841684</v>
      </c>
      <c r="R284">
        <v>39</v>
      </c>
      <c r="S284">
        <v>4.4438569867990774E-2</v>
      </c>
      <c r="T284">
        <v>4.1694232686334542E-2</v>
      </c>
      <c r="U284">
        <v>3.9158071452615184E-2</v>
      </c>
      <c r="V284">
        <v>3.8066166026722081E-2</v>
      </c>
      <c r="W284">
        <v>3.7457993463547279E-2</v>
      </c>
      <c r="X284">
        <v>3.7136187152917444E-2</v>
      </c>
    </row>
    <row r="285" spans="2:24" x14ac:dyDescent="0.25">
      <c r="B285">
        <v>40</v>
      </c>
      <c r="C285">
        <v>701.43047894270592</v>
      </c>
      <c r="D285">
        <v>911.46622158939806</v>
      </c>
      <c r="E285">
        <v>1541.573644743444</v>
      </c>
      <c r="F285">
        <v>2591.7526169505418</v>
      </c>
      <c r="G285">
        <v>4692.1106736154643</v>
      </c>
      <c r="H285">
        <v>8892.8259054913342</v>
      </c>
      <c r="J285">
        <v>40</v>
      </c>
      <c r="K285">
        <v>653.09558348936616</v>
      </c>
      <c r="L285">
        <v>803.52051395335639</v>
      </c>
      <c r="M285">
        <v>1254.797550801839</v>
      </c>
      <c r="N285">
        <v>2006.9251819764395</v>
      </c>
      <c r="O285">
        <v>3511.1817354941304</v>
      </c>
      <c r="P285">
        <v>6519.6847035698156</v>
      </c>
      <c r="R285">
        <v>40</v>
      </c>
      <c r="S285">
        <v>4.5092221774413188E-2</v>
      </c>
      <c r="T285">
        <v>4.2239816330815305E-2</v>
      </c>
      <c r="U285">
        <v>3.946036170724132E-2</v>
      </c>
      <c r="V285">
        <v>3.8218134895691813E-2</v>
      </c>
      <c r="W285">
        <v>3.7513698482314561E-2</v>
      </c>
      <c r="X285">
        <v>3.713724178289679E-2</v>
      </c>
    </row>
    <row r="286" spans="2:24" x14ac:dyDescent="0.25">
      <c r="B286">
        <v>41</v>
      </c>
      <c r="C286">
        <v>758.43613097896218</v>
      </c>
      <c r="D286">
        <v>1024.0223169506232</v>
      </c>
      <c r="E286">
        <v>1820.7808712971653</v>
      </c>
      <c r="F286">
        <v>3148.7113111372478</v>
      </c>
      <c r="G286">
        <v>5804.5731468982449</v>
      </c>
      <c r="H286">
        <v>11116.296415171013</v>
      </c>
      <c r="J286">
        <v>41</v>
      </c>
      <c r="K286">
        <v>693.92233691678393</v>
      </c>
      <c r="L286">
        <v>884.13285112594076</v>
      </c>
      <c r="M286">
        <v>1454.7643529088964</v>
      </c>
      <c r="N286">
        <v>2405.8113151872094</v>
      </c>
      <c r="O286">
        <v>4307.9161830818921</v>
      </c>
      <c r="P286">
        <v>8112.1213032650412</v>
      </c>
      <c r="R286">
        <v>41</v>
      </c>
      <c r="S286">
        <v>4.4216755498700966E-2</v>
      </c>
      <c r="T286">
        <v>4.1514941989106546E-2</v>
      </c>
      <c r="U286">
        <v>3.90603293959908E-2</v>
      </c>
      <c r="V286">
        <v>3.801586548414071E-2</v>
      </c>
      <c r="W286">
        <v>3.743731687946017E-2</v>
      </c>
      <c r="X286">
        <v>3.7132116825173922E-2</v>
      </c>
    </row>
    <row r="287" spans="2:24" x14ac:dyDescent="0.25">
      <c r="B287">
        <v>42</v>
      </c>
      <c r="C287">
        <v>799.39925679714963</v>
      </c>
      <c r="D287">
        <v>1104.9174785405066</v>
      </c>
      <c r="E287">
        <v>2021.4721858876026</v>
      </c>
      <c r="F287">
        <v>3549.0633446628626</v>
      </c>
      <c r="G287">
        <v>6604.2458196753405</v>
      </c>
      <c r="H287">
        <v>12714.610868481494</v>
      </c>
      <c r="J287">
        <v>42</v>
      </c>
      <c r="K287">
        <v>723.25975394477473</v>
      </c>
      <c r="L287">
        <v>942.06880558889316</v>
      </c>
      <c r="M287">
        <v>1598.4964409264649</v>
      </c>
      <c r="N287">
        <v>2692.5422701359275</v>
      </c>
      <c r="O287">
        <v>4880.635724634878</v>
      </c>
      <c r="P287">
        <v>9256.8237603743328</v>
      </c>
      <c r="R287">
        <v>42</v>
      </c>
      <c r="S287">
        <v>4.3719219780180119E-2</v>
      </c>
      <c r="T287">
        <v>4.1129726675410039E-2</v>
      </c>
      <c r="U287">
        <v>3.8866039181715717E-2</v>
      </c>
      <c r="V287">
        <v>3.792751929811633E-2</v>
      </c>
      <c r="W287">
        <v>3.741383551259414E-2</v>
      </c>
      <c r="X287">
        <v>3.7144618172741506E-2</v>
      </c>
    </row>
    <row r="288" spans="2:24" x14ac:dyDescent="0.25">
      <c r="B288">
        <v>43</v>
      </c>
      <c r="C288">
        <v>767.37762865228603</v>
      </c>
      <c r="D288">
        <v>1041.7371893554409</v>
      </c>
      <c r="E288">
        <v>1864.8156199083385</v>
      </c>
      <c r="F288">
        <v>3236.6133667368354</v>
      </c>
      <c r="G288">
        <v>5980.2086312752144</v>
      </c>
      <c r="H288">
        <v>11467.398429469642</v>
      </c>
      <c r="J288">
        <v>43</v>
      </c>
      <c r="K288">
        <v>700.32614063469191</v>
      </c>
      <c r="L288">
        <v>896.82006943436681</v>
      </c>
      <c r="M288">
        <v>1486.298978047771</v>
      </c>
      <c r="N288">
        <v>2468.7679735485326</v>
      </c>
      <c r="O288">
        <v>4433.7033434527038</v>
      </c>
      <c r="P288">
        <v>8363.5657220296707</v>
      </c>
      <c r="R288">
        <v>43</v>
      </c>
      <c r="S288">
        <v>4.409051387058005E-2</v>
      </c>
      <c r="T288">
        <v>4.1413747861650752E-2</v>
      </c>
      <c r="U288">
        <v>3.9004661650970274E-2</v>
      </c>
      <c r="V288">
        <v>3.7986154981923592E-2</v>
      </c>
      <c r="W288">
        <v>3.7423644833351144E-2</v>
      </c>
      <c r="X288">
        <v>3.7127385750121977E-2</v>
      </c>
    </row>
    <row r="289" spans="1:24" x14ac:dyDescent="0.25">
      <c r="B289">
        <v>44</v>
      </c>
      <c r="C289">
        <v>838.70710864862076</v>
      </c>
      <c r="D289">
        <v>1182.592276920873</v>
      </c>
      <c r="E289">
        <v>2214.2478707373102</v>
      </c>
      <c r="F289">
        <v>3933.6736557403715</v>
      </c>
      <c r="G289">
        <v>7372.5250792476409</v>
      </c>
      <c r="H289">
        <v>14250.228457169629</v>
      </c>
      <c r="J289">
        <v>44</v>
      </c>
      <c r="K289">
        <v>751.41160703457763</v>
      </c>
      <c r="L289">
        <v>997.69888436041674</v>
      </c>
      <c r="M289">
        <v>1736.5617283387292</v>
      </c>
      <c r="N289">
        <v>2967.997474128053</v>
      </c>
      <c r="O289">
        <v>5430.8672998922266</v>
      </c>
      <c r="P289">
        <v>10356.612988282228</v>
      </c>
      <c r="R289">
        <v>44</v>
      </c>
      <c r="S289">
        <v>4.331365492581063E-2</v>
      </c>
      <c r="T289">
        <v>4.0829218150904234E-2</v>
      </c>
      <c r="U289">
        <v>3.8722911168168617E-2</v>
      </c>
      <c r="V289">
        <v>3.7867050384801537E-2</v>
      </c>
      <c r="W289">
        <v>3.7402852922870045E-2</v>
      </c>
      <c r="X289">
        <v>3.7160765732097811E-2</v>
      </c>
    </row>
    <row r="290" spans="1:24" x14ac:dyDescent="0.25">
      <c r="B290">
        <v>45</v>
      </c>
      <c r="C290">
        <v>853.36773424502996</v>
      </c>
      <c r="D290">
        <v>1211.5775321172193</v>
      </c>
      <c r="E290">
        <v>2286.2067976987419</v>
      </c>
      <c r="F290">
        <v>4077.2556440367821</v>
      </c>
      <c r="G290">
        <v>7659.353337831576</v>
      </c>
      <c r="H290">
        <v>14823.548723972457</v>
      </c>
      <c r="J290">
        <v>45</v>
      </c>
      <c r="K290">
        <v>761.91147360529976</v>
      </c>
      <c r="L290">
        <v>1018.4580838062284</v>
      </c>
      <c r="M290">
        <v>1788.0964601520427</v>
      </c>
      <c r="N290">
        <v>3070.8278866634937</v>
      </c>
      <c r="O290">
        <v>5636.2907523930626</v>
      </c>
      <c r="P290">
        <v>10767.216467397433</v>
      </c>
      <c r="R290">
        <v>45</v>
      </c>
      <c r="S290">
        <v>4.317692345091273E-2</v>
      </c>
      <c r="T290">
        <v>4.073053430900031E-2</v>
      </c>
      <c r="U290">
        <v>3.8677465120485754E-2</v>
      </c>
      <c r="V290">
        <v>3.7848722722813033E-2</v>
      </c>
      <c r="W290">
        <v>3.7400557591021233E-2</v>
      </c>
      <c r="X290">
        <v>3.7167196243245826E-2</v>
      </c>
    </row>
    <row r="291" spans="1:24" x14ac:dyDescent="0.25">
      <c r="B291">
        <v>46</v>
      </c>
      <c r="C291">
        <v>945.80610524310805</v>
      </c>
      <c r="D291">
        <v>1394.1219207971378</v>
      </c>
      <c r="E291">
        <v>2739.0693665321096</v>
      </c>
      <c r="F291">
        <v>4980.6477459397202</v>
      </c>
      <c r="G291">
        <v>9463.8059588910583</v>
      </c>
      <c r="H291">
        <v>18430.121820632707</v>
      </c>
      <c r="J291">
        <v>46</v>
      </c>
      <c r="K291">
        <v>828.11488982661194</v>
      </c>
      <c r="L291">
        <v>1149.1946161988544</v>
      </c>
      <c r="M291">
        <v>2112.4337848665637</v>
      </c>
      <c r="N291">
        <v>3717.8245458790843</v>
      </c>
      <c r="O291">
        <v>6928.6224566488381</v>
      </c>
      <c r="P291">
        <v>13350.211919848865</v>
      </c>
      <c r="R291">
        <v>46</v>
      </c>
      <c r="S291">
        <v>4.2503914571174084E-2</v>
      </c>
      <c r="T291">
        <v>4.0275322219765375E-2</v>
      </c>
      <c r="U291">
        <v>3.8498568147691703E-2</v>
      </c>
      <c r="V291">
        <v>3.7804268804890295E-2</v>
      </c>
      <c r="W291">
        <v>3.7434144780719159E-2</v>
      </c>
      <c r="X291">
        <v>3.7242874125772651E-2</v>
      </c>
    </row>
    <row r="292" spans="1:24" x14ac:dyDescent="0.25">
      <c r="B292">
        <v>47</v>
      </c>
      <c r="C292">
        <v>987.15004482744484</v>
      </c>
      <c r="D292">
        <v>1475.8004238363042</v>
      </c>
      <c r="E292">
        <v>2941.7515622326127</v>
      </c>
      <c r="F292">
        <v>5385.0034819647153</v>
      </c>
      <c r="G292">
        <v>10271.50731255778</v>
      </c>
      <c r="H292">
        <v>20044.514971761029</v>
      </c>
      <c r="J292">
        <v>47</v>
      </c>
      <c r="K292">
        <v>857.72498343366078</v>
      </c>
      <c r="L292">
        <v>1207.69146328227</v>
      </c>
      <c r="M292">
        <v>2257.5909182143441</v>
      </c>
      <c r="N292">
        <v>4007.4235947767229</v>
      </c>
      <c r="O292">
        <v>7507.0888482515584</v>
      </c>
      <c r="P292">
        <v>14506.419332927326</v>
      </c>
      <c r="R292">
        <v>47</v>
      </c>
      <c r="S292">
        <v>4.2268487528526411E-2</v>
      </c>
      <c r="T292">
        <v>4.0126423424310387E-2</v>
      </c>
      <c r="U292">
        <v>3.8449103148430419E-2</v>
      </c>
      <c r="V292">
        <v>3.7800912259006836E-2</v>
      </c>
      <c r="W292">
        <v>3.7457001108601506E-2</v>
      </c>
      <c r="X292">
        <v>3.7279727788303907E-2</v>
      </c>
    </row>
    <row r="293" spans="1:24" x14ac:dyDescent="0.25">
      <c r="B293">
        <v>48</v>
      </c>
      <c r="C293">
        <v>1012.7533666311107</v>
      </c>
      <c r="D293">
        <v>1526.4084981868918</v>
      </c>
      <c r="E293">
        <v>3067.373996706327</v>
      </c>
      <c r="F293">
        <v>5635.6498091888297</v>
      </c>
      <c r="G293">
        <v>10772.201405111346</v>
      </c>
      <c r="H293">
        <v>21045.304617900718</v>
      </c>
      <c r="J293">
        <v>48</v>
      </c>
      <c r="K293">
        <v>876.06215399838402</v>
      </c>
      <c r="L293">
        <v>1243.9365027815966</v>
      </c>
      <c r="M293">
        <v>2347.5607134338861</v>
      </c>
      <c r="N293">
        <v>4186.9341917570709</v>
      </c>
      <c r="O293">
        <v>7865.6808228033915</v>
      </c>
      <c r="P293">
        <v>15223.174319706304</v>
      </c>
      <c r="R293">
        <v>48</v>
      </c>
      <c r="S293">
        <v>4.2136652828070442E-2</v>
      </c>
      <c r="T293">
        <v>4.0045159744787284E-2</v>
      </c>
      <c r="U293">
        <v>3.8423786512358005E-2</v>
      </c>
      <c r="V293">
        <v>3.7801041876967201E-2</v>
      </c>
      <c r="W293">
        <v>3.7471495822442025E-2</v>
      </c>
      <c r="X293">
        <v>3.7301861147093662E-2</v>
      </c>
    </row>
    <row r="294" spans="1:24" x14ac:dyDescent="0.25">
      <c r="B294">
        <v>49</v>
      </c>
      <c r="C294">
        <v>1092.1311281027224</v>
      </c>
      <c r="D294">
        <v>1683.1894493142731</v>
      </c>
      <c r="E294">
        <v>3456.3643528948082</v>
      </c>
      <c r="F294">
        <v>6411.6560237014237</v>
      </c>
      <c r="G294">
        <v>12322.239465484625</v>
      </c>
      <c r="H294">
        <v>24143.404902206399</v>
      </c>
      <c r="J294">
        <v>49</v>
      </c>
      <c r="K294">
        <v>932.91134864346441</v>
      </c>
      <c r="L294">
        <v>1356.2217089154765</v>
      </c>
      <c r="M294">
        <v>2626.1521207995684</v>
      </c>
      <c r="N294">
        <v>4742.7046433854557</v>
      </c>
      <c r="O294">
        <v>8975.8108043323446</v>
      </c>
      <c r="P294">
        <v>17442.007010086032</v>
      </c>
      <c r="R294">
        <v>49</v>
      </c>
      <c r="S294">
        <v>4.1808612391416089E-2</v>
      </c>
      <c r="T294">
        <v>3.9857874480183408E-2</v>
      </c>
      <c r="U294">
        <v>3.8384819237065937E-2</v>
      </c>
      <c r="V294">
        <v>3.7827929891144807E-2</v>
      </c>
      <c r="W294">
        <v>3.7535202887422736E-2</v>
      </c>
      <c r="X294">
        <v>3.7385042171476979E-2</v>
      </c>
    </row>
    <row r="295" spans="1:24" x14ac:dyDescent="0.25">
      <c r="B295">
        <v>50</v>
      </c>
      <c r="C295">
        <v>1193.1629009913975</v>
      </c>
      <c r="D295">
        <v>1882.7244550793259</v>
      </c>
      <c r="E295">
        <v>3951.4090278405743</v>
      </c>
      <c r="F295">
        <v>7399.216403260787</v>
      </c>
      <c r="G295">
        <v>14294.831495231088</v>
      </c>
      <c r="H295">
        <v>28086.06169496166</v>
      </c>
      <c r="J295">
        <v>50</v>
      </c>
      <c r="K295">
        <v>1005.2692958024845</v>
      </c>
      <c r="L295">
        <v>1499.1270952213908</v>
      </c>
      <c r="M295">
        <v>2980.6995047005767</v>
      </c>
      <c r="N295">
        <v>5449.9841378256388</v>
      </c>
      <c r="O295">
        <v>10388.557172701461</v>
      </c>
      <c r="P295">
        <v>20265.703416892502</v>
      </c>
      <c r="R295">
        <v>50</v>
      </c>
      <c r="S295">
        <v>4.1505468467123219E-2</v>
      </c>
      <c r="T295">
        <v>3.9705960288133779E-2</v>
      </c>
      <c r="U295">
        <v>3.8382021360033214E-2</v>
      </c>
      <c r="V295">
        <v>3.7889140055668236E-2</v>
      </c>
      <c r="W295">
        <v>3.7631719220901694E-2</v>
      </c>
      <c r="X295">
        <v>3.7500116546325346E-2</v>
      </c>
    </row>
    <row r="296" spans="1:24" x14ac:dyDescent="0.25">
      <c r="B296">
        <v>51</v>
      </c>
      <c r="C296">
        <v>1289.4315785522926</v>
      </c>
      <c r="D296">
        <v>2072.8573764657135</v>
      </c>
      <c r="E296">
        <v>4423.1347613085736</v>
      </c>
      <c r="F296">
        <v>8340.263835117019</v>
      </c>
      <c r="G296">
        <v>16174.52204459423</v>
      </c>
      <c r="H296">
        <v>31843.03850680976</v>
      </c>
      <c r="J296">
        <v>51</v>
      </c>
      <c r="K296">
        <v>1074.2159383281924</v>
      </c>
      <c r="L296">
        <v>1635.297784183902</v>
      </c>
      <c r="M296">
        <v>3318.54322421705</v>
      </c>
      <c r="N296">
        <v>6123.9533769555128</v>
      </c>
      <c r="O296">
        <v>11734.77436054984</v>
      </c>
      <c r="P296">
        <v>22956.416801970045</v>
      </c>
      <c r="R296">
        <v>51</v>
      </c>
      <c r="S296">
        <v>4.130127322359689E-2</v>
      </c>
      <c r="T296">
        <v>3.9622541986990445E-2</v>
      </c>
      <c r="U296">
        <v>3.8411279178862445E-2</v>
      </c>
      <c r="V296">
        <v>3.7965421981707159E-2</v>
      </c>
      <c r="W296">
        <v>3.7733642722806549E-2</v>
      </c>
      <c r="X296">
        <v>3.7615435275798026E-2</v>
      </c>
    </row>
    <row r="297" spans="1:24" x14ac:dyDescent="0.25">
      <c r="B297">
        <v>52</v>
      </c>
      <c r="C297">
        <v>1333.1968309544079</v>
      </c>
      <c r="D297">
        <v>2159.348692878832</v>
      </c>
      <c r="E297">
        <v>4637.8042458516038</v>
      </c>
      <c r="F297">
        <v>8768.5635236999224</v>
      </c>
      <c r="G297">
        <v>17030.082178425964</v>
      </c>
      <c r="H297">
        <v>33553.119509132819</v>
      </c>
      <c r="J297">
        <v>52</v>
      </c>
      <c r="K297">
        <v>1105.5602287664406</v>
      </c>
      <c r="L297">
        <v>1697.2420040969446</v>
      </c>
      <c r="M297">
        <v>3472.2869717139474</v>
      </c>
      <c r="N297">
        <v>6430.6955012095568</v>
      </c>
      <c r="O297">
        <v>12347.513642184524</v>
      </c>
      <c r="P297">
        <v>24181.150156361749</v>
      </c>
      <c r="R297">
        <v>52</v>
      </c>
      <c r="S297">
        <v>4.1224955894840765E-2</v>
      </c>
      <c r="T297">
        <v>3.9595388412984489E-2</v>
      </c>
      <c r="U297">
        <v>3.8428540234682673E-2</v>
      </c>
      <c r="V297">
        <v>3.8000911941909576E-2</v>
      </c>
      <c r="W297">
        <v>3.7779008575714812E-2</v>
      </c>
      <c r="X297">
        <v>3.7665942890731996E-2</v>
      </c>
    </row>
    <row r="298" spans="1:24" x14ac:dyDescent="0.25">
      <c r="B298">
        <v>53</v>
      </c>
      <c r="C298">
        <v>1496.250754674815</v>
      </c>
      <c r="D298">
        <v>2481.3132429740253</v>
      </c>
      <c r="E298">
        <v>5436.5004112031793</v>
      </c>
      <c r="F298">
        <v>10361.812499881375</v>
      </c>
      <c r="G298">
        <v>20212.436591625723</v>
      </c>
      <c r="H298">
        <v>39913.684688610636</v>
      </c>
      <c r="J298">
        <v>53</v>
      </c>
      <c r="K298">
        <v>1222.3378727937179</v>
      </c>
      <c r="L298">
        <v>1927.8308895115588</v>
      </c>
      <c r="M298">
        <v>4044.3067408517963</v>
      </c>
      <c r="N298">
        <v>7571.7680201997719</v>
      </c>
      <c r="O298">
        <v>14626.689655788039</v>
      </c>
      <c r="P298">
        <v>28736.531994241988</v>
      </c>
      <c r="R298">
        <v>53</v>
      </c>
      <c r="S298">
        <v>4.10521702128126E-2</v>
      </c>
      <c r="T298">
        <v>3.9575961652308145E-2</v>
      </c>
      <c r="U298">
        <v>3.8542857115064999E-2</v>
      </c>
      <c r="V298">
        <v>3.8169142185263238E-2</v>
      </c>
      <c r="W298">
        <v>3.7976237655136247E-2</v>
      </c>
      <c r="X298">
        <v>3.7878214973252833E-2</v>
      </c>
    </row>
    <row r="299" spans="1:24" x14ac:dyDescent="0.25">
      <c r="B299">
        <v>54</v>
      </c>
      <c r="C299">
        <v>1628.8087795919462</v>
      </c>
      <c r="D299">
        <v>2743.0627403864091</v>
      </c>
      <c r="E299">
        <v>6085.8246130247444</v>
      </c>
      <c r="F299">
        <v>11657.094499648967</v>
      </c>
      <c r="G299">
        <v>22799.634317150576</v>
      </c>
      <c r="H299">
        <v>45084.713980727443</v>
      </c>
      <c r="J299">
        <v>54</v>
      </c>
      <c r="K299">
        <v>1317.2745165875131</v>
      </c>
      <c r="L299">
        <v>2115.2922273025179</v>
      </c>
      <c r="M299">
        <v>4509.3452554798278</v>
      </c>
      <c r="N299">
        <v>8499.4346908490115</v>
      </c>
      <c r="O299">
        <v>16479.614033714082</v>
      </c>
      <c r="P299">
        <v>32439.973024289939</v>
      </c>
      <c r="R299">
        <v>54</v>
      </c>
      <c r="S299">
        <v>4.0988009424794969E-2</v>
      </c>
      <c r="T299">
        <v>3.9611574409096351E-2</v>
      </c>
      <c r="U299">
        <v>3.8661939688049873E-2</v>
      </c>
      <c r="V299">
        <v>3.8321152951920512E-2</v>
      </c>
      <c r="W299">
        <v>3.8145811000747765E-2</v>
      </c>
      <c r="X299">
        <v>3.8056859927350528E-2</v>
      </c>
    </row>
    <row r="300" spans="1:24" x14ac:dyDescent="0.25">
      <c r="B300">
        <v>55</v>
      </c>
      <c r="C300">
        <v>1772.5642172203889</v>
      </c>
      <c r="D300">
        <v>3026.8899257044945</v>
      </c>
      <c r="E300">
        <v>6789.8670606186188</v>
      </c>
      <c r="F300">
        <v>13061.495691591825</v>
      </c>
      <c r="G300">
        <v>25604.752986500695</v>
      </c>
      <c r="H300">
        <v>50691.267597361402</v>
      </c>
      <c r="J300">
        <v>55</v>
      </c>
      <c r="K300">
        <v>1420.2307226518715</v>
      </c>
      <c r="L300">
        <v>2318.5663219724738</v>
      </c>
      <c r="M300">
        <v>5013.5732197282923</v>
      </c>
      <c r="N300">
        <v>9505.2521502995514</v>
      </c>
      <c r="O300">
        <v>18488.610359098297</v>
      </c>
      <c r="P300">
        <v>36455.326998636592</v>
      </c>
      <c r="R300">
        <v>55</v>
      </c>
      <c r="S300">
        <v>4.0976406574535496E-2</v>
      </c>
      <c r="T300">
        <v>3.9689199630325467E-2</v>
      </c>
      <c r="U300">
        <v>3.8812072402835129E-2</v>
      </c>
      <c r="V300">
        <v>3.8499463808825407E-2</v>
      </c>
      <c r="W300">
        <v>3.8339061953430953E-2</v>
      </c>
      <c r="X300">
        <v>3.8257804539711726E-2</v>
      </c>
    </row>
    <row r="302" spans="1:24" x14ac:dyDescent="0.25">
      <c r="A302" s="5" t="s">
        <v>188</v>
      </c>
    </row>
    <row r="303" spans="1:24" x14ac:dyDescent="0.25">
      <c r="B303" t="s">
        <v>170</v>
      </c>
      <c r="C303">
        <v>100000</v>
      </c>
      <c r="D303">
        <v>250000</v>
      </c>
      <c r="E303">
        <v>500000</v>
      </c>
      <c r="F303">
        <v>1000000</v>
      </c>
      <c r="G303">
        <v>2000000</v>
      </c>
      <c r="J303" t="s">
        <v>145</v>
      </c>
      <c r="K303">
        <v>100000</v>
      </c>
      <c r="L303">
        <v>250000</v>
      </c>
      <c r="M303">
        <v>500000</v>
      </c>
      <c r="N303">
        <v>1000000</v>
      </c>
      <c r="O303">
        <v>2000000</v>
      </c>
      <c r="R303" t="s">
        <v>167</v>
      </c>
      <c r="S303">
        <v>100000</v>
      </c>
      <c r="T303">
        <v>250000</v>
      </c>
      <c r="U303">
        <v>500000</v>
      </c>
      <c r="V303">
        <v>1000000</v>
      </c>
      <c r="W303">
        <v>2000000</v>
      </c>
    </row>
    <row r="304" spans="1:24" x14ac:dyDescent="0.25">
      <c r="B304">
        <v>35</v>
      </c>
      <c r="C304">
        <v>32011.66945756584</v>
      </c>
      <c r="D304">
        <v>67059.551401819699</v>
      </c>
      <c r="E304">
        <v>125472.69305471907</v>
      </c>
      <c r="F304">
        <v>242298.97973698025</v>
      </c>
      <c r="G304">
        <v>475951.51406512491</v>
      </c>
      <c r="J304">
        <v>35</v>
      </c>
      <c r="K304">
        <v>1600.5824912456737</v>
      </c>
      <c r="L304">
        <v>3352.9743158319616</v>
      </c>
      <c r="M304">
        <v>6273.6346527230635</v>
      </c>
      <c r="N304">
        <v>12114.960176611319</v>
      </c>
      <c r="O304">
        <v>23797.555150741711</v>
      </c>
      <c r="R304">
        <v>35</v>
      </c>
      <c r="S304">
        <v>3.7390022548285939E-2</v>
      </c>
      <c r="T304">
        <v>3.5378038532863476E-2</v>
      </c>
      <c r="U304">
        <v>3.4818394887254467E-2</v>
      </c>
      <c r="V304">
        <v>3.4555733452217519E-2</v>
      </c>
      <c r="W304">
        <v>3.4428389155309436E-2</v>
      </c>
    </row>
    <row r="305" spans="2:23" x14ac:dyDescent="0.25">
      <c r="B305">
        <f t="shared" ref="B305:B334" si="12">B304+1</f>
        <v>36</v>
      </c>
      <c r="C305">
        <v>31960.082208879481</v>
      </c>
      <c r="D305">
        <v>66928.81418288339</v>
      </c>
      <c r="E305">
        <v>125210.03414858047</v>
      </c>
      <c r="F305">
        <v>241772.47408486696</v>
      </c>
      <c r="G305">
        <v>474897.35396019748</v>
      </c>
      <c r="J305">
        <f t="shared" ref="J305:J334" si="13">J304+1</f>
        <v>36</v>
      </c>
      <c r="K305">
        <v>1598.0041457872794</v>
      </c>
      <c r="L305">
        <v>3346.4408394997445</v>
      </c>
      <c r="M305">
        <v>6260.5020086519362</v>
      </c>
      <c r="N305">
        <v>12088.624353985186</v>
      </c>
      <c r="O305">
        <v>23744.869048613356</v>
      </c>
      <c r="R305">
        <f t="shared" ref="R305:R334" si="14">R304+1</f>
        <v>36</v>
      </c>
      <c r="S305">
        <v>3.7359020799963449E-2</v>
      </c>
      <c r="T305">
        <v>3.5355201655745017E-2</v>
      </c>
      <c r="U305">
        <v>3.4797639892465204E-2</v>
      </c>
      <c r="V305">
        <v>3.4535924524757178E-2</v>
      </c>
      <c r="W305">
        <v>3.4409042520649802E-2</v>
      </c>
    </row>
    <row r="306" spans="2:23" x14ac:dyDescent="0.25">
      <c r="B306">
        <f t="shared" si="12"/>
        <v>37</v>
      </c>
      <c r="C306">
        <v>31007.394149189386</v>
      </c>
      <c r="D306">
        <v>64480.861747186966</v>
      </c>
      <c r="E306">
        <v>120269.97433399707</v>
      </c>
      <c r="F306">
        <v>231848.1993321598</v>
      </c>
      <c r="G306">
        <v>455004.64917337667</v>
      </c>
      <c r="J306">
        <f t="shared" si="13"/>
        <v>37</v>
      </c>
      <c r="K306">
        <v>1550.3701228566715</v>
      </c>
      <c r="L306">
        <v>3224.0447828213946</v>
      </c>
      <c r="M306">
        <v>6013.5024387243902</v>
      </c>
      <c r="N306">
        <v>11592.417496685346</v>
      </c>
      <c r="O306">
        <v>22750.247388202697</v>
      </c>
      <c r="R306">
        <f t="shared" si="14"/>
        <v>37</v>
      </c>
      <c r="S306">
        <v>3.7074720867111388E-2</v>
      </c>
      <c r="T306">
        <v>3.5099823255340334E-2</v>
      </c>
      <c r="U306">
        <v>3.455210865245717E-2</v>
      </c>
      <c r="V306">
        <v>3.4295283070152838E-2</v>
      </c>
      <c r="W306">
        <v>3.4170832959153019E-2</v>
      </c>
    </row>
    <row r="307" spans="2:23" x14ac:dyDescent="0.25">
      <c r="B307">
        <f t="shared" si="12"/>
        <v>38</v>
      </c>
      <c r="C307">
        <v>32043.487065055866</v>
      </c>
      <c r="D307">
        <v>67147.19079598895</v>
      </c>
      <c r="E307">
        <v>125653.36365271015</v>
      </c>
      <c r="F307">
        <v>242665.7111542999</v>
      </c>
      <c r="G307">
        <v>476690.40341937868</v>
      </c>
      <c r="J307">
        <f t="shared" si="13"/>
        <v>38</v>
      </c>
      <c r="K307">
        <v>1602.174377457377</v>
      </c>
      <c r="L307">
        <v>3357.359627832062</v>
      </c>
      <c r="M307">
        <v>6282.6683380303439</v>
      </c>
      <c r="N307">
        <v>12133.288324822497</v>
      </c>
      <c r="O307">
        <v>23834.524368613143</v>
      </c>
      <c r="R307">
        <f t="shared" si="14"/>
        <v>38</v>
      </c>
      <c r="S307">
        <v>3.7350690313647794E-2</v>
      </c>
      <c r="T307">
        <v>3.5358627120400943E-2</v>
      </c>
      <c r="U307">
        <v>3.4803571697663793E-2</v>
      </c>
      <c r="V307">
        <v>3.4542915508481986E-2</v>
      </c>
      <c r="W307">
        <v>3.441651882367136E-2</v>
      </c>
    </row>
    <row r="308" spans="2:23" x14ac:dyDescent="0.25">
      <c r="B308">
        <f t="shared" si="12"/>
        <v>39</v>
      </c>
      <c r="C308">
        <v>34873.994282397165</v>
      </c>
      <c r="D308">
        <v>74426.543741320653</v>
      </c>
      <c r="E308">
        <v>140347.45191211393</v>
      </c>
      <c r="F308">
        <v>272189.29109001724</v>
      </c>
      <c r="G308">
        <v>535872.9570966867</v>
      </c>
      <c r="J308">
        <f t="shared" si="13"/>
        <v>39</v>
      </c>
      <c r="K308">
        <v>1743.7013533821519</v>
      </c>
      <c r="L308">
        <v>3721.3298184673476</v>
      </c>
      <c r="M308">
        <v>7017.3665877803287</v>
      </c>
      <c r="N308">
        <v>13609.472219894524</v>
      </c>
      <c r="O308">
        <v>26793.666129008867</v>
      </c>
      <c r="R308">
        <f t="shared" si="14"/>
        <v>39</v>
      </c>
      <c r="S308">
        <v>3.8167474051963302E-2</v>
      </c>
      <c r="T308">
        <v>3.6113967198629027E-2</v>
      </c>
      <c r="U308">
        <v>3.5535582584304004E-2</v>
      </c>
      <c r="V308">
        <v>3.5263036519252111E-2</v>
      </c>
      <c r="W308">
        <v>3.5130653097150244E-2</v>
      </c>
    </row>
    <row r="309" spans="2:23" x14ac:dyDescent="0.25">
      <c r="B309">
        <f t="shared" si="12"/>
        <v>40</v>
      </c>
      <c r="C309">
        <v>33696.30806300103</v>
      </c>
      <c r="D309">
        <v>71401.164611786575</v>
      </c>
      <c r="E309">
        <v>134242.59173711977</v>
      </c>
      <c r="F309">
        <v>259925.44550184373</v>
      </c>
      <c r="G309">
        <v>511291.15266335959</v>
      </c>
      <c r="J309">
        <f t="shared" si="13"/>
        <v>40</v>
      </c>
      <c r="K309">
        <v>1684.8160894175016</v>
      </c>
      <c r="L309">
        <v>3570.0604806144547</v>
      </c>
      <c r="M309">
        <v>6712.1338197552832</v>
      </c>
      <c r="N309">
        <v>12996.279809382744</v>
      </c>
      <c r="O309">
        <v>25564.571267221239</v>
      </c>
      <c r="R309">
        <f t="shared" si="14"/>
        <v>40</v>
      </c>
      <c r="S309">
        <v>3.7798350388886126E-2</v>
      </c>
      <c r="T309">
        <v>3.5780486954596791E-2</v>
      </c>
      <c r="U309">
        <v>3.5214192395028654E-2</v>
      </c>
      <c r="V309">
        <v>3.4947639602239455E-2</v>
      </c>
      <c r="W309">
        <v>3.4818241568109753E-2</v>
      </c>
    </row>
    <row r="310" spans="2:23" x14ac:dyDescent="0.25">
      <c r="B310">
        <f t="shared" si="12"/>
        <v>41</v>
      </c>
      <c r="C310">
        <v>35444.207013144289</v>
      </c>
      <c r="D310">
        <v>75896.801093286427</v>
      </c>
      <c r="E310">
        <v>143317.79190330187</v>
      </c>
      <c r="F310">
        <v>278159.77364225435</v>
      </c>
      <c r="G310">
        <v>547843.73716592113</v>
      </c>
      <c r="J310">
        <f t="shared" si="13"/>
        <v>41</v>
      </c>
      <c r="K310">
        <v>1772.2106843918955</v>
      </c>
      <c r="L310">
        <v>3794.8409313279117</v>
      </c>
      <c r="M310">
        <v>7165.8922892143019</v>
      </c>
      <c r="N310">
        <v>13907.995171354676</v>
      </c>
      <c r="O310">
        <v>27392.200999654247</v>
      </c>
      <c r="R310">
        <f t="shared" si="14"/>
        <v>41</v>
      </c>
      <c r="S310">
        <v>3.830876338599265E-2</v>
      </c>
      <c r="T310">
        <v>3.625470560264521E-2</v>
      </c>
      <c r="U310">
        <v>3.5674500634423012E-2</v>
      </c>
      <c r="V310">
        <v>3.5400824993433222E-2</v>
      </c>
      <c r="W310">
        <v>3.5267836036438016E-2</v>
      </c>
    </row>
    <row r="311" spans="2:23" x14ac:dyDescent="0.25">
      <c r="B311">
        <f t="shared" si="12"/>
        <v>42</v>
      </c>
      <c r="C311">
        <v>36580.661741408294</v>
      </c>
      <c r="D311">
        <v>78820.152798913419</v>
      </c>
      <c r="E311">
        <v>149219.3045533151</v>
      </c>
      <c r="F311">
        <v>290017.60805032618</v>
      </c>
      <c r="G311">
        <v>571614.21503485367</v>
      </c>
      <c r="J311">
        <f t="shared" si="13"/>
        <v>42</v>
      </c>
      <c r="K311">
        <v>1829.0331098871102</v>
      </c>
      <c r="L311">
        <v>3941.0077288374741</v>
      </c>
      <c r="M311">
        <v>7460.9654158409394</v>
      </c>
      <c r="N311">
        <v>14500.880773487559</v>
      </c>
      <c r="O311">
        <v>28580.711475608521</v>
      </c>
      <c r="R311">
        <f t="shared" si="14"/>
        <v>42</v>
      </c>
      <c r="S311">
        <v>3.8645550871272416E-2</v>
      </c>
      <c r="T311">
        <v>3.6569741670622991E-2</v>
      </c>
      <c r="U311">
        <v>3.5980957070850694E-2</v>
      </c>
      <c r="V311">
        <v>3.5702858567295825E-2</v>
      </c>
      <c r="W311">
        <v>3.5567633136075694E-2</v>
      </c>
    </row>
    <row r="312" spans="2:23" x14ac:dyDescent="0.25">
      <c r="B312">
        <f t="shared" si="12"/>
        <v>43</v>
      </c>
      <c r="C312">
        <v>35825.475298473713</v>
      </c>
      <c r="D312">
        <v>76881.039466242553</v>
      </c>
      <c r="E312">
        <v>145306.97967825795</v>
      </c>
      <c r="F312">
        <v>282158.86012972245</v>
      </c>
      <c r="G312">
        <v>555862.62104772788</v>
      </c>
      <c r="J312">
        <f t="shared" si="13"/>
        <v>43</v>
      </c>
      <c r="K312">
        <v>1791.2737649199044</v>
      </c>
      <c r="L312">
        <v>3844.0524296004005</v>
      </c>
      <c r="M312">
        <v>7265.3501097964181</v>
      </c>
      <c r="N312">
        <v>14107.945508446253</v>
      </c>
      <c r="O312">
        <v>27793.136326770997</v>
      </c>
      <c r="R312">
        <f t="shared" si="14"/>
        <v>43</v>
      </c>
      <c r="S312">
        <v>3.8393220080061186E-2</v>
      </c>
      <c r="T312">
        <v>3.6343096091712157E-2</v>
      </c>
      <c r="U312">
        <v>3.5762728072983085E-2</v>
      </c>
      <c r="V312">
        <v>3.5488777149151218E-2</v>
      </c>
      <c r="W312">
        <v>3.5355608249285186E-2</v>
      </c>
    </row>
    <row r="313" spans="2:23" x14ac:dyDescent="0.25">
      <c r="B313">
        <f t="shared" si="12"/>
        <v>44</v>
      </c>
      <c r="C313">
        <v>37647.706295404612</v>
      </c>
      <c r="D313">
        <v>81567.121564427507</v>
      </c>
      <c r="E313">
        <v>154766.14745607294</v>
      </c>
      <c r="F313">
        <v>301164.19935930212</v>
      </c>
      <c r="G313">
        <v>593960.30322242389</v>
      </c>
      <c r="J313">
        <f t="shared" si="13"/>
        <v>44</v>
      </c>
      <c r="K313">
        <v>1882.3854677329655</v>
      </c>
      <c r="L313">
        <v>4078.3567921943759</v>
      </c>
      <c r="M313">
        <v>7738.3096097222297</v>
      </c>
      <c r="N313">
        <v>15058.215409853496</v>
      </c>
      <c r="O313">
        <v>29698.027088103234</v>
      </c>
      <c r="R313">
        <f t="shared" si="14"/>
        <v>44</v>
      </c>
      <c r="S313">
        <v>3.8952035350680925E-2</v>
      </c>
      <c r="T313">
        <v>3.6862458282150401E-2</v>
      </c>
      <c r="U313">
        <v>3.6267270862124557E-2</v>
      </c>
      <c r="V313">
        <v>3.5985759139722351E-2</v>
      </c>
      <c r="W313">
        <v>3.5848783477709256E-2</v>
      </c>
    </row>
    <row r="314" spans="2:23" x14ac:dyDescent="0.25">
      <c r="B314">
        <f t="shared" si="12"/>
        <v>45</v>
      </c>
      <c r="C314">
        <v>38037.675046852251</v>
      </c>
      <c r="D314">
        <v>82571.797048401946</v>
      </c>
      <c r="E314">
        <v>156795.33378040214</v>
      </c>
      <c r="F314">
        <v>305242.40727688448</v>
      </c>
      <c r="G314">
        <v>602136.55428837345</v>
      </c>
      <c r="J314">
        <f t="shared" si="13"/>
        <v>45</v>
      </c>
      <c r="K314">
        <v>1901.8839274276106</v>
      </c>
      <c r="L314">
        <v>4128.5905650606146</v>
      </c>
      <c r="M314">
        <v>7839.7683805582928</v>
      </c>
      <c r="N314">
        <v>15262.124056127272</v>
      </c>
      <c r="O314">
        <v>30106.835432685446</v>
      </c>
      <c r="R314">
        <f t="shared" si="14"/>
        <v>45</v>
      </c>
      <c r="S314">
        <v>3.9061662836637812E-2</v>
      </c>
      <c r="T314">
        <v>3.6968725206789399E-2</v>
      </c>
      <c r="U314">
        <v>3.6371614496118365E-2</v>
      </c>
      <c r="V314">
        <v>3.6089041979553871E-2</v>
      </c>
      <c r="W314">
        <v>3.5951514930364192E-2</v>
      </c>
    </row>
    <row r="315" spans="2:23" x14ac:dyDescent="0.25">
      <c r="B315">
        <f t="shared" si="12"/>
        <v>46</v>
      </c>
      <c r="C315">
        <v>40005.615106038371</v>
      </c>
      <c r="D315">
        <v>87631.704718719091</v>
      </c>
      <c r="E315">
        <v>167008.52138324018</v>
      </c>
      <c r="F315">
        <v>325762.15482334339</v>
      </c>
      <c r="G315">
        <v>643269.4217562289</v>
      </c>
      <c r="J315">
        <f t="shared" si="13"/>
        <v>46</v>
      </c>
      <c r="K315">
        <v>2000.2810906497398</v>
      </c>
      <c r="L315">
        <v>4381.5860242706549</v>
      </c>
      <c r="M315">
        <v>8350.4284510309517</v>
      </c>
      <c r="N315">
        <v>16288.11345485592</v>
      </c>
      <c r="O315">
        <v>32163.483533798484</v>
      </c>
      <c r="R315">
        <f t="shared" si="14"/>
        <v>46</v>
      </c>
      <c r="S315">
        <v>3.9697517838961804E-2</v>
      </c>
      <c r="T315">
        <v>3.7560258534861557E-2</v>
      </c>
      <c r="U315">
        <v>3.6946780698043247E-2</v>
      </c>
      <c r="V315">
        <v>3.6655880506105687E-2</v>
      </c>
      <c r="W315">
        <v>3.6514164665181426E-2</v>
      </c>
    </row>
    <row r="316" spans="2:23" x14ac:dyDescent="0.25">
      <c r="B316">
        <f t="shared" si="12"/>
        <v>47</v>
      </c>
      <c r="C316">
        <v>40827.521955959091</v>
      </c>
      <c r="D316">
        <v>89746.242085478181</v>
      </c>
      <c r="E316">
        <v>171277.44232876645</v>
      </c>
      <c r="F316">
        <v>334339.84282781533</v>
      </c>
      <c r="G316">
        <v>660464.64383245446</v>
      </c>
      <c r="J316">
        <f t="shared" si="13"/>
        <v>47</v>
      </c>
      <c r="K316">
        <v>2041.3761764689407</v>
      </c>
      <c r="L316">
        <v>4487.3124337833433</v>
      </c>
      <c r="M316">
        <v>8563.8728995368583</v>
      </c>
      <c r="N316">
        <v>16716.99384782475</v>
      </c>
      <c r="O316">
        <v>33023.235753201996</v>
      </c>
      <c r="R316">
        <f t="shared" si="14"/>
        <v>47</v>
      </c>
      <c r="S316">
        <v>3.9961720046164384E-2</v>
      </c>
      <c r="T316">
        <v>3.7809489030648402E-2</v>
      </c>
      <c r="U316">
        <v>3.7190059046282808E-2</v>
      </c>
      <c r="V316">
        <v>3.6896075972905118E-2</v>
      </c>
      <c r="W316">
        <v>3.6752797387030745E-2</v>
      </c>
    </row>
    <row r="317" spans="2:23" x14ac:dyDescent="0.25">
      <c r="B317">
        <f t="shared" si="12"/>
        <v>48</v>
      </c>
      <c r="C317">
        <v>41329.326531552237</v>
      </c>
      <c r="D317">
        <v>91038.199582865273</v>
      </c>
      <c r="E317">
        <v>173886.32142773509</v>
      </c>
      <c r="F317">
        <v>339582.56516300776</v>
      </c>
      <c r="G317">
        <v>670975.05265886732</v>
      </c>
      <c r="J317">
        <f t="shared" si="13"/>
        <v>48</v>
      </c>
      <c r="K317">
        <v>2066.4666720559835</v>
      </c>
      <c r="L317">
        <v>4551.9113118912355</v>
      </c>
      <c r="M317">
        <v>8694.3191691934189</v>
      </c>
      <c r="N317">
        <v>16979.134944837017</v>
      </c>
      <c r="O317">
        <v>33548.766530058463</v>
      </c>
      <c r="R317">
        <f t="shared" si="14"/>
        <v>48</v>
      </c>
      <c r="S317">
        <v>4.0118921857213552E-2</v>
      </c>
      <c r="T317">
        <v>3.7960034980554891E-2</v>
      </c>
      <c r="U317">
        <v>3.7337594848818823E-2</v>
      </c>
      <c r="V317">
        <v>3.7042009960317257E-2</v>
      </c>
      <c r="W317">
        <v>3.6897910147928537E-2</v>
      </c>
    </row>
    <row r="318" spans="2:23" x14ac:dyDescent="0.25">
      <c r="B318">
        <f t="shared" si="12"/>
        <v>49</v>
      </c>
      <c r="C318">
        <v>42697.463841930185</v>
      </c>
      <c r="D318">
        <v>94556.415298266482</v>
      </c>
      <c r="E318">
        <v>180988.00124987136</v>
      </c>
      <c r="F318">
        <v>353851.17299526487</v>
      </c>
      <c r="G318">
        <v>699577.51647941105</v>
      </c>
      <c r="J318">
        <f t="shared" si="13"/>
        <v>49</v>
      </c>
      <c r="K318">
        <v>2134.8732208399815</v>
      </c>
      <c r="L318">
        <v>4727.820772410676</v>
      </c>
      <c r="M318">
        <v>9049.4002787172503</v>
      </c>
      <c r="N318">
        <v>17692.559081765299</v>
      </c>
      <c r="O318">
        <v>34978.876679043402</v>
      </c>
      <c r="R318">
        <f t="shared" si="14"/>
        <v>49</v>
      </c>
      <c r="S318">
        <v>4.0586042812456036E-2</v>
      </c>
      <c r="T318">
        <v>3.8397490780132326E-2</v>
      </c>
      <c r="U318">
        <v>3.7763985829605717E-2</v>
      </c>
      <c r="V318">
        <v>3.7462748818627434E-2</v>
      </c>
      <c r="W318">
        <v>3.7315800462860427E-2</v>
      </c>
    </row>
    <row r="319" spans="2:23" x14ac:dyDescent="0.25">
      <c r="B319">
        <f t="shared" si="12"/>
        <v>50</v>
      </c>
      <c r="C319">
        <v>44265.55088566793</v>
      </c>
      <c r="D319">
        <v>98588.232476615478</v>
      </c>
      <c r="E319">
        <v>189126.03509817051</v>
      </c>
      <c r="F319">
        <v>370201.64031615289</v>
      </c>
      <c r="G319">
        <v>732352.8507348554</v>
      </c>
      <c r="J319">
        <f t="shared" si="13"/>
        <v>50</v>
      </c>
      <c r="K319">
        <v>2213.2775859731628</v>
      </c>
      <c r="L319">
        <v>4929.4117429946491</v>
      </c>
      <c r="M319">
        <v>9456.3019652516523</v>
      </c>
      <c r="N319">
        <v>18510.082376753562</v>
      </c>
      <c r="O319">
        <v>36617.643177078106</v>
      </c>
      <c r="R319">
        <f t="shared" si="14"/>
        <v>50</v>
      </c>
      <c r="S319">
        <v>4.1141533190710566E-2</v>
      </c>
      <c r="T319">
        <v>3.8917691011645994E-2</v>
      </c>
      <c r="U319">
        <v>3.8271185889257486E-2</v>
      </c>
      <c r="V319">
        <v>3.7963324383132324E-2</v>
      </c>
      <c r="W319">
        <v>3.7813040601048398E-2</v>
      </c>
    </row>
    <row r="320" spans="2:23" x14ac:dyDescent="0.25">
      <c r="B320">
        <f t="shared" si="12"/>
        <v>51</v>
      </c>
      <c r="C320">
        <v>45625.692731442425</v>
      </c>
      <c r="D320">
        <v>102085.67516252924</v>
      </c>
      <c r="E320">
        <v>196185.64636061763</v>
      </c>
      <c r="F320">
        <v>384385.58875490876</v>
      </c>
      <c r="G320">
        <v>760785.47354178864</v>
      </c>
      <c r="J320">
        <f t="shared" si="13"/>
        <v>51</v>
      </c>
      <c r="K320">
        <v>2281.2850189573801</v>
      </c>
      <c r="L320">
        <v>5104.2838437975151</v>
      </c>
      <c r="M320">
        <v>9809.2825095362496</v>
      </c>
      <c r="N320">
        <v>19219.279838558869</v>
      </c>
      <c r="O320">
        <v>38039.274494388839</v>
      </c>
      <c r="R320">
        <f t="shared" si="14"/>
        <v>51</v>
      </c>
      <c r="S320">
        <v>4.1636793383718729E-2</v>
      </c>
      <c r="T320">
        <v>3.9383047376627678E-2</v>
      </c>
      <c r="U320">
        <v>3.8725444585733682E-2</v>
      </c>
      <c r="V320">
        <v>3.841191402129307E-2</v>
      </c>
      <c r="W320">
        <v>3.8258772523870332E-2</v>
      </c>
    </row>
    <row r="321" spans="1:23" x14ac:dyDescent="0.25">
      <c r="B321">
        <f t="shared" si="12"/>
        <v>52</v>
      </c>
      <c r="C321">
        <v>46215.800965161579</v>
      </c>
      <c r="D321">
        <v>103604.5626070196</v>
      </c>
      <c r="E321">
        <v>199252.49876754184</v>
      </c>
      <c r="F321">
        <v>390548.37113137101</v>
      </c>
      <c r="G321">
        <v>773140.11588245188</v>
      </c>
      <c r="J321">
        <f t="shared" si="13"/>
        <v>52</v>
      </c>
      <c r="K321">
        <v>2310.7904959941152</v>
      </c>
      <c r="L321">
        <v>5180.2297737458575</v>
      </c>
      <c r="M321">
        <v>9962.6286876617523</v>
      </c>
      <c r="N321">
        <v>19527.426570960262</v>
      </c>
      <c r="O321">
        <v>38657.022367923171</v>
      </c>
      <c r="R321">
        <f t="shared" si="14"/>
        <v>52</v>
      </c>
      <c r="S321">
        <v>4.1847139750649021E-2</v>
      </c>
      <c r="T321">
        <v>3.9583930970224168E-2</v>
      </c>
      <c r="U321">
        <v>3.8922405104624858E-2</v>
      </c>
      <c r="V321">
        <v>3.8606817328248555E-2</v>
      </c>
      <c r="W321">
        <v>3.8452627012839136E-2</v>
      </c>
    </row>
    <row r="322" spans="1:23" x14ac:dyDescent="0.25">
      <c r="B322">
        <f t="shared" si="12"/>
        <v>53</v>
      </c>
      <c r="C322">
        <v>48200.439348203283</v>
      </c>
      <c r="D322">
        <v>108706.69399087473</v>
      </c>
      <c r="E322">
        <v>209550.4524173628</v>
      </c>
      <c r="F322">
        <v>411237.97069158178</v>
      </c>
      <c r="G322">
        <v>814612.99660570698</v>
      </c>
      <c r="J322">
        <f t="shared" si="13"/>
        <v>53</v>
      </c>
      <c r="K322">
        <v>2410.0220239535265</v>
      </c>
      <c r="L322">
        <v>5435.3350179327826</v>
      </c>
      <c r="M322">
        <v>10477.524222467269</v>
      </c>
      <c r="N322">
        <v>20561.904450102011</v>
      </c>
      <c r="O322">
        <v>40730.651298132027</v>
      </c>
      <c r="R322">
        <f t="shared" si="14"/>
        <v>53</v>
      </c>
      <c r="S322">
        <v>4.2614722179279196E-2</v>
      </c>
      <c r="T322">
        <v>4.030465876667555E-2</v>
      </c>
      <c r="U322">
        <v>3.9626115419559849E-2</v>
      </c>
      <c r="V322">
        <v>3.9301875039997158E-2</v>
      </c>
      <c r="W322">
        <v>3.9143328057573035E-2</v>
      </c>
    </row>
    <row r="323" spans="1:23" x14ac:dyDescent="0.25">
      <c r="B323">
        <f t="shared" si="12"/>
        <v>54</v>
      </c>
      <c r="C323">
        <v>49663.861366016317</v>
      </c>
      <c r="D323">
        <v>112469.49599781047</v>
      </c>
      <c r="E323">
        <v>217145.55422129104</v>
      </c>
      <c r="F323">
        <v>426497.67066752719</v>
      </c>
      <c r="G323">
        <v>845201.90355918696</v>
      </c>
      <c r="J323">
        <f t="shared" si="13"/>
        <v>54</v>
      </c>
      <c r="K323">
        <v>2483.1934579689332</v>
      </c>
      <c r="L323">
        <v>5623.4748844929854</v>
      </c>
      <c r="M323">
        <v>10857.277900549816</v>
      </c>
      <c r="N323">
        <v>21324.883931745077</v>
      </c>
      <c r="O323">
        <v>42260.095993105322</v>
      </c>
      <c r="R323">
        <f t="shared" si="14"/>
        <v>54</v>
      </c>
      <c r="S323">
        <v>4.3197718918767114E-2</v>
      </c>
      <c r="T323">
        <v>4.0854814158726382E-2</v>
      </c>
      <c r="U323">
        <v>4.0164149966865015E-2</v>
      </c>
      <c r="V323">
        <v>3.9833716247475559E-2</v>
      </c>
      <c r="W323">
        <v>3.9672049410530041E-2</v>
      </c>
    </row>
    <row r="324" spans="1:23" x14ac:dyDescent="0.25">
      <c r="B324">
        <f t="shared" si="12"/>
        <v>55</v>
      </c>
      <c r="C324">
        <v>51124.280313723277</v>
      </c>
      <c r="D324">
        <v>116224.69574591539</v>
      </c>
      <c r="E324">
        <v>224725.38860194929</v>
      </c>
      <c r="F324">
        <v>441726.77431415842</v>
      </c>
      <c r="G324">
        <v>875729.54573837749</v>
      </c>
      <c r="J324">
        <f t="shared" si="13"/>
        <v>55</v>
      </c>
      <c r="K324">
        <v>2556.2143734663987</v>
      </c>
      <c r="L324">
        <v>5811.2348634738883</v>
      </c>
      <c r="M324">
        <v>11236.269602312823</v>
      </c>
      <c r="N324">
        <v>22086.339080168516</v>
      </c>
      <c r="O324">
        <v>43786.478035629261</v>
      </c>
      <c r="R324">
        <f t="shared" si="14"/>
        <v>55</v>
      </c>
      <c r="S324">
        <v>4.3798570907894074E-2</v>
      </c>
      <c r="T324">
        <v>4.1422956831795865E-2</v>
      </c>
      <c r="U324">
        <v>4.0720205431144185E-2</v>
      </c>
      <c r="V324">
        <v>4.0383591231796911E-2</v>
      </c>
      <c r="W324">
        <v>4.0218806519847883E-2</v>
      </c>
    </row>
    <row r="325" spans="1:23" x14ac:dyDescent="0.25">
      <c r="B325">
        <f t="shared" si="12"/>
        <v>56</v>
      </c>
      <c r="C325">
        <v>52509.415531219995</v>
      </c>
      <c r="D325">
        <v>119786.58875232801</v>
      </c>
      <c r="E325">
        <v>231915.21080594434</v>
      </c>
      <c r="F325">
        <v>456172.45491584187</v>
      </c>
      <c r="G325">
        <v>904686.94313547725</v>
      </c>
      <c r="J325">
        <f t="shared" si="13"/>
        <v>56</v>
      </c>
      <c r="K325">
        <v>2625.4710506070114</v>
      </c>
      <c r="L325">
        <v>5989.3303874955454</v>
      </c>
      <c r="M325">
        <v>11595.762638581567</v>
      </c>
      <c r="N325">
        <v>22808.627144069411</v>
      </c>
      <c r="O325">
        <v>45234.356154845795</v>
      </c>
      <c r="R325">
        <f t="shared" si="14"/>
        <v>56</v>
      </c>
      <c r="S325">
        <v>4.4385618613353994E-2</v>
      </c>
      <c r="T325">
        <v>4.1979481940529695E-2</v>
      </c>
      <c r="U325">
        <v>4.126538791430856E-2</v>
      </c>
      <c r="V325">
        <v>4.0922962859057277E-2</v>
      </c>
      <c r="W325">
        <v>4.0755244031144722E-2</v>
      </c>
    </row>
    <row r="326" spans="1:23" x14ac:dyDescent="0.25">
      <c r="B326">
        <f t="shared" si="12"/>
        <v>57</v>
      </c>
      <c r="C326">
        <v>53917.637711234129</v>
      </c>
      <c r="D326">
        <v>123407.70123202294</v>
      </c>
      <c r="E326">
        <v>239224.47378615796</v>
      </c>
      <c r="F326">
        <v>470858.01889842894</v>
      </c>
      <c r="G326">
        <v>934125.10912378062</v>
      </c>
      <c r="J326">
        <f t="shared" si="13"/>
        <v>57</v>
      </c>
      <c r="K326">
        <v>2695.8821542617297</v>
      </c>
      <c r="L326">
        <v>6170.3859895837086</v>
      </c>
      <c r="M326">
        <v>11961.225739149319</v>
      </c>
      <c r="N326">
        <v>23542.905243214103</v>
      </c>
      <c r="O326">
        <v>46706.264252342284</v>
      </c>
      <c r="R326">
        <f t="shared" si="14"/>
        <v>57</v>
      </c>
      <c r="S326">
        <v>4.5000583943461292E-2</v>
      </c>
      <c r="T326">
        <v>4.2563599169061384E-2</v>
      </c>
      <c r="U326">
        <v>4.1838018342507333E-2</v>
      </c>
      <c r="V326">
        <v>4.1489702688782382E-2</v>
      </c>
      <c r="W326">
        <v>4.1319007942282049E-2</v>
      </c>
    </row>
    <row r="327" spans="1:23" x14ac:dyDescent="0.25">
      <c r="B327">
        <f t="shared" si="12"/>
        <v>58</v>
      </c>
      <c r="C327">
        <v>55462.257167326214</v>
      </c>
      <c r="D327">
        <v>127379.55153916376</v>
      </c>
      <c r="E327">
        <v>247241.70883409114</v>
      </c>
      <c r="F327">
        <v>486966.01926856692</v>
      </c>
      <c r="G327">
        <v>966414.64413750416</v>
      </c>
      <c r="J327">
        <f t="shared" si="13"/>
        <v>58</v>
      </c>
      <c r="K327">
        <v>2773.1132036266717</v>
      </c>
      <c r="L327">
        <v>6368.9787271305686</v>
      </c>
      <c r="M327">
        <v>12362.087943388266</v>
      </c>
      <c r="N327">
        <v>24348.301301778061</v>
      </c>
      <c r="O327">
        <v>48320.732902932679</v>
      </c>
      <c r="R327">
        <f t="shared" si="14"/>
        <v>58</v>
      </c>
      <c r="S327">
        <v>4.5698747119986782E-2</v>
      </c>
      <c r="T327">
        <v>4.3227713408692692E-2</v>
      </c>
      <c r="U327">
        <v>4.2489468772840988E-2</v>
      </c>
      <c r="V327">
        <v>4.2134655259134846E-2</v>
      </c>
      <c r="W327">
        <v>4.1960678561068665E-2</v>
      </c>
    </row>
    <row r="328" spans="1:23" x14ac:dyDescent="0.25">
      <c r="B328">
        <f t="shared" si="12"/>
        <v>59</v>
      </c>
      <c r="C328">
        <v>56919.227613043251</v>
      </c>
      <c r="D328">
        <v>131126.39734934663</v>
      </c>
      <c r="E328">
        <v>254805.01359712411</v>
      </c>
      <c r="F328">
        <v>502162.24609850004</v>
      </c>
      <c r="G328">
        <v>996876.71110340755</v>
      </c>
      <c r="J328">
        <f t="shared" si="13"/>
        <v>59</v>
      </c>
      <c r="K328">
        <v>2845.9616385591144</v>
      </c>
      <c r="L328">
        <v>6556.3207514480164</v>
      </c>
      <c r="M328">
        <v>12740.252631194831</v>
      </c>
      <c r="N328">
        <v>25108.116397731588</v>
      </c>
      <c r="O328">
        <v>49843.843933413737</v>
      </c>
      <c r="R328">
        <f t="shared" si="14"/>
        <v>59</v>
      </c>
      <c r="S328">
        <v>4.6378029349061212E-2</v>
      </c>
      <c r="T328">
        <v>4.3875714964892065E-2</v>
      </c>
      <c r="U328">
        <v>4.3125738368982036E-2</v>
      </c>
      <c r="V328">
        <v>4.2764894128171971E-2</v>
      </c>
      <c r="W328">
        <v>4.2587865179315232E-2</v>
      </c>
    </row>
    <row r="329" spans="1:23" x14ac:dyDescent="0.25">
      <c r="B329">
        <f t="shared" si="12"/>
        <v>60</v>
      </c>
      <c r="C329">
        <v>58838.084101835106</v>
      </c>
      <c r="D329">
        <v>136060.36749827964</v>
      </c>
      <c r="E329">
        <v>264764.17396123172</v>
      </c>
      <c r="F329">
        <v>522171.78688375809</v>
      </c>
      <c r="G329">
        <v>1036987.0127264658</v>
      </c>
      <c r="J329">
        <f t="shared" si="13"/>
        <v>60</v>
      </c>
      <c r="K329">
        <v>2941.9047968139566</v>
      </c>
      <c r="L329">
        <v>6803.0184990840207</v>
      </c>
      <c r="M329">
        <v>13238.208962103934</v>
      </c>
      <c r="N329">
        <v>26108.58988410444</v>
      </c>
      <c r="O329">
        <v>51849.351725301705</v>
      </c>
      <c r="R329">
        <f t="shared" si="14"/>
        <v>60</v>
      </c>
      <c r="S329">
        <v>4.7309427100570511E-2</v>
      </c>
      <c r="T329">
        <v>4.4765093550824808E-2</v>
      </c>
      <c r="U329">
        <v>4.3999444046167291E-2</v>
      </c>
      <c r="V329">
        <v>4.3630547134386743E-2</v>
      </c>
      <c r="W329">
        <v>4.3449445565687528E-2</v>
      </c>
    </row>
    <row r="330" spans="1:23" x14ac:dyDescent="0.25">
      <c r="B330">
        <f t="shared" si="12"/>
        <v>61</v>
      </c>
      <c r="C330">
        <v>60588.740973373489</v>
      </c>
      <c r="D330">
        <v>140562.14239402747</v>
      </c>
      <c r="E330">
        <v>273851.14476219239</v>
      </c>
      <c r="F330">
        <v>540429.14463542693</v>
      </c>
      <c r="G330">
        <v>1073585.1490892044</v>
      </c>
      <c r="J330">
        <f t="shared" si="13"/>
        <v>61</v>
      </c>
      <c r="K330">
        <v>3029.4374630347229</v>
      </c>
      <c r="L330">
        <v>7028.1084483317973</v>
      </c>
      <c r="M330">
        <v>13692.560090976418</v>
      </c>
      <c r="N330">
        <v>27021.457623212482</v>
      </c>
      <c r="O330">
        <v>53679.258256441448</v>
      </c>
      <c r="R330">
        <f t="shared" si="14"/>
        <v>61</v>
      </c>
      <c r="S330">
        <v>4.8191036094442863E-2</v>
      </c>
      <c r="T330">
        <v>4.5609840804140545E-2</v>
      </c>
      <c r="U330">
        <v>4.4830280865488792E-2</v>
      </c>
      <c r="V330">
        <v>4.4454208344129054E-2</v>
      </c>
      <c r="W330">
        <v>4.4269473248309987E-2</v>
      </c>
    </row>
    <row r="331" spans="1:23" x14ac:dyDescent="0.25">
      <c r="B331">
        <f t="shared" si="12"/>
        <v>62</v>
      </c>
      <c r="C331">
        <v>62464.579227370836</v>
      </c>
      <c r="D331">
        <v>145386.19258479119</v>
      </c>
      <c r="E331">
        <v>283588.87885474123</v>
      </c>
      <c r="F331">
        <v>559994.25389329717</v>
      </c>
      <c r="G331">
        <v>1112805.0039700968</v>
      </c>
      <c r="J331">
        <f t="shared" si="13"/>
        <v>62</v>
      </c>
      <c r="K331">
        <v>3123.2294408745074</v>
      </c>
      <c r="L331">
        <v>7269.3111258279241</v>
      </c>
      <c r="M331">
        <v>14179.444157216523</v>
      </c>
      <c r="N331">
        <v>27999.713142549503</v>
      </c>
      <c r="O331">
        <v>55640.251112849917</v>
      </c>
      <c r="R331">
        <f t="shared" si="14"/>
        <v>62</v>
      </c>
      <c r="S331">
        <v>4.9172044307749019E-2</v>
      </c>
      <c r="T331">
        <v>4.6552737513529507E-2</v>
      </c>
      <c r="U331">
        <v>4.575864345840297E-2</v>
      </c>
      <c r="V331">
        <v>4.5375057380565798E-2</v>
      </c>
      <c r="W331">
        <v>4.5186508647133028E-2</v>
      </c>
    </row>
    <row r="332" spans="1:23" x14ac:dyDescent="0.25">
      <c r="B332">
        <f t="shared" si="12"/>
        <v>63</v>
      </c>
      <c r="C332">
        <v>64437.352803890899</v>
      </c>
      <c r="D332">
        <v>150459.3329514077</v>
      </c>
      <c r="E332">
        <v>293829.29701183975</v>
      </c>
      <c r="F332">
        <v>580569.22782344767</v>
      </c>
      <c r="G332">
        <v>1154049.0894461847</v>
      </c>
      <c r="J332">
        <f t="shared" si="13"/>
        <v>63</v>
      </c>
      <c r="K332">
        <v>3221.8681595838425</v>
      </c>
      <c r="L332">
        <v>7522.9682413843984</v>
      </c>
      <c r="M332">
        <v>14691.465080910653</v>
      </c>
      <c r="N332">
        <v>29028.461870260304</v>
      </c>
      <c r="O332">
        <v>57702.455448406516</v>
      </c>
      <c r="R332">
        <f t="shared" si="14"/>
        <v>63</v>
      </c>
      <c r="S332">
        <v>5.0245743019210476E-2</v>
      </c>
      <c r="T332">
        <v>4.7587546326865571E-2</v>
      </c>
      <c r="U332">
        <v>4.6778506389175023E-2</v>
      </c>
      <c r="V332">
        <v>4.6387168734966844E-2</v>
      </c>
      <c r="W332">
        <v>4.6194682216941896E-2</v>
      </c>
    </row>
    <row r="333" spans="1:23" x14ac:dyDescent="0.25">
      <c r="B333">
        <f t="shared" si="12"/>
        <v>64</v>
      </c>
      <c r="C333">
        <v>66408.327823322645</v>
      </c>
      <c r="D333">
        <v>155528.78857134408</v>
      </c>
      <c r="E333">
        <v>304062.88981261774</v>
      </c>
      <c r="F333">
        <v>601131.09228587744</v>
      </c>
      <c r="G333">
        <v>1195267.4859636861</v>
      </c>
      <c r="J333">
        <f t="shared" si="13"/>
        <v>64</v>
      </c>
      <c r="K333">
        <v>3320.4168699869042</v>
      </c>
      <c r="L333">
        <v>7776.4409178201749</v>
      </c>
      <c r="M333">
        <v>15203.147658006637</v>
      </c>
      <c r="N333">
        <v>30056.561127768247</v>
      </c>
      <c r="O333">
        <v>59763.375192749314</v>
      </c>
      <c r="R333">
        <f t="shared" si="14"/>
        <v>64</v>
      </c>
      <c r="S333">
        <v>5.1360155665883145E-2</v>
      </c>
      <c r="T333">
        <v>4.8666127141110627E-2</v>
      </c>
      <c r="U333">
        <v>4.7843000973948779E-2</v>
      </c>
      <c r="V333">
        <v>4.7444307922777318E-2</v>
      </c>
      <c r="W333">
        <v>4.7248070035377676E-2</v>
      </c>
    </row>
    <row r="334" spans="1:23" x14ac:dyDescent="0.25">
      <c r="B334">
        <f t="shared" si="12"/>
        <v>65</v>
      </c>
      <c r="C334">
        <v>68347.375229136931</v>
      </c>
      <c r="D334">
        <v>160515.79562471568</v>
      </c>
      <c r="E334">
        <v>314129.82962433679</v>
      </c>
      <c r="F334">
        <v>621357.897622135</v>
      </c>
      <c r="G334">
        <v>1235814.0336158224</v>
      </c>
      <c r="J334">
        <f t="shared" si="13"/>
        <v>65</v>
      </c>
      <c r="K334">
        <v>3417.3691798487998</v>
      </c>
      <c r="L334">
        <v>8025.7911027731898</v>
      </c>
      <c r="M334">
        <v>15706.494315542746</v>
      </c>
      <c r="N334">
        <v>31067.900739450823</v>
      </c>
      <c r="O334">
        <v>61790.713585109683</v>
      </c>
      <c r="R334">
        <f t="shared" si="14"/>
        <v>65</v>
      </c>
      <c r="S334">
        <v>5.2499777385663027E-2</v>
      </c>
      <c r="T334">
        <v>4.9772262012452773E-2</v>
      </c>
      <c r="U334">
        <v>4.8935795054740439E-2</v>
      </c>
      <c r="V334">
        <v>4.8530110496592727E-2</v>
      </c>
      <c r="W334">
        <v>4.8330307728772004E-2</v>
      </c>
    </row>
    <row r="336" spans="1:23" x14ac:dyDescent="0.25">
      <c r="A336" s="5" t="s">
        <v>183</v>
      </c>
    </row>
    <row r="337" spans="2:24" x14ac:dyDescent="0.25">
      <c r="B337" t="s">
        <v>170</v>
      </c>
      <c r="C337">
        <v>50000</v>
      </c>
      <c r="D337">
        <v>100000</v>
      </c>
      <c r="E337">
        <v>250000</v>
      </c>
      <c r="F337">
        <v>500000</v>
      </c>
      <c r="G337">
        <v>1000000</v>
      </c>
      <c r="H337">
        <v>2000000</v>
      </c>
      <c r="J337" t="s">
        <v>171</v>
      </c>
      <c r="K337">
        <v>50000</v>
      </c>
      <c r="L337">
        <v>100000</v>
      </c>
      <c r="M337">
        <v>250000</v>
      </c>
      <c r="N337">
        <v>500000</v>
      </c>
      <c r="O337">
        <v>1000000</v>
      </c>
      <c r="P337">
        <v>2000000</v>
      </c>
      <c r="R337" t="s">
        <v>167</v>
      </c>
      <c r="S337">
        <v>50000</v>
      </c>
      <c r="T337">
        <v>100000</v>
      </c>
      <c r="U337">
        <v>250000</v>
      </c>
      <c r="V337">
        <v>500000</v>
      </c>
      <c r="W337">
        <v>1000000</v>
      </c>
      <c r="X337">
        <v>2000000</v>
      </c>
    </row>
    <row r="338" spans="2:24" x14ac:dyDescent="0.25">
      <c r="B338">
        <v>26</v>
      </c>
      <c r="C338">
        <v>547.68199623493229</v>
      </c>
      <c r="D338">
        <v>607.87486831418903</v>
      </c>
      <c r="E338">
        <v>788.45366331517982</v>
      </c>
      <c r="F338">
        <v>1089.4182071106673</v>
      </c>
      <c r="G338">
        <v>1691.3474148662301</v>
      </c>
      <c r="H338">
        <v>2895.2056788586488</v>
      </c>
      <c r="J338">
        <v>26</v>
      </c>
      <c r="K338">
        <v>542.9823354720728</v>
      </c>
      <c r="L338">
        <v>586.09137688847136</v>
      </c>
      <c r="M338">
        <v>715.42058495852871</v>
      </c>
      <c r="N338">
        <v>930.96792990246649</v>
      </c>
      <c r="O338">
        <v>1362.064020534157</v>
      </c>
      <c r="P338">
        <v>2224.2544355626123</v>
      </c>
      <c r="R338">
        <v>26</v>
      </c>
      <c r="S338">
        <v>4.9638262102107866E-2</v>
      </c>
      <c r="T338">
        <v>4.7101947336189554E-2</v>
      </c>
      <c r="U338">
        <v>4.3236894641141443E-2</v>
      </c>
      <c r="V338">
        <v>4.0710943175779502E-2</v>
      </c>
      <c r="W338">
        <v>3.8926876215412687E-2</v>
      </c>
      <c r="X338">
        <v>3.7836116978213541E-2</v>
      </c>
    </row>
    <row r="339" spans="2:24" x14ac:dyDescent="0.25">
      <c r="B339">
        <v>27</v>
      </c>
      <c r="C339">
        <v>555.99645867622917</v>
      </c>
      <c r="D339">
        <v>624.28315548053138</v>
      </c>
      <c r="E339">
        <v>829.14320783672258</v>
      </c>
      <c r="F339">
        <v>1170.5766007635575</v>
      </c>
      <c r="G339">
        <v>1853.4434458494425</v>
      </c>
      <c r="H339">
        <v>3219.1771637676247</v>
      </c>
      <c r="J339">
        <v>27</v>
      </c>
      <c r="K339">
        <v>548.93709296036798</v>
      </c>
      <c r="L339">
        <v>597.84349505219666</v>
      </c>
      <c r="M339">
        <v>744.56225804364021</v>
      </c>
      <c r="N339">
        <v>989.09320743339413</v>
      </c>
      <c r="O339">
        <v>1478.1557961488325</v>
      </c>
      <c r="P339">
        <v>2456.2812967694845</v>
      </c>
      <c r="R339">
        <v>27</v>
      </c>
      <c r="S339">
        <v>4.9249367002462741E-2</v>
      </c>
      <c r="T339">
        <v>4.6601097187663143E-2</v>
      </c>
      <c r="U339">
        <v>4.2748734136558442E-2</v>
      </c>
      <c r="V339">
        <v>4.0343315516014444E-2</v>
      </c>
      <c r="W339">
        <v>3.8695113868578046E-2</v>
      </c>
      <c r="X339">
        <v>3.7707486984261074E-2</v>
      </c>
    </row>
    <row r="340" spans="2:24" x14ac:dyDescent="0.25">
      <c r="B340">
        <v>28</v>
      </c>
      <c r="C340">
        <v>565.32085203822385</v>
      </c>
      <c r="D340">
        <v>642.68646664990877</v>
      </c>
      <c r="E340">
        <v>874.78323972779697</v>
      </c>
      <c r="F340">
        <v>1261.6112134921013</v>
      </c>
      <c r="G340">
        <v>2035.2671863006158</v>
      </c>
      <c r="H340">
        <v>3582.5792079162838</v>
      </c>
      <c r="J340">
        <v>28</v>
      </c>
      <c r="K340">
        <v>555.61514030333842</v>
      </c>
      <c r="L340">
        <v>611.0238192686611</v>
      </c>
      <c r="M340">
        <v>777.24903268415619</v>
      </c>
      <c r="N340">
        <v>1054.2912719137639</v>
      </c>
      <c r="O340">
        <v>1608.3760445836051</v>
      </c>
      <c r="P340">
        <v>2716.546474404633</v>
      </c>
      <c r="R340">
        <v>28</v>
      </c>
      <c r="S340">
        <v>4.8842506123663476E-2</v>
      </c>
      <c r="T340">
        <v>4.6096793901446498E-2</v>
      </c>
      <c r="U340">
        <v>4.2284098130303649E-2</v>
      </c>
      <c r="V340">
        <v>4.0005968987727014E-2</v>
      </c>
      <c r="W340">
        <v>3.8488314081706054E-2</v>
      </c>
      <c r="X340">
        <v>3.7595328633721836E-2</v>
      </c>
    </row>
    <row r="341" spans="2:24" x14ac:dyDescent="0.25">
      <c r="B341">
        <v>29</v>
      </c>
      <c r="C341">
        <v>575.78987305689441</v>
      </c>
      <c r="D341">
        <v>663.35071280526881</v>
      </c>
      <c r="E341">
        <v>926.03314834823334</v>
      </c>
      <c r="F341">
        <v>1363.8372177447297</v>
      </c>
      <c r="G341">
        <v>2239.4454136485483</v>
      </c>
      <c r="H341">
        <v>3990.6618512058212</v>
      </c>
      <c r="J341">
        <v>29</v>
      </c>
      <c r="K341">
        <v>563.11296292117754</v>
      </c>
      <c r="L341">
        <v>625.82341258121005</v>
      </c>
      <c r="M341">
        <v>813.95378834359053</v>
      </c>
      <c r="N341">
        <v>1127.5045327254211</v>
      </c>
      <c r="O341">
        <v>1754.606685525323</v>
      </c>
      <c r="P341">
        <v>3008.8115230631083</v>
      </c>
      <c r="R341">
        <v>29</v>
      </c>
      <c r="S341">
        <v>4.8419005538864246E-2</v>
      </c>
      <c r="T341">
        <v>4.5592137081372108E-2</v>
      </c>
      <c r="U341">
        <v>4.18442474286016E-2</v>
      </c>
      <c r="V341">
        <v>3.9697646082575977E-2</v>
      </c>
      <c r="W341">
        <v>3.830442150426161E-2</v>
      </c>
      <c r="X341">
        <v>3.7498057423971831E-2</v>
      </c>
    </row>
    <row r="342" spans="2:24" x14ac:dyDescent="0.25">
      <c r="B342">
        <v>30</v>
      </c>
      <c r="C342">
        <v>587.5554578639601</v>
      </c>
      <c r="D342">
        <v>686.57583228633462</v>
      </c>
      <c r="E342">
        <v>983.63683883824604</v>
      </c>
      <c r="F342">
        <v>1478.7385705445056</v>
      </c>
      <c r="G342">
        <v>2468.9420833666254</v>
      </c>
      <c r="H342">
        <v>4449.3491417767582</v>
      </c>
      <c r="J342">
        <v>30</v>
      </c>
      <c r="K342">
        <v>571.53937750413638</v>
      </c>
      <c r="L342">
        <v>642.45708241407556</v>
      </c>
      <c r="M342">
        <v>855.20884150560596</v>
      </c>
      <c r="N342">
        <v>1209.7957352548146</v>
      </c>
      <c r="O342">
        <v>1918.9700966419696</v>
      </c>
      <c r="P342">
        <v>3337.3191999896299</v>
      </c>
      <c r="R342">
        <v>30</v>
      </c>
      <c r="S342">
        <v>4.7980650316139739E-2</v>
      </c>
      <c r="T342">
        <v>4.509040897998684E-2</v>
      </c>
      <c r="U342">
        <v>4.1430212355847873E-2</v>
      </c>
      <c r="V342">
        <v>3.941711948546045E-2</v>
      </c>
      <c r="W342">
        <v>3.8141649848956183E-2</v>
      </c>
      <c r="X342">
        <v>3.7414369710679019E-2</v>
      </c>
    </row>
    <row r="343" spans="2:24" x14ac:dyDescent="0.25">
      <c r="B343">
        <v>31</v>
      </c>
      <c r="C343">
        <v>600.7889237644282</v>
      </c>
      <c r="D343">
        <v>712.69983924992766</v>
      </c>
      <c r="E343">
        <v>1048.4326079397331</v>
      </c>
      <c r="F343">
        <v>1607.9872186593652</v>
      </c>
      <c r="G343">
        <v>2727.0964576355523</v>
      </c>
      <c r="H343">
        <v>4965.3149271737393</v>
      </c>
      <c r="J343">
        <v>31</v>
      </c>
      <c r="K343">
        <v>581.01708162616978</v>
      </c>
      <c r="L343">
        <v>661.16648169183009</v>
      </c>
      <c r="M343">
        <v>901.61493982325737</v>
      </c>
      <c r="N343">
        <v>1302.3623263823756</v>
      </c>
      <c r="O343">
        <v>2103.8573029510626</v>
      </c>
      <c r="P343">
        <v>3706.8471584732615</v>
      </c>
      <c r="R343">
        <v>31</v>
      </c>
      <c r="S343">
        <v>4.7529686946889527E-2</v>
      </c>
      <c r="T343">
        <v>4.4595001859837335E-2</v>
      </c>
      <c r="U343">
        <v>4.1042805657644399E-2</v>
      </c>
      <c r="V343">
        <v>3.9163194206526475E-2</v>
      </c>
      <c r="W343">
        <v>3.7998446109046125E-2</v>
      </c>
      <c r="X343">
        <v>3.7343192377932599E-2</v>
      </c>
    </row>
    <row r="344" spans="2:24" x14ac:dyDescent="0.25">
      <c r="B344">
        <v>32</v>
      </c>
      <c r="C344">
        <v>615.66695395369572</v>
      </c>
      <c r="D344">
        <v>742.07187882088851</v>
      </c>
      <c r="E344">
        <v>1121.2866872040213</v>
      </c>
      <c r="F344">
        <v>1753.3113586060585</v>
      </c>
      <c r="G344">
        <v>3017.3607376883851</v>
      </c>
      <c r="H344">
        <v>5545.4594540672451</v>
      </c>
      <c r="J344">
        <v>32</v>
      </c>
      <c r="K344">
        <v>591.67261552579339</v>
      </c>
      <c r="L344">
        <v>682.2024454268103</v>
      </c>
      <c r="M344">
        <v>953.79232652334213</v>
      </c>
      <c r="N344">
        <v>1406.4420213364974</v>
      </c>
      <c r="O344">
        <v>2311.7418312830669</v>
      </c>
      <c r="P344">
        <v>4122.3409670455003</v>
      </c>
      <c r="R344">
        <v>32</v>
      </c>
      <c r="S344">
        <v>4.7069195836096034E-2</v>
      </c>
      <c r="T344">
        <v>4.4109752882402375E-2</v>
      </c>
      <c r="U344">
        <v>4.0682844489683401E-2</v>
      </c>
      <c r="V344">
        <v>3.8934833549385317E-2</v>
      </c>
      <c r="W344">
        <v>3.7873498664651617E-2</v>
      </c>
      <c r="X344">
        <v>3.7283637121092061E-2</v>
      </c>
    </row>
    <row r="345" spans="2:24" x14ac:dyDescent="0.25">
      <c r="B345">
        <v>33</v>
      </c>
      <c r="C345">
        <v>632.38712583441327</v>
      </c>
      <c r="D345">
        <v>775.08227672900352</v>
      </c>
      <c r="E345">
        <v>1203.1677713480524</v>
      </c>
      <c r="F345">
        <v>1916.6436270480385</v>
      </c>
      <c r="G345">
        <v>3343.5953059946214</v>
      </c>
      <c r="H345">
        <v>6197.4986279949844</v>
      </c>
      <c r="J345">
        <v>33</v>
      </c>
      <c r="K345">
        <v>603.64748352112906</v>
      </c>
      <c r="L345">
        <v>705.84416026541976</v>
      </c>
      <c r="M345">
        <v>1012.4346756472969</v>
      </c>
      <c r="N345">
        <v>1523.4192304637618</v>
      </c>
      <c r="O345">
        <v>2545.387964643618</v>
      </c>
      <c r="P345">
        <v>4589.3250177596783</v>
      </c>
      <c r="R345">
        <v>33</v>
      </c>
      <c r="S345">
        <v>4.6602562546656401E-2</v>
      </c>
      <c r="T345">
        <v>4.3638238536635621E-2</v>
      </c>
      <c r="U345">
        <v>4.0350735712371799E-2</v>
      </c>
      <c r="V345">
        <v>3.8730913649510645E-2</v>
      </c>
      <c r="W345">
        <v>3.7765594974158656E-2</v>
      </c>
      <c r="X345">
        <v>3.7234937479714958E-2</v>
      </c>
    </row>
    <row r="346" spans="2:24" x14ac:dyDescent="0.25">
      <c r="B346">
        <v>34</v>
      </c>
      <c r="C346">
        <v>651.15597143762204</v>
      </c>
      <c r="D346">
        <v>812.13913683287694</v>
      </c>
      <c r="E346">
        <v>1295.0886121513629</v>
      </c>
      <c r="F346">
        <v>2100.0044667183365</v>
      </c>
      <c r="G346">
        <v>3709.8361773493439</v>
      </c>
      <c r="H346">
        <v>6929.4994985529365</v>
      </c>
      <c r="J346">
        <v>34</v>
      </c>
      <c r="K346">
        <v>617.0896016446718</v>
      </c>
      <c r="L346">
        <v>732.38412359991071</v>
      </c>
      <c r="M346">
        <v>1078.2674484478539</v>
      </c>
      <c r="N346">
        <v>1654.7403768975455</v>
      </c>
      <c r="O346">
        <v>2807.6862510880237</v>
      </c>
      <c r="P346">
        <v>5113.57684379087</v>
      </c>
      <c r="R346">
        <v>34</v>
      </c>
      <c r="S346">
        <v>4.6133741136933137E-2</v>
      </c>
      <c r="T346">
        <v>4.318406117250384E-2</v>
      </c>
      <c r="U346">
        <v>4.0046746955908041E-2</v>
      </c>
      <c r="V346">
        <v>3.8550391272221374E-2</v>
      </c>
      <c r="W346">
        <v>3.7673704573020883E-2</v>
      </c>
      <c r="X346">
        <v>3.7196484891822701E-2</v>
      </c>
    </row>
    <row r="347" spans="2:24" x14ac:dyDescent="0.25">
      <c r="B347">
        <v>35</v>
      </c>
      <c r="C347">
        <v>672.54235494293482</v>
      </c>
      <c r="D347">
        <v>854.36563757586362</v>
      </c>
      <c r="E347">
        <v>1399.8355687740541</v>
      </c>
      <c r="F347">
        <v>2308.9521456398566</v>
      </c>
      <c r="G347">
        <v>4127.1853525288261</v>
      </c>
      <c r="H347">
        <v>7763.6515453978636</v>
      </c>
      <c r="J347">
        <v>35</v>
      </c>
      <c r="K347">
        <v>632.40639283378505</v>
      </c>
      <c r="L347">
        <v>762.62610230024075</v>
      </c>
      <c r="M347">
        <v>1153.2861910235006</v>
      </c>
      <c r="N347">
        <v>1804.3866255977809</v>
      </c>
      <c r="O347">
        <v>3106.5881075753132</v>
      </c>
      <c r="P347">
        <v>5710.9885247642669</v>
      </c>
      <c r="R347">
        <v>35</v>
      </c>
      <c r="S347">
        <v>4.5659731589079877E-2</v>
      </c>
      <c r="T347">
        <v>4.2743944723162119E-2</v>
      </c>
      <c r="U347">
        <v>3.9766805989546627E-2</v>
      </c>
      <c r="V347">
        <v>3.8389963548076667E-2</v>
      </c>
      <c r="W347">
        <v>3.7595866445017112E-2</v>
      </c>
      <c r="X347">
        <v>3.7167451329411794E-2</v>
      </c>
    </row>
    <row r="348" spans="2:24" x14ac:dyDescent="0.25">
      <c r="B348">
        <v>36</v>
      </c>
      <c r="C348">
        <v>688.86114813130109</v>
      </c>
      <c r="D348">
        <v>886.59438125278575</v>
      </c>
      <c r="E348">
        <v>1479.7941367785731</v>
      </c>
      <c r="F348">
        <v>2468.4603357125088</v>
      </c>
      <c r="G348">
        <v>4445.7927889648518</v>
      </c>
      <c r="H348">
        <v>8400.4576984232262</v>
      </c>
      <c r="J348">
        <v>36</v>
      </c>
      <c r="K348">
        <v>644.09358518977615</v>
      </c>
      <c r="L348">
        <v>785.70801890375151</v>
      </c>
      <c r="M348">
        <v>1210.5519666100063</v>
      </c>
      <c r="N348">
        <v>1918.6245188554894</v>
      </c>
      <c r="O348">
        <v>3334.770260967096</v>
      </c>
      <c r="P348">
        <v>6167.0617791949771</v>
      </c>
      <c r="R348">
        <v>36</v>
      </c>
      <c r="S348">
        <v>4.5333550395294964E-2</v>
      </c>
      <c r="T348">
        <v>4.2451715475878782E-2</v>
      </c>
      <c r="U348">
        <v>3.9588467995746779E-2</v>
      </c>
      <c r="V348">
        <v>3.829065179234048E-2</v>
      </c>
      <c r="W348">
        <v>3.7549590809901057E-2</v>
      </c>
      <c r="X348">
        <v>3.71520406372845E-2</v>
      </c>
    </row>
    <row r="349" spans="2:24" x14ac:dyDescent="0.25">
      <c r="B349">
        <v>37</v>
      </c>
      <c r="C349">
        <v>684.99365975133014</v>
      </c>
      <c r="D349">
        <v>878.98278808823147</v>
      </c>
      <c r="E349">
        <v>1460.9499967863828</v>
      </c>
      <c r="F349">
        <v>2430.8954180417936</v>
      </c>
      <c r="G349">
        <v>4370.7862456322837</v>
      </c>
      <c r="H349">
        <v>8250.5678853761674</v>
      </c>
      <c r="J349">
        <v>37</v>
      </c>
      <c r="K349">
        <v>641.32367468776511</v>
      </c>
      <c r="L349">
        <v>780.25717042952783</v>
      </c>
      <c r="M349">
        <v>1197.0556269574081</v>
      </c>
      <c r="N349">
        <v>1891.720566852131</v>
      </c>
      <c r="O349">
        <v>3281.0502747951541</v>
      </c>
      <c r="P349">
        <v>6059.7095128828951</v>
      </c>
      <c r="R349">
        <v>37</v>
      </c>
      <c r="S349">
        <v>4.5402832379673574E-2</v>
      </c>
      <c r="T349">
        <v>4.251242860743365E-2</v>
      </c>
      <c r="U349">
        <v>3.9623417230386648E-2</v>
      </c>
      <c r="V349">
        <v>3.8308191076835696E-2</v>
      </c>
      <c r="W349">
        <v>3.7555561156451089E-2</v>
      </c>
      <c r="X349">
        <v>3.7151313858312163E-2</v>
      </c>
    </row>
    <row r="350" spans="2:24" x14ac:dyDescent="0.25">
      <c r="B350">
        <v>38</v>
      </c>
      <c r="C350">
        <v>654.65425049897044</v>
      </c>
      <c r="D350">
        <v>819.11616538137082</v>
      </c>
      <c r="E350">
        <v>1312.5019290441915</v>
      </c>
      <c r="F350">
        <v>2134.8117582710343</v>
      </c>
      <c r="G350">
        <v>3779.43091335192</v>
      </c>
      <c r="H350">
        <v>7068.669730250047</v>
      </c>
      <c r="J350">
        <v>38</v>
      </c>
      <c r="K350">
        <v>619.59425094453582</v>
      </c>
      <c r="L350">
        <v>737.38009105676429</v>
      </c>
      <c r="M350">
        <v>1090.7378310181302</v>
      </c>
      <c r="N350">
        <v>1679.6699746139857</v>
      </c>
      <c r="O350">
        <v>2857.5284480013797</v>
      </c>
      <c r="P350">
        <v>5213.2512474285468</v>
      </c>
      <c r="R350">
        <v>38</v>
      </c>
      <c r="S350">
        <v>4.6036502709914329E-2</v>
      </c>
      <c r="T350">
        <v>4.3090662199189111E-2</v>
      </c>
      <c r="U350">
        <v>3.9981833736355776E-2</v>
      </c>
      <c r="V350">
        <v>3.8507902475976019E-2</v>
      </c>
      <c r="W350">
        <v>3.7646988926101521E-2</v>
      </c>
      <c r="X350">
        <v>3.7179189006362412E-2</v>
      </c>
    </row>
    <row r="351" spans="2:24" x14ac:dyDescent="0.25">
      <c r="B351">
        <v>39</v>
      </c>
      <c r="C351">
        <v>683.13193260370531</v>
      </c>
      <c r="D351">
        <v>875.35167227845704</v>
      </c>
      <c r="E351">
        <v>1452.0108930335894</v>
      </c>
      <c r="F351">
        <v>2413.1096212393868</v>
      </c>
      <c r="G351">
        <v>4335.3072176955202</v>
      </c>
      <c r="H351">
        <v>8179.7019174841034</v>
      </c>
      <c r="J351">
        <v>39</v>
      </c>
      <c r="K351">
        <v>639.99024208041874</v>
      </c>
      <c r="L351">
        <v>777.65610707638643</v>
      </c>
      <c r="M351">
        <v>1190.6537220065838</v>
      </c>
      <c r="N351">
        <v>1878.9833906960557</v>
      </c>
      <c r="O351">
        <v>3255.644341597188</v>
      </c>
      <c r="P351">
        <v>6008.9605618783244</v>
      </c>
      <c r="R351">
        <v>39</v>
      </c>
      <c r="S351">
        <v>4.5429973287696157E-2</v>
      </c>
      <c r="T351">
        <v>4.2535449416670534E-2</v>
      </c>
      <c r="U351">
        <v>3.963461983105887E-2</v>
      </c>
      <c r="V351">
        <v>3.8311429033483391E-2</v>
      </c>
      <c r="W351">
        <v>3.755351155021569E-2</v>
      </c>
      <c r="X351">
        <v>3.7146195986111685E-2</v>
      </c>
    </row>
    <row r="352" spans="2:24" x14ac:dyDescent="0.25">
      <c r="B352">
        <v>40</v>
      </c>
      <c r="C352">
        <v>781.47544594435556</v>
      </c>
      <c r="D352">
        <v>1069.5105578007237</v>
      </c>
      <c r="E352">
        <v>1933.6161099951321</v>
      </c>
      <c r="F352">
        <v>3373.7920364135248</v>
      </c>
      <c r="G352">
        <v>6254.1438920878709</v>
      </c>
      <c r="H352">
        <v>12014.847567664474</v>
      </c>
      <c r="J352">
        <v>40</v>
      </c>
      <c r="K352">
        <v>710.42296118102377</v>
      </c>
      <c r="L352">
        <v>916.70987123505074</v>
      </c>
      <c r="M352">
        <v>1535.5730759665821</v>
      </c>
      <c r="N352">
        <v>2567.011820136875</v>
      </c>
      <c r="O352">
        <v>4629.889340891692</v>
      </c>
      <c r="P352">
        <v>8755.6439737670589</v>
      </c>
      <c r="R352">
        <v>40</v>
      </c>
      <c r="S352">
        <v>4.3927066137349202E-2</v>
      </c>
      <c r="T352">
        <v>4.1288517039847594E-2</v>
      </c>
      <c r="U352">
        <v>3.8944926625243292E-2</v>
      </c>
      <c r="V352">
        <v>3.7962877071055168E-2</v>
      </c>
      <c r="W352">
        <v>3.7422734071828723E-2</v>
      </c>
      <c r="X352">
        <v>3.7138898116376051E-2</v>
      </c>
    </row>
    <row r="353" spans="2:24" x14ac:dyDescent="0.25">
      <c r="B353">
        <v>41</v>
      </c>
      <c r="C353">
        <v>734.12075748126813</v>
      </c>
      <c r="D353">
        <v>976.05923499353264</v>
      </c>
      <c r="E353">
        <v>1701.8749710690824</v>
      </c>
      <c r="F353">
        <v>2911.5677755899669</v>
      </c>
      <c r="G353">
        <v>5330.9533846317827</v>
      </c>
      <c r="H353">
        <v>10169.725217189723</v>
      </c>
      <c r="J353">
        <v>41</v>
      </c>
      <c r="K353">
        <v>676.50822654766353</v>
      </c>
      <c r="L353">
        <v>849.78123698238687</v>
      </c>
      <c r="M353">
        <v>1369.6037505395252</v>
      </c>
      <c r="N353">
        <v>2235.9735861506415</v>
      </c>
      <c r="O353">
        <v>3968.7132573734198</v>
      </c>
      <c r="P353">
        <v>7434.1996491823229</v>
      </c>
      <c r="R353">
        <v>41</v>
      </c>
      <c r="S353">
        <v>4.4551342846481656E-2</v>
      </c>
      <c r="T353">
        <v>4.1783527341955784E-2</v>
      </c>
      <c r="U353">
        <v>3.9200722454756143E-2</v>
      </c>
      <c r="V353">
        <v>3.8081218561367258E-2</v>
      </c>
      <c r="W353">
        <v>3.7455662522599686E-2</v>
      </c>
      <c r="X353">
        <v>3.7124096157137965E-2</v>
      </c>
    </row>
    <row r="354" spans="2:24" x14ac:dyDescent="0.25">
      <c r="B354">
        <v>42</v>
      </c>
      <c r="C354">
        <v>800.10048858267851</v>
      </c>
      <c r="D354">
        <v>1106.3469684843756</v>
      </c>
      <c r="E354">
        <v>2025.0864744624723</v>
      </c>
      <c r="F354">
        <v>3556.3189436848129</v>
      </c>
      <c r="G354">
        <v>6618.7835522037667</v>
      </c>
      <c r="H354">
        <v>12743.712928080109</v>
      </c>
      <c r="J354">
        <v>42</v>
      </c>
      <c r="K354">
        <v>723.76193359271747</v>
      </c>
      <c r="L354">
        <v>943.09272141055862</v>
      </c>
      <c r="M354">
        <v>1601.0858408897402</v>
      </c>
      <c r="N354">
        <v>2697.7405752569539</v>
      </c>
      <c r="O354">
        <v>4891.0462802822294</v>
      </c>
      <c r="P354">
        <v>9277.6595023214468</v>
      </c>
      <c r="R354">
        <v>42</v>
      </c>
      <c r="S354">
        <v>4.3704620433843822E-2</v>
      </c>
      <c r="T354">
        <v>4.1117444087087396E-2</v>
      </c>
      <c r="U354">
        <v>3.8857599409047427E-2</v>
      </c>
      <c r="V354">
        <v>3.7921172049122598E-2</v>
      </c>
      <c r="W354">
        <v>3.7408750084309439E-2</v>
      </c>
      <c r="X354">
        <v>3.7140229933322333E-2</v>
      </c>
    </row>
    <row r="355" spans="2:24" x14ac:dyDescent="0.25">
      <c r="B355">
        <v>43</v>
      </c>
      <c r="C355">
        <v>847.74403523769809</v>
      </c>
      <c r="D355">
        <v>1200.4428623892725</v>
      </c>
      <c r="E355">
        <v>2258.5394515381804</v>
      </c>
      <c r="F355">
        <v>4022.0336814236794</v>
      </c>
      <c r="G355">
        <v>7549.0223697352076</v>
      </c>
      <c r="H355">
        <v>14602.997853242505</v>
      </c>
      <c r="J355">
        <v>43</v>
      </c>
      <c r="K355">
        <v>757.88390343808896</v>
      </c>
      <c r="L355">
        <v>1010.4831333218208</v>
      </c>
      <c r="M355">
        <v>1768.2820466352459</v>
      </c>
      <c r="N355">
        <v>3031.2792655677404</v>
      </c>
      <c r="O355">
        <v>5557.2763001970161</v>
      </c>
      <c r="P355">
        <v>10609.248859155341</v>
      </c>
      <c r="R355">
        <v>43</v>
      </c>
      <c r="S355">
        <v>4.3230690936486349E-2</v>
      </c>
      <c r="T355">
        <v>4.0769617058854291E-2</v>
      </c>
      <c r="U355">
        <v>3.8696188157061773E-2</v>
      </c>
      <c r="V355">
        <v>3.7857116843639238E-2</v>
      </c>
      <c r="W355">
        <v>3.7402860369535551E-2</v>
      </c>
      <c r="X355">
        <v>3.7166170853542457E-2</v>
      </c>
    </row>
    <row r="356" spans="2:24" x14ac:dyDescent="0.25">
      <c r="B356">
        <v>44</v>
      </c>
      <c r="C356">
        <v>811.35102417821793</v>
      </c>
      <c r="D356">
        <v>1128.6320156453546</v>
      </c>
      <c r="E356">
        <v>2080.4745923325454</v>
      </c>
      <c r="F356">
        <v>3666.8793870371428</v>
      </c>
      <c r="G356">
        <v>6839.688679102589</v>
      </c>
      <c r="H356">
        <v>13185.307263233452</v>
      </c>
      <c r="J356">
        <v>44</v>
      </c>
      <c r="K356">
        <v>731.8194448113386</v>
      </c>
      <c r="L356">
        <v>959.05356908518024</v>
      </c>
      <c r="M356">
        <v>1640.751408007447</v>
      </c>
      <c r="N356">
        <v>2776.9201753998059</v>
      </c>
      <c r="O356">
        <v>5049.2543204977992</v>
      </c>
      <c r="P356">
        <v>9593.9226106935239</v>
      </c>
      <c r="R356">
        <v>44</v>
      </c>
      <c r="S356">
        <v>4.3573821729487872E-2</v>
      </c>
      <c r="T356">
        <v>4.1017689606908547E-2</v>
      </c>
      <c r="U356">
        <v>3.8806147047387718E-2</v>
      </c>
      <c r="V356">
        <v>3.7895526131310087E-2</v>
      </c>
      <c r="W356">
        <v>3.739865687635735E-2</v>
      </c>
      <c r="X356">
        <v>3.7138689394639268E-2</v>
      </c>
    </row>
    <row r="357" spans="2:24" x14ac:dyDescent="0.25">
      <c r="B357">
        <v>45</v>
      </c>
      <c r="C357">
        <v>894.19427576801115</v>
      </c>
      <c r="D357">
        <v>1292.2368306915373</v>
      </c>
      <c r="E357">
        <v>2486.3644831587112</v>
      </c>
      <c r="F357">
        <v>4476.576748203106</v>
      </c>
      <c r="G357">
        <v>8457.0024861292004</v>
      </c>
      <c r="H357">
        <v>16417.853431975709</v>
      </c>
      <c r="J357">
        <v>45</v>
      </c>
      <c r="K357">
        <v>791.15103120389085</v>
      </c>
      <c r="L357">
        <v>1076.2253803738877</v>
      </c>
      <c r="M357">
        <v>1931.4482885983271</v>
      </c>
      <c r="N357">
        <v>3356.8142656229975</v>
      </c>
      <c r="O357">
        <v>6207.5598934721493</v>
      </c>
      <c r="P357">
        <v>11909.04514903159</v>
      </c>
      <c r="R357">
        <v>45</v>
      </c>
      <c r="S357">
        <v>4.2844332929171225E-2</v>
      </c>
      <c r="T357">
        <v>4.0498867621664658E-2</v>
      </c>
      <c r="U357">
        <v>3.8579201318558187E-2</v>
      </c>
      <c r="V357">
        <v>3.7816606024193122E-2</v>
      </c>
      <c r="W357">
        <v>3.7407140406194639E-2</v>
      </c>
      <c r="X357">
        <v>3.7194731493580546E-2</v>
      </c>
    </row>
    <row r="358" spans="2:24" x14ac:dyDescent="0.25">
      <c r="B358">
        <v>46</v>
      </c>
      <c r="C358">
        <v>911.74468811111626</v>
      </c>
      <c r="D358">
        <v>1326.936292355309</v>
      </c>
      <c r="E358">
        <v>2572.5109176219262</v>
      </c>
      <c r="F358">
        <v>4648.4687267280678</v>
      </c>
      <c r="G358">
        <v>8800.384343509515</v>
      </c>
      <c r="H358">
        <v>17104.215573409794</v>
      </c>
      <c r="J358">
        <v>46</v>
      </c>
      <c r="K358">
        <v>803.72051457176531</v>
      </c>
      <c r="L358">
        <v>1101.0770768263646</v>
      </c>
      <c r="M358">
        <v>1993.1446440944164</v>
      </c>
      <c r="N358">
        <v>3479.9250571908997</v>
      </c>
      <c r="O358">
        <v>6453.4858672068076</v>
      </c>
      <c r="P358">
        <v>12400.607445829024</v>
      </c>
      <c r="R358">
        <v>46</v>
      </c>
      <c r="S358">
        <v>4.2713898673103712E-2</v>
      </c>
      <c r="T358">
        <v>4.0410022409857138E-2</v>
      </c>
      <c r="U358">
        <v>3.8542528442382373E-2</v>
      </c>
      <c r="V358">
        <v>3.7805186820626391E-2</v>
      </c>
      <c r="W358">
        <v>3.7410322580868627E-2</v>
      </c>
      <c r="X358">
        <v>3.7205782368031848E-2</v>
      </c>
    </row>
    <row r="359" spans="2:24" x14ac:dyDescent="0.25">
      <c r="B359">
        <v>47</v>
      </c>
      <c r="C359">
        <v>1019.2248215086023</v>
      </c>
      <c r="D359">
        <v>1539.1978010232931</v>
      </c>
      <c r="E359">
        <v>3099.1162948618198</v>
      </c>
      <c r="F359">
        <v>5698.9807600755666</v>
      </c>
      <c r="G359">
        <v>10898.710594113461</v>
      </c>
      <c r="H359">
        <v>21298.169466384512</v>
      </c>
      <c r="J359">
        <v>47</v>
      </c>
      <c r="K359">
        <v>880.69679878196075</v>
      </c>
      <c r="L359">
        <v>1253.0968098160392</v>
      </c>
      <c r="M359">
        <v>2370.2918597520802</v>
      </c>
      <c r="N359">
        <v>4232.2870700980784</v>
      </c>
      <c r="O359">
        <v>7956.2876162334724</v>
      </c>
      <c r="P359">
        <v>15404.279791081528</v>
      </c>
      <c r="R359">
        <v>47</v>
      </c>
      <c r="S359">
        <v>4.2105491470789236E-2</v>
      </c>
      <c r="T359">
        <v>4.0026372536659638E-2</v>
      </c>
      <c r="U359">
        <v>3.841843796126132E-2</v>
      </c>
      <c r="V359">
        <v>3.7801762860221633E-2</v>
      </c>
      <c r="W359">
        <v>3.7475641384421943E-2</v>
      </c>
      <c r="X359">
        <v>3.7307820115823898E-2</v>
      </c>
    </row>
    <row r="360" spans="2:24" x14ac:dyDescent="0.25">
      <c r="B360">
        <v>48</v>
      </c>
      <c r="C360">
        <v>1067.8106299538863</v>
      </c>
      <c r="D360">
        <v>1635.1868485703317</v>
      </c>
      <c r="E360">
        <v>3337.3154952928912</v>
      </c>
      <c r="F360">
        <v>6174.1965868426532</v>
      </c>
      <c r="G360">
        <v>11847.958769067147</v>
      </c>
      <c r="H360">
        <v>23195.483130229695</v>
      </c>
      <c r="J360">
        <v>48</v>
      </c>
      <c r="K360">
        <v>915.49326761684097</v>
      </c>
      <c r="L360">
        <v>1321.8424538711897</v>
      </c>
      <c r="M360">
        <v>2540.8899107584002</v>
      </c>
      <c r="N360">
        <v>4572.6358249243203</v>
      </c>
      <c r="O360">
        <v>8636.1276434887259</v>
      </c>
      <c r="P360">
        <v>16763.111243933497</v>
      </c>
      <c r="R360">
        <v>48</v>
      </c>
      <c r="S360">
        <v>4.1895944710716559E-2</v>
      </c>
      <c r="T360">
        <v>3.9904674763638459E-2</v>
      </c>
      <c r="U360">
        <v>3.8389944002519716E-2</v>
      </c>
      <c r="V360">
        <v>3.7814777444181047E-2</v>
      </c>
      <c r="W360">
        <v>3.7511882672276009E-2</v>
      </c>
      <c r="X360">
        <v>3.7356362881641347E-2</v>
      </c>
    </row>
    <row r="361" spans="2:24" x14ac:dyDescent="0.25">
      <c r="B361">
        <v>49</v>
      </c>
      <c r="C361">
        <v>1098.2952544281052</v>
      </c>
      <c r="D361">
        <v>1695.443741705868</v>
      </c>
      <c r="E361">
        <v>3486.8893478277487</v>
      </c>
      <c r="F361">
        <v>6472.6319946419635</v>
      </c>
      <c r="G361">
        <v>12444.117399990482</v>
      </c>
      <c r="H361">
        <v>24387.087971507834</v>
      </c>
      <c r="J361">
        <v>49</v>
      </c>
      <c r="K361">
        <v>937.32656772766131</v>
      </c>
      <c r="L361">
        <v>1364.9978755295342</v>
      </c>
      <c r="M361">
        <v>2648.0134058194526</v>
      </c>
      <c r="N361">
        <v>4786.3722882522561</v>
      </c>
      <c r="O361">
        <v>9063.091297299834</v>
      </c>
      <c r="P361">
        <v>17616.526651746535</v>
      </c>
      <c r="R361">
        <v>49</v>
      </c>
      <c r="S361">
        <v>4.1778562322143609E-2</v>
      </c>
      <c r="T361">
        <v>3.9838733477440158E-2</v>
      </c>
      <c r="U361">
        <v>3.8376790620238355E-2</v>
      </c>
      <c r="V361">
        <v>3.782474421956783E-2</v>
      </c>
      <c r="W361">
        <v>3.7534705412163749E-2</v>
      </c>
      <c r="X361">
        <v>3.7385967353360305E-2</v>
      </c>
    </row>
    <row r="362" spans="2:24" x14ac:dyDescent="0.25">
      <c r="B362">
        <v>50</v>
      </c>
      <c r="C362">
        <v>1191.0428572238145</v>
      </c>
      <c r="D362">
        <v>1878.6360030099936</v>
      </c>
      <c r="E362">
        <v>3941.4154570361984</v>
      </c>
      <c r="F362">
        <v>7379.3813671292055</v>
      </c>
      <c r="G362">
        <v>14255.311331138941</v>
      </c>
      <c r="H362">
        <v>28007.175320696206</v>
      </c>
      <c r="J362">
        <v>50</v>
      </c>
      <c r="K362">
        <v>1003.7509427451887</v>
      </c>
      <c r="L362">
        <v>1496.1984608768707</v>
      </c>
      <c r="M362">
        <v>2973.5411995077084</v>
      </c>
      <c r="N362">
        <v>5435.7807926384849</v>
      </c>
      <c r="O362">
        <v>10360.239461686695</v>
      </c>
      <c r="P362">
        <v>20209.20169392298</v>
      </c>
      <c r="R362">
        <v>50</v>
      </c>
      <c r="S362">
        <v>4.1501340982123214E-2</v>
      </c>
      <c r="T362">
        <v>3.9699924260090169E-2</v>
      </c>
      <c r="U362">
        <v>3.8374169350038567E-2</v>
      </c>
      <c r="V362">
        <v>3.788052780766904E-2</v>
      </c>
      <c r="W362">
        <v>3.7622672751729036E-2</v>
      </c>
      <c r="X362">
        <v>3.7490859185625336E-2</v>
      </c>
    </row>
    <row r="363" spans="2:24" x14ac:dyDescent="0.25">
      <c r="B363">
        <v>51</v>
      </c>
      <c r="C363">
        <v>1308.8831271677238</v>
      </c>
      <c r="D363">
        <v>2111.3675246576818</v>
      </c>
      <c r="E363">
        <v>4518.8209010848159</v>
      </c>
      <c r="F363">
        <v>8531.2427143526802</v>
      </c>
      <c r="G363">
        <v>16556.086791292917</v>
      </c>
      <c r="H363">
        <v>32605.774957750578</v>
      </c>
      <c r="J363">
        <v>51</v>
      </c>
      <c r="K363">
        <v>1088.1469760086566</v>
      </c>
      <c r="L363">
        <v>1662.8784625253029</v>
      </c>
      <c r="M363">
        <v>3387.0749361809721</v>
      </c>
      <c r="N363">
        <v>6260.7304616863839</v>
      </c>
      <c r="O363">
        <v>12008.046444072505</v>
      </c>
      <c r="P363">
        <v>23502.67854654952</v>
      </c>
      <c r="R363">
        <v>51</v>
      </c>
      <c r="S363">
        <v>4.125978931112706E-2</v>
      </c>
      <c r="T363">
        <v>3.9603987245212968E-2</v>
      </c>
      <c r="U363">
        <v>3.8413540100228349E-2</v>
      </c>
      <c r="V363">
        <v>3.7976238853510536E-2</v>
      </c>
      <c r="W363">
        <v>3.7749102053783234E-2</v>
      </c>
      <c r="X363">
        <v>3.7633312743880154E-2</v>
      </c>
    </row>
    <row r="364" spans="2:24" x14ac:dyDescent="0.25">
      <c r="B364">
        <v>52</v>
      </c>
      <c r="C364">
        <v>1421.2495050896848</v>
      </c>
      <c r="D364">
        <v>2333.287802898541</v>
      </c>
      <c r="E364">
        <v>5069.402710066327</v>
      </c>
      <c r="F364">
        <v>9629.5943257019298</v>
      </c>
      <c r="G364">
        <v>18749.977616091674</v>
      </c>
      <c r="H364">
        <v>36990.744236246086</v>
      </c>
      <c r="J364">
        <v>52</v>
      </c>
      <c r="K364">
        <v>1168.6226405306697</v>
      </c>
      <c r="L364">
        <v>1821.8154645853137</v>
      </c>
      <c r="M364">
        <v>3781.3940858523347</v>
      </c>
      <c r="N364">
        <v>7047.3595797417656</v>
      </c>
      <c r="O364">
        <v>13579.291209003655</v>
      </c>
      <c r="P364">
        <v>26643.154894776468</v>
      </c>
      <c r="R364">
        <v>52</v>
      </c>
      <c r="S364">
        <v>4.1110596949944345E-2</v>
      </c>
      <c r="T364">
        <v>3.9569283779240738E-2</v>
      </c>
      <c r="U364">
        <v>3.8480250839815655E-2</v>
      </c>
      <c r="V364">
        <v>3.8084165957921412E-2</v>
      </c>
      <c r="W364">
        <v>3.7879266717945947E-2</v>
      </c>
      <c r="X364">
        <v>3.777503190333853E-2</v>
      </c>
    </row>
    <row r="365" spans="2:24" x14ac:dyDescent="0.25">
      <c r="B365">
        <v>53</v>
      </c>
      <c r="C365">
        <v>1473.1089961344358</v>
      </c>
      <c r="D365">
        <v>2435.7679831984187</v>
      </c>
      <c r="E365">
        <v>5323.7449241458326</v>
      </c>
      <c r="F365">
        <v>10137.039875050652</v>
      </c>
      <c r="G365">
        <v>19763.62986199266</v>
      </c>
      <c r="H365">
        <v>39016.809160555953</v>
      </c>
      <c r="J365">
        <v>53</v>
      </c>
      <c r="K365">
        <v>1205.7639384587874</v>
      </c>
      <c r="L365">
        <v>1895.2107391204336</v>
      </c>
      <c r="M365">
        <v>3963.5509222916153</v>
      </c>
      <c r="N365">
        <v>7410.7850940498465</v>
      </c>
      <c r="O365">
        <v>14305.254357722471</v>
      </c>
      <c r="P365">
        <v>28094.185585840314</v>
      </c>
      <c r="R365">
        <v>53</v>
      </c>
      <c r="S365">
        <v>4.1057413988289548E-2</v>
      </c>
      <c r="T365">
        <v>3.956295810075372E-2</v>
      </c>
      <c r="U365">
        <v>3.8514290087963143E-2</v>
      </c>
      <c r="V365">
        <v>3.8134371749783069E-2</v>
      </c>
      <c r="W365">
        <v>3.7938146561742103E-2</v>
      </c>
      <c r="X365">
        <v>3.7838403507036489E-2</v>
      </c>
    </row>
    <row r="366" spans="2:24" x14ac:dyDescent="0.25">
      <c r="B366">
        <v>54</v>
      </c>
      <c r="C366">
        <v>1662.3847897197568</v>
      </c>
      <c r="D366">
        <v>2809.4808881105696</v>
      </c>
      <c r="E366">
        <v>6250.7687496090311</v>
      </c>
      <c r="F366">
        <v>11986.248712053846</v>
      </c>
      <c r="G366">
        <v>23457.208553773486</v>
      </c>
      <c r="H366">
        <v>46399.128160941953</v>
      </c>
      <c r="J366">
        <v>54</v>
      </c>
      <c r="K366">
        <v>1341.3215054983302</v>
      </c>
      <c r="L366">
        <v>2162.8617605795262</v>
      </c>
      <c r="M366">
        <v>4627.4779093921679</v>
      </c>
      <c r="N366">
        <v>8735.1735482070217</v>
      </c>
      <c r="O366">
        <v>16950.563940497639</v>
      </c>
      <c r="P366">
        <v>33381.343913181219</v>
      </c>
      <c r="R366">
        <v>54</v>
      </c>
      <c r="S366">
        <v>4.0971283253598445E-2</v>
      </c>
      <c r="T366">
        <v>3.9618172074936897E-2</v>
      </c>
      <c r="U366">
        <v>3.8687654046946518E-2</v>
      </c>
      <c r="V366">
        <v>3.8354332930394808E-2</v>
      </c>
      <c r="W366">
        <v>3.8182956036323601E-2</v>
      </c>
      <c r="X366">
        <v>3.8096048521202741E-2</v>
      </c>
    </row>
    <row r="367" spans="2:24" x14ac:dyDescent="0.25">
      <c r="B367">
        <v>55</v>
      </c>
      <c r="C367">
        <v>1816.2625081080209</v>
      </c>
      <c r="D367">
        <v>3113.289224489858</v>
      </c>
      <c r="E367">
        <v>7004.3692916170285</v>
      </c>
      <c r="F367">
        <v>13489.502867979065</v>
      </c>
      <c r="G367">
        <v>26459.770060764346</v>
      </c>
      <c r="H367">
        <v>52400.304471343603</v>
      </c>
      <c r="J367">
        <v>55</v>
      </c>
      <c r="K367">
        <v>1451.5269967386648</v>
      </c>
      <c r="L367">
        <v>2380.4449534747655</v>
      </c>
      <c r="M367">
        <v>5167.1979612442665</v>
      </c>
      <c r="N367">
        <v>9811.7876865954022</v>
      </c>
      <c r="O367">
        <v>19100.967558549135</v>
      </c>
      <c r="P367">
        <v>37679.327565427753</v>
      </c>
      <c r="R367">
        <v>55</v>
      </c>
      <c r="S367">
        <v>4.0973373400412738E-2</v>
      </c>
      <c r="T367">
        <v>3.971095512593803E-2</v>
      </c>
      <c r="U367">
        <v>3.8853618295096037E-2</v>
      </c>
      <c r="V367">
        <v>3.8548632058726939E-2</v>
      </c>
      <c r="W367">
        <v>3.8392257357275028E-2</v>
      </c>
      <c r="X367">
        <v>3.8313070091903434E-2</v>
      </c>
    </row>
    <row r="369" spans="1:23" x14ac:dyDescent="0.25">
      <c r="A369" s="5" t="s">
        <v>188</v>
      </c>
    </row>
    <row r="370" spans="1:23" x14ac:dyDescent="0.25">
      <c r="B370" t="s">
        <v>170</v>
      </c>
      <c r="C370">
        <v>100000</v>
      </c>
      <c r="D370">
        <v>250000</v>
      </c>
      <c r="E370">
        <v>500000</v>
      </c>
      <c r="F370">
        <v>1000000</v>
      </c>
      <c r="G370">
        <v>2000000</v>
      </c>
      <c r="J370" t="s">
        <v>145</v>
      </c>
      <c r="K370">
        <v>100000</v>
      </c>
      <c r="L370">
        <v>250000</v>
      </c>
      <c r="M370">
        <v>500000</v>
      </c>
      <c r="N370">
        <v>1000000</v>
      </c>
      <c r="O370">
        <v>2000000</v>
      </c>
      <c r="R370" t="s">
        <v>167</v>
      </c>
      <c r="S370">
        <v>100000</v>
      </c>
      <c r="T370">
        <v>250000</v>
      </c>
      <c r="U370">
        <v>500000</v>
      </c>
      <c r="V370">
        <v>1000000</v>
      </c>
      <c r="W370">
        <v>2000000</v>
      </c>
    </row>
    <row r="371" spans="1:23" x14ac:dyDescent="0.25">
      <c r="B371">
        <v>35</v>
      </c>
      <c r="C371">
        <v>32441.82425995222</v>
      </c>
      <c r="D371">
        <v>68167.862305840783</v>
      </c>
      <c r="E371">
        <v>127711.25630915158</v>
      </c>
      <c r="F371">
        <v>246798.05051817052</v>
      </c>
      <c r="G371">
        <v>484971.64679342153</v>
      </c>
      <c r="J371">
        <v>35</v>
      </c>
      <c r="K371">
        <v>1622.0901454934938</v>
      </c>
      <c r="L371">
        <v>3408.3926901430532</v>
      </c>
      <c r="M371">
        <v>6385.5596758004976</v>
      </c>
      <c r="N371">
        <v>12339.902525882237</v>
      </c>
      <c r="O371">
        <v>24248.599473690963</v>
      </c>
      <c r="R371">
        <v>35</v>
      </c>
      <c r="S371">
        <v>3.7494195028256128E-2</v>
      </c>
      <c r="T371">
        <v>3.5480280016081167E-2</v>
      </c>
      <c r="U371">
        <v>3.4918803356468464E-2</v>
      </c>
      <c r="V371">
        <v>3.4655087472388324E-2</v>
      </c>
      <c r="W371">
        <v>3.4527199447833112E-2</v>
      </c>
    </row>
    <row r="372" spans="1:23" x14ac:dyDescent="0.25">
      <c r="B372">
        <f t="shared" ref="B372:B401" si="15">B371+1</f>
        <v>36</v>
      </c>
      <c r="C372">
        <v>33075.20905889602</v>
      </c>
      <c r="D372">
        <v>69798.57759496884</v>
      </c>
      <c r="E372">
        <v>131004.19185553405</v>
      </c>
      <c r="F372">
        <v>253415.42039311037</v>
      </c>
      <c r="G372">
        <v>498237.87747699197</v>
      </c>
      <c r="J372">
        <f t="shared" ref="J372:J401" si="16">J371+1</f>
        <v>36</v>
      </c>
      <c r="K372">
        <v>1653.760507630308</v>
      </c>
      <c r="L372">
        <v>3489.9291426900018</v>
      </c>
      <c r="M372">
        <v>6550.2102492377453</v>
      </c>
      <c r="N372">
        <v>12670.772485760157</v>
      </c>
      <c r="O372">
        <v>24911.896971239126</v>
      </c>
      <c r="R372">
        <f t="shared" ref="R372:R401" si="17">R371+1</f>
        <v>36</v>
      </c>
      <c r="S372">
        <v>3.7661910027609435E-2</v>
      </c>
      <c r="T372">
        <v>3.5639750513491553E-2</v>
      </c>
      <c r="U372">
        <v>3.5074338002959671E-2</v>
      </c>
      <c r="V372">
        <v>3.4808520651670394E-2</v>
      </c>
      <c r="W372">
        <v>3.4679553814379149E-2</v>
      </c>
    </row>
    <row r="373" spans="1:23" x14ac:dyDescent="0.25">
      <c r="B373">
        <f t="shared" si="15"/>
        <v>37</v>
      </c>
      <c r="C373">
        <v>33023.777169772344</v>
      </c>
      <c r="D373">
        <v>69668.29399327164</v>
      </c>
      <c r="E373">
        <v>130742.48870668106</v>
      </c>
      <c r="F373">
        <v>252890.8781375493</v>
      </c>
      <c r="G373">
        <v>497187.65700161236</v>
      </c>
      <c r="J373">
        <f t="shared" si="16"/>
        <v>37</v>
      </c>
      <c r="K373">
        <v>1651.1888910450289</v>
      </c>
      <c r="L373">
        <v>3483.4148178744799</v>
      </c>
      <c r="M373">
        <v>6537.1247067190998</v>
      </c>
      <c r="N373">
        <v>12644.544490177825</v>
      </c>
      <c r="O373">
        <v>24859.384060410433</v>
      </c>
      <c r="R373">
        <f t="shared" si="17"/>
        <v>37</v>
      </c>
      <c r="S373">
        <v>3.7630621707276601E-2</v>
      </c>
      <c r="T373">
        <v>3.5616534226533325E-2</v>
      </c>
      <c r="U373">
        <v>3.5053198323870216E-2</v>
      </c>
      <c r="V373">
        <v>3.4788328398017709E-2</v>
      </c>
      <c r="W373">
        <v>3.4659814451976523E-2</v>
      </c>
    </row>
    <row r="374" spans="1:23" x14ac:dyDescent="0.25">
      <c r="B374">
        <f t="shared" si="15"/>
        <v>38</v>
      </c>
      <c r="C374">
        <v>32031.034717854342</v>
      </c>
      <c r="D374">
        <v>67117.56427136845</v>
      </c>
      <c r="E374">
        <v>125595.11345079506</v>
      </c>
      <c r="F374">
        <v>242550.21164585024</v>
      </c>
      <c r="G374">
        <v>476460.40789399255</v>
      </c>
      <c r="J374">
        <f t="shared" si="16"/>
        <v>38</v>
      </c>
      <c r="K374">
        <v>1601.5521751562264</v>
      </c>
      <c r="L374">
        <v>3355.8799680977972</v>
      </c>
      <c r="M374">
        <v>6279.7595133229916</v>
      </c>
      <c r="N374">
        <v>12127.518368723162</v>
      </c>
      <c r="O374">
        <v>23823.035875799484</v>
      </c>
      <c r="R374">
        <f t="shared" si="17"/>
        <v>38</v>
      </c>
      <c r="S374">
        <v>3.7328901040773133E-2</v>
      </c>
      <c r="T374">
        <v>3.5344980769554279E-2</v>
      </c>
      <c r="U374">
        <v>3.4791881676155656E-2</v>
      </c>
      <c r="V374">
        <v>3.4532094257166079E-2</v>
      </c>
      <c r="W374">
        <v>3.4406108157649662E-2</v>
      </c>
    </row>
    <row r="375" spans="1:23" x14ac:dyDescent="0.25">
      <c r="B375">
        <f t="shared" si="15"/>
        <v>39</v>
      </c>
      <c r="C375">
        <v>33115.681729423894</v>
      </c>
      <c r="D375">
        <v>69908.586831897861</v>
      </c>
      <c r="E375">
        <v>131230.09530674262</v>
      </c>
      <c r="F375">
        <v>253873.11411972312</v>
      </c>
      <c r="G375">
        <v>499159.14893446252</v>
      </c>
      <c r="J375">
        <f t="shared" si="16"/>
        <v>39</v>
      </c>
      <c r="K375">
        <v>1655.7841124928382</v>
      </c>
      <c r="L375">
        <v>3495.4294328315445</v>
      </c>
      <c r="M375">
        <v>6561.5049250608135</v>
      </c>
      <c r="N375">
        <v>12693.658561321092</v>
      </c>
      <c r="O375">
        <v>24957.961832962581</v>
      </c>
      <c r="R375">
        <f t="shared" si="17"/>
        <v>39</v>
      </c>
      <c r="S375">
        <v>3.7625319359110287E-2</v>
      </c>
      <c r="T375">
        <v>3.5622522752746022E-2</v>
      </c>
      <c r="U375">
        <v>3.5061587918161941E-2</v>
      </c>
      <c r="V375">
        <v>3.4797730247541958E-2</v>
      </c>
      <c r="W375">
        <v>3.4669679317522739E-2</v>
      </c>
    </row>
    <row r="376" spans="1:23" x14ac:dyDescent="0.25">
      <c r="B376">
        <f t="shared" si="15"/>
        <v>40</v>
      </c>
      <c r="C376">
        <v>36073.217170479977</v>
      </c>
      <c r="D376">
        <v>77513.939339140896</v>
      </c>
      <c r="E376">
        <v>146581.80128452039</v>
      </c>
      <c r="F376">
        <v>284717.54932448565</v>
      </c>
      <c r="G376">
        <v>560989.03236198099</v>
      </c>
      <c r="J376">
        <f t="shared" si="16"/>
        <v>40</v>
      </c>
      <c r="K376">
        <v>1803.6625118093871</v>
      </c>
      <c r="L376">
        <v>3875.6998427424551</v>
      </c>
      <c r="M376">
        <v>7329.083785592491</v>
      </c>
      <c r="N376">
        <v>14235.885302574083</v>
      </c>
      <c r="O376">
        <v>28049.470173049369</v>
      </c>
      <c r="R376">
        <f t="shared" si="17"/>
        <v>40</v>
      </c>
      <c r="S376">
        <v>3.8500515555670578E-2</v>
      </c>
      <c r="T376">
        <v>3.6431872284546474E-2</v>
      </c>
      <c r="U376">
        <v>3.5846287283576084E-2</v>
      </c>
      <c r="V376">
        <v>3.5569895143665375E-2</v>
      </c>
      <c r="W376">
        <v>3.5435538108023579E-2</v>
      </c>
    </row>
    <row r="377" spans="1:23" x14ac:dyDescent="0.25">
      <c r="B377">
        <f t="shared" si="15"/>
        <v>41</v>
      </c>
      <c r="C377">
        <v>34847.023972506729</v>
      </c>
      <c r="D377">
        <v>74364.060529956841</v>
      </c>
      <c r="E377">
        <v>140225.78768647162</v>
      </c>
      <c r="F377">
        <v>271949.24154804985</v>
      </c>
      <c r="G377">
        <v>535396.14893482509</v>
      </c>
      <c r="J377">
        <f t="shared" si="16"/>
        <v>41</v>
      </c>
      <c r="K377">
        <v>1742.3519167323902</v>
      </c>
      <c r="L377">
        <v>3718.205347727242</v>
      </c>
      <c r="M377">
        <v>7011.293782408</v>
      </c>
      <c r="N377">
        <v>13597.470017633168</v>
      </c>
      <c r="O377">
        <v>26769.822015582235</v>
      </c>
      <c r="R377">
        <f t="shared" si="17"/>
        <v>41</v>
      </c>
      <c r="S377">
        <v>3.8107803010683394E-2</v>
      </c>
      <c r="T377">
        <v>3.6076283330688907E-2</v>
      </c>
      <c r="U377">
        <v>3.5503266915654086E-2</v>
      </c>
      <c r="V377">
        <v>3.5233105828558209E-2</v>
      </c>
      <c r="W377">
        <v>3.5101853179972275E-2</v>
      </c>
    </row>
    <row r="378" spans="1:23" x14ac:dyDescent="0.25">
      <c r="B378">
        <f t="shared" si="15"/>
        <v>42</v>
      </c>
      <c r="C378">
        <v>36674.443531745157</v>
      </c>
      <c r="D378">
        <v>79063.853931728227</v>
      </c>
      <c r="E378">
        <v>149712.87207594953</v>
      </c>
      <c r="F378">
        <v>291010.90847780154</v>
      </c>
      <c r="G378">
        <v>573606.98132556304</v>
      </c>
      <c r="J378">
        <f t="shared" si="16"/>
        <v>42</v>
      </c>
      <c r="K378">
        <v>1833.7226350650599</v>
      </c>
      <c r="L378">
        <v>3953.1936271324375</v>
      </c>
      <c r="M378">
        <v>7485.6464045601024</v>
      </c>
      <c r="N378">
        <v>14550.55211660848</v>
      </c>
      <c r="O378">
        <v>28680.363601771882</v>
      </c>
      <c r="R378">
        <f t="shared" si="17"/>
        <v>42</v>
      </c>
      <c r="S378">
        <v>3.865616173783426E-2</v>
      </c>
      <c r="T378">
        <v>3.6585715451142642E-2</v>
      </c>
      <c r="U378">
        <v>3.5997960710181465E-2</v>
      </c>
      <c r="V378">
        <v>3.5720271192177133E-2</v>
      </c>
      <c r="W378">
        <v>3.5585226531948067E-2</v>
      </c>
    </row>
    <row r="379" spans="1:23" x14ac:dyDescent="0.25">
      <c r="B379">
        <f t="shared" si="15"/>
        <v>43</v>
      </c>
      <c r="C379">
        <v>37863.41932627427</v>
      </c>
      <c r="D379">
        <v>82121.994006792709</v>
      </c>
      <c r="E379">
        <v>155886.28513247083</v>
      </c>
      <c r="F379">
        <v>303414.86737231299</v>
      </c>
      <c r="G379">
        <v>598472.03184292349</v>
      </c>
      <c r="J379">
        <f t="shared" si="16"/>
        <v>43</v>
      </c>
      <c r="K379">
        <v>1893.170990721228</v>
      </c>
      <c r="L379">
        <v>4106.0997929104051</v>
      </c>
      <c r="M379">
        <v>7794.3144515186141</v>
      </c>
      <c r="N379">
        <v>15170.743752912385</v>
      </c>
      <c r="O379">
        <v>29923.602343231207</v>
      </c>
      <c r="R379">
        <f t="shared" si="17"/>
        <v>43</v>
      </c>
      <c r="S379">
        <v>3.9019294597841148E-2</v>
      </c>
      <c r="T379">
        <v>3.6925218958643757E-2</v>
      </c>
      <c r="U379">
        <v>3.6328317509843888E-2</v>
      </c>
      <c r="V379">
        <v>3.6045927896983132E-2</v>
      </c>
      <c r="W379">
        <v>3.590850945055668E-2</v>
      </c>
    </row>
    <row r="380" spans="1:23" x14ac:dyDescent="0.25">
      <c r="B380">
        <f t="shared" si="15"/>
        <v>44</v>
      </c>
      <c r="C380">
        <v>37078.82441171199</v>
      </c>
      <c r="D380">
        <v>80107.418466020594</v>
      </c>
      <c r="E380">
        <v>151821.74181341528</v>
      </c>
      <c r="F380">
        <v>295250.38853416266</v>
      </c>
      <c r="G380">
        <v>582107.68198989879</v>
      </c>
      <c r="J380">
        <f t="shared" si="16"/>
        <v>44</v>
      </c>
      <c r="K380">
        <v>1853.9412205817571</v>
      </c>
      <c r="L380">
        <v>4005.3713884417666</v>
      </c>
      <c r="M380">
        <v>7591.0882292537426</v>
      </c>
      <c r="N380">
        <v>14762.521946739522</v>
      </c>
      <c r="O380">
        <v>29105.389401385561</v>
      </c>
      <c r="R380">
        <f t="shared" si="17"/>
        <v>44</v>
      </c>
      <c r="S380">
        <v>3.8751203236904175E-2</v>
      </c>
      <c r="T380">
        <v>3.6683677813609705E-2</v>
      </c>
      <c r="U380">
        <v>3.6095484577829406E-2</v>
      </c>
      <c r="V380">
        <v>3.581738949408253E-2</v>
      </c>
      <c r="W380">
        <v>3.5682101332130012E-2</v>
      </c>
    </row>
    <row r="381" spans="1:23" x14ac:dyDescent="0.25">
      <c r="B381">
        <f t="shared" si="15"/>
        <v>45</v>
      </c>
      <c r="C381">
        <v>38983.51757509372</v>
      </c>
      <c r="D381">
        <v>85005.26948311209</v>
      </c>
      <c r="E381">
        <v>161708.18988383809</v>
      </c>
      <c r="F381">
        <v>315114.03080006171</v>
      </c>
      <c r="G381">
        <v>621925.71268683346</v>
      </c>
      <c r="J381">
        <f t="shared" si="16"/>
        <v>45</v>
      </c>
      <c r="K381">
        <v>1949.1761335035917</v>
      </c>
      <c r="L381">
        <v>4250.2642301150918</v>
      </c>
      <c r="M381">
        <v>8085.4118128815026</v>
      </c>
      <c r="N381">
        <v>15755.707134835306</v>
      </c>
      <c r="O381">
        <v>31096.297852781252</v>
      </c>
      <c r="R381">
        <f t="shared" si="17"/>
        <v>45</v>
      </c>
      <c r="S381">
        <v>3.9352752812179093E-2</v>
      </c>
      <c r="T381">
        <v>3.7243019119472809E-2</v>
      </c>
      <c r="U381">
        <v>3.6639147446995368E-2</v>
      </c>
      <c r="V381">
        <v>3.6353067543303696E-2</v>
      </c>
      <c r="W381">
        <v>3.621376168870305E-2</v>
      </c>
    </row>
    <row r="382" spans="1:23" x14ac:dyDescent="0.25">
      <c r="B382">
        <f t="shared" si="15"/>
        <v>46</v>
      </c>
      <c r="C382">
        <v>39394.005920779229</v>
      </c>
      <c r="D382">
        <v>86062.636819474952</v>
      </c>
      <c r="E382">
        <v>163843.6883796695</v>
      </c>
      <c r="F382">
        <v>319405.79153181135</v>
      </c>
      <c r="G382">
        <v>630529.99785413535</v>
      </c>
      <c r="J382">
        <f t="shared" si="16"/>
        <v>46</v>
      </c>
      <c r="K382">
        <v>1969.7004866332645</v>
      </c>
      <c r="L382">
        <v>4303.1326025066519</v>
      </c>
      <c r="M382">
        <v>8192.1862137021963</v>
      </c>
      <c r="N382">
        <v>15970.293479235552</v>
      </c>
      <c r="O382">
        <v>31526.508034813683</v>
      </c>
      <c r="R382">
        <f t="shared" si="17"/>
        <v>46</v>
      </c>
      <c r="S382">
        <v>3.9472971571374638E-2</v>
      </c>
      <c r="T382">
        <v>3.7359092124132243E-2</v>
      </c>
      <c r="U382">
        <v>3.675306608357487E-2</v>
      </c>
      <c r="V382">
        <v>3.6465813371473033E-2</v>
      </c>
      <c r="W382">
        <v>3.6325900863909411E-2</v>
      </c>
    </row>
    <row r="383" spans="1:23" x14ac:dyDescent="0.25">
      <c r="B383">
        <f t="shared" si="15"/>
        <v>47</v>
      </c>
      <c r="C383">
        <v>41449.760983402593</v>
      </c>
      <c r="D383">
        <v>91348.011809651696</v>
      </c>
      <c r="E383">
        <v>174511.76395033416</v>
      </c>
      <c r="F383">
        <v>340839.26833801274</v>
      </c>
      <c r="G383">
        <v>673494.27716397168</v>
      </c>
      <c r="J383">
        <f t="shared" si="16"/>
        <v>47</v>
      </c>
      <c r="K383">
        <v>2072.488491138487</v>
      </c>
      <c r="L383">
        <v>4567.4014183308173</v>
      </c>
      <c r="M383">
        <v>8725.5906530904467</v>
      </c>
      <c r="N383">
        <v>17041.969265006774</v>
      </c>
      <c r="O383">
        <v>33674.726556615904</v>
      </c>
      <c r="R383">
        <f t="shared" si="17"/>
        <v>47</v>
      </c>
      <c r="S383">
        <v>4.0158596046773187E-2</v>
      </c>
      <c r="T383">
        <v>3.7997470328255067E-2</v>
      </c>
      <c r="U383">
        <v>3.7374147954664538E-2</v>
      </c>
      <c r="V383">
        <v>3.7078106649629072E-2</v>
      </c>
      <c r="W383">
        <v>3.6933775567284055E-2</v>
      </c>
    </row>
    <row r="384" spans="1:23" x14ac:dyDescent="0.25">
      <c r="B384">
        <f t="shared" si="15"/>
        <v>48</v>
      </c>
      <c r="C384">
        <v>42310.575555131654</v>
      </c>
      <c r="D384">
        <v>93562.498921702398</v>
      </c>
      <c r="E384">
        <v>178982.37122598782</v>
      </c>
      <c r="F384">
        <v>349822.11584651482</v>
      </c>
      <c r="G384">
        <v>691501.60509384261</v>
      </c>
      <c r="J384">
        <f t="shared" si="16"/>
        <v>48</v>
      </c>
      <c r="K384">
        <v>2115.5288620668944</v>
      </c>
      <c r="L384">
        <v>4678.1252920212428</v>
      </c>
      <c r="M384">
        <v>8949.1193774484855</v>
      </c>
      <c r="N384">
        <v>17491.107564220438</v>
      </c>
      <c r="O384">
        <v>34575.083946117084</v>
      </c>
      <c r="R384">
        <f t="shared" si="17"/>
        <v>48</v>
      </c>
      <c r="S384">
        <v>4.0445483046245734E-2</v>
      </c>
      <c r="T384">
        <v>3.8268075514371835E-2</v>
      </c>
      <c r="U384">
        <v>3.763838740619585E-2</v>
      </c>
      <c r="V384">
        <v>3.7339058433327299E-2</v>
      </c>
      <c r="W384">
        <v>3.7193062586273307E-2</v>
      </c>
    </row>
    <row r="385" spans="2:23" x14ac:dyDescent="0.25">
      <c r="B385">
        <f t="shared" si="15"/>
        <v>49</v>
      </c>
      <c r="C385">
        <v>42837.979249585384</v>
      </c>
      <c r="D385">
        <v>94920.183415925698</v>
      </c>
      <c r="E385">
        <v>181723.85711781401</v>
      </c>
      <c r="F385">
        <v>355331.20456580969</v>
      </c>
      <c r="G385">
        <v>702545.89948622708</v>
      </c>
      <c r="J385">
        <f t="shared" si="16"/>
        <v>49</v>
      </c>
      <c r="K385">
        <v>2141.8993349513476</v>
      </c>
      <c r="L385">
        <v>4746.0105838969466</v>
      </c>
      <c r="M385">
        <v>9086.1961199266661</v>
      </c>
      <c r="N385">
        <v>17766.567250633729</v>
      </c>
      <c r="O385">
        <v>35127.309544445365</v>
      </c>
      <c r="R385">
        <f t="shared" si="17"/>
        <v>49</v>
      </c>
      <c r="S385">
        <v>4.061764181196148E-2</v>
      </c>
      <c r="T385">
        <v>3.8432644895502355E-2</v>
      </c>
      <c r="U385">
        <v>3.7799660292360926E-2</v>
      </c>
      <c r="V385">
        <v>3.7498589013130301E-2</v>
      </c>
      <c r="W385">
        <v>3.7351702245689289E-2</v>
      </c>
    </row>
    <row r="386" spans="2:23" x14ac:dyDescent="0.25">
      <c r="B386">
        <f t="shared" si="15"/>
        <v>50</v>
      </c>
      <c r="C386">
        <v>44267.766130149452</v>
      </c>
      <c r="D386">
        <v>98596.720226095</v>
      </c>
      <c r="E386">
        <v>189144.97725311568</v>
      </c>
      <c r="F386">
        <v>370241.4911425974</v>
      </c>
      <c r="G386">
        <v>732434.51891530084</v>
      </c>
      <c r="J386">
        <f t="shared" si="16"/>
        <v>50</v>
      </c>
      <c r="K386">
        <v>2213.3883368794559</v>
      </c>
      <c r="L386">
        <v>4929.8360190891544</v>
      </c>
      <c r="M386">
        <v>9457.2490860399266</v>
      </c>
      <c r="N386">
        <v>18512.075003805221</v>
      </c>
      <c r="O386">
        <v>36621.726831115084</v>
      </c>
      <c r="R386">
        <f t="shared" si="17"/>
        <v>50</v>
      </c>
      <c r="S386">
        <v>4.1123579997978554E-2</v>
      </c>
      <c r="T386">
        <v>3.8906903038280038E-2</v>
      </c>
      <c r="U386">
        <v>3.8262200254243206E-2</v>
      </c>
      <c r="V386">
        <v>3.7955150862503118E-2</v>
      </c>
      <c r="W386">
        <v>3.7805252598204442E-2</v>
      </c>
    </row>
    <row r="387" spans="2:23" x14ac:dyDescent="0.25">
      <c r="B387">
        <f t="shared" si="15"/>
        <v>51</v>
      </c>
      <c r="C387">
        <v>45905.084847974191</v>
      </c>
      <c r="D387">
        <v>102806.44171915342</v>
      </c>
      <c r="E387">
        <v>197642.03647496706</v>
      </c>
      <c r="F387">
        <v>387313.22596271278</v>
      </c>
      <c r="G387">
        <v>766655.60492201906</v>
      </c>
      <c r="J387">
        <f t="shared" si="16"/>
        <v>51</v>
      </c>
      <c r="K387">
        <v>2295.2542859970854</v>
      </c>
      <c r="L387">
        <v>5140.322208732061</v>
      </c>
      <c r="M387">
        <v>9882.1020416547253</v>
      </c>
      <c r="N387">
        <v>19365.661676477699</v>
      </c>
      <c r="O387">
        <v>38332.780925097759</v>
      </c>
      <c r="R387">
        <f t="shared" si="17"/>
        <v>51</v>
      </c>
      <c r="S387">
        <v>4.1725177041434858E-2</v>
      </c>
      <c r="T387">
        <v>3.9471114870382129E-2</v>
      </c>
      <c r="U387">
        <v>3.8812711130782995E-2</v>
      </c>
      <c r="V387">
        <v>3.8498684233581271E-2</v>
      </c>
      <c r="W387">
        <v>3.8345273300261162E-2</v>
      </c>
    </row>
    <row r="388" spans="2:23" x14ac:dyDescent="0.25">
      <c r="B388">
        <f t="shared" si="15"/>
        <v>52</v>
      </c>
      <c r="C388">
        <v>47325.500699363591</v>
      </c>
      <c r="D388">
        <v>106458.67292694082</v>
      </c>
      <c r="E388">
        <v>205013.9604810712</v>
      </c>
      <c r="F388">
        <v>402124.53558755317</v>
      </c>
      <c r="G388">
        <v>796345.68579893792</v>
      </c>
      <c r="J388">
        <f t="shared" si="16"/>
        <v>52</v>
      </c>
      <c r="K388">
        <v>2366.2754355467114</v>
      </c>
      <c r="L388">
        <v>5322.933735019702</v>
      </c>
      <c r="M388">
        <v>10250.698221378843</v>
      </c>
      <c r="N388">
        <v>20106.227191808401</v>
      </c>
      <c r="O388">
        <v>39817.285130634904</v>
      </c>
      <c r="R388">
        <f t="shared" si="17"/>
        <v>52</v>
      </c>
      <c r="S388">
        <v>4.2262712315139561E-2</v>
      </c>
      <c r="T388">
        <v>3.997686354128005E-2</v>
      </c>
      <c r="U388">
        <v>3.9306735663110048E-2</v>
      </c>
      <c r="V388">
        <v>3.898672464413977E-2</v>
      </c>
      <c r="W388">
        <v>3.8830297920095846E-2</v>
      </c>
    </row>
    <row r="389" spans="2:23" x14ac:dyDescent="0.25">
      <c r="B389">
        <f t="shared" si="15"/>
        <v>53</v>
      </c>
      <c r="C389">
        <v>47944.952939537194</v>
      </c>
      <c r="D389">
        <v>108052.98066824007</v>
      </c>
      <c r="E389">
        <v>208233.02697175916</v>
      </c>
      <c r="F389">
        <v>408593.11962018762</v>
      </c>
      <c r="G389">
        <v>809313.30493970867</v>
      </c>
      <c r="J389">
        <f t="shared" si="16"/>
        <v>53</v>
      </c>
      <c r="K389">
        <v>2397.2481257761683</v>
      </c>
      <c r="L389">
        <v>5402.6507653568697</v>
      </c>
      <c r="M389">
        <v>10411.655278715712</v>
      </c>
      <c r="N389">
        <v>20429.664358468144</v>
      </c>
      <c r="O389">
        <v>40465.682547013741</v>
      </c>
      <c r="R389">
        <f t="shared" si="17"/>
        <v>53</v>
      </c>
      <c r="S389">
        <v>4.2493416461280908E-2</v>
      </c>
      <c r="T389">
        <v>4.0197184979519518E-2</v>
      </c>
      <c r="U389">
        <v>3.9522832498734006E-2</v>
      </c>
      <c r="V389">
        <v>3.9200613235281345E-2</v>
      </c>
      <c r="W389">
        <v>3.9043062046462573E-2</v>
      </c>
    </row>
    <row r="390" spans="2:23" x14ac:dyDescent="0.25">
      <c r="B390">
        <f t="shared" si="15"/>
        <v>54</v>
      </c>
      <c r="C390">
        <v>50013.421735647251</v>
      </c>
      <c r="D390">
        <v>113370.61717920747</v>
      </c>
      <c r="E390">
        <v>218965.94348759428</v>
      </c>
      <c r="F390">
        <v>430156.59759743453</v>
      </c>
      <c r="G390">
        <v>852537.89550223411</v>
      </c>
      <c r="J390">
        <f t="shared" si="16"/>
        <v>54</v>
      </c>
      <c r="K390">
        <v>2500.6711445585679</v>
      </c>
      <c r="L390">
        <v>5668.5312001401035</v>
      </c>
      <c r="M390">
        <v>10948.298678919149</v>
      </c>
      <c r="N390">
        <v>21507.835523998714</v>
      </c>
      <c r="O390">
        <v>42626.896174175665</v>
      </c>
      <c r="R390">
        <f t="shared" si="17"/>
        <v>54</v>
      </c>
      <c r="S390">
        <v>4.3325539762765874E-2</v>
      </c>
      <c r="T390">
        <v>4.09802434734865E-2</v>
      </c>
      <c r="U390">
        <v>4.0288090240173657E-2</v>
      </c>
      <c r="V390">
        <v>3.9956816865350131E-2</v>
      </c>
      <c r="W390">
        <v>3.9794705836457833E-2</v>
      </c>
    </row>
    <row r="391" spans="2:23" x14ac:dyDescent="0.25">
      <c r="B391">
        <f t="shared" si="15"/>
        <v>55</v>
      </c>
      <c r="C391">
        <v>51539.462927282249</v>
      </c>
      <c r="D391">
        <v>117294.31429649601</v>
      </c>
      <c r="E391">
        <v>226885.73377612265</v>
      </c>
      <c r="F391">
        <v>446068.5727347334</v>
      </c>
      <c r="G391">
        <v>884434.25065123569</v>
      </c>
      <c r="J391">
        <f t="shared" si="16"/>
        <v>55</v>
      </c>
      <c r="K391">
        <v>2576.9735519725</v>
      </c>
      <c r="L391">
        <v>5864.7158018874761</v>
      </c>
      <c r="M391">
        <v>11344.286883026245</v>
      </c>
      <c r="N391">
        <v>22303.429044499644</v>
      </c>
      <c r="O391">
        <v>44221.713366545504</v>
      </c>
      <c r="R391">
        <f t="shared" si="17"/>
        <v>55</v>
      </c>
      <c r="S391">
        <v>4.3959369604658738E-2</v>
      </c>
      <c r="T391">
        <v>4.1579571975248975E-2</v>
      </c>
      <c r="U391">
        <v>4.0874712130319013E-2</v>
      </c>
      <c r="V391">
        <v>4.0536945225881249E-2</v>
      </c>
      <c r="W391">
        <v>4.0371562360319357E-2</v>
      </c>
    </row>
    <row r="392" spans="2:23" x14ac:dyDescent="0.25">
      <c r="B392">
        <f t="shared" si="15"/>
        <v>56</v>
      </c>
      <c r="C392">
        <v>53061.496145544188</v>
      </c>
      <c r="D392">
        <v>121207.99380728572</v>
      </c>
      <c r="E392">
        <v>234785.48781935274</v>
      </c>
      <c r="F392">
        <v>461940.47778185998</v>
      </c>
      <c r="G392">
        <v>916250.45770672779</v>
      </c>
      <c r="J392">
        <f t="shared" si="16"/>
        <v>56</v>
      </c>
      <c r="K392">
        <v>2653.0751789784044</v>
      </c>
      <c r="L392">
        <v>6060.4009214372199</v>
      </c>
      <c r="M392">
        <v>11739.27456703363</v>
      </c>
      <c r="N392">
        <v>23097.024261065992</v>
      </c>
      <c r="O392">
        <v>45812.523648950271</v>
      </c>
      <c r="R392">
        <f t="shared" si="17"/>
        <v>56</v>
      </c>
      <c r="S392">
        <v>4.4612807559434753E-2</v>
      </c>
      <c r="T392">
        <v>4.2198938076142722E-2</v>
      </c>
      <c r="U392">
        <v>4.1481478353327939E-2</v>
      </c>
      <c r="V392">
        <v>4.1137264970868115E-2</v>
      </c>
      <c r="W392">
        <v>4.0968628541660168E-2</v>
      </c>
    </row>
    <row r="393" spans="2:23" x14ac:dyDescent="0.25">
      <c r="B393">
        <f t="shared" si="15"/>
        <v>57</v>
      </c>
      <c r="C393">
        <v>54504.729320869519</v>
      </c>
      <c r="D393">
        <v>124919.30452777992</v>
      </c>
      <c r="E393">
        <v>242276.92989039695</v>
      </c>
      <c r="F393">
        <v>476992.18061842781</v>
      </c>
      <c r="G393">
        <v>946422.6820745765</v>
      </c>
      <c r="J393">
        <f t="shared" si="16"/>
        <v>57</v>
      </c>
      <c r="K393">
        <v>2725.2367506640076</v>
      </c>
      <c r="L393">
        <v>6245.9662010165921</v>
      </c>
      <c r="M393">
        <v>12113.848640092881</v>
      </c>
      <c r="N393">
        <v>23849.613521680702</v>
      </c>
      <c r="O393">
        <v>47321.143284963211</v>
      </c>
      <c r="R393">
        <f t="shared" si="17"/>
        <v>57</v>
      </c>
      <c r="S393">
        <v>4.5251897971628763E-2</v>
      </c>
      <c r="T393">
        <v>4.2806310154998028E-2</v>
      </c>
      <c r="U393">
        <v>4.207705423877206E-2</v>
      </c>
      <c r="V393">
        <v>4.1726790609498465E-2</v>
      </c>
      <c r="W393">
        <v>4.1555097554611509E-2</v>
      </c>
    </row>
    <row r="394" spans="2:23" x14ac:dyDescent="0.25">
      <c r="B394">
        <f t="shared" si="15"/>
        <v>58</v>
      </c>
      <c r="C394">
        <v>55971.2229804944</v>
      </c>
      <c r="D394">
        <v>128690.22684883626</v>
      </c>
      <c r="E394">
        <v>249888.56664820743</v>
      </c>
      <c r="F394">
        <v>492285.24625102011</v>
      </c>
      <c r="G394">
        <v>977078.60545766761</v>
      </c>
      <c r="J394">
        <f t="shared" si="16"/>
        <v>58</v>
      </c>
      <c r="K394">
        <v>2798.5614274234031</v>
      </c>
      <c r="L394">
        <v>6434.5122926491022</v>
      </c>
      <c r="M394">
        <v>12494.43042424001</v>
      </c>
      <c r="N394">
        <v>24614.266692375415</v>
      </c>
      <c r="O394">
        <v>48853.939229889307</v>
      </c>
      <c r="R394">
        <f t="shared" si="17"/>
        <v>58</v>
      </c>
      <c r="S394">
        <v>4.5921697211860124E-2</v>
      </c>
      <c r="T394">
        <v>4.3444153241334771E-2</v>
      </c>
      <c r="U394">
        <v>4.2702977575307166E-2</v>
      </c>
      <c r="V394">
        <v>4.2346594472564059E-2</v>
      </c>
      <c r="W394">
        <v>4.2171807992542387E-2</v>
      </c>
    </row>
    <row r="395" spans="2:23" x14ac:dyDescent="0.25">
      <c r="B395">
        <f t="shared" si="15"/>
        <v>59</v>
      </c>
      <c r="C395">
        <v>57577.8204058837</v>
      </c>
      <c r="D395">
        <v>132821.59436572852</v>
      </c>
      <c r="E395">
        <v>258227.88430745294</v>
      </c>
      <c r="F395">
        <v>509040.46418811579</v>
      </c>
      <c r="G395">
        <v>1010665.6152262656</v>
      </c>
      <c r="J395">
        <f t="shared" si="16"/>
        <v>59</v>
      </c>
      <c r="K395">
        <v>2878.8913761378863</v>
      </c>
      <c r="L395">
        <v>6641.0808922040451</v>
      </c>
      <c r="M395">
        <v>12911.396762736083</v>
      </c>
      <c r="N395">
        <v>25452.028500443092</v>
      </c>
      <c r="O395">
        <v>50533.28146552504</v>
      </c>
      <c r="R395">
        <f t="shared" si="17"/>
        <v>59</v>
      </c>
      <c r="S395">
        <v>4.6681514912967348E-2</v>
      </c>
      <c r="T395">
        <v>4.4169125717036017E-2</v>
      </c>
      <c r="U395">
        <v>4.3414925958581208E-2</v>
      </c>
      <c r="V395">
        <v>4.3051849645524776E-2</v>
      </c>
      <c r="W395">
        <v>4.2873675215370888E-2</v>
      </c>
    </row>
    <row r="396" spans="2:23" x14ac:dyDescent="0.25">
      <c r="B396">
        <f t="shared" si="15"/>
        <v>60</v>
      </c>
      <c r="C396">
        <v>59092.70408340374</v>
      </c>
      <c r="D396">
        <v>136717.50652873368</v>
      </c>
      <c r="E396">
        <v>266092.17729089217</v>
      </c>
      <c r="F396">
        <v>524841.51882101665</v>
      </c>
      <c r="G396">
        <v>1042340.2018834968</v>
      </c>
      <c r="J396">
        <f t="shared" si="16"/>
        <v>60</v>
      </c>
      <c r="K396">
        <v>2954.6354696519993</v>
      </c>
      <c r="L396">
        <v>6835.8762266066333</v>
      </c>
      <c r="M396">
        <v>13304.610845334304</v>
      </c>
      <c r="N396">
        <v>26242.080089721363</v>
      </c>
      <c r="O396">
        <v>52117.018581158947</v>
      </c>
      <c r="R396">
        <f t="shared" si="17"/>
        <v>60</v>
      </c>
      <c r="S396">
        <v>4.7421277837954801E-2</v>
      </c>
      <c r="T396">
        <v>4.4877062383044786E-2</v>
      </c>
      <c r="U396">
        <v>4.4110851000738416E-2</v>
      </c>
      <c r="V396">
        <v>4.3741583242413951E-2</v>
      </c>
      <c r="W396">
        <v>4.3560275653713454E-2</v>
      </c>
    </row>
    <row r="397" spans="2:23" x14ac:dyDescent="0.25">
      <c r="B397">
        <f t="shared" si="15"/>
        <v>61</v>
      </c>
      <c r="C397">
        <v>61083.297846113586</v>
      </c>
      <c r="D397">
        <v>141836.04483698454</v>
      </c>
      <c r="E397">
        <v>276423.95732018916</v>
      </c>
      <c r="F397">
        <v>545599.78228367097</v>
      </c>
      <c r="G397">
        <v>1083951.4322086165</v>
      </c>
      <c r="J397">
        <f t="shared" si="16"/>
        <v>61</v>
      </c>
      <c r="K397">
        <v>3054.1654965249545</v>
      </c>
      <c r="L397">
        <v>7091.8023677504389</v>
      </c>
      <c r="M397">
        <v>13821.19813396706</v>
      </c>
      <c r="N397">
        <v>27279.989662947948</v>
      </c>
      <c r="O397">
        <v>54197.572718530428</v>
      </c>
      <c r="R397">
        <f t="shared" si="17"/>
        <v>61</v>
      </c>
      <c r="S397">
        <v>4.8433627100445964E-2</v>
      </c>
      <c r="T397">
        <v>4.5847041306227299E-2</v>
      </c>
      <c r="U397">
        <v>4.506490224809756E-2</v>
      </c>
      <c r="V397">
        <v>4.4687428589726519E-2</v>
      </c>
      <c r="W397">
        <v>4.4501965396837928E-2</v>
      </c>
    </row>
    <row r="398" spans="2:23" x14ac:dyDescent="0.25">
      <c r="B398">
        <f t="shared" si="15"/>
        <v>62</v>
      </c>
      <c r="C398">
        <v>62898.101173573712</v>
      </c>
      <c r="D398">
        <v>146503.22379603688</v>
      </c>
      <c r="E398">
        <v>285845.09483525739</v>
      </c>
      <c r="F398">
        <v>564528.83690790378</v>
      </c>
      <c r="G398">
        <v>1121896.3210484614</v>
      </c>
      <c r="J398">
        <f t="shared" si="16"/>
        <v>62</v>
      </c>
      <c r="K398">
        <v>3144.9054804991247</v>
      </c>
      <c r="L398">
        <v>7325.1625335568388</v>
      </c>
      <c r="M398">
        <v>14292.257624064805</v>
      </c>
      <c r="N398">
        <v>28226.447798321722</v>
      </c>
      <c r="O398">
        <v>56094.828141312581</v>
      </c>
      <c r="R398">
        <f t="shared" si="17"/>
        <v>62</v>
      </c>
      <c r="S398">
        <v>4.9391507680511149E-2</v>
      </c>
      <c r="T398">
        <v>4.676853740874809E-2</v>
      </c>
      <c r="U398">
        <v>4.5972481504567231E-2</v>
      </c>
      <c r="V398">
        <v>4.5587801690449403E-2</v>
      </c>
      <c r="W398">
        <v>4.5398680688550463E-2</v>
      </c>
    </row>
    <row r="399" spans="2:23" x14ac:dyDescent="0.25">
      <c r="B399">
        <f t="shared" si="15"/>
        <v>63</v>
      </c>
      <c r="C399">
        <v>64840.107013180444</v>
      </c>
      <c r="D399">
        <v>151497.40684687169</v>
      </c>
      <c r="E399">
        <v>295926.23989344522</v>
      </c>
      <c r="F399">
        <v>584783.90041104914</v>
      </c>
      <c r="G399">
        <v>1162499.2268701091</v>
      </c>
      <c r="J399">
        <f t="shared" si="16"/>
        <v>63</v>
      </c>
      <c r="K399">
        <v>3242.0058367922757</v>
      </c>
      <c r="L399">
        <v>7574.8718523610441</v>
      </c>
      <c r="M399">
        <v>14796.315200598794</v>
      </c>
      <c r="N399">
        <v>29239.195468764869</v>
      </c>
      <c r="O399">
        <v>58124.962258514948</v>
      </c>
      <c r="R399">
        <f t="shared" si="17"/>
        <v>63</v>
      </c>
      <c r="S399">
        <v>5.0457218859212061E-2</v>
      </c>
      <c r="T399">
        <v>4.7796541269846005E-2</v>
      </c>
      <c r="U399">
        <v>4.6985941732802461E-2</v>
      </c>
      <c r="V399">
        <v>4.6593706864823448E-2</v>
      </c>
      <c r="W399">
        <v>4.6400747809518528E-2</v>
      </c>
    </row>
    <row r="400" spans="2:23" x14ac:dyDescent="0.25">
      <c r="B400">
        <f t="shared" si="15"/>
        <v>64</v>
      </c>
      <c r="C400">
        <v>66878.68629284596</v>
      </c>
      <c r="D400">
        <v>156740.66312374419</v>
      </c>
      <c r="E400">
        <v>306510.62449314538</v>
      </c>
      <c r="F400">
        <v>606050.54129112582</v>
      </c>
      <c r="G400">
        <v>1205130.3806802346</v>
      </c>
      <c r="J400">
        <f t="shared" si="16"/>
        <v>64</v>
      </c>
      <c r="K400">
        <v>3343.9348383064644</v>
      </c>
      <c r="L400">
        <v>7837.0347590390011</v>
      </c>
      <c r="M400">
        <v>15325.534609350201</v>
      </c>
      <c r="N400">
        <v>30302.527542510419</v>
      </c>
      <c r="O400">
        <v>60256.520008070394</v>
      </c>
      <c r="R400">
        <f t="shared" si="17"/>
        <v>64</v>
      </c>
      <c r="S400">
        <v>5.1620381171350482E-2</v>
      </c>
      <c r="T400">
        <v>4.8922946799090372E-2</v>
      </c>
      <c r="U400">
        <v>4.809787493876283E-2</v>
      </c>
      <c r="V400">
        <v>4.7698081026222861E-2</v>
      </c>
      <c r="W400">
        <v>4.7501269828997605E-2</v>
      </c>
    </row>
    <row r="401" spans="1:24" x14ac:dyDescent="0.25">
      <c r="B401">
        <f t="shared" si="15"/>
        <v>65</v>
      </c>
      <c r="C401">
        <v>68913.225540689062</v>
      </c>
      <c r="D401">
        <v>161973.37094187844</v>
      </c>
      <c r="E401">
        <v>317073.61327460804</v>
      </c>
      <c r="F401">
        <v>627274.09793301916</v>
      </c>
      <c r="G401">
        <v>1247675.0672446236</v>
      </c>
      <c r="J401">
        <f t="shared" si="16"/>
        <v>65</v>
      </c>
      <c r="K401">
        <v>3445.6617578505538</v>
      </c>
      <c r="L401">
        <v>8098.6700368465099</v>
      </c>
      <c r="M401">
        <v>15853.683832262061</v>
      </c>
      <c r="N401">
        <v>31363.711415159632</v>
      </c>
      <c r="O401">
        <v>62383.766575081041</v>
      </c>
      <c r="R401">
        <f t="shared" si="17"/>
        <v>65</v>
      </c>
      <c r="S401">
        <v>5.282832475201471E-2</v>
      </c>
      <c r="T401">
        <v>5.0096468050549126E-2</v>
      </c>
      <c r="U401">
        <v>4.9257616640693502E-2</v>
      </c>
      <c r="V401">
        <v>4.8850595142454489E-2</v>
      </c>
      <c r="W401">
        <v>4.8650090387969858E-2</v>
      </c>
    </row>
    <row r="403" spans="1:24" x14ac:dyDescent="0.25">
      <c r="A403" s="5" t="s">
        <v>183</v>
      </c>
    </row>
    <row r="404" spans="1:24" x14ac:dyDescent="0.25">
      <c r="B404" t="s">
        <v>170</v>
      </c>
      <c r="C404">
        <v>50000</v>
      </c>
      <c r="D404">
        <v>100000</v>
      </c>
      <c r="E404">
        <v>250000</v>
      </c>
      <c r="F404">
        <v>500000</v>
      </c>
      <c r="G404">
        <v>1000000</v>
      </c>
      <c r="H404">
        <v>2000000</v>
      </c>
      <c r="J404" t="s">
        <v>171</v>
      </c>
      <c r="K404">
        <v>50000</v>
      </c>
      <c r="L404">
        <v>100000</v>
      </c>
      <c r="M404">
        <v>250000</v>
      </c>
      <c r="N404">
        <v>500000</v>
      </c>
      <c r="O404">
        <v>1000000</v>
      </c>
      <c r="P404">
        <v>2000000</v>
      </c>
      <c r="R404" t="s">
        <v>167</v>
      </c>
      <c r="S404">
        <v>50000</v>
      </c>
      <c r="T404">
        <v>100000</v>
      </c>
      <c r="U404">
        <v>250000</v>
      </c>
      <c r="V404">
        <v>500000</v>
      </c>
      <c r="W404">
        <v>1000000</v>
      </c>
      <c r="X404">
        <v>2000000</v>
      </c>
    </row>
    <row r="405" spans="1:24" x14ac:dyDescent="0.25">
      <c r="B405">
        <v>26</v>
      </c>
      <c r="C405">
        <v>547.6014473331353</v>
      </c>
      <c r="D405">
        <v>607.72540807825374</v>
      </c>
      <c r="E405">
        <v>788.09724849215002</v>
      </c>
      <c r="F405">
        <v>1088.7170940393487</v>
      </c>
      <c r="G405">
        <v>1689.9567014905642</v>
      </c>
      <c r="H405">
        <v>2892.4358495936367</v>
      </c>
      <c r="J405">
        <v>26</v>
      </c>
      <c r="K405">
        <v>542.9246471573357</v>
      </c>
      <c r="L405">
        <v>585.98482391651555</v>
      </c>
      <c r="M405">
        <v>715.16486666444052</v>
      </c>
      <c r="N405">
        <v>930.46623799166082</v>
      </c>
      <c r="O405">
        <v>1361.0680055838147</v>
      </c>
      <c r="P405">
        <v>2222.2707620610563</v>
      </c>
      <c r="R405">
        <v>26</v>
      </c>
      <c r="S405">
        <v>4.9638884631291402E-2</v>
      </c>
      <c r="T405">
        <v>4.7102754419642068E-2</v>
      </c>
      <c r="U405">
        <v>4.3237041937264964E-2</v>
      </c>
      <c r="V405">
        <v>4.0710103893028871E-2</v>
      </c>
      <c r="W405">
        <v>3.8925044298727673E-2</v>
      </c>
      <c r="X405">
        <v>3.7833566205858871E-2</v>
      </c>
    </row>
    <row r="406" spans="1:24" x14ac:dyDescent="0.25">
      <c r="B406">
        <v>27</v>
      </c>
      <c r="C406">
        <v>556.03327772156547</v>
      </c>
      <c r="D406">
        <v>624.36640891513787</v>
      </c>
      <c r="E406">
        <v>829.36574364789044</v>
      </c>
      <c r="F406">
        <v>1171.0313245504287</v>
      </c>
      <c r="G406">
        <v>1854.3625022952701</v>
      </c>
      <c r="H406">
        <v>3221.0249215889608</v>
      </c>
      <c r="J406">
        <v>27</v>
      </c>
      <c r="K406">
        <v>548.9634635515755</v>
      </c>
      <c r="L406">
        <v>597.90312726617435</v>
      </c>
      <c r="M406">
        <v>744.72143292313467</v>
      </c>
      <c r="N406">
        <v>989.41887710239826</v>
      </c>
      <c r="O406">
        <v>1478.8139511342742</v>
      </c>
      <c r="P406">
        <v>2457.6048424150358</v>
      </c>
      <c r="R406">
        <v>27</v>
      </c>
      <c r="S406">
        <v>4.92441909093424E-2</v>
      </c>
      <c r="T406">
        <v>4.6594494524673014E-2</v>
      </c>
      <c r="U406">
        <v>4.2741755216777033E-2</v>
      </c>
      <c r="V406">
        <v>4.0337130856843872E-2</v>
      </c>
      <c r="W406">
        <v>3.868992696214435E-2</v>
      </c>
      <c r="X406">
        <v>3.7703078157190983E-2</v>
      </c>
    </row>
    <row r="407" spans="1:24" x14ac:dyDescent="0.25">
      <c r="B407">
        <v>28</v>
      </c>
      <c r="C407">
        <v>565.50653287908983</v>
      </c>
      <c r="D407">
        <v>643.06481001272311</v>
      </c>
      <c r="E407">
        <v>875.73956924713332</v>
      </c>
      <c r="F407">
        <v>1263.5308524364887</v>
      </c>
      <c r="G407">
        <v>2039.1134467329998</v>
      </c>
      <c r="H407">
        <v>3590.2787239459899</v>
      </c>
      <c r="J407">
        <v>28</v>
      </c>
      <c r="K407">
        <v>555.74812491641751</v>
      </c>
      <c r="L407">
        <v>611.2947941982211</v>
      </c>
      <c r="M407">
        <v>777.93396213571305</v>
      </c>
      <c r="N407">
        <v>1055.666115847609</v>
      </c>
      <c r="O407">
        <v>1611.1307481920303</v>
      </c>
      <c r="P407">
        <v>2722.0610442821926</v>
      </c>
      <c r="R407">
        <v>28</v>
      </c>
      <c r="S407">
        <v>4.8830951131579647E-2</v>
      </c>
      <c r="T407">
        <v>4.6082648390129322E-2</v>
      </c>
      <c r="U407">
        <v>4.2270626469100847E-2</v>
      </c>
      <c r="V407">
        <v>3.999527039257722E-2</v>
      </c>
      <c r="W407">
        <v>3.848045230153363E-2</v>
      </c>
      <c r="X407">
        <v>3.7589508256917536E-2</v>
      </c>
    </row>
    <row r="408" spans="1:24" x14ac:dyDescent="0.25">
      <c r="B408">
        <v>29</v>
      </c>
      <c r="C408">
        <v>576.16225301410088</v>
      </c>
      <c r="D408">
        <v>664.09901579457278</v>
      </c>
      <c r="E408">
        <v>927.90921950387008</v>
      </c>
      <c r="F408">
        <v>1367.5928981582956</v>
      </c>
      <c r="G408">
        <v>2246.9603173880132</v>
      </c>
      <c r="H408">
        <v>4005.6952294487392</v>
      </c>
      <c r="J408">
        <v>29</v>
      </c>
      <c r="K408">
        <v>563.37966061424413</v>
      </c>
      <c r="L408">
        <v>626.359350713195</v>
      </c>
      <c r="M408">
        <v>815.29743696051446</v>
      </c>
      <c r="N408">
        <v>1130.1943148765713</v>
      </c>
      <c r="O408">
        <v>1759.9887906859367</v>
      </c>
      <c r="P408">
        <v>3019.5785980946457</v>
      </c>
      <c r="R408">
        <v>29</v>
      </c>
      <c r="S408">
        <v>4.8400562269007574E-2</v>
      </c>
      <c r="T408">
        <v>4.5570454762619228E-2</v>
      </c>
      <c r="U408">
        <v>4.1824987384337931E-2</v>
      </c>
      <c r="V408">
        <v>3.968322313642636E-2</v>
      </c>
      <c r="W408">
        <v>3.8294489818512245E-2</v>
      </c>
      <c r="X408">
        <v>3.7491214606450995E-2</v>
      </c>
    </row>
    <row r="409" spans="1:24" x14ac:dyDescent="0.25">
      <c r="B409">
        <v>30</v>
      </c>
      <c r="C409">
        <v>588.15980008072199</v>
      </c>
      <c r="D409">
        <v>687.78360811363439</v>
      </c>
      <c r="E409">
        <v>986.65504794423157</v>
      </c>
      <c r="F409">
        <v>1484.7741130516436</v>
      </c>
      <c r="G409">
        <v>2481.0122552457901</v>
      </c>
      <c r="H409">
        <v>4473.4885409678664</v>
      </c>
      <c r="J409">
        <v>30</v>
      </c>
      <c r="K409">
        <v>571.97220575607321</v>
      </c>
      <c r="L409">
        <v>643.32172279568567</v>
      </c>
      <c r="M409">
        <v>857.3704566397937</v>
      </c>
      <c r="N409">
        <v>1214.1183315486105</v>
      </c>
      <c r="O409">
        <v>1927.6142205058459</v>
      </c>
      <c r="P409">
        <v>3354.6060139122055</v>
      </c>
      <c r="R409">
        <v>30</v>
      </c>
      <c r="S409">
        <v>4.7954909377171395E-2</v>
      </c>
      <c r="T409">
        <v>4.5061351167186237E-2</v>
      </c>
      <c r="U409">
        <v>4.1405928027788974E-2</v>
      </c>
      <c r="V409">
        <v>3.9399722903219025E-2</v>
      </c>
      <c r="W409">
        <v>3.8130190137889208E-2</v>
      </c>
      <c r="X409">
        <v>3.7406843869138839E-2</v>
      </c>
    </row>
    <row r="410" spans="1:24" x14ac:dyDescent="0.25">
      <c r="B410">
        <v>31</v>
      </c>
      <c r="C410">
        <v>601.6791626217896</v>
      </c>
      <c r="D410">
        <v>714.47383471513865</v>
      </c>
      <c r="E410">
        <v>1052.8578753080405</v>
      </c>
      <c r="F410">
        <v>1616.8312711509557</v>
      </c>
      <c r="G410">
        <v>2744.7780914362661</v>
      </c>
      <c r="H410">
        <v>5000.6717031108155</v>
      </c>
      <c r="J410">
        <v>31</v>
      </c>
      <c r="K410">
        <v>581.65466828522926</v>
      </c>
      <c r="L410">
        <v>662.43700023904285</v>
      </c>
      <c r="M410">
        <v>904.78427815657051</v>
      </c>
      <c r="N410">
        <v>1308.696348328458</v>
      </c>
      <c r="O410">
        <v>2116.5208204579212</v>
      </c>
      <c r="P410">
        <v>3732.1694294903573</v>
      </c>
      <c r="R410">
        <v>31</v>
      </c>
      <c r="S410">
        <v>4.7496367486140834E-2</v>
      </c>
      <c r="T410">
        <v>4.455892416952878E-2</v>
      </c>
      <c r="U410">
        <v>4.1014300432302475E-2</v>
      </c>
      <c r="V410">
        <v>3.9143532708615592E-2</v>
      </c>
      <c r="W410">
        <v>3.7985952742498608E-2</v>
      </c>
      <c r="X410">
        <v>3.7335301058004644E-2</v>
      </c>
    </row>
    <row r="411" spans="1:24" x14ac:dyDescent="0.25">
      <c r="B411">
        <v>32</v>
      </c>
      <c r="C411">
        <v>616.90663777187422</v>
      </c>
      <c r="D411">
        <v>744.5377499007509</v>
      </c>
      <c r="E411">
        <v>1127.431123447355</v>
      </c>
      <c r="F411">
        <v>1765.586758698669</v>
      </c>
      <c r="G411">
        <v>3041.8980084769055</v>
      </c>
      <c r="H411">
        <v>5594.5204852072447</v>
      </c>
      <c r="J411">
        <v>32</v>
      </c>
      <c r="K411">
        <v>592.56047387692456</v>
      </c>
      <c r="L411">
        <v>683.96847754130613</v>
      </c>
      <c r="M411">
        <v>958.1929190547653</v>
      </c>
      <c r="N411">
        <v>1415.233801742168</v>
      </c>
      <c r="O411">
        <v>2329.3153270126058</v>
      </c>
      <c r="P411">
        <v>4157.4781130992124</v>
      </c>
      <c r="R411">
        <v>32</v>
      </c>
      <c r="S411">
        <v>4.70281792006495E-2</v>
      </c>
      <c r="T411">
        <v>4.4067153972940698E-2</v>
      </c>
      <c r="U411">
        <v>4.0650944340149486E-2</v>
      </c>
      <c r="V411">
        <v>3.8913574436676424E-2</v>
      </c>
      <c r="W411">
        <v>3.7860413441138885E-2</v>
      </c>
      <c r="X411">
        <v>3.7275657477016333E-2</v>
      </c>
    </row>
    <row r="412" spans="1:24" x14ac:dyDescent="0.25">
      <c r="B412">
        <v>33</v>
      </c>
      <c r="C412">
        <v>634.05030586085513</v>
      </c>
      <c r="D412">
        <v>778.38647957769535</v>
      </c>
      <c r="E412">
        <v>1211.3950471019232</v>
      </c>
      <c r="F412">
        <v>1933.076019166856</v>
      </c>
      <c r="G412">
        <v>3376.4379625321421</v>
      </c>
      <c r="H412">
        <v>6263.1617644437038</v>
      </c>
      <c r="J412">
        <v>33</v>
      </c>
      <c r="K412">
        <v>604.83864880421606</v>
      </c>
      <c r="L412">
        <v>708.21059486260219</v>
      </c>
      <c r="M412">
        <v>1018.3269695003273</v>
      </c>
      <c r="N412">
        <v>1535.1878968830642</v>
      </c>
      <c r="O412">
        <v>2568.9097428036912</v>
      </c>
      <c r="P412">
        <v>4636.3524534375611</v>
      </c>
      <c r="R412">
        <v>33</v>
      </c>
      <c r="S412">
        <v>4.6553924414853398E-2</v>
      </c>
      <c r="T412">
        <v>4.3589792591657739E-2</v>
      </c>
      <c r="U412">
        <v>4.03162780849875E-2</v>
      </c>
      <c r="V412">
        <v>3.8708678635271498E-2</v>
      </c>
      <c r="W412">
        <v>3.7752324776431978E-2</v>
      </c>
      <c r="X412">
        <v>3.7227130685658638E-2</v>
      </c>
    </row>
    <row r="413" spans="1:24" x14ac:dyDescent="0.25">
      <c r="B413">
        <v>34</v>
      </c>
      <c r="C413">
        <v>653.34299942486803</v>
      </c>
      <c r="D413">
        <v>816.48006703717988</v>
      </c>
      <c r="E413">
        <v>1305.8912949207397</v>
      </c>
      <c r="F413">
        <v>2121.5767108801642</v>
      </c>
      <c r="G413">
        <v>3752.9475955181374</v>
      </c>
      <c r="H413">
        <v>7015.6891916064578</v>
      </c>
      <c r="J413">
        <v>34</v>
      </c>
      <c r="K413">
        <v>618.65594524579001</v>
      </c>
      <c r="L413">
        <v>735.49294202954025</v>
      </c>
      <c r="M413">
        <v>1086.0042216410984</v>
      </c>
      <c r="N413">
        <v>1670.1901051924724</v>
      </c>
      <c r="O413">
        <v>2838.5624811417219</v>
      </c>
      <c r="P413">
        <v>5175.3052329181955</v>
      </c>
      <c r="R413">
        <v>34</v>
      </c>
      <c r="S413">
        <v>4.6077424605143857E-2</v>
      </c>
      <c r="T413">
        <v>4.3130262615810988E-2</v>
      </c>
      <c r="U413">
        <v>4.0010352834057183E-2</v>
      </c>
      <c r="V413">
        <v>3.8527644662660787E-2</v>
      </c>
      <c r="W413">
        <v>3.7660565377878319E-2</v>
      </c>
      <c r="X413">
        <v>3.7189075724502363E-2</v>
      </c>
    </row>
    <row r="414" spans="1:24" x14ac:dyDescent="0.25">
      <c r="B414">
        <v>35</v>
      </c>
      <c r="C414">
        <v>675.02871883005344</v>
      </c>
      <c r="D414">
        <v>859.30061267793121</v>
      </c>
      <c r="E414">
        <v>1412.116377709702</v>
      </c>
      <c r="F414">
        <v>2333.4760278782646</v>
      </c>
      <c r="G414">
        <v>4176.1953392942678</v>
      </c>
      <c r="H414">
        <v>7861.6337585175925</v>
      </c>
      <c r="J414">
        <v>35</v>
      </c>
      <c r="K414">
        <v>634.18711035327033</v>
      </c>
      <c r="L414">
        <v>766.16048816999501</v>
      </c>
      <c r="M414">
        <v>1162.0815840097985</v>
      </c>
      <c r="N414">
        <v>1821.9505587114036</v>
      </c>
      <c r="O414">
        <v>3141.6886358237462</v>
      </c>
      <c r="P414">
        <v>5781.1624429977819</v>
      </c>
      <c r="R414">
        <v>35</v>
      </c>
      <c r="S414">
        <v>4.560298688447828E-2</v>
      </c>
      <c r="T414">
        <v>4.2691893439686268E-2</v>
      </c>
      <c r="U414">
        <v>3.9733105171048999E-2</v>
      </c>
      <c r="V414">
        <v>3.8369388463206588E-2</v>
      </c>
      <c r="W414">
        <v>3.7584198994380591E-2</v>
      </c>
      <c r="X414">
        <v>3.7160997518008276E-2</v>
      </c>
    </row>
    <row r="415" spans="1:24" x14ac:dyDescent="0.25">
      <c r="B415">
        <v>36</v>
      </c>
      <c r="C415">
        <v>699.76698151513699</v>
      </c>
      <c r="D415">
        <v>908.15055652468129</v>
      </c>
      <c r="E415">
        <v>1533.3012493989102</v>
      </c>
      <c r="F415">
        <v>2575.2190933794541</v>
      </c>
      <c r="G415">
        <v>4659.0547855706027</v>
      </c>
      <c r="H415">
        <v>8826.7262451804563</v>
      </c>
      <c r="J415">
        <v>36</v>
      </c>
      <c r="K415">
        <v>651.90409623067762</v>
      </c>
      <c r="L415">
        <v>801.14640988418614</v>
      </c>
      <c r="M415">
        <v>1248.8729809794422</v>
      </c>
      <c r="N415">
        <v>1995.0841918878432</v>
      </c>
      <c r="O415">
        <v>3487.5066623621533</v>
      </c>
      <c r="P415">
        <v>6472.3524686373858</v>
      </c>
      <c r="R415">
        <v>36</v>
      </c>
      <c r="S415">
        <v>4.5127951239716024E-2</v>
      </c>
      <c r="T415">
        <v>4.2271489200521373E-2</v>
      </c>
      <c r="U415">
        <v>3.9480650484411184E-2</v>
      </c>
      <c r="V415">
        <v>3.8230949493373911E-2</v>
      </c>
      <c r="W415">
        <v>3.7521609623754726E-2</v>
      </c>
      <c r="X415">
        <v>3.7142346785237201E-2</v>
      </c>
    </row>
    <row r="416" spans="1:24" x14ac:dyDescent="0.25">
      <c r="B416">
        <v>37</v>
      </c>
      <c r="C416">
        <v>718.76345042605146</v>
      </c>
      <c r="D416">
        <v>945.67121513521226</v>
      </c>
      <c r="E416">
        <v>1626.3945628337617</v>
      </c>
      <c r="F416">
        <v>2760.933469285882</v>
      </c>
      <c r="G416">
        <v>5030.011308441929</v>
      </c>
      <c r="H416">
        <v>9568.1669799862739</v>
      </c>
      <c r="J416">
        <v>37</v>
      </c>
      <c r="K416">
        <v>665.50938984923414</v>
      </c>
      <c r="L416">
        <v>828.01826235170574</v>
      </c>
      <c r="M416">
        <v>1315.545495094404</v>
      </c>
      <c r="N416">
        <v>2128.0908097418069</v>
      </c>
      <c r="O416">
        <v>3753.1817405247057</v>
      </c>
      <c r="P416">
        <v>7003.3635243665049</v>
      </c>
      <c r="R416">
        <v>37</v>
      </c>
      <c r="S416">
        <v>4.4802172460037148E-2</v>
      </c>
      <c r="T416">
        <v>4.1993404397949075E-2</v>
      </c>
      <c r="U416">
        <v>3.9320606458900453E-2</v>
      </c>
      <c r="V416">
        <v>3.8146084482897358E-2</v>
      </c>
      <c r="W416">
        <v>3.7485469565852858E-2</v>
      </c>
      <c r="X416">
        <v>3.7134043828567664E-2</v>
      </c>
    </row>
    <row r="417" spans="2:24" x14ac:dyDescent="0.25">
      <c r="B417">
        <v>38</v>
      </c>
      <c r="C417">
        <v>714.65380279886222</v>
      </c>
      <c r="D417">
        <v>937.58424073701519</v>
      </c>
      <c r="E417">
        <v>1606.3753633950066</v>
      </c>
      <c r="F417">
        <v>2721.0273171109452</v>
      </c>
      <c r="G417">
        <v>4950.331212654658</v>
      </c>
      <c r="H417">
        <v>9408.9389921981819</v>
      </c>
      <c r="J417">
        <v>38</v>
      </c>
      <c r="K417">
        <v>662.56598484625829</v>
      </c>
      <c r="L417">
        <v>822.22699095629014</v>
      </c>
      <c r="M417">
        <v>1301.2078129398597</v>
      </c>
      <c r="N417">
        <v>2099.5101321902184</v>
      </c>
      <c r="O417">
        <v>3696.1146340985215</v>
      </c>
      <c r="P417">
        <v>6889.3235052781383</v>
      </c>
      <c r="R417">
        <v>38</v>
      </c>
      <c r="S417">
        <v>4.4864297417037013E-2</v>
      </c>
      <c r="T417">
        <v>4.2045019440659415E-2</v>
      </c>
      <c r="U417">
        <v>3.9348109323017466E-2</v>
      </c>
      <c r="V417">
        <v>3.8158589177195612E-2</v>
      </c>
      <c r="W417">
        <v>3.7488341790491653E-2</v>
      </c>
      <c r="X417">
        <v>3.7131438802340266E-2</v>
      </c>
    </row>
    <row r="418" spans="2:24" x14ac:dyDescent="0.25">
      <c r="B418">
        <v>39</v>
      </c>
      <c r="C418">
        <v>680.11352251827589</v>
      </c>
      <c r="D418">
        <v>869.42147275058051</v>
      </c>
      <c r="E418">
        <v>1437.3454081810635</v>
      </c>
      <c r="F418">
        <v>2383.8849057384164</v>
      </c>
      <c r="G418">
        <v>4276.9645240733944</v>
      </c>
      <c r="H418">
        <v>8063.1237719466344</v>
      </c>
      <c r="J418">
        <v>39</v>
      </c>
      <c r="K418">
        <v>637.82821787162084</v>
      </c>
      <c r="L418">
        <v>773.40871333476207</v>
      </c>
      <c r="M418">
        <v>1180.1511763507551</v>
      </c>
      <c r="N418">
        <v>1858.0507306623658</v>
      </c>
      <c r="O418">
        <v>3213.8570224301293</v>
      </c>
      <c r="P418">
        <v>5925.469735093051</v>
      </c>
      <c r="R418">
        <v>39</v>
      </c>
      <c r="S418">
        <v>4.5483462647615935E-2</v>
      </c>
      <c r="T418">
        <v>4.2582456504965283E-2</v>
      </c>
      <c r="U418">
        <v>3.9661314852943441E-2</v>
      </c>
      <c r="V418">
        <v>3.8324182142435825E-2</v>
      </c>
      <c r="W418">
        <v>3.7556962485925993E-2</v>
      </c>
      <c r="X418">
        <v>3.714425206852634E-2</v>
      </c>
    </row>
    <row r="419" spans="2:24" x14ac:dyDescent="0.25">
      <c r="B419">
        <v>40</v>
      </c>
      <c r="C419">
        <v>713.16946860915323</v>
      </c>
      <c r="D419">
        <v>934.70458520529576</v>
      </c>
      <c r="E419">
        <v>1599.3099991159297</v>
      </c>
      <c r="F419">
        <v>2706.985684571107</v>
      </c>
      <c r="G419">
        <v>4922.3365748395854</v>
      </c>
      <c r="H419">
        <v>9353.0396988181801</v>
      </c>
      <c r="J419">
        <v>40</v>
      </c>
      <c r="K419">
        <v>661.50292832638434</v>
      </c>
      <c r="L419">
        <v>820.16403440896465</v>
      </c>
      <c r="M419">
        <v>1296.1480896496687</v>
      </c>
      <c r="N419">
        <v>2089.4547978598202</v>
      </c>
      <c r="O419">
        <v>3676.0626899899362</v>
      </c>
      <c r="P419">
        <v>6849.2939151883184</v>
      </c>
      <c r="R419">
        <v>40</v>
      </c>
      <c r="S419">
        <v>4.4879291403735477E-2</v>
      </c>
      <c r="T419">
        <v>4.205635256719531E-2</v>
      </c>
      <c r="U419">
        <v>3.9351537684511495E-2</v>
      </c>
      <c r="V419">
        <v>3.8157139577373655E-2</v>
      </c>
      <c r="W419">
        <v>3.748375548322147E-2</v>
      </c>
      <c r="X419">
        <v>3.7125086610277025E-2</v>
      </c>
    </row>
    <row r="420" spans="2:24" x14ac:dyDescent="0.25">
      <c r="B420">
        <v>41</v>
      </c>
      <c r="C420">
        <v>826.7333698633206</v>
      </c>
      <c r="D420">
        <v>1158.9346230835818</v>
      </c>
      <c r="E420">
        <v>2155.5379774179969</v>
      </c>
      <c r="F420">
        <v>3816.544170647634</v>
      </c>
      <c r="G420">
        <v>7138.5556034629226</v>
      </c>
      <c r="H420">
        <v>13782.579016309093</v>
      </c>
      <c r="J420">
        <v>41</v>
      </c>
      <c r="K420">
        <v>742.83633302676526</v>
      </c>
      <c r="L420">
        <v>980.75620856093428</v>
      </c>
      <c r="M420">
        <v>1694.5112218201466</v>
      </c>
      <c r="N420">
        <v>2884.1097700803075</v>
      </c>
      <c r="O420">
        <v>5263.296012416351</v>
      </c>
      <c r="P420">
        <v>10021.674725386343</v>
      </c>
      <c r="R420">
        <v>41</v>
      </c>
      <c r="S420">
        <v>4.3429554942397086E-2</v>
      </c>
      <c r="T420">
        <v>4.0913637731458063E-2</v>
      </c>
      <c r="U420">
        <v>3.8761881273602583E-2</v>
      </c>
      <c r="V420">
        <v>3.7882577717041066E-2</v>
      </c>
      <c r="W420">
        <v>3.7404429004070927E-2</v>
      </c>
      <c r="X420">
        <v>3.7154722525958972E-2</v>
      </c>
    </row>
    <row r="421" spans="2:24" x14ac:dyDescent="0.25">
      <c r="B421">
        <v>42</v>
      </c>
      <c r="C421">
        <v>772.6523397607333</v>
      </c>
      <c r="D421">
        <v>1052.1997947287184</v>
      </c>
      <c r="E421">
        <v>1890.8426827642977</v>
      </c>
      <c r="F421">
        <v>3288.5804568763051</v>
      </c>
      <c r="G421">
        <v>6084.0562095739106</v>
      </c>
      <c r="H421">
        <v>11675.008275204194</v>
      </c>
      <c r="J421">
        <v>42</v>
      </c>
      <c r="K421">
        <v>704.10448233582383</v>
      </c>
      <c r="L421">
        <v>904.31227190042409</v>
      </c>
      <c r="M421">
        <v>1504.9416235813769</v>
      </c>
      <c r="N421">
        <v>2505.9862815130909</v>
      </c>
      <c r="O421">
        <v>4508.0779359139269</v>
      </c>
      <c r="P421">
        <v>8512.2676520500099</v>
      </c>
      <c r="R421">
        <v>42</v>
      </c>
      <c r="S421">
        <v>4.4016475565237911E-2</v>
      </c>
      <c r="T421">
        <v>4.1354586107300806E-2</v>
      </c>
      <c r="U421">
        <v>3.897187284455228E-2</v>
      </c>
      <c r="V421">
        <v>3.7968178147532727E-2</v>
      </c>
      <c r="W421">
        <v>3.7414798278481598E-2</v>
      </c>
      <c r="X421">
        <v>3.7123629879046272E-2</v>
      </c>
    </row>
    <row r="422" spans="2:24" x14ac:dyDescent="0.25">
      <c r="B422">
        <v>43</v>
      </c>
      <c r="C422">
        <v>849.21882498135767</v>
      </c>
      <c r="D422">
        <v>1203.4061886559602</v>
      </c>
      <c r="E422">
        <v>2265.9683101369087</v>
      </c>
      <c r="F422">
        <v>4036.9046791401643</v>
      </c>
      <c r="G422">
        <v>7578.7786384313204</v>
      </c>
      <c r="H422">
        <v>14662.524427519427</v>
      </c>
      <c r="J422">
        <v>43</v>
      </c>
      <c r="K422">
        <v>758.94008367392235</v>
      </c>
      <c r="L422">
        <v>1012.6057033974757</v>
      </c>
      <c r="M422">
        <v>1773.6029086590424</v>
      </c>
      <c r="N422">
        <v>3041.9259009936504</v>
      </c>
      <c r="O422">
        <v>5578.585763377414</v>
      </c>
      <c r="P422">
        <v>10651.88129025395</v>
      </c>
      <c r="R422">
        <v>43</v>
      </c>
      <c r="S422">
        <v>4.3210376450183441E-2</v>
      </c>
      <c r="T422">
        <v>4.0753623084316404E-2</v>
      </c>
      <c r="U422">
        <v>3.8686310763067056E-2</v>
      </c>
      <c r="V422">
        <v>3.7850351364519419E-2</v>
      </c>
      <c r="W422">
        <v>3.7397951021025166E-2</v>
      </c>
      <c r="X422">
        <v>3.7162270602363101E-2</v>
      </c>
    </row>
    <row r="423" spans="2:24" x14ac:dyDescent="0.25">
      <c r="B423">
        <v>44</v>
      </c>
      <c r="C423">
        <v>904.76259786915068</v>
      </c>
      <c r="D423">
        <v>1313.1132956679467</v>
      </c>
      <c r="E423">
        <v>2538.1654134196897</v>
      </c>
      <c r="F423">
        <v>4579.9190381526278</v>
      </c>
      <c r="G423">
        <v>8663.4263995303281</v>
      </c>
      <c r="H423">
        <v>16830.440158298836</v>
      </c>
      <c r="J423">
        <v>44</v>
      </c>
      <c r="K423">
        <v>798.71990726366494</v>
      </c>
      <c r="L423">
        <v>1091.1765698737181</v>
      </c>
      <c r="M423">
        <v>1968.5468331905759</v>
      </c>
      <c r="N423">
        <v>3430.8316816024235</v>
      </c>
      <c r="O423">
        <v>6355.4026442758477</v>
      </c>
      <c r="P423">
        <v>12204.5336658374</v>
      </c>
      <c r="R423">
        <v>44</v>
      </c>
      <c r="S423">
        <v>4.2767138840899444E-2</v>
      </c>
      <c r="T423">
        <v>4.0446651841063552E-2</v>
      </c>
      <c r="U423">
        <v>3.8558488703639426E-2</v>
      </c>
      <c r="V423">
        <v>3.7811186389026918E-2</v>
      </c>
      <c r="W423">
        <v>3.7410567048111298E-2</v>
      </c>
      <c r="X423">
        <v>3.7202923088021533E-2</v>
      </c>
    </row>
    <row r="424" spans="2:24" x14ac:dyDescent="0.25">
      <c r="B424">
        <v>45</v>
      </c>
      <c r="C424">
        <v>863.31380132389893</v>
      </c>
      <c r="D424">
        <v>1231.3207228394263</v>
      </c>
      <c r="E424">
        <v>2335.3416283234405</v>
      </c>
      <c r="F424">
        <v>4175.3763231972835</v>
      </c>
      <c r="G424">
        <v>7855.4457129448865</v>
      </c>
      <c r="H424">
        <v>15215.584492440174</v>
      </c>
      <c r="J424">
        <v>45</v>
      </c>
      <c r="K424">
        <v>769.0339075536458</v>
      </c>
      <c r="L424">
        <v>1032.5965825136391</v>
      </c>
      <c r="M424">
        <v>1823.2862074900331</v>
      </c>
      <c r="N424">
        <v>3141.1005733847269</v>
      </c>
      <c r="O424">
        <v>5776.7293051731831</v>
      </c>
      <c r="P424">
        <v>11047.986768751056</v>
      </c>
      <c r="R424">
        <v>45</v>
      </c>
      <c r="S424">
        <v>4.3077868590756907E-2</v>
      </c>
      <c r="T424">
        <v>4.0657690983040728E-2</v>
      </c>
      <c r="U424">
        <v>3.8640484982894518E-2</v>
      </c>
      <c r="V424">
        <v>3.7829791428482196E-2</v>
      </c>
      <c r="W424">
        <v>3.7392244706129452E-2</v>
      </c>
      <c r="X424">
        <v>3.7164651026603712E-2</v>
      </c>
    </row>
    <row r="425" spans="2:24" x14ac:dyDescent="0.25">
      <c r="B425">
        <v>46</v>
      </c>
      <c r="C425">
        <v>959.7450787985548</v>
      </c>
      <c r="D425">
        <v>1421.7735557265291</v>
      </c>
      <c r="E425">
        <v>2807.8589271743263</v>
      </c>
      <c r="F425">
        <v>5118.0006198410056</v>
      </c>
      <c r="G425">
        <v>9738.2854776214517</v>
      </c>
      <c r="H425">
        <v>18978.854401744709</v>
      </c>
      <c r="J425">
        <v>46</v>
      </c>
      <c r="K425">
        <v>838.09788457340073</v>
      </c>
      <c r="L425">
        <v>1168.9985349894869</v>
      </c>
      <c r="M425">
        <v>2161.6998179509428</v>
      </c>
      <c r="N425">
        <v>3816.1952765236201</v>
      </c>
      <c r="O425">
        <v>7125.2027774440794</v>
      </c>
      <c r="P425">
        <v>13743.208865536028</v>
      </c>
      <c r="R425">
        <v>46</v>
      </c>
      <c r="S425">
        <v>4.2406778818913526E-2</v>
      </c>
      <c r="T425">
        <v>4.0209403846576564E-2</v>
      </c>
      <c r="U425">
        <v>3.8469185013247698E-2</v>
      </c>
      <c r="V425">
        <v>3.7791970959792032E-2</v>
      </c>
      <c r="W425">
        <v>3.7431599696757356E-2</v>
      </c>
      <c r="X425">
        <v>3.7245543455692198E-2</v>
      </c>
    </row>
    <row r="426" spans="2:24" x14ac:dyDescent="0.25">
      <c r="B426">
        <v>47</v>
      </c>
      <c r="C426">
        <v>980.77234217492071</v>
      </c>
      <c r="D426">
        <v>1463.3476886456463</v>
      </c>
      <c r="E426">
        <v>2911.0737949119948</v>
      </c>
      <c r="F426">
        <v>5323.9506399694128</v>
      </c>
      <c r="G426">
        <v>10149.704325411236</v>
      </c>
      <c r="H426">
        <v>19801.211690200533</v>
      </c>
      <c r="J426">
        <v>47</v>
      </c>
      <c r="K426">
        <v>853.15750809762267</v>
      </c>
      <c r="L426">
        <v>1198.77295190935</v>
      </c>
      <c r="M426">
        <v>2235.6200351287116</v>
      </c>
      <c r="N426">
        <v>3963.698521556682</v>
      </c>
      <c r="O426">
        <v>7419.8554418639396</v>
      </c>
      <c r="P426">
        <v>14332.169213946763</v>
      </c>
      <c r="R426">
        <v>47</v>
      </c>
      <c r="S426">
        <v>4.2285274676039153E-2</v>
      </c>
      <c r="T426">
        <v>4.0131955083928972E-2</v>
      </c>
      <c r="U426">
        <v>3.8442071596669125E-2</v>
      </c>
      <c r="V426">
        <v>3.7788133866758056E-2</v>
      </c>
      <c r="W426">
        <v>3.7440970563604514E-2</v>
      </c>
      <c r="X426">
        <v>3.7261965691815391E-2</v>
      </c>
    </row>
    <row r="427" spans="2:24" x14ac:dyDescent="0.25">
      <c r="B427">
        <v>48</v>
      </c>
      <c r="C427">
        <v>1105.9546338948585</v>
      </c>
      <c r="D427">
        <v>1710.5803693477071</v>
      </c>
      <c r="E427">
        <v>3524.4569232095005</v>
      </c>
      <c r="F427">
        <v>6547.5849190415702</v>
      </c>
      <c r="G427">
        <v>12593.841966982405</v>
      </c>
      <c r="H427">
        <v>24686.354992766112</v>
      </c>
      <c r="J427">
        <v>48</v>
      </c>
      <c r="K427">
        <v>942.81168887138665</v>
      </c>
      <c r="L427">
        <v>1375.83964311821</v>
      </c>
      <c r="M427">
        <v>2674.9162435565377</v>
      </c>
      <c r="N427">
        <v>4840.0484304366837</v>
      </c>
      <c r="O427">
        <v>9170.3245605780976</v>
      </c>
      <c r="P427">
        <v>17830.864910648786</v>
      </c>
      <c r="R427">
        <v>48</v>
      </c>
      <c r="S427">
        <v>4.1751316334746491E-2</v>
      </c>
      <c r="T427">
        <v>3.9823931020596781E-2</v>
      </c>
      <c r="U427">
        <v>3.8374540504140464E-2</v>
      </c>
      <c r="V427">
        <v>3.7827960185068399E-2</v>
      </c>
      <c r="W427">
        <v>3.7540959971660071E-2</v>
      </c>
      <c r="X427">
        <v>3.739381874893466E-2</v>
      </c>
    </row>
    <row r="428" spans="2:24" x14ac:dyDescent="0.25">
      <c r="B428">
        <v>49</v>
      </c>
      <c r="C428">
        <v>1163.1097740391745</v>
      </c>
      <c r="D428">
        <v>1823.5014400145744</v>
      </c>
      <c r="E428">
        <v>3804.6764126509256</v>
      </c>
      <c r="F428">
        <v>7106.6347202863835</v>
      </c>
      <c r="G428">
        <v>13710.551332859148</v>
      </c>
      <c r="H428">
        <v>26918.384553573149</v>
      </c>
      <c r="J428">
        <v>49</v>
      </c>
      <c r="K428">
        <v>983.74556121664318</v>
      </c>
      <c r="L428">
        <v>1456.7115252842432</v>
      </c>
      <c r="M428">
        <v>2875.6091372762676</v>
      </c>
      <c r="N428">
        <v>5240.43871117862</v>
      </c>
      <c r="O428">
        <v>9970.0978290879575</v>
      </c>
      <c r="P428">
        <v>19429.416015805269</v>
      </c>
      <c r="R428">
        <v>49</v>
      </c>
      <c r="S428">
        <v>4.1571880910204806E-2</v>
      </c>
      <c r="T428">
        <v>3.9731612116128856E-2</v>
      </c>
      <c r="U428">
        <v>3.8368430317462954E-2</v>
      </c>
      <c r="V428">
        <v>3.7858911178546117E-2</v>
      </c>
      <c r="W428">
        <v>3.759235574496822E-2</v>
      </c>
      <c r="X428">
        <v>3.7455965395596813E-2</v>
      </c>
    </row>
    <row r="429" spans="2:24" x14ac:dyDescent="0.25">
      <c r="B429">
        <v>50</v>
      </c>
      <c r="C429">
        <v>1199.4124350920515</v>
      </c>
      <c r="D429">
        <v>1895.2575249449708</v>
      </c>
      <c r="E429">
        <v>3982.79277694336</v>
      </c>
      <c r="F429">
        <v>7462.0181745111331</v>
      </c>
      <c r="G429">
        <v>14420.469044719774</v>
      </c>
      <c r="H429">
        <v>28337.370849077233</v>
      </c>
      <c r="J429">
        <v>50</v>
      </c>
      <c r="K429">
        <v>1009.7451684858597</v>
      </c>
      <c r="L429">
        <v>1508.1025315368988</v>
      </c>
      <c r="M429">
        <v>3003.1744266515598</v>
      </c>
      <c r="N429">
        <v>5494.9606706674967</v>
      </c>
      <c r="O429">
        <v>10478.533988241688</v>
      </c>
      <c r="P429">
        <v>20445.681329915649</v>
      </c>
      <c r="R429">
        <v>50</v>
      </c>
      <c r="S429">
        <v>4.1471861135429666E-2</v>
      </c>
      <c r="T429">
        <v>3.9682725671096097E-2</v>
      </c>
      <c r="U429">
        <v>3.8368681292835438E-2</v>
      </c>
      <c r="V429">
        <v>3.7879978593105212E-2</v>
      </c>
      <c r="W429">
        <v>3.7624844357808662E-2</v>
      </c>
      <c r="X429">
        <v>3.7494439082372821E-2</v>
      </c>
    </row>
    <row r="430" spans="2:24" x14ac:dyDescent="0.25">
      <c r="B430">
        <v>51</v>
      </c>
      <c r="C430">
        <v>1307.8455202814989</v>
      </c>
      <c r="D430">
        <v>2109.4305621571725</v>
      </c>
      <c r="E430">
        <v>4514.1856316099529</v>
      </c>
      <c r="F430">
        <v>8522.1109472154058</v>
      </c>
      <c r="G430">
        <v>16537.960672535424</v>
      </c>
      <c r="H430">
        <v>32569.660916757253</v>
      </c>
      <c r="J430">
        <v>51</v>
      </c>
      <c r="K430">
        <v>1087.4038415081432</v>
      </c>
      <c r="L430">
        <v>1661.4915085639186</v>
      </c>
      <c r="M430">
        <v>3383.753894383728</v>
      </c>
      <c r="N430">
        <v>6254.1933933021501</v>
      </c>
      <c r="O430">
        <v>11995.062467770738</v>
      </c>
      <c r="P430">
        <v>23476.809309812554</v>
      </c>
      <c r="R430">
        <v>51</v>
      </c>
      <c r="S430">
        <v>4.1251543082672537E-2</v>
      </c>
      <c r="T430">
        <v>3.9595626109413473E-2</v>
      </c>
      <c r="U430">
        <v>3.8405062066204865E-2</v>
      </c>
      <c r="V430">
        <v>3.7967721310699698E-2</v>
      </c>
      <c r="W430">
        <v>3.7740553311210512E-2</v>
      </c>
      <c r="X430">
        <v>3.7624750496630721E-2</v>
      </c>
    </row>
    <row r="431" spans="2:24" x14ac:dyDescent="0.25">
      <c r="B431">
        <v>52</v>
      </c>
      <c r="C431">
        <v>1445.2850790503223</v>
      </c>
      <c r="D431">
        <v>2380.861733033737</v>
      </c>
      <c r="E431">
        <v>5187.5919119354667</v>
      </c>
      <c r="F431">
        <v>9865.4749039522721</v>
      </c>
      <c r="G431">
        <v>19221.241470196095</v>
      </c>
      <c r="H431">
        <v>37932.77461282719</v>
      </c>
      <c r="J431">
        <v>52</v>
      </c>
      <c r="K431">
        <v>1185.8367293470656</v>
      </c>
      <c r="L431">
        <v>1855.887683989753</v>
      </c>
      <c r="M431">
        <v>3866.0428984209138</v>
      </c>
      <c r="N431">
        <v>7216.2946607979829</v>
      </c>
      <c r="O431">
        <v>13916.804493353528</v>
      </c>
      <c r="P431">
        <v>27317.824268361146</v>
      </c>
      <c r="R431">
        <v>52</v>
      </c>
      <c r="S431">
        <v>4.1078182362433768E-2</v>
      </c>
      <c r="T431">
        <v>3.9559696530716115E-2</v>
      </c>
      <c r="U431">
        <v>3.8490404862304706E-2</v>
      </c>
      <c r="V431">
        <v>3.8102232857724072E-2</v>
      </c>
      <c r="W431">
        <v>3.7901585654625647E-2</v>
      </c>
      <c r="X431">
        <v>3.779955451382655E-2</v>
      </c>
    </row>
    <row r="432" spans="2:24" x14ac:dyDescent="0.25">
      <c r="B432">
        <v>53</v>
      </c>
      <c r="C432">
        <v>1576.3274019995094</v>
      </c>
      <c r="D432">
        <v>2639.6492329218845</v>
      </c>
      <c r="E432">
        <v>5829.6146731288836</v>
      </c>
      <c r="F432">
        <v>11146.223879126665</v>
      </c>
      <c r="G432">
        <v>21779.442346101521</v>
      </c>
      <c r="H432">
        <v>43045.879315200655</v>
      </c>
      <c r="J432">
        <v>53</v>
      </c>
      <c r="K432">
        <v>1279.6878780493535</v>
      </c>
      <c r="L432">
        <v>2041.2286873511803</v>
      </c>
      <c r="M432">
        <v>4325.8505517111116</v>
      </c>
      <c r="N432">
        <v>8133.5551491758961</v>
      </c>
      <c r="O432">
        <v>15748.964933589188</v>
      </c>
      <c r="P432">
        <v>30979.784879285085</v>
      </c>
      <c r="R432">
        <v>53</v>
      </c>
      <c r="S432">
        <v>4.0989957713382985E-2</v>
      </c>
      <c r="T432">
        <v>3.9577926817338849E-2</v>
      </c>
      <c r="U432">
        <v>3.8598790050076381E-2</v>
      </c>
      <c r="V432">
        <v>3.824642213852858E-2</v>
      </c>
      <c r="W432">
        <v>3.8064915580191983E-2</v>
      </c>
      <c r="X432">
        <v>3.7972783588844372E-2</v>
      </c>
    </row>
    <row r="433" spans="1:24" x14ac:dyDescent="0.25">
      <c r="B433">
        <v>54</v>
      </c>
      <c r="C433">
        <v>1637.638263116731</v>
      </c>
      <c r="D433">
        <v>2760.7923376802578</v>
      </c>
      <c r="E433">
        <v>6130.2545509733336</v>
      </c>
      <c r="F433">
        <v>11746.025024285322</v>
      </c>
      <c r="G433">
        <v>22977.565575438246</v>
      </c>
      <c r="H433">
        <v>45440.646983029335</v>
      </c>
      <c r="J433">
        <v>54</v>
      </c>
      <c r="K433">
        <v>1323.5981708576419</v>
      </c>
      <c r="L433">
        <v>2127.9899115265398</v>
      </c>
      <c r="M433">
        <v>4541.1650225640115</v>
      </c>
      <c r="N433">
        <v>8563.1247984523798</v>
      </c>
      <c r="O433">
        <v>16607.040129493922</v>
      </c>
      <c r="P433">
        <v>32694.874049788166</v>
      </c>
      <c r="R433">
        <v>54</v>
      </c>
      <c r="S433">
        <v>4.0963348681283485E-2</v>
      </c>
      <c r="T433">
        <v>3.9595101628311591E-2</v>
      </c>
      <c r="U433">
        <v>3.8652166094916174E-2</v>
      </c>
      <c r="V433">
        <v>3.8313993400908686E-2</v>
      </c>
      <c r="W433">
        <v>3.8140037428742168E-2</v>
      </c>
      <c r="X433">
        <v>3.8051801426339571E-2</v>
      </c>
    </row>
    <row r="434" spans="1:24" x14ac:dyDescent="0.25">
      <c r="B434">
        <v>55</v>
      </c>
      <c r="C434">
        <v>1856.8474291234472</v>
      </c>
      <c r="D434">
        <v>3193.5492917877846</v>
      </c>
      <c r="E434">
        <v>7203.6542932562961</v>
      </c>
      <c r="F434">
        <v>13887.1628928051</v>
      </c>
      <c r="G434">
        <v>27254.180019002961</v>
      </c>
      <c r="H434">
        <v>53988.214209259393</v>
      </c>
      <c r="J434">
        <v>55</v>
      </c>
      <c r="K434">
        <v>1480.5938449240948</v>
      </c>
      <c r="L434">
        <v>2437.9282608511785</v>
      </c>
      <c r="M434">
        <v>5309.925358094828</v>
      </c>
      <c r="N434">
        <v>10096.589952813694</v>
      </c>
      <c r="O434">
        <v>19669.918377794675</v>
      </c>
      <c r="P434">
        <v>38816.574576138053</v>
      </c>
      <c r="R434">
        <v>55</v>
      </c>
      <c r="S434">
        <v>4.0972906648472307E-2</v>
      </c>
      <c r="T434">
        <v>3.9732443379440818E-2</v>
      </c>
      <c r="U434">
        <v>3.8892506851588626E-2</v>
      </c>
      <c r="V434">
        <v>3.8594199548870334E-2</v>
      </c>
      <c r="W434">
        <v>3.8441348168095635E-2</v>
      </c>
      <c r="X434">
        <v>3.8363970594307517E-2</v>
      </c>
    </row>
    <row r="436" spans="1:24" x14ac:dyDescent="0.25">
      <c r="A436" s="5" t="s">
        <v>188</v>
      </c>
    </row>
    <row r="437" spans="1:24" x14ac:dyDescent="0.25">
      <c r="B437" t="s">
        <v>170</v>
      </c>
      <c r="C437">
        <v>100000</v>
      </c>
      <c r="D437">
        <v>250000</v>
      </c>
      <c r="E437">
        <v>500000</v>
      </c>
      <c r="F437">
        <v>1000000</v>
      </c>
      <c r="G437">
        <v>2000000</v>
      </c>
      <c r="J437" t="s">
        <v>145</v>
      </c>
      <c r="K437">
        <v>100000</v>
      </c>
      <c r="L437">
        <v>250000</v>
      </c>
      <c r="M437">
        <v>500000</v>
      </c>
      <c r="N437">
        <v>1000000</v>
      </c>
      <c r="O437">
        <v>2000000</v>
      </c>
      <c r="R437" t="s">
        <v>167</v>
      </c>
      <c r="S437">
        <v>100000</v>
      </c>
      <c r="T437">
        <v>250000</v>
      </c>
      <c r="U437">
        <v>500000</v>
      </c>
      <c r="V437">
        <v>1000000</v>
      </c>
      <c r="W437">
        <v>2000000</v>
      </c>
    </row>
    <row r="438" spans="1:24" x14ac:dyDescent="0.25">
      <c r="B438">
        <v>35</v>
      </c>
      <c r="C438">
        <v>32624.780318371246</v>
      </c>
      <c r="D438">
        <v>68640.801871100222</v>
      </c>
      <c r="E438">
        <v>128667.50191018094</v>
      </c>
      <c r="F438">
        <v>248720.90891673986</v>
      </c>
      <c r="G438">
        <v>488827.73083426151</v>
      </c>
      <c r="J438">
        <v>35</v>
      </c>
      <c r="K438">
        <v>1631.2382579300538</v>
      </c>
      <c r="L438">
        <v>3432.0396269375342</v>
      </c>
      <c r="M438">
        <v>6433.3715992381913</v>
      </c>
      <c r="N438">
        <v>12436.04544581176</v>
      </c>
      <c r="O438">
        <v>24441.404435825534</v>
      </c>
      <c r="R438">
        <v>35</v>
      </c>
      <c r="S438">
        <v>3.7528148018416418E-2</v>
      </c>
      <c r="T438">
        <v>3.5517994440315226E-2</v>
      </c>
      <c r="U438">
        <v>3.4956825963303739E-2</v>
      </c>
      <c r="V438">
        <v>3.4693141594221322E-2</v>
      </c>
      <c r="W438">
        <v>3.4565242558501907E-2</v>
      </c>
    </row>
    <row r="439" spans="1:24" x14ac:dyDescent="0.25">
      <c r="B439">
        <f t="shared" ref="B439:B468" si="18">B438+1</f>
        <v>36</v>
      </c>
      <c r="C439">
        <v>33527.560622716257</v>
      </c>
      <c r="D439">
        <v>70963.923352745667</v>
      </c>
      <c r="E439">
        <v>133357.86139805173</v>
      </c>
      <c r="F439">
        <v>258145.73775890877</v>
      </c>
      <c r="G439">
        <v>507721.4902975469</v>
      </c>
      <c r="J439">
        <f t="shared" ref="J439:J468" si="19">J438+1</f>
        <v>36</v>
      </c>
      <c r="K439">
        <v>1676.3782474646941</v>
      </c>
      <c r="L439">
        <v>3548.1962231415528</v>
      </c>
      <c r="M439">
        <v>6667.8930791049206</v>
      </c>
      <c r="N439">
        <v>12907.287174619094</v>
      </c>
      <c r="O439">
        <v>25386.075105788535</v>
      </c>
      <c r="R439">
        <f t="shared" ref="R439:R468" si="20">R438+1</f>
        <v>36</v>
      </c>
      <c r="S439">
        <v>3.7775398360149204E-2</v>
      </c>
      <c r="T439">
        <v>3.5750450472160189E-2</v>
      </c>
      <c r="U439">
        <v>3.5182976338262506E-2</v>
      </c>
      <c r="V439">
        <v>3.4915993796969191E-2</v>
      </c>
      <c r="W439">
        <v>3.4786416236668671E-2</v>
      </c>
    </row>
    <row r="440" spans="1:24" x14ac:dyDescent="0.25">
      <c r="B440">
        <f t="shared" si="18"/>
        <v>37</v>
      </c>
      <c r="C440">
        <v>34191.301881352905</v>
      </c>
      <c r="D440">
        <v>72672.56048203753</v>
      </c>
      <c r="E440">
        <v>136807.99151622524</v>
      </c>
      <c r="F440">
        <v>265078.85360040597</v>
      </c>
      <c r="G440">
        <v>521620.57777713379</v>
      </c>
      <c r="J440">
        <f t="shared" si="19"/>
        <v>37</v>
      </c>
      <c r="K440">
        <v>1709.5651534511053</v>
      </c>
      <c r="L440">
        <v>3633.6283023293945</v>
      </c>
      <c r="M440">
        <v>6840.4002637951053</v>
      </c>
      <c r="N440">
        <v>13253.944209047244</v>
      </c>
      <c r="O440">
        <v>26081.032111366279</v>
      </c>
      <c r="R440">
        <f t="shared" si="20"/>
        <v>37</v>
      </c>
      <c r="S440">
        <v>3.7956451481277798E-2</v>
      </c>
      <c r="T440">
        <v>3.5922115296450619E-2</v>
      </c>
      <c r="U440">
        <v>3.5350376933976024E-2</v>
      </c>
      <c r="V440">
        <v>3.5081138158469471E-2</v>
      </c>
      <c r="W440">
        <v>3.4950407802720962E-2</v>
      </c>
    </row>
    <row r="441" spans="1:24" x14ac:dyDescent="0.25">
      <c r="B441">
        <f t="shared" si="18"/>
        <v>38</v>
      </c>
      <c r="C441">
        <v>34140.231564328613</v>
      </c>
      <c r="D441">
        <v>72543.219168372787</v>
      </c>
      <c r="E441">
        <v>136548.19851474484</v>
      </c>
      <c r="F441">
        <v>264558.1572108065</v>
      </c>
      <c r="G441">
        <v>520578.07460482127</v>
      </c>
      <c r="J441">
        <f t="shared" si="19"/>
        <v>38</v>
      </c>
      <c r="K441">
        <v>1707.0116078068168</v>
      </c>
      <c r="L441">
        <v>3627.1610643167805</v>
      </c>
      <c r="M441">
        <v>6827.4101673962141</v>
      </c>
      <c r="N441">
        <v>13227.90837824106</v>
      </c>
      <c r="O441">
        <v>26028.904802602599</v>
      </c>
      <c r="R441">
        <f t="shared" si="20"/>
        <v>38</v>
      </c>
      <c r="S441">
        <v>3.7924959217548793E-2</v>
      </c>
      <c r="T441">
        <v>3.5898567172015339E-2</v>
      </c>
      <c r="U441">
        <v>3.5328886216021926E-2</v>
      </c>
      <c r="V441">
        <v>3.5060588132587833E-2</v>
      </c>
      <c r="W441">
        <v>3.4930307911063441E-2</v>
      </c>
    </row>
    <row r="442" spans="1:24" x14ac:dyDescent="0.25">
      <c r="B442">
        <f t="shared" si="18"/>
        <v>39</v>
      </c>
      <c r="C442">
        <v>33105.731101617246</v>
      </c>
      <c r="D442">
        <v>69885.426109841443</v>
      </c>
      <c r="E442">
        <v>131184.9177145923</v>
      </c>
      <c r="F442">
        <v>253783.90077177476</v>
      </c>
      <c r="G442">
        <v>498981.86675657536</v>
      </c>
      <c r="J442">
        <f t="shared" si="19"/>
        <v>39</v>
      </c>
      <c r="K442">
        <v>1655.2870187216977</v>
      </c>
      <c r="L442">
        <v>3494.2731196389796</v>
      </c>
      <c r="M442">
        <v>6559.2498468951962</v>
      </c>
      <c r="N442">
        <v>12689.203084668203</v>
      </c>
      <c r="O442">
        <v>24949.109375852975</v>
      </c>
      <c r="R442">
        <f t="shared" si="20"/>
        <v>39</v>
      </c>
      <c r="S442">
        <v>3.7604226936546636E-2</v>
      </c>
      <c r="T442">
        <v>3.5609370133645735E-2</v>
      </c>
      <c r="U442">
        <v>3.5050351455017337E-2</v>
      </c>
      <c r="V442">
        <v>3.4787345683500837E-2</v>
      </c>
      <c r="W442">
        <v>3.4659697611163498E-2</v>
      </c>
    </row>
    <row r="443" spans="1:24" x14ac:dyDescent="0.25">
      <c r="B443">
        <f t="shared" si="18"/>
        <v>40</v>
      </c>
      <c r="C443">
        <v>34241.395706538919</v>
      </c>
      <c r="D443">
        <v>72807.314482960981</v>
      </c>
      <c r="E443">
        <v>137083.84574670269</v>
      </c>
      <c r="F443">
        <v>265636.91021695291</v>
      </c>
      <c r="G443">
        <v>522743.03626936459</v>
      </c>
      <c r="J443">
        <f t="shared" si="19"/>
        <v>40</v>
      </c>
      <c r="K443">
        <v>1712.0698132393954</v>
      </c>
      <c r="L443">
        <v>3640.3658186080866</v>
      </c>
      <c r="M443">
        <v>6854.1924514817074</v>
      </c>
      <c r="N443">
        <v>13281.848458125489</v>
      </c>
      <c r="O443">
        <v>26137.156396836392</v>
      </c>
      <c r="R443">
        <f t="shared" si="20"/>
        <v>40</v>
      </c>
      <c r="S443">
        <v>3.792313867938546E-2</v>
      </c>
      <c r="T443">
        <v>3.5907504277180813E-2</v>
      </c>
      <c r="U443">
        <v>3.5340100588173495E-2</v>
      </c>
      <c r="V443">
        <v>3.507275930039877E-2</v>
      </c>
      <c r="W443">
        <v>3.4942915693754184E-2</v>
      </c>
    </row>
    <row r="444" spans="1:24" x14ac:dyDescent="0.25">
      <c r="B444">
        <f t="shared" si="18"/>
        <v>41</v>
      </c>
      <c r="C444">
        <v>37331.641866070415</v>
      </c>
      <c r="D444">
        <v>80753.28387743175</v>
      </c>
      <c r="E444">
        <v>153122.6781052427</v>
      </c>
      <c r="F444">
        <v>297861.49208320916</v>
      </c>
      <c r="G444">
        <v>587339.10626949964</v>
      </c>
      <c r="J444">
        <f t="shared" si="19"/>
        <v>41</v>
      </c>
      <c r="K444">
        <v>1866.5837469636826</v>
      </c>
      <c r="L444">
        <v>4037.6673151169234</v>
      </c>
      <c r="M444">
        <v>7656.1273405859829</v>
      </c>
      <c r="N444">
        <v>14893.082602199866</v>
      </c>
      <c r="O444">
        <v>29366.974128801608</v>
      </c>
      <c r="R444">
        <f t="shared" si="20"/>
        <v>41</v>
      </c>
      <c r="S444">
        <v>3.8862092175178997E-2</v>
      </c>
      <c r="T444">
        <v>3.6776059840021302E-2</v>
      </c>
      <c r="U444">
        <v>3.6182618551148016E-2</v>
      </c>
      <c r="V444">
        <v>3.5902063101972637E-2</v>
      </c>
      <c r="W444">
        <v>3.5765576057694926E-2</v>
      </c>
    </row>
    <row r="445" spans="1:24" x14ac:dyDescent="0.25">
      <c r="B445">
        <f t="shared" si="18"/>
        <v>42</v>
      </c>
      <c r="C445">
        <v>36055.005217325022</v>
      </c>
      <c r="D445">
        <v>77474.04820726598</v>
      </c>
      <c r="E445">
        <v>146505.7861028823</v>
      </c>
      <c r="F445">
        <v>284569.2614762868</v>
      </c>
      <c r="G445">
        <v>560696.21191646683</v>
      </c>
      <c r="J445">
        <f t="shared" si="19"/>
        <v>42</v>
      </c>
      <c r="K445">
        <v>1802.7510109713403</v>
      </c>
      <c r="L445">
        <v>3873.7048040929221</v>
      </c>
      <c r="M445">
        <v>7325.2938733929186</v>
      </c>
      <c r="N445">
        <v>14228.471430438221</v>
      </c>
      <c r="O445">
        <v>28034.826117746998</v>
      </c>
      <c r="R445">
        <f t="shared" si="20"/>
        <v>42</v>
      </c>
      <c r="S445">
        <v>3.8443553768253924E-2</v>
      </c>
      <c r="T445">
        <v>3.6396280769210643E-2</v>
      </c>
      <c r="U445">
        <v>3.5815932294005037E-2</v>
      </c>
      <c r="V445">
        <v>3.5541867477195455E-2</v>
      </c>
      <c r="W445">
        <v>3.540861450033983E-2</v>
      </c>
    </row>
    <row r="446" spans="1:24" x14ac:dyDescent="0.25">
      <c r="B446">
        <f t="shared" si="18"/>
        <v>43</v>
      </c>
      <c r="C446">
        <v>37965.592307728984</v>
      </c>
      <c r="D446">
        <v>82387.283357940963</v>
      </c>
      <c r="E446">
        <v>156423.43606499751</v>
      </c>
      <c r="F446">
        <v>304495.74158729112</v>
      </c>
      <c r="G446">
        <v>600640.35267438495</v>
      </c>
      <c r="J446">
        <f t="shared" si="19"/>
        <v>43</v>
      </c>
      <c r="K446">
        <v>1898.2802063619092</v>
      </c>
      <c r="L446">
        <v>4119.3651530023344</v>
      </c>
      <c r="M446">
        <v>7821.1747108018899</v>
      </c>
      <c r="N446">
        <v>15224.793974915519</v>
      </c>
      <c r="O446">
        <v>30032.032561497646</v>
      </c>
      <c r="R446">
        <f t="shared" si="20"/>
        <v>43</v>
      </c>
      <c r="S446">
        <v>3.9033540754156215E-2</v>
      </c>
      <c r="T446">
        <v>3.6944436356553645E-2</v>
      </c>
      <c r="U446">
        <v>3.6348462563324357E-2</v>
      </c>
      <c r="V446">
        <v>3.606643424412681E-2</v>
      </c>
      <c r="W446">
        <v>3.5929173450027774E-2</v>
      </c>
    </row>
    <row r="447" spans="1:24" x14ac:dyDescent="0.25">
      <c r="B447">
        <f t="shared" si="18"/>
        <v>44</v>
      </c>
      <c r="C447">
        <v>39209.410028981511</v>
      </c>
      <c r="D447">
        <v>85586.269311174634</v>
      </c>
      <c r="E447">
        <v>162881.0349541778</v>
      </c>
      <c r="F447">
        <v>317470.56609280792</v>
      </c>
      <c r="G447">
        <v>626649.62836141419</v>
      </c>
      <c r="J447">
        <f t="shared" si="19"/>
        <v>44</v>
      </c>
      <c r="K447">
        <v>1960.470527488098</v>
      </c>
      <c r="L447">
        <v>4279.3134726227436</v>
      </c>
      <c r="M447">
        <v>8144.0519494811306</v>
      </c>
      <c r="N447">
        <v>15873.5287026632</v>
      </c>
      <c r="O447">
        <v>31332.482197251869</v>
      </c>
      <c r="R447">
        <f t="shared" si="20"/>
        <v>44</v>
      </c>
      <c r="S447">
        <v>3.9425447014469706E-2</v>
      </c>
      <c r="T447">
        <v>3.7310854966406515E-2</v>
      </c>
      <c r="U447">
        <v>3.6705158199361376E-2</v>
      </c>
      <c r="V447">
        <v>3.6418145720778394E-2</v>
      </c>
      <c r="W447">
        <v>3.6278369931208809E-2</v>
      </c>
    </row>
    <row r="448" spans="1:24" x14ac:dyDescent="0.25">
      <c r="B448">
        <f t="shared" si="18"/>
        <v>45</v>
      </c>
      <c r="C448">
        <v>38394.433754737845</v>
      </c>
      <c r="D448">
        <v>83493.747795807925</v>
      </c>
      <c r="E448">
        <v>158659.27111230156</v>
      </c>
      <c r="F448">
        <v>308990.31776981073</v>
      </c>
      <c r="G448">
        <v>609652.41109826136</v>
      </c>
      <c r="J448">
        <f t="shared" si="19"/>
        <v>45</v>
      </c>
      <c r="K448">
        <v>1919.7216877329265</v>
      </c>
      <c r="L448">
        <v>4174.6878629214771</v>
      </c>
      <c r="M448">
        <v>7932.9647048795014</v>
      </c>
      <c r="N448">
        <v>15449.518422345398</v>
      </c>
      <c r="O448">
        <v>30482.625875654514</v>
      </c>
      <c r="R448">
        <f t="shared" si="20"/>
        <v>45</v>
      </c>
      <c r="S448">
        <v>3.9140184021023927E-2</v>
      </c>
      <c r="T448">
        <v>3.7053047659898919E-2</v>
      </c>
      <c r="U448">
        <v>3.6456365758357645E-2</v>
      </c>
      <c r="V448">
        <v>3.6173802587952775E-2</v>
      </c>
      <c r="W448">
        <v>3.6036234805724376E-2</v>
      </c>
    </row>
    <row r="449" spans="2:23" x14ac:dyDescent="0.25">
      <c r="B449">
        <f t="shared" si="18"/>
        <v>46</v>
      </c>
      <c r="C449">
        <v>40385.266103548813</v>
      </c>
      <c r="D449">
        <v>88612.673243090656</v>
      </c>
      <c r="E449">
        <v>168991.68581548394</v>
      </c>
      <c r="F449">
        <v>329749.71107003454</v>
      </c>
      <c r="G449">
        <v>651265.76163130614</v>
      </c>
      <c r="J449">
        <f t="shared" si="19"/>
        <v>46</v>
      </c>
      <c r="K449">
        <v>2019.2636671080836</v>
      </c>
      <c r="L449">
        <v>4430.6344599912118</v>
      </c>
      <c r="M449">
        <v>8449.5866896359948</v>
      </c>
      <c r="N449">
        <v>16487.491297010973</v>
      </c>
      <c r="O449">
        <v>32563.300582145574</v>
      </c>
      <c r="R449">
        <f t="shared" si="20"/>
        <v>46</v>
      </c>
      <c r="S449">
        <v>3.9788787665855807E-2</v>
      </c>
      <c r="T449">
        <v>3.7656472755227322E-2</v>
      </c>
      <c r="U449">
        <v>3.704318398638673E-2</v>
      </c>
      <c r="V449">
        <v>3.67521778126354E-2</v>
      </c>
      <c r="W449">
        <v>3.6610364459142231E-2</v>
      </c>
    </row>
    <row r="450" spans="2:23" x14ac:dyDescent="0.25">
      <c r="B450">
        <f t="shared" si="18"/>
        <v>47</v>
      </c>
      <c r="C450">
        <v>40817.319298835588</v>
      </c>
      <c r="D450">
        <v>89725.459150217634</v>
      </c>
      <c r="E450">
        <v>171239.02563109781</v>
      </c>
      <c r="F450">
        <v>334266.15862394316</v>
      </c>
      <c r="G450">
        <v>660320.42462708184</v>
      </c>
      <c r="J450">
        <f t="shared" si="19"/>
        <v>47</v>
      </c>
      <c r="K450">
        <v>2040.8661720099772</v>
      </c>
      <c r="L450">
        <v>4486.2737702863087</v>
      </c>
      <c r="M450">
        <v>8561.9531840054551</v>
      </c>
      <c r="N450">
        <v>16713.312053247122</v>
      </c>
      <c r="O450">
        <v>33016.029815195245</v>
      </c>
      <c r="R450">
        <f t="shared" si="20"/>
        <v>47</v>
      </c>
      <c r="S450">
        <v>3.9920662756213865E-2</v>
      </c>
      <c r="T450">
        <v>3.7783426320085356E-2</v>
      </c>
      <c r="U450">
        <v>3.7167748406794709E-2</v>
      </c>
      <c r="V450">
        <v>3.6875454629623272E-2</v>
      </c>
      <c r="W450">
        <v>3.6732977758953345E-2</v>
      </c>
    </row>
    <row r="451" spans="2:23" x14ac:dyDescent="0.25">
      <c r="B451">
        <f t="shared" si="18"/>
        <v>48</v>
      </c>
      <c r="C451">
        <v>42964.459495391369</v>
      </c>
      <c r="D451">
        <v>95245.50257071809</v>
      </c>
      <c r="E451">
        <v>182380.5752522985</v>
      </c>
      <c r="F451">
        <v>356650.72071722493</v>
      </c>
      <c r="G451">
        <v>705191.01169575925</v>
      </c>
      <c r="J451">
        <f t="shared" si="19"/>
        <v>48</v>
      </c>
      <c r="K451">
        <v>2148.2235257666689</v>
      </c>
      <c r="L451">
        <v>4762.275994632786</v>
      </c>
      <c r="M451">
        <v>9119.0312879547419</v>
      </c>
      <c r="N451">
        <v>17832.542009453231</v>
      </c>
      <c r="O451">
        <v>35259.563516960479</v>
      </c>
      <c r="R451">
        <f t="shared" si="20"/>
        <v>48</v>
      </c>
      <c r="S451">
        <v>4.0660918991943795E-2</v>
      </c>
      <c r="T451">
        <v>3.8473460514069302E-2</v>
      </c>
      <c r="U451">
        <v>3.7839524576493311E-2</v>
      </c>
      <c r="V451">
        <v>3.7537962882469245E-2</v>
      </c>
      <c r="W451">
        <v>3.7390827960650297E-2</v>
      </c>
    </row>
    <row r="452" spans="2:23" x14ac:dyDescent="0.25">
      <c r="B452">
        <f t="shared" si="18"/>
        <v>49</v>
      </c>
      <c r="C452">
        <v>43865.907139420859</v>
      </c>
      <c r="D452">
        <v>97564.338960438632</v>
      </c>
      <c r="E452">
        <v>187061.7253546849</v>
      </c>
      <c r="F452">
        <v>366056.49815464934</v>
      </c>
      <c r="G452">
        <v>724046.0437605537</v>
      </c>
      <c r="J452">
        <f t="shared" si="19"/>
        <v>49</v>
      </c>
      <c r="K452">
        <v>2193.2954471077683</v>
      </c>
      <c r="L452">
        <v>4878.2173106004921</v>
      </c>
      <c r="M452">
        <v>9353.087117174</v>
      </c>
      <c r="N452">
        <v>18302.826745428029</v>
      </c>
      <c r="O452">
        <v>36202.306009805761</v>
      </c>
      <c r="R452">
        <f t="shared" si="20"/>
        <v>49</v>
      </c>
      <c r="S452">
        <v>4.0972866174015854E-2</v>
      </c>
      <c r="T452">
        <v>3.8767752150051793E-2</v>
      </c>
      <c r="U452">
        <v>3.8127012668585536E-2</v>
      </c>
      <c r="V452">
        <v>3.7821946020412556E-2</v>
      </c>
      <c r="W452">
        <v>3.7673037977560053E-2</v>
      </c>
    </row>
    <row r="453" spans="2:23" x14ac:dyDescent="0.25">
      <c r="B453">
        <f t="shared" si="18"/>
        <v>50</v>
      </c>
      <c r="C453">
        <v>44420.087202919516</v>
      </c>
      <c r="D453">
        <v>98990.84892647402</v>
      </c>
      <c r="E453">
        <v>189942.11855559851</v>
      </c>
      <c r="F453">
        <v>371844.6578568297</v>
      </c>
      <c r="G453">
        <v>735649.73648298846</v>
      </c>
      <c r="J453">
        <f t="shared" si="19"/>
        <v>50</v>
      </c>
      <c r="K453">
        <v>2221.0047607612141</v>
      </c>
      <c r="L453">
        <v>4949.5439421976625</v>
      </c>
      <c r="M453">
        <v>9497.109362475283</v>
      </c>
      <c r="N453">
        <v>18592.240259413142</v>
      </c>
      <c r="O453">
        <v>36782.502084372565</v>
      </c>
      <c r="R453">
        <f t="shared" si="20"/>
        <v>50</v>
      </c>
      <c r="S453">
        <v>4.1161477925932832E-2</v>
      </c>
      <c r="T453">
        <v>3.894788597137433E-2</v>
      </c>
      <c r="U453">
        <v>3.8303567841901698E-2</v>
      </c>
      <c r="V453">
        <v>3.7996618917579106E-2</v>
      </c>
      <c r="W453">
        <v>3.7846750161240506E-2</v>
      </c>
    </row>
    <row r="454" spans="2:23" x14ac:dyDescent="0.25">
      <c r="B454">
        <f t="shared" si="18"/>
        <v>51</v>
      </c>
      <c r="C454">
        <v>45913.877806713863</v>
      </c>
      <c r="D454">
        <v>102831.83055454541</v>
      </c>
      <c r="E454">
        <v>197695.08495613121</v>
      </c>
      <c r="F454">
        <v>387421.59426267771</v>
      </c>
      <c r="G454">
        <v>766874.61252890609</v>
      </c>
      <c r="J454">
        <f t="shared" si="19"/>
        <v>51</v>
      </c>
      <c r="K454">
        <v>2295.6939223340451</v>
      </c>
      <c r="L454">
        <v>5141.5916377838294</v>
      </c>
      <c r="M454">
        <v>9884.7542655395227</v>
      </c>
      <c r="N454">
        <v>19371.080174742616</v>
      </c>
      <c r="O454">
        <v>38343.731542704394</v>
      </c>
      <c r="R454">
        <f t="shared" si="20"/>
        <v>51</v>
      </c>
      <c r="S454">
        <v>4.1710056918514926E-2</v>
      </c>
      <c r="T454">
        <v>3.9462815075712143E-2</v>
      </c>
      <c r="U454">
        <v>3.8806122764520001E-2</v>
      </c>
      <c r="V454">
        <v>3.8492866232683998E-2</v>
      </c>
      <c r="W454">
        <v>3.8339820576806849E-2</v>
      </c>
    </row>
    <row r="455" spans="2:23" x14ac:dyDescent="0.25">
      <c r="B455">
        <f t="shared" si="18"/>
        <v>52</v>
      </c>
      <c r="C455">
        <v>47622.99696729632</v>
      </c>
      <c r="D455">
        <v>107225.96385901597</v>
      </c>
      <c r="E455">
        <v>206564.24198311547</v>
      </c>
      <c r="F455">
        <v>405240.79820873088</v>
      </c>
      <c r="G455">
        <v>802593.9106448536</v>
      </c>
      <c r="J455">
        <f t="shared" si="19"/>
        <v>52</v>
      </c>
      <c r="K455">
        <v>2381.1498938484874</v>
      </c>
      <c r="L455">
        <v>5361.2983194311964</v>
      </c>
      <c r="M455">
        <v>10328.212325133616</v>
      </c>
      <c r="N455">
        <v>20262.04030754196</v>
      </c>
      <c r="O455">
        <v>40129.696252959315</v>
      </c>
      <c r="R455">
        <f t="shared" si="20"/>
        <v>52</v>
      </c>
      <c r="S455">
        <v>4.2362552496150396E-2</v>
      </c>
      <c r="T455">
        <v>4.0075735295985515E-2</v>
      </c>
      <c r="U455">
        <v>3.9404605802359383E-2</v>
      </c>
      <c r="V455">
        <v>3.9083999966687211E-2</v>
      </c>
      <c r="W455">
        <v>3.892725494381355E-2</v>
      </c>
    </row>
    <row r="456" spans="2:23" x14ac:dyDescent="0.25">
      <c r="B456">
        <f t="shared" si="18"/>
        <v>53</v>
      </c>
      <c r="C456">
        <v>49105.678430006672</v>
      </c>
      <c r="D456">
        <v>111038.27586575381</v>
      </c>
      <c r="E456">
        <v>214259.27212919181</v>
      </c>
      <c r="F456">
        <v>420701.26465440588</v>
      </c>
      <c r="G456">
        <v>833585.24970338086</v>
      </c>
      <c r="J456">
        <f t="shared" si="19"/>
        <v>53</v>
      </c>
      <c r="K456">
        <v>2455.2843399514022</v>
      </c>
      <c r="L456">
        <v>5551.9138848686998</v>
      </c>
      <c r="M456">
        <v>10712.963809443172</v>
      </c>
      <c r="N456">
        <v>21035.063656478538</v>
      </c>
      <c r="O456">
        <v>41679.263348701643</v>
      </c>
      <c r="R456">
        <f t="shared" si="20"/>
        <v>53</v>
      </c>
      <c r="S456">
        <v>4.2946398997036228E-2</v>
      </c>
      <c r="T456">
        <v>4.062609837708786E-2</v>
      </c>
      <c r="U456">
        <v>3.9942653168362652E-2</v>
      </c>
      <c r="V456">
        <v>3.9615761376113001E-2</v>
      </c>
      <c r="W456">
        <v>3.9455848116004555E-2</v>
      </c>
    </row>
    <row r="457" spans="2:23" x14ac:dyDescent="0.25">
      <c r="B457">
        <f t="shared" si="18"/>
        <v>54</v>
      </c>
      <c r="C457">
        <v>49755.698851610709</v>
      </c>
      <c r="D457">
        <v>112711.1413152834</v>
      </c>
      <c r="E457">
        <v>217636.87884180681</v>
      </c>
      <c r="F457">
        <v>427488.35393495747</v>
      </c>
      <c r="G457">
        <v>847191.30414302368</v>
      </c>
      <c r="J457">
        <f t="shared" si="19"/>
        <v>54</v>
      </c>
      <c r="K457">
        <v>2487.7854532450219</v>
      </c>
      <c r="L457">
        <v>5635.5588871760119</v>
      </c>
      <c r="M457">
        <v>10881.848053952446</v>
      </c>
      <c r="N457">
        <v>21374.426438274211</v>
      </c>
      <c r="O457">
        <v>42359.583234471502</v>
      </c>
      <c r="R457">
        <f t="shared" si="20"/>
        <v>54</v>
      </c>
      <c r="S457">
        <v>4.3199655678553439E-2</v>
      </c>
      <c r="T457">
        <v>4.0868053845537933E-2</v>
      </c>
      <c r="U457">
        <v>4.0180077586738028E-2</v>
      </c>
      <c r="V457">
        <v>3.9850823205413777E-2</v>
      </c>
      <c r="W457">
        <v>3.9689707976491961E-2</v>
      </c>
    </row>
    <row r="458" spans="2:23" x14ac:dyDescent="0.25">
      <c r="B458">
        <f t="shared" si="18"/>
        <v>55</v>
      </c>
      <c r="C458">
        <v>51910.465465780668</v>
      </c>
      <c r="D458">
        <v>118250.55408170601</v>
      </c>
      <c r="E458">
        <v>228817.36882346025</v>
      </c>
      <c r="F458">
        <v>449950.99992485897</v>
      </c>
      <c r="G458">
        <v>892218.25227065873</v>
      </c>
      <c r="J458">
        <f t="shared" si="19"/>
        <v>55</v>
      </c>
      <c r="K458">
        <v>2595.5233323054053</v>
      </c>
      <c r="L458">
        <v>5912.5280825727386</v>
      </c>
      <c r="M458">
        <v>11440.869809807104</v>
      </c>
      <c r="N458">
        <v>22497.555284268456</v>
      </c>
      <c r="O458">
        <v>44610.913926384645</v>
      </c>
      <c r="R458">
        <f t="shared" si="20"/>
        <v>55</v>
      </c>
      <c r="S458">
        <v>4.4102850911106994E-2</v>
      </c>
      <c r="T458">
        <v>4.1719997828001398E-2</v>
      </c>
      <c r="U458">
        <v>4.1013433226229745E-2</v>
      </c>
      <c r="V458">
        <v>4.0674719016361216E-2</v>
      </c>
      <c r="W458">
        <v>4.0508838202695463E-2</v>
      </c>
    </row>
    <row r="459" spans="2:23" x14ac:dyDescent="0.25">
      <c r="B459">
        <f t="shared" si="18"/>
        <v>56</v>
      </c>
      <c r="C459">
        <v>53500.741527987295</v>
      </c>
      <c r="D459">
        <v>122339.48049289815</v>
      </c>
      <c r="E459">
        <v>237070.71265904105</v>
      </c>
      <c r="F459">
        <v>466533.17699077592</v>
      </c>
      <c r="G459">
        <v>925458.10565361776</v>
      </c>
      <c r="J459">
        <f t="shared" si="19"/>
        <v>56</v>
      </c>
      <c r="K459">
        <v>2675.0374972041973</v>
      </c>
      <c r="L459">
        <v>6116.9741139810649</v>
      </c>
      <c r="M459">
        <v>11853.535831540183</v>
      </c>
      <c r="N459">
        <v>23326.659265977214</v>
      </c>
      <c r="O459">
        <v>46272.906134075718</v>
      </c>
      <c r="R459">
        <f t="shared" si="20"/>
        <v>56</v>
      </c>
      <c r="S459">
        <v>4.4792293936342764E-2</v>
      </c>
      <c r="T459">
        <v>4.2373576492573894E-2</v>
      </c>
      <c r="U459">
        <v>4.1653788076505993E-2</v>
      </c>
      <c r="V459">
        <v>4.1308309428146117E-2</v>
      </c>
      <c r="W459">
        <v>4.1139018218368406E-2</v>
      </c>
    </row>
    <row r="460" spans="2:23" x14ac:dyDescent="0.25">
      <c r="B460">
        <f t="shared" si="18"/>
        <v>57</v>
      </c>
      <c r="C460">
        <v>55085.961396340223</v>
      </c>
      <c r="D460">
        <v>126415.60396872371</v>
      </c>
      <c r="E460">
        <v>245298.33942206227</v>
      </c>
      <c r="F460">
        <v>483063.81234267453</v>
      </c>
      <c r="G460">
        <v>958594.7581838005</v>
      </c>
      <c r="J460">
        <f t="shared" si="19"/>
        <v>57</v>
      </c>
      <c r="K460">
        <v>2754.2984547192682</v>
      </c>
      <c r="L460">
        <v>6320.7814601365535</v>
      </c>
      <c r="M460">
        <v>12264.91715059249</v>
      </c>
      <c r="N460">
        <v>24153.190995752695</v>
      </c>
      <c r="O460">
        <v>47929.738685952267</v>
      </c>
      <c r="R460">
        <f t="shared" si="20"/>
        <v>57</v>
      </c>
      <c r="S460">
        <v>4.5503616910368416E-2</v>
      </c>
      <c r="T460">
        <v>4.3049534696574243E-2</v>
      </c>
      <c r="U460">
        <v>4.2316650967313851E-2</v>
      </c>
      <c r="V460">
        <v>4.1964465631490366E-2</v>
      </c>
      <c r="W460">
        <v>4.1791787648784551E-2</v>
      </c>
    </row>
    <row r="461" spans="2:23" x14ac:dyDescent="0.25">
      <c r="B461">
        <f t="shared" si="18"/>
        <v>58</v>
      </c>
      <c r="C461">
        <v>56588.56057369482</v>
      </c>
      <c r="D461">
        <v>130279.62260305586</v>
      </c>
      <c r="E461">
        <v>253098.05933586718</v>
      </c>
      <c r="F461">
        <v>498734.9328044685</v>
      </c>
      <c r="G461">
        <v>990008.67974201869</v>
      </c>
      <c r="J461">
        <f t="shared" si="19"/>
        <v>58</v>
      </c>
      <c r="K461">
        <v>2829.4283231363079</v>
      </c>
      <c r="L461">
        <v>6513.9821271232504</v>
      </c>
      <c r="M461">
        <v>12654.905154627864</v>
      </c>
      <c r="N461">
        <v>24936.751213247888</v>
      </c>
      <c r="O461">
        <v>49500.44333090866</v>
      </c>
      <c r="R461">
        <f t="shared" si="20"/>
        <v>58</v>
      </c>
      <c r="S461">
        <v>4.6199772032372133E-2</v>
      </c>
      <c r="T461">
        <v>4.3712988491292792E-2</v>
      </c>
      <c r="U461">
        <v>4.2967905171860998E-2</v>
      </c>
      <c r="V461">
        <v>4.2609453380784146E-2</v>
      </c>
      <c r="W461">
        <v>4.2433607110016647E-2</v>
      </c>
    </row>
    <row r="462" spans="2:23" x14ac:dyDescent="0.25">
      <c r="B462">
        <f t="shared" si="18"/>
        <v>59</v>
      </c>
      <c r="C462">
        <v>58114.313665044821</v>
      </c>
      <c r="D462">
        <v>134203.0780082547</v>
      </c>
      <c r="E462">
        <v>261017.68526518793</v>
      </c>
      <c r="F462">
        <v>514646.89978326019</v>
      </c>
      <c r="G462">
        <v>1021905.3288205953</v>
      </c>
      <c r="J462">
        <f t="shared" si="19"/>
        <v>59</v>
      </c>
      <c r="K462">
        <v>2905.7159704332225</v>
      </c>
      <c r="L462">
        <v>6710.1548700372805</v>
      </c>
      <c r="M462">
        <v>13050.886391289998</v>
      </c>
      <c r="N462">
        <v>25732.349438845646</v>
      </c>
      <c r="O462">
        <v>51095.275535386289</v>
      </c>
      <c r="R462">
        <f t="shared" si="20"/>
        <v>59</v>
      </c>
      <c r="S462">
        <v>4.6929323620178431E-2</v>
      </c>
      <c r="T462">
        <v>4.4409909423899885E-2</v>
      </c>
      <c r="U462">
        <v>4.3652586291528905E-2</v>
      </c>
      <c r="V462">
        <v>4.3287837233355386E-2</v>
      </c>
      <c r="W462">
        <v>4.3108804280661994E-2</v>
      </c>
    </row>
    <row r="463" spans="2:23" x14ac:dyDescent="0.25">
      <c r="B463">
        <f t="shared" si="18"/>
        <v>60</v>
      </c>
      <c r="C463">
        <v>59783.804089488869</v>
      </c>
      <c r="D463">
        <v>138496.25682814507</v>
      </c>
      <c r="E463">
        <v>269683.67806817102</v>
      </c>
      <c r="F463">
        <v>532058.5205462547</v>
      </c>
      <c r="G463">
        <v>1056808.2054997995</v>
      </c>
      <c r="J463">
        <f t="shared" si="19"/>
        <v>60</v>
      </c>
      <c r="K463">
        <v>2989.1905697154943</v>
      </c>
      <c r="L463">
        <v>6924.8140355435316</v>
      </c>
      <c r="M463">
        <v>13484.186489205691</v>
      </c>
      <c r="N463">
        <v>26602.931394191226</v>
      </c>
      <c r="O463">
        <v>52840.421201043995</v>
      </c>
      <c r="R463">
        <f t="shared" si="20"/>
        <v>60</v>
      </c>
      <c r="S463">
        <v>4.7756593500720701E-2</v>
      </c>
      <c r="T463">
        <v>4.5201784274238044E-2</v>
      </c>
      <c r="U463">
        <v>4.4431146027505308E-2</v>
      </c>
      <c r="V463">
        <v>4.4059538003849763E-2</v>
      </c>
      <c r="W463">
        <v>4.3877031947623379E-2</v>
      </c>
    </row>
    <row r="464" spans="2:23" x14ac:dyDescent="0.25">
      <c r="B464">
        <f t="shared" si="18"/>
        <v>61</v>
      </c>
      <c r="C464">
        <v>61357.212815157225</v>
      </c>
      <c r="D464">
        <v>142542.81712318945</v>
      </c>
      <c r="E464">
        <v>277852.15765593055</v>
      </c>
      <c r="F464">
        <v>548470.83872723591</v>
      </c>
      <c r="G464">
        <v>1089708.2008721589</v>
      </c>
      <c r="J464">
        <f t="shared" si="19"/>
        <v>61</v>
      </c>
      <c r="K464">
        <v>3067.8609127272721</v>
      </c>
      <c r="L464">
        <v>7127.1417691024253</v>
      </c>
      <c r="M464">
        <v>13892.609885841841</v>
      </c>
      <c r="N464">
        <v>27423.546126174973</v>
      </c>
      <c r="O464">
        <v>54485.418609562563</v>
      </c>
      <c r="R464">
        <f t="shared" si="20"/>
        <v>61</v>
      </c>
      <c r="S464">
        <v>4.8562274049787968E-2</v>
      </c>
      <c r="T464">
        <v>4.5975445996981668E-2</v>
      </c>
      <c r="U464">
        <v>4.5192616776156491E-2</v>
      </c>
      <c r="V464">
        <v>4.481470607674054E-2</v>
      </c>
      <c r="W464">
        <v>4.4629003224595509E-2</v>
      </c>
    </row>
    <row r="465" spans="1:24" x14ac:dyDescent="0.25">
      <c r="B465">
        <f t="shared" si="18"/>
        <v>62</v>
      </c>
      <c r="C465">
        <v>63419.50691611255</v>
      </c>
      <c r="D465">
        <v>147846.14753007476</v>
      </c>
      <c r="E465">
        <v>288557.21607920324</v>
      </c>
      <c r="F465">
        <v>569979.35317498248</v>
      </c>
      <c r="G465">
        <v>1132823.6273648299</v>
      </c>
      <c r="J465">
        <f t="shared" si="19"/>
        <v>62</v>
      </c>
      <c r="K465">
        <v>3170.9759602187987</v>
      </c>
      <c r="L465">
        <v>7392.307503636257</v>
      </c>
      <c r="M465">
        <v>14427.861074857763</v>
      </c>
      <c r="N465">
        <v>28498.968214420369</v>
      </c>
      <c r="O465">
        <v>56641.182491556276</v>
      </c>
      <c r="R465">
        <f t="shared" si="20"/>
        <v>62</v>
      </c>
      <c r="S465">
        <v>4.9661802887418727E-2</v>
      </c>
      <c r="T465">
        <v>4.7033178781257234E-2</v>
      </c>
      <c r="U465">
        <v>4.6234428109866776E-2</v>
      </c>
      <c r="V465">
        <v>4.584828041635447E-2</v>
      </c>
      <c r="W465">
        <v>4.5658398002837552E-2</v>
      </c>
    </row>
    <row r="466" spans="1:24" x14ac:dyDescent="0.25">
      <c r="B466">
        <f t="shared" si="18"/>
        <v>63</v>
      </c>
      <c r="C466">
        <v>65298.494011714523</v>
      </c>
      <c r="D466">
        <v>152678.47531995282</v>
      </c>
      <c r="E466">
        <v>298311.77750361682</v>
      </c>
      <c r="F466">
        <v>589578.38186663715</v>
      </c>
      <c r="G466">
        <v>1172111.5905889198</v>
      </c>
      <c r="J466">
        <f t="shared" si="19"/>
        <v>63</v>
      </c>
      <c r="K466">
        <v>3264.9251279934251</v>
      </c>
      <c r="L466">
        <v>7633.9251193852106</v>
      </c>
      <c r="M466">
        <v>14915.591775460402</v>
      </c>
      <c r="N466">
        <v>29478.925082658883</v>
      </c>
      <c r="O466">
        <v>58605.591692734975</v>
      </c>
      <c r="R466">
        <f t="shared" si="20"/>
        <v>63</v>
      </c>
      <c r="S466">
        <v>5.0702702675551992E-2</v>
      </c>
      <c r="T466">
        <v>4.8038335885591144E-2</v>
      </c>
      <c r="U466">
        <v>4.7225726839195126E-2</v>
      </c>
      <c r="V466">
        <v>4.6832372762446006E-2</v>
      </c>
      <c r="W466">
        <v>4.6638825119030169E-2</v>
      </c>
    </row>
    <row r="467" spans="1:24" x14ac:dyDescent="0.25">
      <c r="B467">
        <f t="shared" si="18"/>
        <v>64</v>
      </c>
      <c r="C467">
        <v>67305.453588582153</v>
      </c>
      <c r="D467">
        <v>157840.45151597008</v>
      </c>
      <c r="E467">
        <v>308732.1147217509</v>
      </c>
      <c r="F467">
        <v>610515.44112358859</v>
      </c>
      <c r="G467">
        <v>1214082.0939203622</v>
      </c>
      <c r="J467">
        <f t="shared" si="19"/>
        <v>64</v>
      </c>
      <c r="K467">
        <v>3365.2731692782254</v>
      </c>
      <c r="L467">
        <v>7892.0240920771612</v>
      </c>
      <c r="M467">
        <v>15436.608955987089</v>
      </c>
      <c r="N467">
        <v>30525.778672759887</v>
      </c>
      <c r="O467">
        <v>60704.118098464329</v>
      </c>
      <c r="R467">
        <f t="shared" si="20"/>
        <v>64</v>
      </c>
      <c r="S467">
        <v>5.1857837665380435E-2</v>
      </c>
      <c r="T467">
        <v>4.9157854093934361E-2</v>
      </c>
      <c r="U467">
        <v>4.8331170489186892E-2</v>
      </c>
      <c r="V467">
        <v>4.79304574119781E-2</v>
      </c>
      <c r="W467">
        <v>4.7733157515629676E-2</v>
      </c>
    </row>
    <row r="468" spans="1:24" x14ac:dyDescent="0.25">
      <c r="B468">
        <f t="shared" si="18"/>
        <v>65</v>
      </c>
      <c r="C468">
        <v>69409.096611533372</v>
      </c>
      <c r="D468">
        <v>163250.99528443324</v>
      </c>
      <c r="E468">
        <v>319654.15972797247</v>
      </c>
      <c r="F468">
        <v>632460.48860313394</v>
      </c>
      <c r="G468">
        <v>1258073.1341329047</v>
      </c>
      <c r="J468">
        <f t="shared" si="19"/>
        <v>65</v>
      </c>
      <c r="K468">
        <v>3470.4553560459899</v>
      </c>
      <c r="L468">
        <v>8162.5513686792692</v>
      </c>
      <c r="M468">
        <v>15982.711377060332</v>
      </c>
      <c r="N468">
        <v>31623.03138044849</v>
      </c>
      <c r="O468">
        <v>62903.657672760077</v>
      </c>
      <c r="R468">
        <f t="shared" si="20"/>
        <v>65</v>
      </c>
      <c r="S468">
        <v>5.3118137141602073E-2</v>
      </c>
      <c r="T468">
        <v>5.038325422124279E-2</v>
      </c>
      <c r="U468">
        <v>4.9542535456579051E-2</v>
      </c>
      <c r="V468">
        <v>4.9134446818233757E-2</v>
      </c>
      <c r="W468">
        <v>4.8933373311254913E-2</v>
      </c>
    </row>
    <row r="470" spans="1:24" x14ac:dyDescent="0.25">
      <c r="A470" s="5" t="s">
        <v>183</v>
      </c>
    </row>
    <row r="471" spans="1:24" x14ac:dyDescent="0.25">
      <c r="B471" t="s">
        <v>170</v>
      </c>
      <c r="C471">
        <v>50000</v>
      </c>
      <c r="D471">
        <v>100000</v>
      </c>
      <c r="E471">
        <v>250000</v>
      </c>
      <c r="F471">
        <v>500000</v>
      </c>
      <c r="G471">
        <v>1000000</v>
      </c>
      <c r="H471">
        <v>2000000</v>
      </c>
      <c r="J471" t="s">
        <v>171</v>
      </c>
      <c r="K471">
        <v>50000</v>
      </c>
      <c r="L471">
        <v>100000</v>
      </c>
      <c r="M471">
        <v>250000</v>
      </c>
      <c r="N471">
        <v>500000</v>
      </c>
      <c r="O471">
        <v>1000000</v>
      </c>
      <c r="P471">
        <v>2000000</v>
      </c>
      <c r="R471" t="s">
        <v>167</v>
      </c>
      <c r="S471">
        <v>50000</v>
      </c>
      <c r="T471">
        <v>100000</v>
      </c>
      <c r="U471">
        <v>250000</v>
      </c>
      <c r="V471">
        <v>500000</v>
      </c>
      <c r="W471">
        <v>1000000</v>
      </c>
      <c r="X471">
        <v>2000000</v>
      </c>
    </row>
    <row r="472" spans="1:24" x14ac:dyDescent="0.25">
      <c r="B472">
        <v>26</v>
      </c>
      <c r="C472">
        <v>547.52685101966188</v>
      </c>
      <c r="D472">
        <v>607.58762869751354</v>
      </c>
      <c r="E472">
        <v>787.76996050248476</v>
      </c>
      <c r="F472">
        <v>1088.073895400812</v>
      </c>
      <c r="G472">
        <v>1688.6815981193031</v>
      </c>
      <c r="H472">
        <v>2889.8972458230955</v>
      </c>
      <c r="J472">
        <v>26</v>
      </c>
      <c r="K472">
        <v>542.87079251471448</v>
      </c>
      <c r="L472">
        <v>585.88571086976458</v>
      </c>
      <c r="M472">
        <v>714.93045161218697</v>
      </c>
      <c r="N472">
        <v>930.0055855864548</v>
      </c>
      <c r="O472">
        <v>1360.153905751089</v>
      </c>
      <c r="P472">
        <v>2220.453370407522</v>
      </c>
      <c r="R472">
        <v>26</v>
      </c>
      <c r="S472">
        <v>4.963921778565239E-2</v>
      </c>
      <c r="T472">
        <v>4.7103176262150548E-2</v>
      </c>
      <c r="U472">
        <v>4.3236843502521438E-2</v>
      </c>
      <c r="V472">
        <v>4.0708992200847671E-2</v>
      </c>
      <c r="W472">
        <v>3.8923041378502665E-2</v>
      </c>
      <c r="X472">
        <v>3.7830932170902276E-2</v>
      </c>
    </row>
    <row r="473" spans="1:24" x14ac:dyDescent="0.25">
      <c r="B473">
        <v>27</v>
      </c>
      <c r="C473">
        <v>556.07676356926913</v>
      </c>
      <c r="D473">
        <v>624.46279027682863</v>
      </c>
      <c r="E473">
        <v>829.62081022571249</v>
      </c>
      <c r="F473">
        <v>1171.5508652138858</v>
      </c>
      <c r="G473">
        <v>1855.4109854157882</v>
      </c>
      <c r="H473">
        <v>3223.1313315325147</v>
      </c>
      <c r="J473">
        <v>27</v>
      </c>
      <c r="K473">
        <v>548.99460888438841</v>
      </c>
      <c r="L473">
        <v>597.97216166972498</v>
      </c>
      <c r="M473">
        <v>744.9041190683165</v>
      </c>
      <c r="N473">
        <v>989.79096797971579</v>
      </c>
      <c r="O473">
        <v>1479.5647849188063</v>
      </c>
      <c r="P473">
        <v>2459.1136502343143</v>
      </c>
      <c r="R473">
        <v>27</v>
      </c>
      <c r="S473">
        <v>4.9238721459288426E-2</v>
      </c>
      <c r="T473">
        <v>4.6587525166387644E-2</v>
      </c>
      <c r="U473">
        <v>4.2734439401531654E-2</v>
      </c>
      <c r="V473">
        <v>4.0330700190091884E-2</v>
      </c>
      <c r="W473">
        <v>3.8684593316698379E-2</v>
      </c>
      <c r="X473">
        <v>3.7698595671220358E-2</v>
      </c>
    </row>
    <row r="474" spans="1:24" x14ac:dyDescent="0.25">
      <c r="B474">
        <v>28</v>
      </c>
      <c r="C474">
        <v>565.70014460659365</v>
      </c>
      <c r="D474">
        <v>643.45881484143138</v>
      </c>
      <c r="E474">
        <v>876.73475207885554</v>
      </c>
      <c r="F474">
        <v>1265.527995997425</v>
      </c>
      <c r="G474">
        <v>2043.1145154632734</v>
      </c>
      <c r="H474">
        <v>3598.2876657594052</v>
      </c>
      <c r="J474">
        <v>28</v>
      </c>
      <c r="K474">
        <v>555.88678963085908</v>
      </c>
      <c r="L474">
        <v>611.57698575498625</v>
      </c>
      <c r="M474">
        <v>778.64671905702016</v>
      </c>
      <c r="N474">
        <v>1057.0964513486288</v>
      </c>
      <c r="O474">
        <v>1613.9962840527514</v>
      </c>
      <c r="P474">
        <v>2727.7972456118077</v>
      </c>
      <c r="R474">
        <v>28</v>
      </c>
      <c r="S474">
        <v>4.8819075180795091E-2</v>
      </c>
      <c r="T474">
        <v>4.606812798103177E-2</v>
      </c>
      <c r="U474">
        <v>4.2256838753339077E-2</v>
      </c>
      <c r="V474">
        <v>3.9984357555463701E-2</v>
      </c>
      <c r="W474">
        <v>3.8472469405409715E-2</v>
      </c>
      <c r="X474">
        <v>3.7583630741942375E-2</v>
      </c>
    </row>
    <row r="475" spans="1:24" x14ac:dyDescent="0.25">
      <c r="B475">
        <v>29</v>
      </c>
      <c r="C475">
        <v>576.54462073064531</v>
      </c>
      <c r="D475">
        <v>664.86708860202839</v>
      </c>
      <c r="E475">
        <v>929.83438939050814</v>
      </c>
      <c r="F475">
        <v>1371.4466051178847</v>
      </c>
      <c r="G475">
        <v>2254.6711016067443</v>
      </c>
      <c r="H475">
        <v>4021.1199311710125</v>
      </c>
      <c r="J475">
        <v>29</v>
      </c>
      <c r="K475">
        <v>563.65351157608939</v>
      </c>
      <c r="L475">
        <v>626.90944758232081</v>
      </c>
      <c r="M475">
        <v>816.67605998587987</v>
      </c>
      <c r="N475">
        <v>1132.9543025029598</v>
      </c>
      <c r="O475">
        <v>1765.5115437273053</v>
      </c>
      <c r="P475">
        <v>3030.624126070732</v>
      </c>
      <c r="R475">
        <v>29</v>
      </c>
      <c r="S475">
        <v>4.8381766235499057E-2</v>
      </c>
      <c r="T475">
        <v>4.5548396088526344E-2</v>
      </c>
      <c r="U475">
        <v>4.1805446325839046E-2</v>
      </c>
      <c r="V475">
        <v>3.9668628079780666E-2</v>
      </c>
      <c r="W475">
        <v>3.828447065008489E-2</v>
      </c>
      <c r="X475">
        <v>3.7484329682103024E-2</v>
      </c>
    </row>
    <row r="476" spans="1:24" x14ac:dyDescent="0.25">
      <c r="B476">
        <v>30</v>
      </c>
      <c r="C476">
        <v>588.77723325751481</v>
      </c>
      <c r="D476">
        <v>689.01737221310134</v>
      </c>
      <c r="E476">
        <v>989.73780616672093</v>
      </c>
      <c r="F476">
        <v>1490.9385272888301</v>
      </c>
      <c r="G476">
        <v>2493.339990154986</v>
      </c>
      <c r="H476">
        <v>4498.1429014942732</v>
      </c>
      <c r="J476">
        <v>30</v>
      </c>
      <c r="K476">
        <v>572.41440983696612</v>
      </c>
      <c r="L476">
        <v>644.20533314493287</v>
      </c>
      <c r="M476">
        <v>859.57830153324812</v>
      </c>
      <c r="N476">
        <v>1218.5332240615226</v>
      </c>
      <c r="O476">
        <v>1936.443308642527</v>
      </c>
      <c r="P476">
        <v>3372.2633106290959</v>
      </c>
      <c r="R476">
        <v>30</v>
      </c>
      <c r="S476">
        <v>4.7928784279597236E-2</v>
      </c>
      <c r="T476">
        <v>4.5031936617797141E-2</v>
      </c>
      <c r="U476">
        <v>4.1381417933170184E-2</v>
      </c>
      <c r="V476">
        <v>3.9382205079226296E-2</v>
      </c>
      <c r="W476">
        <v>3.8118679572944902E-2</v>
      </c>
      <c r="X476">
        <v>3.7399306706915381E-2</v>
      </c>
    </row>
    <row r="477" spans="1:24" x14ac:dyDescent="0.25">
      <c r="B477">
        <v>31</v>
      </c>
      <c r="C477">
        <v>602.58695601219347</v>
      </c>
      <c r="D477">
        <v>716.28267070921811</v>
      </c>
      <c r="E477">
        <v>1057.3698413685713</v>
      </c>
      <c r="F477">
        <v>1625.8484523934512</v>
      </c>
      <c r="G477">
        <v>2762.8057158422744</v>
      </c>
      <c r="H477">
        <v>5036.7201901397402</v>
      </c>
      <c r="J477">
        <v>31</v>
      </c>
      <c r="K477">
        <v>582.3048276380016</v>
      </c>
      <c r="L477">
        <v>663.73247108805026</v>
      </c>
      <c r="M477">
        <v>908.01570965537121</v>
      </c>
      <c r="N477">
        <v>1315.1543624023052</v>
      </c>
      <c r="O477">
        <v>2129.4321481644583</v>
      </c>
      <c r="P477">
        <v>3757.9871094769478</v>
      </c>
      <c r="R477">
        <v>31</v>
      </c>
      <c r="S477">
        <v>4.7462638628346543E-2</v>
      </c>
      <c r="T477">
        <v>4.4522509450385606E-2</v>
      </c>
      <c r="U477">
        <v>4.0985636399744063E-2</v>
      </c>
      <c r="V477">
        <v>3.9123808319738496E-2</v>
      </c>
      <c r="W477">
        <v>3.7973445918886517E-2</v>
      </c>
      <c r="X477">
        <v>3.7327418592241868E-2</v>
      </c>
    </row>
    <row r="478" spans="1:24" x14ac:dyDescent="0.25">
      <c r="B478">
        <v>32</v>
      </c>
      <c r="C478">
        <v>618.17006259893856</v>
      </c>
      <c r="D478">
        <v>747.05076407490503</v>
      </c>
      <c r="E478">
        <v>1133.6929018538253</v>
      </c>
      <c r="F478">
        <v>1778.0964922497424</v>
      </c>
      <c r="G478">
        <v>3066.9036631757976</v>
      </c>
      <c r="H478">
        <v>5644.5179430247035</v>
      </c>
      <c r="J478">
        <v>32</v>
      </c>
      <c r="K478">
        <v>593.46533570738575</v>
      </c>
      <c r="L478">
        <v>685.76827265654219</v>
      </c>
      <c r="M478">
        <v>962.67746988097861</v>
      </c>
      <c r="N478">
        <v>1424.1931163815207</v>
      </c>
      <c r="O478">
        <v>2347.2242950859581</v>
      </c>
      <c r="P478">
        <v>4193.2859341776784</v>
      </c>
      <c r="R478">
        <v>32</v>
      </c>
      <c r="S478">
        <v>4.6986741113744346E-2</v>
      </c>
      <c r="T478">
        <v>4.4024268728731109E-2</v>
      </c>
      <c r="U478">
        <v>4.0618965379299876E-2</v>
      </c>
      <c r="V478">
        <v>3.889231494710943E-2</v>
      </c>
      <c r="W478">
        <v>3.7847356869488591E-2</v>
      </c>
      <c r="X478">
        <v>3.7267712291692678E-2</v>
      </c>
    </row>
    <row r="479" spans="1:24" x14ac:dyDescent="0.25">
      <c r="B479">
        <v>33</v>
      </c>
      <c r="C479">
        <v>635.74617315380203</v>
      </c>
      <c r="D479">
        <v>781.75559485895872</v>
      </c>
      <c r="E479">
        <v>1219.7839112963354</v>
      </c>
      <c r="F479">
        <v>1949.8311243423409</v>
      </c>
      <c r="G479">
        <v>3409.9255895476608</v>
      </c>
      <c r="H479">
        <v>6330.1143767060894</v>
      </c>
      <c r="J479">
        <v>33</v>
      </c>
      <c r="K479">
        <v>606.05322482940596</v>
      </c>
      <c r="L479">
        <v>710.62351807040568</v>
      </c>
      <c r="M479">
        <v>1024.3349914588471</v>
      </c>
      <c r="N479">
        <v>1547.1876667000579</v>
      </c>
      <c r="O479">
        <v>2592.8934696251526</v>
      </c>
      <c r="P479">
        <v>4684.3034184073476</v>
      </c>
      <c r="R479">
        <v>33</v>
      </c>
      <c r="S479">
        <v>4.6504857473934624E-2</v>
      </c>
      <c r="T479">
        <v>4.3541120976625658E-2</v>
      </c>
      <c r="U479">
        <v>4.028182535120628E-2</v>
      </c>
      <c r="V479">
        <v>3.8686507784510216E-2</v>
      </c>
      <c r="W479">
        <v>3.7739123976150424E-2</v>
      </c>
      <c r="X479">
        <v>3.7219384072778139E-2</v>
      </c>
    </row>
    <row r="480" spans="1:24" x14ac:dyDescent="0.25">
      <c r="B480">
        <v>34</v>
      </c>
      <c r="C480">
        <v>655.56074818643731</v>
      </c>
      <c r="D480">
        <v>820.88217269571044</v>
      </c>
      <c r="E480">
        <v>1316.8464916980895</v>
      </c>
      <c r="F480">
        <v>2143.4537328330434</v>
      </c>
      <c r="G480">
        <v>3796.6682460643196</v>
      </c>
      <c r="H480">
        <v>7103.0970733322101</v>
      </c>
      <c r="J480">
        <v>34</v>
      </c>
      <c r="K480">
        <v>620.24429059534714</v>
      </c>
      <c r="L480">
        <v>738.64564749358851</v>
      </c>
      <c r="M480">
        <v>1093.8502433151825</v>
      </c>
      <c r="N480">
        <v>1685.8583972326051</v>
      </c>
      <c r="O480">
        <v>2869.8750626002438</v>
      </c>
      <c r="P480">
        <v>5237.9060930940323</v>
      </c>
      <c r="R480">
        <v>34</v>
      </c>
      <c r="S480">
        <v>4.6021020291348469E-2</v>
      </c>
      <c r="T480">
        <v>4.3076633022785638E-2</v>
      </c>
      <c r="U480">
        <v>3.9974256454069268E-2</v>
      </c>
      <c r="V480">
        <v>3.850514587064735E-2</v>
      </c>
      <c r="W480">
        <v>3.7647594849951727E-2</v>
      </c>
      <c r="X480">
        <v>3.7181775860709809E-2</v>
      </c>
    </row>
    <row r="481" spans="2:24" x14ac:dyDescent="0.25">
      <c r="B481">
        <v>35</v>
      </c>
      <c r="C481">
        <v>677.8885486011369</v>
      </c>
      <c r="D481">
        <v>864.97337240991624</v>
      </c>
      <c r="E481">
        <v>1426.2279255955173</v>
      </c>
      <c r="F481">
        <v>2361.652216730723</v>
      </c>
      <c r="G481">
        <v>4232.5008706628023</v>
      </c>
      <c r="H481">
        <v>7974.197876782061</v>
      </c>
      <c r="J481">
        <v>35</v>
      </c>
      <c r="K481">
        <v>636.23530966805038</v>
      </c>
      <c r="L481">
        <v>770.22328048676536</v>
      </c>
      <c r="M481">
        <v>1172.1881352664423</v>
      </c>
      <c r="N481">
        <v>1842.1299728134582</v>
      </c>
      <c r="O481">
        <v>3182.0144738502859</v>
      </c>
      <c r="P481">
        <v>5861.779998136728</v>
      </c>
      <c r="R481">
        <v>35</v>
      </c>
      <c r="S481">
        <v>4.553941362838887E-2</v>
      </c>
      <c r="T481">
        <v>4.2633948225037965E-2</v>
      </c>
      <c r="U481">
        <v>3.9695985377964149E-2</v>
      </c>
      <c r="V481">
        <v>3.8346996502679032E-2</v>
      </c>
      <c r="W481">
        <v>3.757176123039474E-2</v>
      </c>
      <c r="X481">
        <v>3.7154370935114311E-2</v>
      </c>
    </row>
    <row r="482" spans="2:24" x14ac:dyDescent="0.25">
      <c r="B482">
        <v>36</v>
      </c>
      <c r="C482">
        <v>703.0180656492081</v>
      </c>
      <c r="D482">
        <v>914.59933189035371</v>
      </c>
      <c r="E482">
        <v>1549.3430939893435</v>
      </c>
      <c r="F482">
        <v>2607.2493905211395</v>
      </c>
      <c r="G482">
        <v>4723.0619835957386</v>
      </c>
      <c r="H482">
        <v>8954.6872489030593</v>
      </c>
      <c r="J482">
        <v>36</v>
      </c>
      <c r="K482">
        <v>654.23249073836996</v>
      </c>
      <c r="L482">
        <v>805.76497083990398</v>
      </c>
      <c r="M482">
        <v>1260.3619899308178</v>
      </c>
      <c r="N482">
        <v>2018.0239916574537</v>
      </c>
      <c r="O482">
        <v>3533.3479952373164</v>
      </c>
      <c r="P482">
        <v>6563.9969127857767</v>
      </c>
      <c r="R482">
        <v>36</v>
      </c>
      <c r="S482">
        <v>4.5064588753487067E-2</v>
      </c>
      <c r="T482">
        <v>4.22160483386671E-2</v>
      </c>
      <c r="U482">
        <v>3.9446666612156456E-2</v>
      </c>
      <c r="V482">
        <v>3.8210973850887786E-2</v>
      </c>
      <c r="W482">
        <v>3.7510799633074798E-2</v>
      </c>
      <c r="X482">
        <v>3.7136799117729602E-2</v>
      </c>
    </row>
    <row r="483" spans="2:24" x14ac:dyDescent="0.25">
      <c r="B483">
        <v>37</v>
      </c>
      <c r="C483">
        <v>731.71567323873785</v>
      </c>
      <c r="D483">
        <v>971.27332355781095</v>
      </c>
      <c r="E483">
        <v>1689.9462768796263</v>
      </c>
      <c r="F483">
        <v>2887.7345667697773</v>
      </c>
      <c r="G483">
        <v>5283.3110941326022</v>
      </c>
      <c r="H483">
        <v>10074.464273370151</v>
      </c>
      <c r="J483">
        <v>37</v>
      </c>
      <c r="K483">
        <v>674.78543386065849</v>
      </c>
      <c r="L483">
        <v>846.35421424701508</v>
      </c>
      <c r="M483">
        <v>1361.0605825348521</v>
      </c>
      <c r="N483">
        <v>2218.9049238187217</v>
      </c>
      <c r="O483">
        <v>3934.5930050062016</v>
      </c>
      <c r="P483">
        <v>7365.9705958931445</v>
      </c>
      <c r="R483">
        <v>37</v>
      </c>
      <c r="S483">
        <v>4.4594232241648823E-2</v>
      </c>
      <c r="T483">
        <v>4.1819771617595647E-2</v>
      </c>
      <c r="U483">
        <v>3.9222662478261228E-2</v>
      </c>
      <c r="V483">
        <v>3.8094512718215068E-2</v>
      </c>
      <c r="W483">
        <v>3.7463472790621788E-2</v>
      </c>
      <c r="X483">
        <v>3.7128803997906523E-2</v>
      </c>
    </row>
    <row r="484" spans="2:24" x14ac:dyDescent="0.25">
      <c r="B484">
        <v>38</v>
      </c>
      <c r="C484">
        <v>753.88923157274166</v>
      </c>
      <c r="D484">
        <v>1015.0732527939567</v>
      </c>
      <c r="E484">
        <v>1798.6254033855303</v>
      </c>
      <c r="F484">
        <v>3104.5456426512392</v>
      </c>
      <c r="G484">
        <v>5716.3861418041688</v>
      </c>
      <c r="H484">
        <v>10940.067140383109</v>
      </c>
      <c r="J484">
        <v>38</v>
      </c>
      <c r="K484">
        <v>690.66622283689821</v>
      </c>
      <c r="L484">
        <v>877.72330310493544</v>
      </c>
      <c r="M484">
        <v>1438.8955393915367</v>
      </c>
      <c r="N484">
        <v>2374.1824656511199</v>
      </c>
      <c r="O484">
        <v>4244.7565543239834</v>
      </c>
      <c r="P484">
        <v>7985.9047347970336</v>
      </c>
      <c r="R484">
        <v>38</v>
      </c>
      <c r="S484">
        <v>4.4273027512343077E-2</v>
      </c>
      <c r="T484">
        <v>4.1558904548137043E-2</v>
      </c>
      <c r="U484">
        <v>3.9081679646260969E-2</v>
      </c>
      <c r="V484">
        <v>3.8024266361962766E-2</v>
      </c>
      <c r="W484">
        <v>3.7437657869590302E-2</v>
      </c>
      <c r="X484">
        <v>3.7127959164979796E-2</v>
      </c>
    </row>
    <row r="485" spans="2:24" x14ac:dyDescent="0.25">
      <c r="B485">
        <v>39</v>
      </c>
      <c r="C485">
        <v>749.54178797098189</v>
      </c>
      <c r="D485">
        <v>1006.5200368167203</v>
      </c>
      <c r="E485">
        <v>1777.4545810014474</v>
      </c>
      <c r="F485">
        <v>3062.3455784275579</v>
      </c>
      <c r="G485">
        <v>5632.1275642321561</v>
      </c>
      <c r="H485">
        <v>10771.691527579513</v>
      </c>
      <c r="J485">
        <v>39</v>
      </c>
      <c r="K485">
        <v>687.55242203047783</v>
      </c>
      <c r="L485">
        <v>871.5981541608453</v>
      </c>
      <c r="M485">
        <v>1423.7330321025693</v>
      </c>
      <c r="N485">
        <v>2343.9588650190126</v>
      </c>
      <c r="O485">
        <v>4184.4104271889591</v>
      </c>
      <c r="P485">
        <v>7865.3134568689711</v>
      </c>
      <c r="R485">
        <v>39</v>
      </c>
      <c r="S485">
        <v>4.4327376098427074E-2</v>
      </c>
      <c r="T485">
        <v>4.1601556981737398E-2</v>
      </c>
      <c r="U485">
        <v>3.9102385416810215E-2</v>
      </c>
      <c r="V485">
        <v>3.8032295512683501E-2</v>
      </c>
      <c r="W485">
        <v>3.7437790309319929E-2</v>
      </c>
      <c r="X485">
        <v>3.7123672498773796E-2</v>
      </c>
    </row>
    <row r="486" spans="2:24" x14ac:dyDescent="0.25">
      <c r="B486">
        <v>40</v>
      </c>
      <c r="C486">
        <v>710.11467721941699</v>
      </c>
      <c r="D486">
        <v>928.70607726645926</v>
      </c>
      <c r="E486">
        <v>1584.480144398251</v>
      </c>
      <c r="F486">
        <v>2677.4369827207115</v>
      </c>
      <c r="G486">
        <v>4863.3509601062087</v>
      </c>
      <c r="H486">
        <v>9235.178951254682</v>
      </c>
      <c r="J486">
        <v>40</v>
      </c>
      <c r="K486">
        <v>659.31444779241565</v>
      </c>
      <c r="L486">
        <v>815.86762182038819</v>
      </c>
      <c r="M486">
        <v>1285.5256145499734</v>
      </c>
      <c r="N486">
        <v>2068.289623001212</v>
      </c>
      <c r="O486">
        <v>3633.8210978481875</v>
      </c>
      <c r="P486">
        <v>6764.8844658139569</v>
      </c>
      <c r="R486">
        <v>40</v>
      </c>
      <c r="S486">
        <v>4.4924223624684512E-2</v>
      </c>
      <c r="T486">
        <v>4.20935931782076E-2</v>
      </c>
      <c r="U486">
        <v>3.9370743463946534E-2</v>
      </c>
      <c r="V486">
        <v>3.8165026809166669E-2</v>
      </c>
      <c r="W486">
        <v>3.7484363387012554E-2</v>
      </c>
      <c r="X486">
        <v>3.7121530500376698E-2</v>
      </c>
    </row>
    <row r="487" spans="2:24" x14ac:dyDescent="0.25">
      <c r="B487">
        <v>41</v>
      </c>
      <c r="C487">
        <v>748.59327703490965</v>
      </c>
      <c r="D487">
        <v>1004.7059994255586</v>
      </c>
      <c r="E487">
        <v>1773.0442472019351</v>
      </c>
      <c r="F487">
        <v>3053.6079308920584</v>
      </c>
      <c r="G487">
        <v>5614.7351882974781</v>
      </c>
      <c r="H487">
        <v>10736.989930085952</v>
      </c>
      <c r="J487">
        <v>41</v>
      </c>
      <c r="K487">
        <v>686.87301817674688</v>
      </c>
      <c r="L487">
        <v>870.29833609997786</v>
      </c>
      <c r="M487">
        <v>1420.575213681348</v>
      </c>
      <c r="N487">
        <v>2337.7026254776938</v>
      </c>
      <c r="O487">
        <v>4171.9561886430311</v>
      </c>
      <c r="P487">
        <v>7840.4659163764591</v>
      </c>
      <c r="R487">
        <v>41</v>
      </c>
      <c r="S487">
        <v>4.4330376651523062E-2</v>
      </c>
      <c r="T487">
        <v>4.1602343632460625E-2</v>
      </c>
      <c r="U487">
        <v>3.909942726506066E-2</v>
      </c>
      <c r="V487">
        <v>3.8027216121985674E-2</v>
      </c>
      <c r="W487">
        <v>3.7431396761927971E-2</v>
      </c>
      <c r="X487">
        <v>3.7116548293611107E-2</v>
      </c>
    </row>
    <row r="488" spans="2:24" x14ac:dyDescent="0.25">
      <c r="B488">
        <v>42</v>
      </c>
      <c r="C488">
        <v>880.07374339095213</v>
      </c>
      <c r="D488">
        <v>1264.3345451112721</v>
      </c>
      <c r="E488">
        <v>2417.1172382009436</v>
      </c>
      <c r="F488">
        <v>4338.4217147795416</v>
      </c>
      <c r="G488">
        <v>8181.0306313417223</v>
      </c>
      <c r="H488">
        <v>15866.24864485772</v>
      </c>
      <c r="J488">
        <v>42</v>
      </c>
      <c r="K488">
        <v>781.03827556234592</v>
      </c>
      <c r="L488">
        <v>1056.2407760507031</v>
      </c>
      <c r="M488">
        <v>1881.8515407810446</v>
      </c>
      <c r="N488">
        <v>3257.8693470811195</v>
      </c>
      <c r="O488">
        <v>6009.9045449284895</v>
      </c>
      <c r="P488">
        <v>11513.976985107613</v>
      </c>
      <c r="R488">
        <v>42</v>
      </c>
      <c r="S488">
        <v>4.2953907431889649E-2</v>
      </c>
      <c r="T488">
        <v>4.0574212290422906E-2</v>
      </c>
      <c r="U488">
        <v>3.8610475609675454E-2</v>
      </c>
      <c r="V488">
        <v>3.7826302476430484E-2</v>
      </c>
      <c r="W488">
        <v>3.7404264648893237E-2</v>
      </c>
      <c r="X488">
        <v>3.7185070608589887E-2</v>
      </c>
    </row>
    <row r="489" spans="2:24" x14ac:dyDescent="0.25">
      <c r="B489">
        <v>43</v>
      </c>
      <c r="C489">
        <v>818.16556797092278</v>
      </c>
      <c r="D489">
        <v>1142.1428943821543</v>
      </c>
      <c r="E489">
        <v>2114.0747237751775</v>
      </c>
      <c r="F489">
        <v>3733.9614087415748</v>
      </c>
      <c r="G489">
        <v>6973.7344962809802</v>
      </c>
      <c r="H489">
        <v>13453.281113394578</v>
      </c>
      <c r="J489">
        <v>43</v>
      </c>
      <c r="K489">
        <v>736.69929065389397</v>
      </c>
      <c r="L489">
        <v>968.72878614976889</v>
      </c>
      <c r="M489">
        <v>1664.8155650977715</v>
      </c>
      <c r="N489">
        <v>2824.9636455264699</v>
      </c>
      <c r="O489">
        <v>5145.2565883129719</v>
      </c>
      <c r="P489">
        <v>9785.8475111827138</v>
      </c>
      <c r="R489">
        <v>43</v>
      </c>
      <c r="S489">
        <v>4.3495779784401556E-2</v>
      </c>
      <c r="T489">
        <v>4.0958421809415224E-2</v>
      </c>
      <c r="U489">
        <v>3.8775383953015163E-2</v>
      </c>
      <c r="V489">
        <v>3.7879798731146108E-2</v>
      </c>
      <c r="W489">
        <v>3.7391948223131966E-2</v>
      </c>
      <c r="X489">
        <v>3.7136932493216257E-2</v>
      </c>
    </row>
    <row r="490" spans="2:24" x14ac:dyDescent="0.25">
      <c r="B490">
        <v>44</v>
      </c>
      <c r="C490">
        <v>907.23187699607695</v>
      </c>
      <c r="D490">
        <v>1318.0479342657684</v>
      </c>
      <c r="E490">
        <v>2550.4960363072842</v>
      </c>
      <c r="F490">
        <v>4604.5757332799303</v>
      </c>
      <c r="G490">
        <v>8712.736423373015</v>
      </c>
      <c r="H490">
        <v>16929.057453208959</v>
      </c>
      <c r="J490">
        <v>44</v>
      </c>
      <c r="K490">
        <v>800.48841448933399</v>
      </c>
      <c r="L490">
        <v>1094.7111930380379</v>
      </c>
      <c r="M490">
        <v>1977.3787395198597</v>
      </c>
      <c r="N490">
        <v>3448.4859656355111</v>
      </c>
      <c r="O490">
        <v>6390.7150790300657</v>
      </c>
      <c r="P490">
        <v>12275.169342890178</v>
      </c>
      <c r="R490">
        <v>44</v>
      </c>
      <c r="S490">
        <v>4.2742224278610852E-2</v>
      </c>
      <c r="T490">
        <v>4.042815132610067E-2</v>
      </c>
      <c r="U490">
        <v>3.8548054905242823E-2</v>
      </c>
      <c r="V490">
        <v>3.7804641627692037E-2</v>
      </c>
      <c r="W490">
        <v>3.7406289064855214E-2</v>
      </c>
      <c r="X490">
        <v>3.7199869876862968E-2</v>
      </c>
    </row>
    <row r="491" spans="2:24" x14ac:dyDescent="0.25">
      <c r="B491">
        <v>45</v>
      </c>
      <c r="C491">
        <v>972.12046164533388</v>
      </c>
      <c r="D491">
        <v>1446.2204299679067</v>
      </c>
      <c r="E491">
        <v>2868.5203567167573</v>
      </c>
      <c r="F491">
        <v>5239.0203591786549</v>
      </c>
      <c r="G491">
        <v>9980.0191528482483</v>
      </c>
      <c r="H491">
        <v>19462.019480183746</v>
      </c>
      <c r="J491">
        <v>45</v>
      </c>
      <c r="K491">
        <v>846.9609634937251</v>
      </c>
      <c r="L491">
        <v>1186.506640987147</v>
      </c>
      <c r="M491">
        <v>2205.1439185368617</v>
      </c>
      <c r="N491">
        <v>3902.8741157897457</v>
      </c>
      <c r="O491">
        <v>7298.3208819225401</v>
      </c>
      <c r="P491">
        <v>14089.245243135345</v>
      </c>
      <c r="R491">
        <v>45</v>
      </c>
      <c r="S491">
        <v>4.2336675901415877E-2</v>
      </c>
      <c r="T491">
        <v>4.0165193617270667E-2</v>
      </c>
      <c r="U491">
        <v>3.8454701359143639E-2</v>
      </c>
      <c r="V491">
        <v>3.7791274994706248E-2</v>
      </c>
      <c r="W491">
        <v>3.7438714289590891E-2</v>
      </c>
      <c r="X491">
        <v>3.7256847824843398E-2</v>
      </c>
    </row>
    <row r="492" spans="2:24" x14ac:dyDescent="0.25">
      <c r="B492">
        <v>46</v>
      </c>
      <c r="C492">
        <v>924.82580918089457</v>
      </c>
      <c r="D492">
        <v>1352.8867367381554</v>
      </c>
      <c r="E492">
        <v>2637.0697965701665</v>
      </c>
      <c r="F492">
        <v>4777.3747389108676</v>
      </c>
      <c r="G492">
        <v>9057.9846235922305</v>
      </c>
      <c r="H492">
        <v>17619.204392954936</v>
      </c>
      <c r="J492">
        <v>46</v>
      </c>
      <c r="K492">
        <v>813.08859131753798</v>
      </c>
      <c r="L492">
        <v>1119.6608833006849</v>
      </c>
      <c r="M492">
        <v>2039.3808908231185</v>
      </c>
      <c r="N492">
        <v>3572.245791832589</v>
      </c>
      <c r="O492">
        <v>6637.9755938510643</v>
      </c>
      <c r="P492">
        <v>12769.435197887768</v>
      </c>
      <c r="R492">
        <v>46</v>
      </c>
      <c r="S492">
        <v>4.2611246745378972E-2</v>
      </c>
      <c r="T492">
        <v>4.033852151091244E-2</v>
      </c>
      <c r="U492">
        <v>3.8509277782267093E-2</v>
      </c>
      <c r="V492">
        <v>3.7790228168679052E-2</v>
      </c>
      <c r="W492">
        <v>3.7405903840917576E-2</v>
      </c>
      <c r="X492">
        <v>3.7207027467277998E-2</v>
      </c>
    </row>
    <row r="493" spans="2:24" x14ac:dyDescent="0.25">
      <c r="B493">
        <v>47</v>
      </c>
      <c r="C493">
        <v>1037.2893406901419</v>
      </c>
      <c r="D493">
        <v>1575.0159211446883</v>
      </c>
      <c r="E493">
        <v>3188.1956160925579</v>
      </c>
      <c r="F493">
        <v>5876.8276503290235</v>
      </c>
      <c r="G493">
        <v>11254.093543855735</v>
      </c>
      <c r="H493">
        <v>22008.624225197771</v>
      </c>
      <c r="J493">
        <v>47</v>
      </c>
      <c r="K493">
        <v>893.63451587594773</v>
      </c>
      <c r="L493">
        <v>1278.7495084748934</v>
      </c>
      <c r="M493">
        <v>2434.0939666507984</v>
      </c>
      <c r="N493">
        <v>4359.6592120470305</v>
      </c>
      <c r="O493">
        <v>8210.8101341746515</v>
      </c>
      <c r="P493">
        <v>15913.099600076908</v>
      </c>
      <c r="R493">
        <v>47</v>
      </c>
      <c r="S493">
        <v>4.2009160194498518E-2</v>
      </c>
      <c r="T493">
        <v>3.9965082281193887E-2</v>
      </c>
      <c r="U493">
        <v>3.8394864686833063E-2</v>
      </c>
      <c r="V493">
        <v>3.7795083495851811E-2</v>
      </c>
      <c r="W493">
        <v>3.7478454571291397E-2</v>
      </c>
      <c r="X493">
        <v>3.7315664672932014E-2</v>
      </c>
    </row>
    <row r="494" spans="2:24" x14ac:dyDescent="0.25">
      <c r="B494">
        <v>48</v>
      </c>
      <c r="C494">
        <v>1062.4941147776758</v>
      </c>
      <c r="D494">
        <v>1624.8496195563473</v>
      </c>
      <c r="E494">
        <v>3311.916232867186</v>
      </c>
      <c r="F494">
        <v>6123.6939190595704</v>
      </c>
      <c r="G494">
        <v>11747.249283012405</v>
      </c>
      <c r="H494">
        <v>22994.360002338788</v>
      </c>
      <c r="J494">
        <v>48</v>
      </c>
      <c r="K494">
        <v>911.68593989229248</v>
      </c>
      <c r="L494">
        <v>1314.4390356345211</v>
      </c>
      <c r="M494">
        <v>2522.6994288152564</v>
      </c>
      <c r="N494">
        <v>4536.4667210710759</v>
      </c>
      <c r="O494">
        <v>8564.0012113634439</v>
      </c>
      <c r="P494">
        <v>16619.07009608252</v>
      </c>
      <c r="R494">
        <v>48</v>
      </c>
      <c r="S494">
        <v>4.1899277266577162E-2</v>
      </c>
      <c r="T494">
        <v>3.9900603185322625E-2</v>
      </c>
      <c r="U494">
        <v>3.8378220853206635E-2</v>
      </c>
      <c r="V494">
        <v>3.7799686859155246E-2</v>
      </c>
      <c r="W494">
        <v>3.7494915936528317E-2</v>
      </c>
      <c r="X494">
        <v>3.7338405216657433E-2</v>
      </c>
    </row>
    <row r="495" spans="2:24" x14ac:dyDescent="0.25">
      <c r="B495">
        <v>49</v>
      </c>
      <c r="C495">
        <v>1208.4729041483474</v>
      </c>
      <c r="D495">
        <v>1913.1621079262929</v>
      </c>
      <c r="E495">
        <v>4027.2293968296813</v>
      </c>
      <c r="F495">
        <v>7550.6746841551012</v>
      </c>
      <c r="G495">
        <v>14597.565795092687</v>
      </c>
      <c r="H495">
        <v>28691.34772572673</v>
      </c>
      <c r="J495">
        <v>49</v>
      </c>
      <c r="K495">
        <v>1016.2343551500035</v>
      </c>
      <c r="L495">
        <v>1520.9269737851318</v>
      </c>
      <c r="M495">
        <v>3035.0012693800891</v>
      </c>
      <c r="N495">
        <v>5558.4562845467735</v>
      </c>
      <c r="O495">
        <v>10605.372236614028</v>
      </c>
      <c r="P495">
        <v>20699.200924833771</v>
      </c>
      <c r="R495">
        <v>49</v>
      </c>
      <c r="S495">
        <v>4.1449220295133538E-2</v>
      </c>
      <c r="T495">
        <v>3.9672294109189377E-2</v>
      </c>
      <c r="U495">
        <v>3.8369823519458945E-2</v>
      </c>
      <c r="V495">
        <v>3.7885989735984227E-2</v>
      </c>
      <c r="W495">
        <v>3.7633523482447639E-2</v>
      </c>
      <c r="X495">
        <v>3.7504512968119297E-2</v>
      </c>
    </row>
    <row r="496" spans="2:24" x14ac:dyDescent="0.25">
      <c r="B496">
        <v>50</v>
      </c>
      <c r="C496">
        <v>1275.7373515475961</v>
      </c>
      <c r="D496">
        <v>2046.0550478720704</v>
      </c>
      <c r="E496">
        <v>4357.0081885832278</v>
      </c>
      <c r="F496">
        <v>8208.5967573603411</v>
      </c>
      <c r="G496">
        <v>15911.77389049677</v>
      </c>
      <c r="H496">
        <v>31318.128151469613</v>
      </c>
      <c r="J496">
        <v>50</v>
      </c>
      <c r="K496">
        <v>1064.4084232981841</v>
      </c>
      <c r="L496">
        <v>1616.102086540639</v>
      </c>
      <c r="M496">
        <v>3271.1836445634035</v>
      </c>
      <c r="N496">
        <v>6029.6529180970538</v>
      </c>
      <c r="O496">
        <v>11546.591416638548</v>
      </c>
      <c r="P496">
        <v>22580.46835550532</v>
      </c>
      <c r="R496">
        <v>50</v>
      </c>
      <c r="S496">
        <v>4.1304127793906797E-2</v>
      </c>
      <c r="T496">
        <v>3.961172623279352E-2</v>
      </c>
      <c r="U496">
        <v>3.838796330346117E-2</v>
      </c>
      <c r="V496">
        <v>3.7936942090422088E-2</v>
      </c>
      <c r="W496">
        <v>3.7702357880405657E-2</v>
      </c>
      <c r="X496">
        <v>3.758268806365761E-2</v>
      </c>
    </row>
    <row r="497" spans="1:24" x14ac:dyDescent="0.25">
      <c r="B497">
        <v>51</v>
      </c>
      <c r="C497">
        <v>1318.946934367428</v>
      </c>
      <c r="D497">
        <v>2131.4599440920833</v>
      </c>
      <c r="E497">
        <v>4568.9989398618309</v>
      </c>
      <c r="F497">
        <v>8631.5639635822081</v>
      </c>
      <c r="G497">
        <v>16756.694104908711</v>
      </c>
      <c r="H497">
        <v>33006.95440948334</v>
      </c>
      <c r="J497">
        <v>51</v>
      </c>
      <c r="K497">
        <v>1095.3545947241309</v>
      </c>
      <c r="L497">
        <v>1677.2683595598573</v>
      </c>
      <c r="M497">
        <v>3423.0092883325269</v>
      </c>
      <c r="N497">
        <v>6332.5778398554976</v>
      </c>
      <c r="O497">
        <v>12151.715970833058</v>
      </c>
      <c r="P497">
        <v>23789.992472802813</v>
      </c>
      <c r="R497">
        <v>51</v>
      </c>
      <c r="S497">
        <v>4.1224484249748006E-2</v>
      </c>
      <c r="T497">
        <v>3.9581808998509826E-2</v>
      </c>
      <c r="U497">
        <v>3.8403180607157195E-2</v>
      </c>
      <c r="V497">
        <v>3.7970730872415315E-2</v>
      </c>
      <c r="W497">
        <v>3.7746218420510624E-2</v>
      </c>
      <c r="X497">
        <v>3.7631795129700718E-2</v>
      </c>
    </row>
    <row r="498" spans="1:24" x14ac:dyDescent="0.25">
      <c r="B498">
        <v>52</v>
      </c>
      <c r="C498">
        <v>1445.692886952743</v>
      </c>
      <c r="D498">
        <v>2381.7948341553911</v>
      </c>
      <c r="E498">
        <v>5190.1008447978638</v>
      </c>
      <c r="F498">
        <v>9870.6109914814424</v>
      </c>
      <c r="G498">
        <v>19231.630156031028</v>
      </c>
      <c r="H498">
        <v>37953.669481162084</v>
      </c>
      <c r="J498">
        <v>52</v>
      </c>
      <c r="K498">
        <v>1186.1288475185083</v>
      </c>
      <c r="L498">
        <v>1856.555709031436</v>
      </c>
      <c r="M498">
        <v>3867.8381257322981</v>
      </c>
      <c r="N498">
        <v>7219.9768845450162</v>
      </c>
      <c r="O498">
        <v>13924.242166937969</v>
      </c>
      <c r="P498">
        <v>27332.783527694759</v>
      </c>
      <c r="R498">
        <v>52</v>
      </c>
      <c r="S498">
        <v>4.1067276235434713E-2</v>
      </c>
      <c r="T498">
        <v>3.9550232575623401E-2</v>
      </c>
      <c r="U498">
        <v>3.8482169421052648E-2</v>
      </c>
      <c r="V498">
        <v>3.8094496547542711E-2</v>
      </c>
      <c r="W498">
        <v>3.7894106225948576E-2</v>
      </c>
      <c r="X498">
        <v>3.779221111784925E-2</v>
      </c>
    </row>
    <row r="499" spans="1:24" x14ac:dyDescent="0.25">
      <c r="B499">
        <v>53</v>
      </c>
      <c r="C499">
        <v>1605.8293647270614</v>
      </c>
      <c r="D499">
        <v>2698.0276665637944</v>
      </c>
      <c r="E499">
        <v>5974.6224905972595</v>
      </c>
      <c r="F499">
        <v>11435.613998303534</v>
      </c>
      <c r="G499">
        <v>22357.597034204598</v>
      </c>
      <c r="H499">
        <v>44201.563114583012</v>
      </c>
      <c r="J499">
        <v>53</v>
      </c>
      <c r="K499">
        <v>1300.8171061589564</v>
      </c>
      <c r="L499">
        <v>2083.0389769033209</v>
      </c>
      <c r="M499">
        <v>4429.7037172121854</v>
      </c>
      <c r="N499">
        <v>8340.8130551236827</v>
      </c>
      <c r="O499">
        <v>16163.03195020475</v>
      </c>
      <c r="P499">
        <v>31807.469832146191</v>
      </c>
      <c r="R499">
        <v>53</v>
      </c>
      <c r="S499">
        <v>4.0969155731901408E-2</v>
      </c>
      <c r="T499">
        <v>3.9579311452287103E-2</v>
      </c>
      <c r="U499">
        <v>3.8618569409373915E-2</v>
      </c>
      <c r="V499">
        <v>3.8273425284230056E-2</v>
      </c>
      <c r="W499">
        <v>3.8095764417669598E-2</v>
      </c>
      <c r="X499">
        <v>3.8005616913106666E-2</v>
      </c>
    </row>
    <row r="500" spans="1:24" x14ac:dyDescent="0.25">
      <c r="B500">
        <v>54</v>
      </c>
      <c r="C500">
        <v>1758.3372173487567</v>
      </c>
      <c r="D500">
        <v>2999.1707583259722</v>
      </c>
      <c r="E500">
        <v>6721.6712830604383</v>
      </c>
      <c r="F500">
        <v>12925.839007064185</v>
      </c>
      <c r="G500">
        <v>25334.17450481408</v>
      </c>
      <c r="H500">
        <v>50150.845531081257</v>
      </c>
      <c r="J500">
        <v>54</v>
      </c>
      <c r="K500">
        <v>1410.0416582641556</v>
      </c>
      <c r="L500">
        <v>2298.7147165505121</v>
      </c>
      <c r="M500">
        <v>4964.7328531729727</v>
      </c>
      <c r="N500">
        <v>9408.0983467355545</v>
      </c>
      <c r="O500">
        <v>18294.829859785852</v>
      </c>
      <c r="P500">
        <v>36068.293211189681</v>
      </c>
      <c r="R500">
        <v>54</v>
      </c>
      <c r="S500">
        <v>4.094856917001688E-2</v>
      </c>
      <c r="T500">
        <v>3.9655807722714709E-2</v>
      </c>
      <c r="U500">
        <v>3.8774175081475848E-2</v>
      </c>
      <c r="V500">
        <v>3.8459820263399003E-2</v>
      </c>
      <c r="W500">
        <v>3.8298493526071065E-2</v>
      </c>
      <c r="X500">
        <v>3.82167600974328E-2</v>
      </c>
    </row>
    <row r="501" spans="1:24" x14ac:dyDescent="0.25">
      <c r="B501">
        <v>55</v>
      </c>
      <c r="C501">
        <v>1830.5563110835083</v>
      </c>
      <c r="D501">
        <v>3141.8426345881298</v>
      </c>
      <c r="E501">
        <v>7075.7016477599809</v>
      </c>
      <c r="F501">
        <v>13632.133441180016</v>
      </c>
      <c r="G501">
        <v>26744.996474103631</v>
      </c>
      <c r="H501">
        <v>52970.722990832655</v>
      </c>
      <c r="J501">
        <v>55</v>
      </c>
      <c r="K501">
        <v>1461.7641613057422</v>
      </c>
      <c r="L501">
        <v>2400.8942736967947</v>
      </c>
      <c r="M501">
        <v>5218.2850594512711</v>
      </c>
      <c r="N501">
        <v>9913.9374710972188</v>
      </c>
      <c r="O501">
        <v>19305.236469533935</v>
      </c>
      <c r="P501">
        <v>38087.839207774261</v>
      </c>
      <c r="R501">
        <v>55</v>
      </c>
      <c r="S501">
        <v>4.0952450212837332E-2</v>
      </c>
      <c r="T501">
        <v>3.9699779389811063E-2</v>
      </c>
      <c r="U501">
        <v>3.8850153235739926E-2</v>
      </c>
      <c r="V501">
        <v>3.8548122712290578E-2</v>
      </c>
      <c r="W501">
        <v>3.8393304234909387E-2</v>
      </c>
      <c r="X501">
        <v>3.8314917227923351E-2</v>
      </c>
    </row>
    <row r="503" spans="1:24" x14ac:dyDescent="0.25">
      <c r="A503" s="5" t="s">
        <v>188</v>
      </c>
    </row>
    <row r="504" spans="1:24" x14ac:dyDescent="0.25">
      <c r="B504" t="s">
        <v>170</v>
      </c>
      <c r="C504">
        <v>100000</v>
      </c>
      <c r="D504">
        <v>250000</v>
      </c>
      <c r="E504">
        <v>500000</v>
      </c>
      <c r="F504">
        <v>1000000</v>
      </c>
      <c r="G504">
        <v>2000000</v>
      </c>
      <c r="J504" t="s">
        <v>145</v>
      </c>
      <c r="K504">
        <v>100000</v>
      </c>
      <c r="L504">
        <v>250000</v>
      </c>
      <c r="M504">
        <v>500000</v>
      </c>
      <c r="N504">
        <v>1000000</v>
      </c>
      <c r="O504">
        <v>2000000</v>
      </c>
      <c r="R504" t="s">
        <v>167</v>
      </c>
      <c r="S504">
        <v>100000</v>
      </c>
      <c r="T504">
        <v>250000</v>
      </c>
      <c r="U504">
        <v>500000</v>
      </c>
      <c r="V504">
        <v>1000000</v>
      </c>
      <c r="W504">
        <v>2000000</v>
      </c>
    </row>
    <row r="505" spans="1:24" x14ac:dyDescent="0.25">
      <c r="B505">
        <v>35</v>
      </c>
      <c r="C505">
        <v>32818.176390406064</v>
      </c>
      <c r="D505">
        <v>69140.57383800071</v>
      </c>
      <c r="E505">
        <v>129677.9009979745</v>
      </c>
      <c r="F505">
        <v>250752.56114815851</v>
      </c>
      <c r="G505">
        <v>492901.88901164796</v>
      </c>
      <c r="J505">
        <v>35</v>
      </c>
      <c r="K505">
        <v>1640.90841106671</v>
      </c>
      <c r="L505">
        <v>3457.0283349541278</v>
      </c>
      <c r="M505">
        <v>6483.8921362992551</v>
      </c>
      <c r="N505">
        <v>12537.628057381662</v>
      </c>
      <c r="O505">
        <v>24645.110690362751</v>
      </c>
      <c r="R505">
        <v>35</v>
      </c>
      <c r="S505">
        <v>3.7565428693298264E-2</v>
      </c>
      <c r="T505">
        <v>3.5558683072213215E-2</v>
      </c>
      <c r="U505">
        <v>3.4997714583399286E-2</v>
      </c>
      <c r="V505">
        <v>3.4734008103643577E-2</v>
      </c>
      <c r="W505">
        <v>3.4606071504536873E-2</v>
      </c>
    </row>
    <row r="506" spans="1:24" x14ac:dyDescent="0.25">
      <c r="B506">
        <f t="shared" ref="B506:B535" si="21">B505+1</f>
        <v>36</v>
      </c>
      <c r="C506">
        <v>33721.922729496473</v>
      </c>
      <c r="D506">
        <v>71466.172773877974</v>
      </c>
      <c r="E506">
        <v>134373.25634163833</v>
      </c>
      <c r="F506">
        <v>260187.42374444043</v>
      </c>
      <c r="G506">
        <v>511815.75836943748</v>
      </c>
      <c r="J506">
        <f t="shared" ref="J506:J535" si="22">J505+1</f>
        <v>36</v>
      </c>
      <c r="K506">
        <v>1686.0963499873687</v>
      </c>
      <c r="L506">
        <v>3573.308693263898</v>
      </c>
      <c r="M506">
        <v>6718.6628260951256</v>
      </c>
      <c r="N506">
        <v>13009.371470497863</v>
      </c>
      <c r="O506">
        <v>25590.788503381773</v>
      </c>
      <c r="R506">
        <f t="shared" ref="R506:R535" si="23">R505+1</f>
        <v>36</v>
      </c>
      <c r="S506">
        <v>3.7814012615369208E-2</v>
      </c>
      <c r="T506">
        <v>3.579230824979085E-2</v>
      </c>
      <c r="U506">
        <v>3.5225008424601523E-2</v>
      </c>
      <c r="V506">
        <v>3.4957994548837856E-2</v>
      </c>
      <c r="W506">
        <v>3.4828375488240138E-2</v>
      </c>
    </row>
    <row r="507" spans="1:24" x14ac:dyDescent="0.25">
      <c r="B507">
        <f t="shared" si="21"/>
        <v>37</v>
      </c>
      <c r="C507">
        <v>34667.089113120572</v>
      </c>
      <c r="D507">
        <v>73898.029606483877</v>
      </c>
      <c r="E507">
        <v>139282.9306058611</v>
      </c>
      <c r="F507">
        <v>270052.73288875446</v>
      </c>
      <c r="G507">
        <v>531592.33726222173</v>
      </c>
      <c r="J507">
        <f t="shared" si="22"/>
        <v>37</v>
      </c>
      <c r="K507">
        <v>1733.3546875093161</v>
      </c>
      <c r="L507">
        <v>3694.9015387125837</v>
      </c>
      <c r="M507">
        <v>6964.1465399034205</v>
      </c>
      <c r="N507">
        <v>13502.636942066078</v>
      </c>
      <c r="O507">
        <v>26579.617475799285</v>
      </c>
      <c r="R507">
        <f t="shared" si="23"/>
        <v>37</v>
      </c>
      <c r="S507">
        <v>3.8080255708061728E-2</v>
      </c>
      <c r="T507">
        <v>3.6042170047004163E-2</v>
      </c>
      <c r="U507">
        <v>3.546810397365574E-2</v>
      </c>
      <c r="V507">
        <v>3.5197573187917053E-2</v>
      </c>
      <c r="W507">
        <v>3.5066170006513575E-2</v>
      </c>
    </row>
    <row r="508" spans="1:24" x14ac:dyDescent="0.25">
      <c r="B508">
        <f t="shared" si="21"/>
        <v>38</v>
      </c>
      <c r="C508">
        <v>35362.664884496538</v>
      </c>
      <c r="D508">
        <v>75688.426143562945</v>
      </c>
      <c r="E508">
        <v>142898.02827430458</v>
      </c>
      <c r="F508">
        <v>277317.23255097086</v>
      </c>
      <c r="G508">
        <v>546155.6411122916</v>
      </c>
      <c r="J508">
        <f t="shared" si="22"/>
        <v>38</v>
      </c>
      <c r="K508">
        <v>1768.1333085797451</v>
      </c>
      <c r="L508">
        <v>3784.4216012664692</v>
      </c>
      <c r="M508">
        <v>7144.9021342818451</v>
      </c>
      <c r="N508">
        <v>13865.863221562817</v>
      </c>
      <c r="O508">
        <v>27307.785407305579</v>
      </c>
      <c r="R508">
        <f t="shared" si="23"/>
        <v>38</v>
      </c>
      <c r="S508">
        <v>3.8275856938284614E-2</v>
      </c>
      <c r="T508">
        <v>3.622722726253369E-2</v>
      </c>
      <c r="U508">
        <v>3.5648560002879304E-2</v>
      </c>
      <c r="V508">
        <v>3.537560966031017E-2</v>
      </c>
      <c r="W508">
        <v>3.5242973089710805E-2</v>
      </c>
    </row>
    <row r="509" spans="1:24" x14ac:dyDescent="0.25">
      <c r="B509">
        <f t="shared" si="21"/>
        <v>39</v>
      </c>
      <c r="C509">
        <v>35312.132805635491</v>
      </c>
      <c r="D509">
        <v>75560.520696073727</v>
      </c>
      <c r="E509">
        <v>142641.16718529354</v>
      </c>
      <c r="F509">
        <v>276802.46016639803</v>
      </c>
      <c r="G509">
        <v>545125.04613013857</v>
      </c>
      <c r="J509">
        <f t="shared" si="22"/>
        <v>39</v>
      </c>
      <c r="K509">
        <v>1765.6066668595086</v>
      </c>
      <c r="L509">
        <v>3778.0261284779117</v>
      </c>
      <c r="M509">
        <v>7132.0585717264621</v>
      </c>
      <c r="N509">
        <v>13840.123461953481</v>
      </c>
      <c r="O509">
        <v>27256.253244552179</v>
      </c>
      <c r="R509">
        <f t="shared" si="23"/>
        <v>39</v>
      </c>
      <c r="S509">
        <v>3.8244155641240729E-2</v>
      </c>
      <c r="T509">
        <v>3.6203372540320133E-2</v>
      </c>
      <c r="U509">
        <v>3.5626749084904041E-2</v>
      </c>
      <c r="V509">
        <v>3.5354734906842156E-2</v>
      </c>
      <c r="W509">
        <v>3.5222546685863332E-2</v>
      </c>
    </row>
    <row r="510" spans="1:24" x14ac:dyDescent="0.25">
      <c r="B510">
        <f t="shared" si="21"/>
        <v>40</v>
      </c>
      <c r="C510">
        <v>34234.253642172473</v>
      </c>
      <c r="D510">
        <v>72791.402793761139</v>
      </c>
      <c r="E510">
        <v>137053.31797237875</v>
      </c>
      <c r="F510">
        <v>265577.14818855829</v>
      </c>
      <c r="G510">
        <v>522624.80850294471</v>
      </c>
      <c r="J510">
        <f t="shared" si="22"/>
        <v>40</v>
      </c>
      <c r="K510">
        <v>1711.7131703360574</v>
      </c>
      <c r="L510">
        <v>3639.5720135756856</v>
      </c>
      <c r="M510">
        <v>6852.6699812192528</v>
      </c>
      <c r="N510">
        <v>13278.865717541834</v>
      </c>
      <c r="O510">
        <v>26131.257023781538</v>
      </c>
      <c r="R510">
        <f t="shared" si="23"/>
        <v>40</v>
      </c>
      <c r="S510">
        <v>3.7902870594115567E-2</v>
      </c>
      <c r="T510">
        <v>3.5894963991398576E-2</v>
      </c>
      <c r="U510">
        <v>3.5329432761855628E-2</v>
      </c>
      <c r="V510">
        <v>3.5062924723280098E-2</v>
      </c>
      <c r="W510">
        <v>3.4933475360120259E-2</v>
      </c>
    </row>
    <row r="511" spans="1:24" x14ac:dyDescent="0.25">
      <c r="B511">
        <f t="shared" si="21"/>
        <v>41</v>
      </c>
      <c r="C511">
        <v>35423.292184752616</v>
      </c>
      <c r="D511">
        <v>75850.370787346983</v>
      </c>
      <c r="E511">
        <v>143228.83509379919</v>
      </c>
      <c r="F511">
        <v>277985.76573431789</v>
      </c>
      <c r="G511">
        <v>547499.62404551823</v>
      </c>
      <c r="J511">
        <f t="shared" si="22"/>
        <v>41</v>
      </c>
      <c r="K511">
        <v>1771.1646390910319</v>
      </c>
      <c r="L511">
        <v>3792.5186370646261</v>
      </c>
      <c r="M511">
        <v>7161.4419233915687</v>
      </c>
      <c r="N511">
        <v>13899.29133093619</v>
      </c>
      <c r="O511">
        <v>27374.985993774259</v>
      </c>
      <c r="R511">
        <f t="shared" si="23"/>
        <v>41</v>
      </c>
      <c r="S511">
        <v>3.8246180011176412E-2</v>
      </c>
      <c r="T511">
        <v>3.6215656690997022E-2</v>
      </c>
      <c r="U511">
        <v>3.5641190257430067E-2</v>
      </c>
      <c r="V511">
        <v>3.5370078147800355E-2</v>
      </c>
      <c r="W511">
        <v>3.5238300276168921E-2</v>
      </c>
    </row>
    <row r="512" spans="1:24" x14ac:dyDescent="0.25">
      <c r="B512">
        <f t="shared" si="21"/>
        <v>42</v>
      </c>
      <c r="C512">
        <v>38652.103729894203</v>
      </c>
      <c r="D512">
        <v>84151.997859909345</v>
      </c>
      <c r="E512">
        <v>159985.14478502204</v>
      </c>
      <c r="F512">
        <v>311651.46558963659</v>
      </c>
      <c r="G512">
        <v>614984.09266715078</v>
      </c>
      <c r="J512">
        <f t="shared" si="22"/>
        <v>42</v>
      </c>
      <c r="K512">
        <v>1932.6068263584966</v>
      </c>
      <c r="L512">
        <v>4207.6032580672472</v>
      </c>
      <c r="M512">
        <v>7999.2503722516703</v>
      </c>
      <c r="N512">
        <v>15582.581426720892</v>
      </c>
      <c r="O512">
        <v>30749.22368188377</v>
      </c>
      <c r="R512">
        <f t="shared" si="23"/>
        <v>42</v>
      </c>
      <c r="S512">
        <v>3.9254850252840479E-2</v>
      </c>
      <c r="T512">
        <v>3.7149215620578824E-2</v>
      </c>
      <c r="U512">
        <v>3.6547254240736571E-2</v>
      </c>
      <c r="V512">
        <v>3.6262211499363373E-2</v>
      </c>
      <c r="W512">
        <v>3.612343405579721E-2</v>
      </c>
    </row>
    <row r="513" spans="2:23" x14ac:dyDescent="0.25">
      <c r="B513">
        <f t="shared" si="21"/>
        <v>43</v>
      </c>
      <c r="C513">
        <v>37323.236206421658</v>
      </c>
      <c r="D513">
        <v>80738.674262880493</v>
      </c>
      <c r="E513">
        <v>153097.73728910409</v>
      </c>
      <c r="F513">
        <v>297815.86295622599</v>
      </c>
      <c r="G513">
        <v>587252.11401172262</v>
      </c>
      <c r="J513">
        <f t="shared" si="22"/>
        <v>43</v>
      </c>
      <c r="K513">
        <v>1866.1625921236118</v>
      </c>
      <c r="L513">
        <v>4036.9361803366774</v>
      </c>
      <c r="M513">
        <v>7654.891607539379</v>
      </c>
      <c r="N513">
        <v>14890.801930690126</v>
      </c>
      <c r="O513">
        <v>29362.622192677227</v>
      </c>
      <c r="R513">
        <f t="shared" si="23"/>
        <v>43</v>
      </c>
      <c r="S513">
        <v>3.8808330310447836E-2</v>
      </c>
      <c r="T513">
        <v>3.6743028167846026E-2</v>
      </c>
      <c r="U513">
        <v>3.6154681541769929E-2</v>
      </c>
      <c r="V513">
        <v>3.5876390418914328E-2</v>
      </c>
      <c r="W513">
        <v>3.5740978028101278E-2</v>
      </c>
    </row>
    <row r="514" spans="2:23" x14ac:dyDescent="0.25">
      <c r="B514">
        <f t="shared" si="21"/>
        <v>44</v>
      </c>
      <c r="C514">
        <v>39320.611530139715</v>
      </c>
      <c r="D514">
        <v>85874.757952966829</v>
      </c>
      <c r="E514">
        <v>163465.00310365055</v>
      </c>
      <c r="F514">
        <v>318645.49350831873</v>
      </c>
      <c r="G514">
        <v>629006.47435871826</v>
      </c>
      <c r="J514">
        <f t="shared" si="22"/>
        <v>44</v>
      </c>
      <c r="K514">
        <v>1966.0313061726993</v>
      </c>
      <c r="L514">
        <v>4293.7389374004124</v>
      </c>
      <c r="M514">
        <v>8173.2531685100985</v>
      </c>
      <c r="N514">
        <v>15932.281771145412</v>
      </c>
      <c r="O514">
        <v>31450.339032232412</v>
      </c>
      <c r="R514">
        <f t="shared" si="23"/>
        <v>44</v>
      </c>
      <c r="S514">
        <v>3.9443807420662447E-2</v>
      </c>
      <c r="T514">
        <v>3.7333758493946823E-2</v>
      </c>
      <c r="U514">
        <v>3.6728875652251691E-2</v>
      </c>
      <c r="V514">
        <v>3.644217127868643E-2</v>
      </c>
      <c r="W514">
        <v>3.6302527321530942E-2</v>
      </c>
    </row>
    <row r="515" spans="2:23" x14ac:dyDescent="0.25">
      <c r="B515">
        <f t="shared" si="21"/>
        <v>45</v>
      </c>
      <c r="C515">
        <v>40621.762283465861</v>
      </c>
      <c r="D515">
        <v>89220.905677424424</v>
      </c>
      <c r="E515">
        <v>170219.47818216277</v>
      </c>
      <c r="F515">
        <v>332216.62303778809</v>
      </c>
      <c r="G515">
        <v>656210.91274080635</v>
      </c>
      <c r="J515">
        <f t="shared" si="22"/>
        <v>45</v>
      </c>
      <c r="K515">
        <v>2031.0881418866265</v>
      </c>
      <c r="L515">
        <v>4461.04529123682</v>
      </c>
      <c r="M515">
        <v>8510.9741179116245</v>
      </c>
      <c r="N515">
        <v>16610.831564041262</v>
      </c>
      <c r="O515">
        <v>32810.546445212793</v>
      </c>
      <c r="R515">
        <f t="shared" si="23"/>
        <v>45</v>
      </c>
      <c r="S515">
        <v>3.9867428354069423E-2</v>
      </c>
      <c r="T515">
        <v>3.7729897621380903E-2</v>
      </c>
      <c r="U515">
        <v>3.7114670488967105E-2</v>
      </c>
      <c r="V515">
        <v>3.6822675646060121E-2</v>
      </c>
      <c r="W515">
        <v>3.6680364415810018E-2</v>
      </c>
    </row>
    <row r="516" spans="2:23" x14ac:dyDescent="0.25">
      <c r="B516">
        <f t="shared" si="21"/>
        <v>46</v>
      </c>
      <c r="C516">
        <v>39775.484443638859</v>
      </c>
      <c r="D516">
        <v>87048.038896342929</v>
      </c>
      <c r="E516">
        <v>165835.62955684302</v>
      </c>
      <c r="F516">
        <v>323410.8109009749</v>
      </c>
      <c r="G516">
        <v>638561.17360188917</v>
      </c>
      <c r="J516">
        <f t="shared" si="22"/>
        <v>46</v>
      </c>
      <c r="K516">
        <v>1988.774222177788</v>
      </c>
      <c r="L516">
        <v>4352.4024248949718</v>
      </c>
      <c r="M516">
        <v>8291.7826354288845</v>
      </c>
      <c r="N516">
        <v>16170.543087827566</v>
      </c>
      <c r="O516">
        <v>31928.064009759226</v>
      </c>
      <c r="R516">
        <f t="shared" si="23"/>
        <v>46</v>
      </c>
      <c r="S516">
        <v>3.9563496249260588E-2</v>
      </c>
      <c r="T516">
        <v>3.7454324321175569E-2</v>
      </c>
      <c r="U516">
        <v>3.6848424612908381E-2</v>
      </c>
      <c r="V516">
        <v>3.6561037680104436E-2</v>
      </c>
      <c r="W516">
        <v>3.642101430792688E-2</v>
      </c>
    </row>
    <row r="517" spans="2:23" x14ac:dyDescent="0.25">
      <c r="B517">
        <f t="shared" si="21"/>
        <v>47</v>
      </c>
      <c r="C517">
        <v>41855.987725110492</v>
      </c>
      <c r="D517">
        <v>92397.291093666165</v>
      </c>
      <c r="E517">
        <v>176632.79750660504</v>
      </c>
      <c r="F517">
        <v>345103.81043753721</v>
      </c>
      <c r="G517">
        <v>682045.83634947217</v>
      </c>
      <c r="J517">
        <f t="shared" si="22"/>
        <v>47</v>
      </c>
      <c r="K517">
        <v>2092.799858598235</v>
      </c>
      <c r="L517">
        <v>4619.8653935373586</v>
      </c>
      <c r="M517">
        <v>8831.6423513685586</v>
      </c>
      <c r="N517">
        <v>17255.196407282318</v>
      </c>
      <c r="O517">
        <v>34102.304585955921</v>
      </c>
      <c r="R517">
        <f t="shared" si="23"/>
        <v>47</v>
      </c>
      <c r="S517">
        <v>4.0263551461586111E-2</v>
      </c>
      <c r="T517">
        <v>3.8106297508855747E-2</v>
      </c>
      <c r="U517">
        <v>3.7482856821490218E-2</v>
      </c>
      <c r="V517">
        <v>3.7186561890839132E-2</v>
      </c>
      <c r="W517">
        <v>3.7042060763718077E-2</v>
      </c>
    </row>
    <row r="518" spans="2:23" x14ac:dyDescent="0.25">
      <c r="B518">
        <f t="shared" si="21"/>
        <v>48</v>
      </c>
      <c r="C518">
        <v>42310.73788129344</v>
      </c>
      <c r="D518">
        <v>93568.366120349543</v>
      </c>
      <c r="E518">
        <v>178997.74658013479</v>
      </c>
      <c r="F518">
        <v>349856.50753005751</v>
      </c>
      <c r="G518">
        <v>691574.02944684925</v>
      </c>
      <c r="J518">
        <f t="shared" si="22"/>
        <v>48</v>
      </c>
      <c r="K518">
        <v>2115.5371186571065</v>
      </c>
      <c r="L518">
        <v>4678.4191724422708</v>
      </c>
      <c r="M518">
        <v>8949.8893437294755</v>
      </c>
      <c r="N518">
        <v>17492.8297266913</v>
      </c>
      <c r="O518">
        <v>34578.710515165003</v>
      </c>
      <c r="R518">
        <f t="shared" si="23"/>
        <v>48</v>
      </c>
      <c r="S518">
        <v>4.0408379674388151E-2</v>
      </c>
      <c r="T518">
        <v>3.8245371202171974E-2</v>
      </c>
      <c r="U518">
        <v>3.7619287535160639E-2</v>
      </c>
      <c r="V518">
        <v>3.7321580738295168E-2</v>
      </c>
      <c r="W518">
        <v>3.7176354513436261E-2</v>
      </c>
    </row>
    <row r="519" spans="2:23" x14ac:dyDescent="0.25">
      <c r="B519">
        <f t="shared" si="21"/>
        <v>49</v>
      </c>
      <c r="C519">
        <v>44552.846209958749</v>
      </c>
      <c r="D519">
        <v>99332.303868595729</v>
      </c>
      <c r="E519">
        <v>190631.40098563788</v>
      </c>
      <c r="F519">
        <v>373229.59531715879</v>
      </c>
      <c r="G519">
        <v>738425.98402705358</v>
      </c>
      <c r="J519">
        <f t="shared" si="22"/>
        <v>49</v>
      </c>
      <c r="K519">
        <v>2227.6429714983897</v>
      </c>
      <c r="L519">
        <v>4966.6160958944529</v>
      </c>
      <c r="M519">
        <v>9531.5726391014759</v>
      </c>
      <c r="N519">
        <v>18661.485853213002</v>
      </c>
      <c r="O519">
        <v>36921.312342840014</v>
      </c>
      <c r="R519">
        <f t="shared" si="23"/>
        <v>49</v>
      </c>
      <c r="S519">
        <v>4.1208683845900707E-2</v>
      </c>
      <c r="T519">
        <v>3.899243184729162E-2</v>
      </c>
      <c r="U519">
        <v>3.8347097657277285E-2</v>
      </c>
      <c r="V519">
        <v>3.8039625949319866E-2</v>
      </c>
      <c r="W519">
        <v>3.7889492841620465E-2</v>
      </c>
    </row>
    <row r="520" spans="2:23" x14ac:dyDescent="0.25">
      <c r="B520">
        <f t="shared" si="21"/>
        <v>50</v>
      </c>
      <c r="C520">
        <v>45496.606207728517</v>
      </c>
      <c r="D520">
        <v>101759.86115225649</v>
      </c>
      <c r="E520">
        <v>195531.95275156444</v>
      </c>
      <c r="F520">
        <v>383076.13596117526</v>
      </c>
      <c r="G520">
        <v>758164.5023861205</v>
      </c>
      <c r="J520">
        <f t="shared" si="22"/>
        <v>50</v>
      </c>
      <c r="K520">
        <v>2274.830406477784</v>
      </c>
      <c r="L520">
        <v>5087.9934368914983</v>
      </c>
      <c r="M520">
        <v>9776.5985202576267</v>
      </c>
      <c r="N520">
        <v>19153.80870130728</v>
      </c>
      <c r="O520">
        <v>37908.229070859961</v>
      </c>
      <c r="R520">
        <f t="shared" si="23"/>
        <v>50</v>
      </c>
      <c r="S520">
        <v>4.1548203869710587E-2</v>
      </c>
      <c r="T520">
        <v>3.9312954797624977E-2</v>
      </c>
      <c r="U520">
        <v>3.8660377927590028E-2</v>
      </c>
      <c r="V520">
        <v>3.8349181521047937E-2</v>
      </c>
      <c r="W520">
        <v>3.819716529343431E-2</v>
      </c>
    </row>
    <row r="521" spans="2:23" x14ac:dyDescent="0.25">
      <c r="B521">
        <f t="shared" si="21"/>
        <v>51</v>
      </c>
      <c r="C521">
        <v>46078.846911012406</v>
      </c>
      <c r="D521">
        <v>103258.43179774485</v>
      </c>
      <c r="E521">
        <v>198557.74003054036</v>
      </c>
      <c r="F521">
        <v>389156.35653782781</v>
      </c>
      <c r="G521">
        <v>770353.58957529138</v>
      </c>
      <c r="J521">
        <f t="shared" si="22"/>
        <v>51</v>
      </c>
      <c r="K521">
        <v>2303.9427755794823</v>
      </c>
      <c r="L521">
        <v>5162.9231709043524</v>
      </c>
      <c r="M521">
        <v>9927.8906108852534</v>
      </c>
      <c r="N521">
        <v>19457.825544921856</v>
      </c>
      <c r="O521">
        <v>38517.695442680386</v>
      </c>
      <c r="R521">
        <f t="shared" si="23"/>
        <v>51</v>
      </c>
      <c r="S521">
        <v>4.1755129063250518E-2</v>
      </c>
      <c r="T521">
        <v>3.9510439500014982E-2</v>
      </c>
      <c r="U521">
        <v>3.8853978041808235E-2</v>
      </c>
      <c r="V521">
        <v>3.8540747654654206E-2</v>
      </c>
      <c r="W521">
        <v>3.8387695090292828E-2</v>
      </c>
    </row>
    <row r="522" spans="2:23" x14ac:dyDescent="0.25">
      <c r="B522">
        <f t="shared" si="21"/>
        <v>52</v>
      </c>
      <c r="C522">
        <v>47639.025865957352</v>
      </c>
      <c r="D522">
        <v>107269.95574699271</v>
      </c>
      <c r="E522">
        <v>206654.83869644077</v>
      </c>
      <c r="F522">
        <v>405424.60512177035</v>
      </c>
      <c r="G522">
        <v>802964.13761086448</v>
      </c>
      <c r="J522">
        <f t="shared" si="22"/>
        <v>52</v>
      </c>
      <c r="K522">
        <v>2381.951326911978</v>
      </c>
      <c r="L522">
        <v>5363.4979010691459</v>
      </c>
      <c r="M522">
        <v>10332.741953098157</v>
      </c>
      <c r="N522">
        <v>20271.230732837459</v>
      </c>
      <c r="O522">
        <v>40148.207828243496</v>
      </c>
      <c r="R522">
        <f t="shared" si="23"/>
        <v>52</v>
      </c>
      <c r="S522">
        <v>4.2350740834027567E-2</v>
      </c>
      <c r="T522">
        <v>4.0070394798347397E-2</v>
      </c>
      <c r="U522">
        <v>3.9400882508777491E-2</v>
      </c>
      <c r="V522">
        <v>3.9081002947762622E-2</v>
      </c>
      <c r="W522">
        <v>3.8924601817411641E-2</v>
      </c>
    </row>
    <row r="523" spans="2:23" x14ac:dyDescent="0.25">
      <c r="B523">
        <f t="shared" si="21"/>
        <v>53</v>
      </c>
      <c r="C523">
        <v>49422.271585459523</v>
      </c>
      <c r="D523">
        <v>111854.63988983468</v>
      </c>
      <c r="E523">
        <v>215908.5870359242</v>
      </c>
      <c r="F523">
        <v>424016.48130685306</v>
      </c>
      <c r="G523">
        <v>840232.26983466465</v>
      </c>
      <c r="J523">
        <f t="shared" si="22"/>
        <v>53</v>
      </c>
      <c r="K523">
        <v>2471.1136265927489</v>
      </c>
      <c r="L523">
        <v>5592.7321247811196</v>
      </c>
      <c r="M523">
        <v>10795.429586406914</v>
      </c>
      <c r="N523">
        <v>21200.824482700322</v>
      </c>
      <c r="O523">
        <v>42011.614257468143</v>
      </c>
      <c r="R523">
        <f t="shared" si="23"/>
        <v>53</v>
      </c>
      <c r="S523">
        <v>4.3059048513112375E-2</v>
      </c>
      <c r="T523">
        <v>4.0737120944059457E-2</v>
      </c>
      <c r="U523">
        <v>4.0052467778551204E-2</v>
      </c>
      <c r="V523">
        <v>3.9724879312362793E-2</v>
      </c>
      <c r="W523">
        <v>3.9564597079857489E-2</v>
      </c>
    </row>
    <row r="524" spans="2:23" x14ac:dyDescent="0.25">
      <c r="B524">
        <f t="shared" si="21"/>
        <v>54</v>
      </c>
      <c r="C524">
        <v>50969.304443629568</v>
      </c>
      <c r="D524">
        <v>115832.27208316624</v>
      </c>
      <c r="E524">
        <v>223937.21871576158</v>
      </c>
      <c r="F524">
        <v>440147.11197942076</v>
      </c>
      <c r="G524">
        <v>872566.89850541856</v>
      </c>
      <c r="J524">
        <f t="shared" si="22"/>
        <v>54</v>
      </c>
      <c r="K524">
        <v>2548.4656581722011</v>
      </c>
      <c r="L524">
        <v>5791.6136985323101</v>
      </c>
      <c r="M524">
        <v>11196.861144206487</v>
      </c>
      <c r="N524">
        <v>22007.3560336316</v>
      </c>
      <c r="O524">
        <v>43628.345810823375</v>
      </c>
      <c r="R524">
        <f t="shared" si="23"/>
        <v>54</v>
      </c>
      <c r="S524">
        <v>4.3694085452190778E-2</v>
      </c>
      <c r="T524">
        <v>4.1336910362105517E-2</v>
      </c>
      <c r="U524">
        <v>4.0639324643849895E-2</v>
      </c>
      <c r="V524">
        <v>4.0305135200503495E-2</v>
      </c>
      <c r="W524">
        <v>4.0141525548928136E-2</v>
      </c>
    </row>
    <row r="525" spans="2:23" x14ac:dyDescent="0.25">
      <c r="B525">
        <f t="shared" si="21"/>
        <v>55</v>
      </c>
      <c r="C525">
        <v>51651.063540811381</v>
      </c>
      <c r="D525">
        <v>117586.73803071641</v>
      </c>
      <c r="E525">
        <v>227479.52893229123</v>
      </c>
      <c r="F525">
        <v>447265.11077415972</v>
      </c>
      <c r="G525">
        <v>886836.27447891096</v>
      </c>
      <c r="J525">
        <f t="shared" si="22"/>
        <v>55</v>
      </c>
      <c r="K525">
        <v>2582.5537200202234</v>
      </c>
      <c r="L525">
        <v>5879.3388123545155</v>
      </c>
      <c r="M525">
        <v>11373.980739266903</v>
      </c>
      <c r="N525">
        <v>22363.264641500311</v>
      </c>
      <c r="O525">
        <v>44341.832472241251</v>
      </c>
      <c r="R525">
        <f t="shared" si="23"/>
        <v>55</v>
      </c>
      <c r="S525">
        <v>4.3972262335173484E-2</v>
      </c>
      <c r="T525">
        <v>4.1602925053634054E-2</v>
      </c>
      <c r="U525">
        <v>4.090051135330941E-2</v>
      </c>
      <c r="V525">
        <v>4.056380819115124E-2</v>
      </c>
      <c r="W525">
        <v>4.0398920309987485E-2</v>
      </c>
    </row>
    <row r="526" spans="2:23" x14ac:dyDescent="0.25">
      <c r="B526">
        <f t="shared" si="21"/>
        <v>56</v>
      </c>
      <c r="C526">
        <v>53894.204900131721</v>
      </c>
      <c r="D526">
        <v>123353.44886668918</v>
      </c>
      <c r="E526">
        <v>239118.85558986195</v>
      </c>
      <c r="F526">
        <v>470649.67084462271</v>
      </c>
      <c r="G526">
        <v>933711.29211930663</v>
      </c>
      <c r="J526">
        <f t="shared" si="22"/>
        <v>56</v>
      </c>
      <c r="K526">
        <v>2694.7103053020764</v>
      </c>
      <c r="L526">
        <v>6167.6728764757281</v>
      </c>
      <c r="M526">
        <v>11955.943966783525</v>
      </c>
      <c r="N526">
        <v>23532.488376454217</v>
      </c>
      <c r="O526">
        <v>46685.565812921152</v>
      </c>
      <c r="R526">
        <f t="shared" si="23"/>
        <v>56</v>
      </c>
      <c r="S526">
        <v>4.4953247960750842E-2</v>
      </c>
      <c r="T526">
        <v>4.2530826159479673E-2</v>
      </c>
      <c r="U526">
        <v>4.1809117709227239E-2</v>
      </c>
      <c r="V526">
        <v>4.1462583642289275E-2</v>
      </c>
      <c r="W526">
        <v>4.1292740372508296E-2</v>
      </c>
    </row>
    <row r="527" spans="2:23" x14ac:dyDescent="0.25">
      <c r="B527">
        <f t="shared" si="21"/>
        <v>57</v>
      </c>
      <c r="C527">
        <v>55550.313790079534</v>
      </c>
      <c r="D527">
        <v>127611.60899078578</v>
      </c>
      <c r="E527">
        <v>247713.768243417</v>
      </c>
      <c r="F527">
        <v>487918.08674822672</v>
      </c>
      <c r="G527">
        <v>968326.72375731554</v>
      </c>
      <c r="J527">
        <f t="shared" si="22"/>
        <v>57</v>
      </c>
      <c r="K527">
        <v>2777.5161246820426</v>
      </c>
      <c r="L527">
        <v>6380.5805409268069</v>
      </c>
      <c r="M527">
        <v>12385.688614670478</v>
      </c>
      <c r="N527">
        <v>24395.904761606129</v>
      </c>
      <c r="O527">
        <v>48416.337054829579</v>
      </c>
      <c r="R527">
        <f t="shared" si="23"/>
        <v>57</v>
      </c>
      <c r="S527">
        <v>4.5703939329395871E-2</v>
      </c>
      <c r="T527">
        <v>4.324435109214253E-2</v>
      </c>
      <c r="U527">
        <v>4.2508914407786369E-2</v>
      </c>
      <c r="V527">
        <v>4.2155349867987413E-2</v>
      </c>
      <c r="W527">
        <v>4.1981959659663559E-2</v>
      </c>
    </row>
    <row r="528" spans="2:23" x14ac:dyDescent="0.25">
      <c r="B528">
        <f t="shared" si="21"/>
        <v>58</v>
      </c>
      <c r="C528">
        <v>57199.895587563478</v>
      </c>
      <c r="D528">
        <v>131853.37366622209</v>
      </c>
      <c r="E528">
        <v>256275.834889035</v>
      </c>
      <c r="F528">
        <v>505120.75942206272</v>
      </c>
      <c r="G528">
        <v>1002810.6084880685</v>
      </c>
      <c r="J528">
        <f t="shared" si="22"/>
        <v>58</v>
      </c>
      <c r="K528">
        <v>2859.9951763853096</v>
      </c>
      <c r="L528">
        <v>6592.6699726878724</v>
      </c>
      <c r="M528">
        <v>12813.791926822974</v>
      </c>
      <c r="N528">
        <v>25256.038355272845</v>
      </c>
      <c r="O528">
        <v>50140.531212112168</v>
      </c>
      <c r="R528">
        <f t="shared" si="23"/>
        <v>58</v>
      </c>
      <c r="S528">
        <v>4.6478445876924512E-2</v>
      </c>
      <c r="T528">
        <v>4.3982606634393573E-2</v>
      </c>
      <c r="U528">
        <v>4.3233683038003123E-2</v>
      </c>
      <c r="V528">
        <v>4.2873198168938975E-2</v>
      </c>
      <c r="W528">
        <v>4.2696309975578828E-2</v>
      </c>
    </row>
    <row r="529" spans="1:24" x14ac:dyDescent="0.25">
      <c r="B529">
        <f t="shared" si="21"/>
        <v>59</v>
      </c>
      <c r="C529">
        <v>58762.847276999244</v>
      </c>
      <c r="D529">
        <v>135872.70303278175</v>
      </c>
      <c r="E529">
        <v>264389.12930920464</v>
      </c>
      <c r="F529">
        <v>521421.98186526779</v>
      </c>
      <c r="G529">
        <v>1035487.6869779915</v>
      </c>
      <c r="J529">
        <f t="shared" si="22"/>
        <v>59</v>
      </c>
      <c r="K529">
        <v>2938.14266715743</v>
      </c>
      <c r="L529">
        <v>6793.6361679325637</v>
      </c>
      <c r="M529">
        <v>13219.458689294988</v>
      </c>
      <c r="N529">
        <v>26071.103735866374</v>
      </c>
      <c r="O529">
        <v>51774.393829723587</v>
      </c>
      <c r="R529">
        <f t="shared" si="23"/>
        <v>59</v>
      </c>
      <c r="S529">
        <v>4.7236951578282227E-2</v>
      </c>
      <c r="T529">
        <v>4.4707763940920797E-2</v>
      </c>
      <c r="U529">
        <v>4.3946326937847946E-2</v>
      </c>
      <c r="V529">
        <v>4.3579400258079826E-2</v>
      </c>
      <c r="W529">
        <v>4.3399251580769516E-2</v>
      </c>
    </row>
    <row r="530" spans="1:24" x14ac:dyDescent="0.25">
      <c r="B530">
        <f t="shared" si="21"/>
        <v>60</v>
      </c>
      <c r="C530">
        <v>60348.723982628559</v>
      </c>
      <c r="D530">
        <v>139950.82451140418</v>
      </c>
      <c r="E530">
        <v>272620.99207715818</v>
      </c>
      <c r="F530">
        <v>537961.32721301029</v>
      </c>
      <c r="G530">
        <v>1068641.9974860931</v>
      </c>
      <c r="J530">
        <f t="shared" si="22"/>
        <v>60</v>
      </c>
      <c r="K530">
        <v>3017.436494073474</v>
      </c>
      <c r="L530">
        <v>6997.5422113451932</v>
      </c>
      <c r="M530">
        <v>13631.051761202922</v>
      </c>
      <c r="N530">
        <v>26898.070866062189</v>
      </c>
      <c r="O530">
        <v>53432.109077413334</v>
      </c>
      <c r="R530">
        <f t="shared" si="23"/>
        <v>60</v>
      </c>
      <c r="S530">
        <v>4.8031922205139077E-2</v>
      </c>
      <c r="T530">
        <v>4.5469644147695831E-2</v>
      </c>
      <c r="U530">
        <v>4.4695709189316313E-2</v>
      </c>
      <c r="V530">
        <v>4.432233645263528E-2</v>
      </c>
      <c r="W530">
        <v>4.4138921838258405E-2</v>
      </c>
    </row>
    <row r="531" spans="1:24" x14ac:dyDescent="0.25">
      <c r="B531">
        <f t="shared" si="21"/>
        <v>61</v>
      </c>
      <c r="C531">
        <v>62081.493896011096</v>
      </c>
      <c r="D531">
        <v>144406.99411339528</v>
      </c>
      <c r="E531">
        <v>281616.16115176002</v>
      </c>
      <c r="F531">
        <v>556034.49522736901</v>
      </c>
      <c r="G531">
        <v>1104871.1633766154</v>
      </c>
      <c r="J531">
        <f t="shared" si="22"/>
        <v>61</v>
      </c>
      <c r="K531">
        <v>3104.0750678618206</v>
      </c>
      <c r="L531">
        <v>7220.3509156176588</v>
      </c>
      <c r="M531">
        <v>14080.810672881547</v>
      </c>
      <c r="N531">
        <v>27801.730186096276</v>
      </c>
      <c r="O531">
        <v>55243.569210215937</v>
      </c>
      <c r="R531">
        <f t="shared" si="23"/>
        <v>61</v>
      </c>
      <c r="S531">
        <v>4.8932279365005771E-2</v>
      </c>
      <c r="T531">
        <v>4.6334680328075972E-2</v>
      </c>
      <c r="U531">
        <v>4.5547313512518173E-2</v>
      </c>
      <c r="V531">
        <v>4.516699725043094E-2</v>
      </c>
      <c r="W531">
        <v>4.4980060814279188E-2</v>
      </c>
    </row>
    <row r="532" spans="1:24" x14ac:dyDescent="0.25">
      <c r="B532">
        <f t="shared" si="21"/>
        <v>62</v>
      </c>
      <c r="C532">
        <v>63713.578240983312</v>
      </c>
      <c r="D532">
        <v>148604.7055592527</v>
      </c>
      <c r="E532">
        <v>290089.91777520935</v>
      </c>
      <c r="F532">
        <v>573060.34221294452</v>
      </c>
      <c r="G532">
        <v>1139001.1910909263</v>
      </c>
      <c r="J532">
        <f t="shared" si="22"/>
        <v>62</v>
      </c>
      <c r="K532">
        <v>3185.6791891426401</v>
      </c>
      <c r="L532">
        <v>7430.236199572304</v>
      </c>
      <c r="M532">
        <v>14504.497905482945</v>
      </c>
      <c r="N532">
        <v>28653.021324059111</v>
      </c>
      <c r="O532">
        <v>56950.068164125551</v>
      </c>
      <c r="R532">
        <f t="shared" si="23"/>
        <v>62</v>
      </c>
      <c r="S532">
        <v>4.9809266287970555E-2</v>
      </c>
      <c r="T532">
        <v>4.7180053134349587E-2</v>
      </c>
      <c r="U532">
        <v>4.6380488282638854E-2</v>
      </c>
      <c r="V532">
        <v>4.5993839365418898E-2</v>
      </c>
      <c r="W532">
        <v>4.5803684622312657E-2</v>
      </c>
    </row>
    <row r="533" spans="1:24" x14ac:dyDescent="0.25">
      <c r="B533">
        <f t="shared" si="21"/>
        <v>63</v>
      </c>
      <c r="C533">
        <v>65847.259796016471</v>
      </c>
      <c r="D533">
        <v>154091.86100046648</v>
      </c>
      <c r="E533">
        <v>301166.19722539047</v>
      </c>
      <c r="F533">
        <v>595314.86967320263</v>
      </c>
      <c r="G533">
        <v>1183612.214567417</v>
      </c>
      <c r="J533">
        <f t="shared" si="22"/>
        <v>63</v>
      </c>
      <c r="K533">
        <v>3292.3636119346047</v>
      </c>
      <c r="L533">
        <v>7704.5931778019585</v>
      </c>
      <c r="M533">
        <v>15058.310133915045</v>
      </c>
      <c r="N533">
        <v>29765.744043808314</v>
      </c>
      <c r="O533">
        <v>59180.611861980055</v>
      </c>
      <c r="R533">
        <f t="shared" si="23"/>
        <v>63</v>
      </c>
      <c r="S533">
        <v>5.1003099830264187E-2</v>
      </c>
      <c r="T533">
        <v>4.8333159510957291E-2</v>
      </c>
      <c r="U533">
        <v>4.7517837122790008E-2</v>
      </c>
      <c r="V533">
        <v>4.7122997025397018E-2</v>
      </c>
      <c r="W533">
        <v>4.6928676684455439E-2</v>
      </c>
    </row>
    <row r="534" spans="1:24" x14ac:dyDescent="0.25">
      <c r="B534">
        <f t="shared" si="21"/>
        <v>64</v>
      </c>
      <c r="C534">
        <v>67789.313931190627</v>
      </c>
      <c r="D534">
        <v>159087.00341413336</v>
      </c>
      <c r="E534">
        <v>311249.81922392413</v>
      </c>
      <c r="F534">
        <v>615575.45084063709</v>
      </c>
      <c r="G534">
        <v>1224226.7140713143</v>
      </c>
      <c r="J534">
        <f t="shared" si="22"/>
        <v>64</v>
      </c>
      <c r="K534">
        <v>3389.466126906118</v>
      </c>
      <c r="L534">
        <v>7954.3515267807816</v>
      </c>
      <c r="M534">
        <v>15562.493865439959</v>
      </c>
      <c r="N534">
        <v>30778.77853950893</v>
      </c>
      <c r="O534">
        <v>61211.347884533228</v>
      </c>
      <c r="R534">
        <f t="shared" si="23"/>
        <v>64</v>
      </c>
      <c r="S534">
        <v>5.2131983251551217E-2</v>
      </c>
      <c r="T534">
        <v>4.9428346059686046E-2</v>
      </c>
      <c r="U534">
        <v>4.8599631962173095E-2</v>
      </c>
      <c r="V534">
        <v>4.8197778725193263E-2</v>
      </c>
      <c r="W534">
        <v>4.7999879867004269E-2</v>
      </c>
    </row>
    <row r="535" spans="1:24" x14ac:dyDescent="0.25">
      <c r="B535">
        <f t="shared" si="21"/>
        <v>65</v>
      </c>
      <c r="C535">
        <v>69860.226332128426</v>
      </c>
      <c r="D535">
        <v>164413.55796949964</v>
      </c>
      <c r="E535">
        <v>322002.44402832474</v>
      </c>
      <c r="F535">
        <v>637180.21613862447</v>
      </c>
      <c r="G535">
        <v>1267535.7603538316</v>
      </c>
      <c r="J535">
        <f t="shared" si="22"/>
        <v>65</v>
      </c>
      <c r="K535">
        <v>3493.0118075869686</v>
      </c>
      <c r="L535">
        <v>8220.6794133962248</v>
      </c>
      <c r="M535">
        <v>16100.125419206102</v>
      </c>
      <c r="N535">
        <v>31859.017422599602</v>
      </c>
      <c r="O535">
        <v>63376.80142335128</v>
      </c>
      <c r="R535">
        <f t="shared" si="23"/>
        <v>65</v>
      </c>
      <c r="S535">
        <v>5.3383575816050577E-2</v>
      </c>
      <c r="T535">
        <v>5.064649127589127E-2</v>
      </c>
      <c r="U535">
        <v>4.9804232912050717E-2</v>
      </c>
      <c r="V535">
        <v>4.9395248572823069E-2</v>
      </c>
      <c r="W535">
        <v>4.9193702097104941E-2</v>
      </c>
    </row>
    <row r="537" spans="1:24" x14ac:dyDescent="0.25">
      <c r="A537" s="5" t="s">
        <v>183</v>
      </c>
    </row>
    <row r="538" spans="1:24" x14ac:dyDescent="0.25">
      <c r="B538" t="s">
        <v>170</v>
      </c>
      <c r="C538">
        <v>50000</v>
      </c>
      <c r="D538">
        <v>100000</v>
      </c>
      <c r="E538">
        <v>250000</v>
      </c>
      <c r="F538">
        <v>500000</v>
      </c>
      <c r="G538">
        <v>1000000</v>
      </c>
      <c r="H538">
        <v>2000000</v>
      </c>
      <c r="J538" t="s">
        <v>171</v>
      </c>
      <c r="K538">
        <v>50000</v>
      </c>
      <c r="L538">
        <v>100000</v>
      </c>
      <c r="M538">
        <v>250000</v>
      </c>
      <c r="N538">
        <v>500000</v>
      </c>
      <c r="O538">
        <v>1000000</v>
      </c>
      <c r="P538">
        <v>2000000</v>
      </c>
      <c r="R538" t="s">
        <v>167</v>
      </c>
      <c r="S538">
        <v>50000</v>
      </c>
      <c r="T538">
        <v>100000</v>
      </c>
      <c r="U538">
        <v>250000</v>
      </c>
      <c r="V538">
        <v>500000</v>
      </c>
      <c r="W538">
        <v>1000000</v>
      </c>
      <c r="X538">
        <v>2000000</v>
      </c>
    </row>
    <row r="539" spans="1:24" x14ac:dyDescent="0.25">
      <c r="B539">
        <v>26</v>
      </c>
      <c r="C539">
        <v>547.45827473547865</v>
      </c>
      <c r="D539">
        <v>607.46155106439267</v>
      </c>
      <c r="E539">
        <v>787.47156471097219</v>
      </c>
      <c r="F539">
        <v>1087.488177180385</v>
      </c>
      <c r="G539">
        <v>1687.521402119195</v>
      </c>
      <c r="H539">
        <v>2887.5878519969147</v>
      </c>
      <c r="J539">
        <v>26</v>
      </c>
      <c r="K539">
        <v>542.82210838149138</v>
      </c>
      <c r="L539">
        <v>585.79534702599585</v>
      </c>
      <c r="M539">
        <v>714.71721580298345</v>
      </c>
      <c r="N539">
        <v>929.5861000803834</v>
      </c>
      <c r="O539">
        <v>1359.3238686350087</v>
      </c>
      <c r="P539">
        <v>2218.7994057454052</v>
      </c>
      <c r="R539">
        <v>26</v>
      </c>
      <c r="S539">
        <v>4.9639311521560758E-2</v>
      </c>
      <c r="T539">
        <v>4.7103254059716271E-2</v>
      </c>
      <c r="U539">
        <v>4.3236302013437644E-2</v>
      </c>
      <c r="V539">
        <v>4.0707614683327842E-2</v>
      </c>
      <c r="W539">
        <v>3.8920886495518392E-2</v>
      </c>
      <c r="X539">
        <v>3.7828210213267877E-2</v>
      </c>
    </row>
    <row r="540" spans="1:24" x14ac:dyDescent="0.25">
      <c r="B540">
        <v>27</v>
      </c>
      <c r="C540">
        <v>556.12689327036901</v>
      </c>
      <c r="D540">
        <v>624.57225620962367</v>
      </c>
      <c r="E540">
        <v>829.90828357299176</v>
      </c>
      <c r="F540">
        <v>1172.1350148454496</v>
      </c>
      <c r="G540">
        <v>1856.5885011789578</v>
      </c>
      <c r="H540">
        <v>3225.4955748732818</v>
      </c>
      <c r="J540">
        <v>27</v>
      </c>
      <c r="K540">
        <v>549.03051252327828</v>
      </c>
      <c r="L540">
        <v>598.05056720066341</v>
      </c>
      <c r="M540">
        <v>745.11001533104081</v>
      </c>
      <c r="N540">
        <v>990.20931688743622</v>
      </c>
      <c r="O540">
        <v>1480.4081971211017</v>
      </c>
      <c r="P540">
        <v>2460.8071344876444</v>
      </c>
      <c r="R540">
        <v>27</v>
      </c>
      <c r="S540">
        <v>4.9232959756732919E-2</v>
      </c>
      <c r="T540">
        <v>4.6580190994428117E-2</v>
      </c>
      <c r="U540">
        <v>4.2726785358137676E-2</v>
      </c>
      <c r="V540">
        <v>4.0324025521362605E-2</v>
      </c>
      <c r="W540">
        <v>3.867911560267534E-2</v>
      </c>
      <c r="X540">
        <v>3.7694040530674044E-2</v>
      </c>
    </row>
    <row r="541" spans="1:24" x14ac:dyDescent="0.25">
      <c r="B541">
        <v>28</v>
      </c>
      <c r="C541">
        <v>565.90170110548729</v>
      </c>
      <c r="D541">
        <v>643.8685106748336</v>
      </c>
      <c r="E541">
        <v>877.76886473489242</v>
      </c>
      <c r="F541">
        <v>1267.6028004689713</v>
      </c>
      <c r="G541">
        <v>2047.2707328624356</v>
      </c>
      <c r="H541">
        <v>3606.6065040439817</v>
      </c>
      <c r="J541">
        <v>28</v>
      </c>
      <c r="K541">
        <v>556.03114439329318</v>
      </c>
      <c r="L541">
        <v>611.87041507089657</v>
      </c>
      <c r="M541">
        <v>779.38735826392076</v>
      </c>
      <c r="N541">
        <v>1058.5824067548328</v>
      </c>
      <c r="O541">
        <v>1616.9732128560536</v>
      </c>
      <c r="P541">
        <v>2733.753735570448</v>
      </c>
      <c r="R541">
        <v>28</v>
      </c>
      <c r="S541">
        <v>4.8806878942971865E-2</v>
      </c>
      <c r="T541">
        <v>4.6053234667648546E-2</v>
      </c>
      <c r="U541">
        <v>4.224273819192792E-2</v>
      </c>
      <c r="V541">
        <v>3.9973233575159028E-2</v>
      </c>
      <c r="W541">
        <v>3.8464369248227381E-2</v>
      </c>
      <c r="X541">
        <v>3.757769255743737E-2</v>
      </c>
    </row>
    <row r="542" spans="1:24" x14ac:dyDescent="0.25">
      <c r="B542">
        <v>29</v>
      </c>
      <c r="C542">
        <v>576.93704109631904</v>
      </c>
      <c r="D542">
        <v>665.6550618778532</v>
      </c>
      <c r="E542">
        <v>931.80901867562443</v>
      </c>
      <c r="F542">
        <v>1375.3989954211424</v>
      </c>
      <c r="G542">
        <v>2262.5789625258594</v>
      </c>
      <c r="H542">
        <v>4036.9388957138626</v>
      </c>
      <c r="J542">
        <v>29</v>
      </c>
      <c r="K542">
        <v>563.93456228402215</v>
      </c>
      <c r="L542">
        <v>627.47379667797486</v>
      </c>
      <c r="M542">
        <v>818.09027258207061</v>
      </c>
      <c r="N542">
        <v>1135.7849659353742</v>
      </c>
      <c r="O542">
        <v>1771.1745109391741</v>
      </c>
      <c r="P542">
        <v>3041.9535890698098</v>
      </c>
      <c r="R542">
        <v>29</v>
      </c>
      <c r="S542">
        <v>4.8362617887639736E-2</v>
      </c>
      <c r="T542">
        <v>4.5525963517594414E-2</v>
      </c>
      <c r="U542">
        <v>4.1785633727191795E-2</v>
      </c>
      <c r="V542">
        <v>3.9653864539990868E-2</v>
      </c>
      <c r="W542">
        <v>3.8274360210744263E-2</v>
      </c>
      <c r="X542">
        <v>3.7477413004054716E-2</v>
      </c>
    </row>
    <row r="543" spans="1:24" x14ac:dyDescent="0.25">
      <c r="B543">
        <v>30</v>
      </c>
      <c r="C543">
        <v>589.40789393481214</v>
      </c>
      <c r="D543">
        <v>690.27736465320675</v>
      </c>
      <c r="E543">
        <v>992.88579535562894</v>
      </c>
      <c r="F543">
        <v>1497.2331767310566</v>
      </c>
      <c r="G543">
        <v>2505.9279700404531</v>
      </c>
      <c r="H543">
        <v>4523.3175241399022</v>
      </c>
      <c r="J543">
        <v>30</v>
      </c>
      <c r="K543">
        <v>572.86608754129065</v>
      </c>
      <c r="L543">
        <v>645.10772792982698</v>
      </c>
      <c r="M543">
        <v>861.8328645229567</v>
      </c>
      <c r="N543">
        <v>1223.0413891724802</v>
      </c>
      <c r="O543">
        <v>1945.4587934112242</v>
      </c>
      <c r="P543">
        <v>3390.2932241741364</v>
      </c>
      <c r="R543">
        <v>30</v>
      </c>
      <c r="S543">
        <v>4.7902275612168088E-2</v>
      </c>
      <c r="T543">
        <v>4.5002159975405132E-2</v>
      </c>
      <c r="U543">
        <v>4.1356687115058133E-2</v>
      </c>
      <c r="V543">
        <v>3.9364570206313676E-2</v>
      </c>
      <c r="W543">
        <v>3.8107118809300955E-2</v>
      </c>
      <c r="X543">
        <v>3.7391756087356232E-2</v>
      </c>
    </row>
    <row r="544" spans="1:24" x14ac:dyDescent="0.25">
      <c r="B544">
        <v>31</v>
      </c>
      <c r="C544">
        <v>603.51254041390678</v>
      </c>
      <c r="D544">
        <v>718.12681859920622</v>
      </c>
      <c r="E544">
        <v>1061.9696821672242</v>
      </c>
      <c r="F544">
        <v>1635.0411342792772</v>
      </c>
      <c r="G544">
        <v>2781.1840303944414</v>
      </c>
      <c r="H544">
        <v>5073.4697856177827</v>
      </c>
      <c r="J544">
        <v>31</v>
      </c>
      <c r="K544">
        <v>582.967729051898</v>
      </c>
      <c r="L544">
        <v>665.05323179169727</v>
      </c>
      <c r="M544">
        <v>911.31007657409737</v>
      </c>
      <c r="N544">
        <v>1321.7383000728187</v>
      </c>
      <c r="O544">
        <v>2142.5946530002548</v>
      </c>
      <c r="P544">
        <v>3784.3069295454916</v>
      </c>
      <c r="R544">
        <v>31</v>
      </c>
      <c r="S544">
        <v>4.7428501663799638E-2</v>
      </c>
      <c r="T544">
        <v>4.448576247603131E-2</v>
      </c>
      <c r="U544">
        <v>4.0956819565890257E-2</v>
      </c>
      <c r="V544">
        <v>3.9104027321726686E-2</v>
      </c>
      <c r="W544">
        <v>3.796092860819944E-2</v>
      </c>
      <c r="X544">
        <v>3.7319546776833246E-2</v>
      </c>
    </row>
    <row r="545" spans="2:24" x14ac:dyDescent="0.25">
      <c r="B545">
        <v>32</v>
      </c>
      <c r="C545">
        <v>619.45762861539572</v>
      </c>
      <c r="D545">
        <v>749.61171764918868</v>
      </c>
      <c r="E545">
        <v>1140.0740213268271</v>
      </c>
      <c r="F545">
        <v>1790.8445502591226</v>
      </c>
      <c r="G545">
        <v>3092.3856286364153</v>
      </c>
      <c r="H545">
        <v>5695.4676769814114</v>
      </c>
      <c r="J545">
        <v>32</v>
      </c>
      <c r="K545">
        <v>594.387487617342</v>
      </c>
      <c r="L545">
        <v>687.60240099142311</v>
      </c>
      <c r="M545">
        <v>967.24756483934107</v>
      </c>
      <c r="N545">
        <v>1433.3231020843705</v>
      </c>
      <c r="O545">
        <v>2365.4744142083073</v>
      </c>
      <c r="P545">
        <v>4229.7757825615554</v>
      </c>
      <c r="R545">
        <v>32</v>
      </c>
      <c r="S545">
        <v>4.6944883576006902E-2</v>
      </c>
      <c r="T545">
        <v>4.3981103068712946E-2</v>
      </c>
      <c r="U545">
        <v>4.0586915733955564E-2</v>
      </c>
      <c r="V545">
        <v>3.8871061430856946E-2</v>
      </c>
      <c r="W545">
        <v>3.7834331750857375E-2</v>
      </c>
      <c r="X545">
        <v>3.7259803274584113E-2</v>
      </c>
    </row>
    <row r="546" spans="2:24" x14ac:dyDescent="0.25">
      <c r="B546">
        <v>33</v>
      </c>
      <c r="C546">
        <v>637.47477350683539</v>
      </c>
      <c r="D546">
        <v>785.1897440213944</v>
      </c>
      <c r="E546">
        <v>1228.33462345205</v>
      </c>
      <c r="F546">
        <v>1966.9094720381675</v>
      </c>
      <c r="G546">
        <v>3444.0592548295522</v>
      </c>
      <c r="H546">
        <v>6398.3586081233716</v>
      </c>
      <c r="J546">
        <v>33</v>
      </c>
      <c r="K546">
        <v>607.29124433805237</v>
      </c>
      <c r="L546">
        <v>713.08325416175649</v>
      </c>
      <c r="M546">
        <v>1030.4589121909103</v>
      </c>
      <c r="N546">
        <v>1559.4189151966857</v>
      </c>
      <c r="O546">
        <v>2617.339911539988</v>
      </c>
      <c r="P546">
        <v>4733.1794487422012</v>
      </c>
      <c r="R546">
        <v>33</v>
      </c>
      <c r="S546">
        <v>4.6455380409623714E-2</v>
      </c>
      <c r="T546">
        <v>4.3492250811932642E-2</v>
      </c>
      <c r="U546">
        <v>4.0247394157194805E-2</v>
      </c>
      <c r="V546">
        <v>3.8664411472509208E-2</v>
      </c>
      <c r="W546">
        <v>3.7725998283204332E-2</v>
      </c>
      <c r="X546">
        <v>3.7211700572182815E-2</v>
      </c>
    </row>
    <row r="547" spans="2:24" x14ac:dyDescent="0.25">
      <c r="B547">
        <v>34</v>
      </c>
      <c r="C547">
        <v>657.82329387932486</v>
      </c>
      <c r="D547">
        <v>825.37325028188366</v>
      </c>
      <c r="E547">
        <v>1328.0231425005363</v>
      </c>
      <c r="F547">
        <v>2165.7730008892004</v>
      </c>
      <c r="G547">
        <v>3841.2728260304461</v>
      </c>
      <c r="H547">
        <v>7192.2721770640146</v>
      </c>
      <c r="J547">
        <v>34</v>
      </c>
      <c r="K547">
        <v>621.86471920154827</v>
      </c>
      <c r="L547">
        <v>741.86218559107692</v>
      </c>
      <c r="M547">
        <v>1101.8548504563096</v>
      </c>
      <c r="N547">
        <v>1701.8430642792919</v>
      </c>
      <c r="O547">
        <v>2901.8207431511619</v>
      </c>
      <c r="P547">
        <v>5301.7726456119126</v>
      </c>
      <c r="R547">
        <v>34</v>
      </c>
      <c r="S547">
        <v>4.5964227140075309E-2</v>
      </c>
      <c r="T547">
        <v>4.3022891580495104E-2</v>
      </c>
      <c r="U547">
        <v>3.9938275204999929E-2</v>
      </c>
      <c r="V547">
        <v>3.848278600383237E-2</v>
      </c>
      <c r="W547">
        <v>3.7634741848822983E-2</v>
      </c>
      <c r="X547">
        <v>3.7174566722852687E-2</v>
      </c>
    </row>
    <row r="548" spans="2:24" x14ac:dyDescent="0.25">
      <c r="B548">
        <v>35</v>
      </c>
      <c r="C548">
        <v>680.79313012656337</v>
      </c>
      <c r="D548">
        <v>870.73517072808704</v>
      </c>
      <c r="E548">
        <v>1440.5613714236219</v>
      </c>
      <c r="F548">
        <v>2390.2717216586479</v>
      </c>
      <c r="G548">
        <v>4289.6924293531556</v>
      </c>
      <c r="H548">
        <v>8088.5339234519706</v>
      </c>
      <c r="J548">
        <v>35</v>
      </c>
      <c r="K548">
        <v>638.31555857564808</v>
      </c>
      <c r="L548">
        <v>774.34984346742476</v>
      </c>
      <c r="M548">
        <v>1182.4536072742812</v>
      </c>
      <c r="N548">
        <v>1862.6267283669913</v>
      </c>
      <c r="O548">
        <v>3222.9730538063013</v>
      </c>
      <c r="P548">
        <v>5943.6666117287532</v>
      </c>
      <c r="R548">
        <v>35</v>
      </c>
      <c r="S548">
        <v>4.547582657403626E-2</v>
      </c>
      <c r="T548">
        <v>4.2576295417777299E-2</v>
      </c>
      <c r="U548">
        <v>3.9659261111674171E-2</v>
      </c>
      <c r="V548">
        <v>3.832491254137893E-2</v>
      </c>
      <c r="W548">
        <v>3.7559526180636071E-2</v>
      </c>
      <c r="X548">
        <v>3.7147879239210146E-2</v>
      </c>
    </row>
    <row r="549" spans="2:24" x14ac:dyDescent="0.25">
      <c r="B549">
        <v>36</v>
      </c>
      <c r="C549">
        <v>706.70881021333548</v>
      </c>
      <c r="D549">
        <v>921.91683042031207</v>
      </c>
      <c r="E549">
        <v>1567.5408421091947</v>
      </c>
      <c r="F549">
        <v>2643.5809034897957</v>
      </c>
      <c r="G549">
        <v>4795.6610051192683</v>
      </c>
      <c r="H549">
        <v>9099.8213105039522</v>
      </c>
      <c r="J549">
        <v>36</v>
      </c>
      <c r="K549">
        <v>656.87576622371762</v>
      </c>
      <c r="L549">
        <v>811.00572424426173</v>
      </c>
      <c r="M549">
        <v>1273.3950356568239</v>
      </c>
      <c r="N549">
        <v>2044.0443697915907</v>
      </c>
      <c r="O549">
        <v>3585.3427950762489</v>
      </c>
      <c r="P549">
        <v>6667.9408199465834</v>
      </c>
      <c r="R549">
        <v>36</v>
      </c>
      <c r="S549">
        <v>4.4994609856428003E-2</v>
      </c>
      <c r="T549">
        <v>4.2155243155088007E-2</v>
      </c>
      <c r="U549">
        <v>3.9409808301918758E-2</v>
      </c>
      <c r="V549">
        <v>3.8189584623640638E-2</v>
      </c>
      <c r="W549">
        <v>3.7499488560100325E-2</v>
      </c>
      <c r="X549">
        <v>3.7131261696346396E-2</v>
      </c>
    </row>
    <row r="550" spans="2:24" x14ac:dyDescent="0.25">
      <c r="B550">
        <v>37</v>
      </c>
      <c r="C550">
        <v>735.91173248402379</v>
      </c>
      <c r="D550">
        <v>979.59262629760849</v>
      </c>
      <c r="E550">
        <v>1710.6353093172258</v>
      </c>
      <c r="F550">
        <v>2929.0398194252725</v>
      </c>
      <c r="G550">
        <v>5365.8487789573855</v>
      </c>
      <c r="H550">
        <v>10239.466828938168</v>
      </c>
      <c r="J550">
        <v>37</v>
      </c>
      <c r="K550">
        <v>677.79060969911279</v>
      </c>
      <c r="L550">
        <v>852.31241773265901</v>
      </c>
      <c r="M550">
        <v>1375.8778599433026</v>
      </c>
      <c r="N550">
        <v>2248.4873708527957</v>
      </c>
      <c r="O550">
        <v>3993.705696609446</v>
      </c>
      <c r="P550">
        <v>7484.1438497724739</v>
      </c>
      <c r="R550">
        <v>37</v>
      </c>
      <c r="S550">
        <v>4.4525284496759632E-2</v>
      </c>
      <c r="T550">
        <v>4.1762275746394462E-2</v>
      </c>
      <c r="U550">
        <v>3.9189349148030628E-2</v>
      </c>
      <c r="V550">
        <v>3.8075764170082405E-2</v>
      </c>
      <c r="W550">
        <v>3.7453946317429487E-2</v>
      </c>
      <c r="X550">
        <v>3.7124482126930092E-2</v>
      </c>
    </row>
    <row r="551" spans="2:24" x14ac:dyDescent="0.25">
      <c r="B551">
        <v>38</v>
      </c>
      <c r="C551">
        <v>769.29374637956403</v>
      </c>
      <c r="D551">
        <v>1045.5239585705449</v>
      </c>
      <c r="E551">
        <v>1874.2146046645692</v>
      </c>
      <c r="F551">
        <v>3255.3657151579737</v>
      </c>
      <c r="G551">
        <v>6017.6678230109774</v>
      </c>
      <c r="H551">
        <v>11542.272236577213</v>
      </c>
      <c r="J551">
        <v>38</v>
      </c>
      <c r="K551">
        <v>701.698470055916</v>
      </c>
      <c r="L551">
        <v>899.531800156602</v>
      </c>
      <c r="M551">
        <v>1493.0318993625697</v>
      </c>
      <c r="N551">
        <v>2482.1991164965875</v>
      </c>
      <c r="O551">
        <v>4460.5322567190888</v>
      </c>
      <c r="P551">
        <v>8417.2008003261872</v>
      </c>
      <c r="R551">
        <v>38</v>
      </c>
      <c r="S551">
        <v>4.4065784140576048E-2</v>
      </c>
      <c r="T551">
        <v>4.1394292530061438E-2</v>
      </c>
      <c r="U551">
        <v>3.8994560133713385E-2</v>
      </c>
      <c r="V551">
        <v>3.798131053472642E-2</v>
      </c>
      <c r="W551">
        <v>3.7422042504930531E-2</v>
      </c>
      <c r="X551">
        <v>3.7127596364707083E-2</v>
      </c>
    </row>
    <row r="552" spans="2:24" x14ac:dyDescent="0.25">
      <c r="B552">
        <v>39</v>
      </c>
      <c r="C552">
        <v>795.24214703855148</v>
      </c>
      <c r="D552">
        <v>1096.7848940582708</v>
      </c>
      <c r="E552">
        <v>2001.4130709905685</v>
      </c>
      <c r="F552">
        <v>3509.1267338972571</v>
      </c>
      <c r="G552">
        <v>6524.5540624617934</v>
      </c>
      <c r="H552">
        <v>12555.408717966082</v>
      </c>
      <c r="J552">
        <v>39</v>
      </c>
      <c r="K552">
        <v>720.28245221506768</v>
      </c>
      <c r="L552">
        <v>936.24450913508099</v>
      </c>
      <c r="M552">
        <v>1584.1299479594854</v>
      </c>
      <c r="N552">
        <v>2663.9394085705135</v>
      </c>
      <c r="O552">
        <v>4823.5583611939364</v>
      </c>
      <c r="P552">
        <v>9142.7962478957197</v>
      </c>
      <c r="R552">
        <v>39</v>
      </c>
      <c r="S552">
        <v>4.3753649164169239E-2</v>
      </c>
      <c r="T552">
        <v>4.115354033350882E-2</v>
      </c>
      <c r="U552">
        <v>3.8873305991029339E-2</v>
      </c>
      <c r="V552">
        <v>3.7925918751588128E-2</v>
      </c>
      <c r="W552">
        <v>3.7406875819648411E-2</v>
      </c>
      <c r="X552">
        <v>3.7134706121168204E-2</v>
      </c>
    </row>
    <row r="553" spans="2:24" x14ac:dyDescent="0.25">
      <c r="B553">
        <v>40</v>
      </c>
      <c r="C553">
        <v>790.67004417765349</v>
      </c>
      <c r="D553">
        <v>1087.7919279052026</v>
      </c>
      <c r="E553">
        <v>1979.1573709829161</v>
      </c>
      <c r="F553">
        <v>3464.7665386753429</v>
      </c>
      <c r="G553">
        <v>6435.9848675220783</v>
      </c>
      <c r="H553">
        <v>12378.421519588012</v>
      </c>
      <c r="J553">
        <v>40</v>
      </c>
      <c r="K553">
        <v>717.00807629508472</v>
      </c>
      <c r="L553">
        <v>929.80428865806516</v>
      </c>
      <c r="M553">
        <v>1568.1905492114638</v>
      </c>
      <c r="N553">
        <v>2632.1687452583137</v>
      </c>
      <c r="O553">
        <v>4760.1250626874244</v>
      </c>
      <c r="P553">
        <v>9016.0376332798041</v>
      </c>
      <c r="R553">
        <v>40</v>
      </c>
      <c r="S553">
        <v>4.3799812194652121E-2</v>
      </c>
      <c r="T553">
        <v>4.118755238018923E-2</v>
      </c>
      <c r="U553">
        <v>3.8887896567626479E-2</v>
      </c>
      <c r="V553">
        <v>3.7930006875090072E-2</v>
      </c>
      <c r="W553">
        <v>3.7404597940462248E-2</v>
      </c>
      <c r="X553">
        <v>3.712891612510516E-2</v>
      </c>
    </row>
    <row r="554" spans="2:24" x14ac:dyDescent="0.25">
      <c r="B554">
        <v>41</v>
      </c>
      <c r="C554">
        <v>745.55065942969554</v>
      </c>
      <c r="D554">
        <v>998.73552806412283</v>
      </c>
      <c r="E554">
        <v>1758.2902877974736</v>
      </c>
      <c r="F554">
        <v>3024.214848490441</v>
      </c>
      <c r="G554">
        <v>5556.0643634027419</v>
      </c>
      <c r="H554">
        <v>10619.763459106343</v>
      </c>
      <c r="J554">
        <v>41</v>
      </c>
      <c r="K554">
        <v>684.69406983933095</v>
      </c>
      <c r="L554">
        <v>866.02184096626388</v>
      </c>
      <c r="M554">
        <v>1410.0069181213476</v>
      </c>
      <c r="N554">
        <v>2316.6482677914719</v>
      </c>
      <c r="O554">
        <v>4129.9354791994119</v>
      </c>
      <c r="P554">
        <v>7756.5106573662051</v>
      </c>
      <c r="R554">
        <v>41</v>
      </c>
      <c r="S554">
        <v>4.4366488629188794E-2</v>
      </c>
      <c r="T554">
        <v>4.163034879665628E-2</v>
      </c>
      <c r="U554">
        <v>3.9112107861837497E-2</v>
      </c>
      <c r="V554">
        <v>3.8030995894483555E-2</v>
      </c>
      <c r="W554">
        <v>3.7429629035804046E-2</v>
      </c>
      <c r="X554">
        <v>3.7111670118427087E-2</v>
      </c>
    </row>
    <row r="555" spans="2:24" x14ac:dyDescent="0.25">
      <c r="B555">
        <v>42</v>
      </c>
      <c r="C555">
        <v>790.46133983303253</v>
      </c>
      <c r="D555">
        <v>1087.4478273580501</v>
      </c>
      <c r="E555">
        <v>1978.4073479714214</v>
      </c>
      <c r="F555">
        <v>3463.3399990832449</v>
      </c>
      <c r="G555">
        <v>6433.2049669074149</v>
      </c>
      <c r="H555">
        <v>12372.935212403087</v>
      </c>
      <c r="J555">
        <v>42</v>
      </c>
      <c r="K555">
        <v>716.85860643353817</v>
      </c>
      <c r="L555">
        <v>929.55722088924722</v>
      </c>
      <c r="M555">
        <v>1567.6537272353307</v>
      </c>
      <c r="N555">
        <v>2631.1492381994904</v>
      </c>
      <c r="O555">
        <v>4758.1364402408799</v>
      </c>
      <c r="P555">
        <v>9012.1143837483542</v>
      </c>
      <c r="R555">
        <v>42</v>
      </c>
      <c r="S555">
        <v>4.3791428922487885E-2</v>
      </c>
      <c r="T555">
        <v>4.117921400018032E-2</v>
      </c>
      <c r="U555">
        <v>3.8879955898966756E-2</v>
      </c>
      <c r="V555">
        <v>3.7922327500504061E-2</v>
      </c>
      <c r="W555">
        <v>3.7397080004658134E-2</v>
      </c>
      <c r="X555">
        <v>3.7121492471176021E-2</v>
      </c>
    </row>
    <row r="556" spans="2:24" x14ac:dyDescent="0.25">
      <c r="B556">
        <v>43</v>
      </c>
      <c r="C556">
        <v>943.04873400182919</v>
      </c>
      <c r="D556">
        <v>1388.7790396031837</v>
      </c>
      <c r="E556">
        <v>2725.969426052653</v>
      </c>
      <c r="F556">
        <v>4954.6206626195208</v>
      </c>
      <c r="G556">
        <v>9411.922013023619</v>
      </c>
      <c r="H556">
        <v>18326.525572430699</v>
      </c>
      <c r="J556">
        <v>43</v>
      </c>
      <c r="K556">
        <v>826.13926386214735</v>
      </c>
      <c r="L556">
        <v>1145.367964021576</v>
      </c>
      <c r="M556">
        <v>2103.0480834440787</v>
      </c>
      <c r="N556">
        <v>3699.1882975376648</v>
      </c>
      <c r="O556">
        <v>6891.4560641798016</v>
      </c>
      <c r="P556">
        <v>13276.001280283584</v>
      </c>
      <c r="R556">
        <v>43</v>
      </c>
      <c r="S556">
        <v>4.2508182285508456E-2</v>
      </c>
      <c r="T556">
        <v>4.0274753031454669E-2</v>
      </c>
      <c r="U556">
        <v>3.8492362784739553E-2</v>
      </c>
      <c r="V556">
        <v>3.7795464103316467E-2</v>
      </c>
      <c r="W556">
        <v>3.7423825008201295E-2</v>
      </c>
      <c r="X556">
        <v>3.7231753027684444E-2</v>
      </c>
    </row>
    <row r="557" spans="2:24" x14ac:dyDescent="0.25">
      <c r="B557">
        <v>44</v>
      </c>
      <c r="C557">
        <v>872.03010047353484</v>
      </c>
      <c r="D557">
        <v>1248.5956772252787</v>
      </c>
      <c r="E557">
        <v>2378.2925246277327</v>
      </c>
      <c r="F557">
        <v>4261.1208731855477</v>
      </c>
      <c r="G557">
        <v>8026.7774763546649</v>
      </c>
      <c r="H557">
        <v>15558.090037634483</v>
      </c>
      <c r="J557">
        <v>44</v>
      </c>
      <c r="K557">
        <v>775.27694121684817</v>
      </c>
      <c r="L557">
        <v>1044.9687649803891</v>
      </c>
      <c r="M557">
        <v>1854.0455656161357</v>
      </c>
      <c r="N557">
        <v>3202.5099588091034</v>
      </c>
      <c r="O557">
        <v>5899.4376791233371</v>
      </c>
      <c r="P557">
        <v>11293.285799857724</v>
      </c>
      <c r="R557">
        <v>44</v>
      </c>
      <c r="S557">
        <v>4.2997923395581727E-2</v>
      </c>
      <c r="T557">
        <v>4.0600111420874052E-2</v>
      </c>
      <c r="U557">
        <v>3.8612833668937308E-2</v>
      </c>
      <c r="V557">
        <v>3.7817072141036912E-2</v>
      </c>
      <c r="W557">
        <v>3.7388273418224705E-2</v>
      </c>
      <c r="X557">
        <v>3.7165417015091906E-2</v>
      </c>
    </row>
    <row r="558" spans="2:24" x14ac:dyDescent="0.25">
      <c r="B558">
        <v>45</v>
      </c>
      <c r="C558">
        <v>975.85879010868121</v>
      </c>
      <c r="D558">
        <v>1453.6699409701255</v>
      </c>
      <c r="E558">
        <v>2887.1029671542087</v>
      </c>
      <c r="F558">
        <v>5276.158745554606</v>
      </c>
      <c r="G558">
        <v>10054.26978434786</v>
      </c>
      <c r="H558">
        <v>19610.490342557849</v>
      </c>
      <c r="J558">
        <v>45</v>
      </c>
      <c r="K558">
        <v>849.63848462559235</v>
      </c>
      <c r="L558">
        <v>1191.8426080018071</v>
      </c>
      <c r="M558">
        <v>2218.4501807686283</v>
      </c>
      <c r="N558">
        <v>3929.4710687182014</v>
      </c>
      <c r="O558">
        <v>7351.5070165964135</v>
      </c>
      <c r="P558">
        <v>14195.561818087619</v>
      </c>
      <c r="R558">
        <v>45</v>
      </c>
      <c r="S558">
        <v>4.2308489276548622E-2</v>
      </c>
      <c r="T558">
        <v>4.0145448354392155E-2</v>
      </c>
      <c r="U558">
        <v>3.8444572089004314E-2</v>
      </c>
      <c r="V558">
        <v>3.7785600239639283E-2</v>
      </c>
      <c r="W558">
        <v>3.7435576977906226E-2</v>
      </c>
      <c r="X558">
        <v>3.7255039494865416E-2</v>
      </c>
    </row>
    <row r="559" spans="2:24" x14ac:dyDescent="0.25">
      <c r="B559">
        <v>46</v>
      </c>
      <c r="C559">
        <v>1051.7950458971488</v>
      </c>
      <c r="D559">
        <v>1603.6716947452655</v>
      </c>
      <c r="E559">
        <v>3259.301571342191</v>
      </c>
      <c r="F559">
        <v>6018.6848800252528</v>
      </c>
      <c r="G559">
        <v>11537.450922367467</v>
      </c>
      <c r="H559">
        <v>22574.983511257222</v>
      </c>
      <c r="J559">
        <v>46</v>
      </c>
      <c r="K559">
        <v>904.02305032677668</v>
      </c>
      <c r="L559">
        <v>1299.271927752714</v>
      </c>
      <c r="M559">
        <v>2485.0177778859397</v>
      </c>
      <c r="N559">
        <v>4461.2628856045267</v>
      </c>
      <c r="O559">
        <v>8413.7466711860761</v>
      </c>
      <c r="P559">
        <v>16318.719880318997</v>
      </c>
      <c r="R559">
        <v>46</v>
      </c>
      <c r="S559">
        <v>4.1947413482493978E-2</v>
      </c>
      <c r="T559">
        <v>3.9929459813453194E-2</v>
      </c>
      <c r="U559">
        <v>3.8386885116629577E-2</v>
      </c>
      <c r="V559">
        <v>3.7799420388987981E-2</v>
      </c>
      <c r="W559">
        <v>3.7489658020521066E-2</v>
      </c>
      <c r="X559">
        <v>3.7330510892123803E-2</v>
      </c>
    </row>
    <row r="560" spans="2:24" x14ac:dyDescent="0.25">
      <c r="B560">
        <v>47</v>
      </c>
      <c r="C560">
        <v>997.74770166512201</v>
      </c>
      <c r="D560">
        <v>1497.0077762553071</v>
      </c>
      <c r="E560">
        <v>2994.7879765844737</v>
      </c>
      <c r="F560">
        <v>5491.0882613830154</v>
      </c>
      <c r="G560">
        <v>10483.688830980063</v>
      </c>
      <c r="H560">
        <v>20468.88997017419</v>
      </c>
      <c r="J560">
        <v>47</v>
      </c>
      <c r="K560">
        <v>865.31437769295189</v>
      </c>
      <c r="L560">
        <v>1222.8796136570454</v>
      </c>
      <c r="M560">
        <v>2295.575058181912</v>
      </c>
      <c r="N560">
        <v>4083.4002475975285</v>
      </c>
      <c r="O560">
        <v>7659.0506264283467</v>
      </c>
      <c r="P560">
        <v>14810.351384090405</v>
      </c>
      <c r="R560">
        <v>47</v>
      </c>
      <c r="S560">
        <v>4.2182534373007119E-2</v>
      </c>
      <c r="T560">
        <v>4.0064633533626104E-2</v>
      </c>
      <c r="U560">
        <v>3.8414363898820358E-2</v>
      </c>
      <c r="V560">
        <v>3.7778540188061704E-2</v>
      </c>
      <c r="W560">
        <v>3.7441624887018188E-2</v>
      </c>
      <c r="X560">
        <v>3.7268075318229288E-2</v>
      </c>
    </row>
    <row r="561" spans="1:24" x14ac:dyDescent="0.25">
      <c r="B561">
        <v>48</v>
      </c>
      <c r="C561">
        <v>1129.1065737303975</v>
      </c>
      <c r="D561">
        <v>1756.4673474921228</v>
      </c>
      <c r="E561">
        <v>3638.5489840587379</v>
      </c>
      <c r="F561">
        <v>6775.3526173811806</v>
      </c>
      <c r="G561">
        <v>13048.95954820987</v>
      </c>
      <c r="H561">
        <v>25596.172944513601</v>
      </c>
      <c r="J561">
        <v>48</v>
      </c>
      <c r="K561">
        <v>959.39290972788422</v>
      </c>
      <c r="L561">
        <v>1408.7035469846996</v>
      </c>
      <c r="M561">
        <v>2756.6278475442814</v>
      </c>
      <c r="N561">
        <v>5003.17841620541</v>
      </c>
      <c r="O561">
        <v>9496.2758206540311</v>
      </c>
      <c r="P561">
        <v>18482.465456762176</v>
      </c>
      <c r="R561">
        <v>48</v>
      </c>
      <c r="S561">
        <v>4.165958588274421E-2</v>
      </c>
      <c r="T561">
        <v>3.9770138371981512E-2</v>
      </c>
      <c r="U561">
        <v>3.8358695487070271E-2</v>
      </c>
      <c r="V561">
        <v>3.7828530726688125E-2</v>
      </c>
      <c r="W561">
        <v>3.7550597567487909E-2</v>
      </c>
      <c r="X561">
        <v>3.7408230301473333E-2</v>
      </c>
    </row>
    <row r="562" spans="1:24" x14ac:dyDescent="0.25">
      <c r="B562">
        <v>49</v>
      </c>
      <c r="C562">
        <v>1159.3186128486022</v>
      </c>
      <c r="D562">
        <v>1816.1999639439891</v>
      </c>
      <c r="E562">
        <v>3786.8441600945198</v>
      </c>
      <c r="F562">
        <v>7071.2511457424498</v>
      </c>
      <c r="G562">
        <v>13640.065104615232</v>
      </c>
      <c r="H562">
        <v>26777.693011438136</v>
      </c>
      <c r="J562">
        <v>49</v>
      </c>
      <c r="K562">
        <v>981.03084002216019</v>
      </c>
      <c r="L562">
        <v>1451.4822604940055</v>
      </c>
      <c r="M562">
        <v>2862.8381064439236</v>
      </c>
      <c r="N562">
        <v>5215.0977616709715</v>
      </c>
      <c r="O562">
        <v>9919.6169343384972</v>
      </c>
      <c r="P562">
        <v>19328.655158528534</v>
      </c>
      <c r="R562">
        <v>49</v>
      </c>
      <c r="S562">
        <v>4.156407286981656E-2</v>
      </c>
      <c r="T562">
        <v>3.9720251693868613E-2</v>
      </c>
      <c r="U562">
        <v>3.8353636616518916E-2</v>
      </c>
      <c r="V562">
        <v>3.7842656161901633E-2</v>
      </c>
      <c r="W562">
        <v>3.7575297479725656E-2</v>
      </c>
      <c r="X562">
        <v>3.7438485801991606E-2</v>
      </c>
    </row>
    <row r="563" spans="1:24" x14ac:dyDescent="0.25">
      <c r="B563">
        <v>50</v>
      </c>
      <c r="C563">
        <v>1329.652523007325</v>
      </c>
      <c r="D563">
        <v>2152.6139991046412</v>
      </c>
      <c r="E563">
        <v>4621.4975978523144</v>
      </c>
      <c r="F563">
        <v>8736.3048213445418</v>
      </c>
      <c r="G563">
        <v>16965.918706644625</v>
      </c>
      <c r="H563">
        <v>33425.146134786635</v>
      </c>
      <c r="J563">
        <v>50</v>
      </c>
      <c r="K563">
        <v>1103.0221612859532</v>
      </c>
      <c r="L563">
        <v>1692.4201448649546</v>
      </c>
      <c r="M563">
        <v>3460.6050205724605</v>
      </c>
      <c r="N563">
        <v>6407.5932209841849</v>
      </c>
      <c r="O563">
        <v>12301.563477105869</v>
      </c>
      <c r="P563">
        <v>24089.500242933282</v>
      </c>
      <c r="R563">
        <v>50</v>
      </c>
      <c r="S563">
        <v>4.1207122107906891E-2</v>
      </c>
      <c r="T563">
        <v>3.9576167922669825E-2</v>
      </c>
      <c r="U563">
        <v>3.8408040178897984E-2</v>
      </c>
      <c r="V563">
        <v>3.7979903147225436E-2</v>
      </c>
      <c r="W563">
        <v>3.7757719452890859E-2</v>
      </c>
      <c r="X563">
        <v>3.7644506569757263E-2</v>
      </c>
    </row>
    <row r="564" spans="1:24" x14ac:dyDescent="0.25">
      <c r="B564">
        <v>51</v>
      </c>
      <c r="C564">
        <v>1408.7858757315691</v>
      </c>
      <c r="D564">
        <v>2308.9499698789259</v>
      </c>
      <c r="E564">
        <v>5009.4422676814957</v>
      </c>
      <c r="F564">
        <v>9510.262762803015</v>
      </c>
      <c r="G564">
        <v>18511.903747251112</v>
      </c>
      <c r="H564">
        <v>36515.185710355516</v>
      </c>
      <c r="J564">
        <v>51</v>
      </c>
      <c r="K564">
        <v>1159.696318209888</v>
      </c>
      <c r="L564">
        <v>1804.3848019287834</v>
      </c>
      <c r="M564">
        <v>3738.4504200957745</v>
      </c>
      <c r="N564">
        <v>6961.8931038184819</v>
      </c>
      <c r="O564">
        <v>13408.778408257174</v>
      </c>
      <c r="P564">
        <v>26302.548954162106</v>
      </c>
      <c r="R564">
        <v>51</v>
      </c>
      <c r="S564">
        <v>4.1100723012689633E-2</v>
      </c>
      <c r="T564">
        <v>3.955009928157005E-2</v>
      </c>
      <c r="U564">
        <v>3.8452943352808244E-2</v>
      </c>
      <c r="V564">
        <v>3.8053583443652172E-2</v>
      </c>
      <c r="W564">
        <v>3.7846922447914544E-2</v>
      </c>
      <c r="X564">
        <v>3.7741773662688383E-2</v>
      </c>
    </row>
    <row r="565" spans="1:24" x14ac:dyDescent="0.25">
      <c r="B565">
        <v>52</v>
      </c>
      <c r="C565">
        <v>1460.1458926891198</v>
      </c>
      <c r="D565">
        <v>2410.4567637373998</v>
      </c>
      <c r="E565">
        <v>5261.389377540022</v>
      </c>
      <c r="F565">
        <v>10012.943734313501</v>
      </c>
      <c r="G565">
        <v>19516.052570241161</v>
      </c>
      <c r="H565">
        <v>38522.269542709524</v>
      </c>
      <c r="J565">
        <v>52</v>
      </c>
      <c r="K565">
        <v>1196.4798928652781</v>
      </c>
      <c r="L565">
        <v>1877.0830952751312</v>
      </c>
      <c r="M565">
        <v>3918.8927096292973</v>
      </c>
      <c r="N565">
        <v>7321.9087382728612</v>
      </c>
      <c r="O565">
        <v>14127.942121093394</v>
      </c>
      <c r="P565">
        <v>27740.001311514294</v>
      </c>
      <c r="R565">
        <v>52</v>
      </c>
      <c r="S565">
        <v>4.1044636968303738E-2</v>
      </c>
      <c r="T565">
        <v>3.9541366515220888E-2</v>
      </c>
      <c r="U565">
        <v>3.8485122337977629E-2</v>
      </c>
      <c r="V565">
        <v>3.8102173620994995E-2</v>
      </c>
      <c r="W565">
        <v>3.7904323868587442E-2</v>
      </c>
      <c r="X565">
        <v>3.7803739362376243E-2</v>
      </c>
    </row>
    <row r="566" spans="1:24" x14ac:dyDescent="0.25">
      <c r="B566">
        <v>53</v>
      </c>
      <c r="C566">
        <v>1608.1173725101712</v>
      </c>
      <c r="D566">
        <v>2702.6911418724608</v>
      </c>
      <c r="E566">
        <v>5986.412637173089</v>
      </c>
      <c r="F566">
        <v>11459.281921712587</v>
      </c>
      <c r="G566">
        <v>22405.019120837518</v>
      </c>
      <c r="H566">
        <v>44296.494738868758</v>
      </c>
      <c r="J566">
        <v>53</v>
      </c>
      <c r="K566">
        <v>1302.455643892481</v>
      </c>
      <c r="L566">
        <v>2086.3785451651711</v>
      </c>
      <c r="M566">
        <v>4438.1492531481272</v>
      </c>
      <c r="N566">
        <v>8357.7684454875416</v>
      </c>
      <c r="O566">
        <v>16196.992164503899</v>
      </c>
      <c r="P566">
        <v>31875.452660567244</v>
      </c>
      <c r="R566">
        <v>53</v>
      </c>
      <c r="S566">
        <v>4.0957186063498074E-2</v>
      </c>
      <c r="T566">
        <v>3.9570057877779563E-2</v>
      </c>
      <c r="U566">
        <v>3.8611548542974772E-2</v>
      </c>
      <c r="V566">
        <v>3.8267276522919724E-2</v>
      </c>
      <c r="W566">
        <v>3.8090071741191167E-2</v>
      </c>
      <c r="X566">
        <v>3.8000162627305212E-2</v>
      </c>
    </row>
    <row r="567" spans="1:24" x14ac:dyDescent="0.25">
      <c r="B567">
        <v>54</v>
      </c>
      <c r="C567">
        <v>1794.2769683160202</v>
      </c>
      <c r="D567">
        <v>3070.2674940980678</v>
      </c>
      <c r="E567">
        <v>6898.2389788667442</v>
      </c>
      <c r="F567">
        <v>13278.191624226967</v>
      </c>
      <c r="G567">
        <v>26038.09693304346</v>
      </c>
      <c r="H567">
        <v>51557.907558496605</v>
      </c>
      <c r="J567">
        <v>54</v>
      </c>
      <c r="K567">
        <v>1435.781654825465</v>
      </c>
      <c r="L567">
        <v>2349.6336932592094</v>
      </c>
      <c r="M567">
        <v>5091.1888320480939</v>
      </c>
      <c r="N567">
        <v>9660.4491977322032</v>
      </c>
      <c r="O567">
        <v>18798.970119978592</v>
      </c>
      <c r="P567">
        <v>37076.012046958902</v>
      </c>
      <c r="R567">
        <v>54</v>
      </c>
      <c r="S567">
        <v>4.0942224932396076E-2</v>
      </c>
      <c r="T567">
        <v>3.9670521285814164E-2</v>
      </c>
      <c r="U567">
        <v>3.880573359863293E-2</v>
      </c>
      <c r="V567">
        <v>3.8497872576565673E-2</v>
      </c>
      <c r="W567">
        <v>3.8339977927807745E-2</v>
      </c>
      <c r="X567">
        <v>3.8260009054108757E-2</v>
      </c>
    </row>
    <row r="568" spans="1:24" x14ac:dyDescent="0.25">
      <c r="B568">
        <v>55</v>
      </c>
      <c r="C568">
        <v>1971.1299540574623</v>
      </c>
      <c r="D568">
        <v>3419.4185252173525</v>
      </c>
      <c r="E568">
        <v>7764.2839772478883</v>
      </c>
      <c r="F568">
        <v>15005.726629083618</v>
      </c>
      <c r="G568">
        <v>29488.611976458378</v>
      </c>
      <c r="H568">
        <v>58454.382697525289</v>
      </c>
      <c r="J568">
        <v>55</v>
      </c>
      <c r="K568">
        <v>1562.4415555573505</v>
      </c>
      <c r="L568">
        <v>2599.6923197981414</v>
      </c>
      <c r="M568">
        <v>5711.4418930963438</v>
      </c>
      <c r="N568">
        <v>10897.693592802068</v>
      </c>
      <c r="O568">
        <v>21270.197446786857</v>
      </c>
      <c r="P568">
        <v>42015.205428493209</v>
      </c>
      <c r="R568">
        <v>55</v>
      </c>
      <c r="S568">
        <v>4.0997061293878589E-2</v>
      </c>
      <c r="T568">
        <v>3.9812110278652613E-2</v>
      </c>
      <c r="U568">
        <v>3.9015734509904476E-2</v>
      </c>
      <c r="V568">
        <v>3.87340521199242E-2</v>
      </c>
      <c r="W568">
        <v>3.8589953689495138E-2</v>
      </c>
      <c r="X568">
        <v>3.8517067663388804E-2</v>
      </c>
    </row>
    <row r="570" spans="1:24" x14ac:dyDescent="0.25">
      <c r="A570" s="5" t="s">
        <v>188</v>
      </c>
    </row>
    <row r="571" spans="1:24" x14ac:dyDescent="0.25">
      <c r="B571" t="s">
        <v>170</v>
      </c>
      <c r="C571">
        <v>100000</v>
      </c>
      <c r="D571">
        <v>250000</v>
      </c>
      <c r="E571">
        <v>500000</v>
      </c>
      <c r="F571">
        <v>1000000</v>
      </c>
      <c r="G571">
        <v>2000000</v>
      </c>
      <c r="J571" t="s">
        <v>145</v>
      </c>
      <c r="K571">
        <v>100000</v>
      </c>
      <c r="L571">
        <v>250000</v>
      </c>
      <c r="M571">
        <v>500000</v>
      </c>
      <c r="N571">
        <v>1000000</v>
      </c>
      <c r="O571">
        <v>2000000</v>
      </c>
      <c r="R571" t="s">
        <v>167</v>
      </c>
      <c r="S571">
        <v>100000</v>
      </c>
      <c r="T571">
        <v>250000</v>
      </c>
      <c r="U571">
        <v>500000</v>
      </c>
      <c r="V571">
        <v>1000000</v>
      </c>
      <c r="W571">
        <v>2000000</v>
      </c>
    </row>
    <row r="572" spans="1:24" x14ac:dyDescent="0.25">
      <c r="B572">
        <v>35</v>
      </c>
      <c r="C572">
        <v>33011.039669740596</v>
      </c>
      <c r="D572">
        <v>69638.916204558409</v>
      </c>
      <c r="E572">
        <v>130685.37583046689</v>
      </c>
      <c r="F572">
        <v>252778.30131434722</v>
      </c>
      <c r="G572">
        <v>496964.15983742248</v>
      </c>
      <c r="J572">
        <v>35</v>
      </c>
      <c r="K572">
        <v>1650.5522086167257</v>
      </c>
      <c r="L572">
        <v>3481.9454399050301</v>
      </c>
      <c r="M572">
        <v>6534.2656895731634</v>
      </c>
      <c r="N572">
        <v>12638.915065691341</v>
      </c>
      <c r="O572">
        <v>24848.224579512607</v>
      </c>
      <c r="R572">
        <v>35</v>
      </c>
      <c r="S572">
        <v>3.76029309223056E-2</v>
      </c>
      <c r="T572">
        <v>3.5599467458402811E-2</v>
      </c>
      <c r="U572">
        <v>3.5038678514368149E-2</v>
      </c>
      <c r="V572">
        <v>3.4774943079040277E-2</v>
      </c>
      <c r="W572">
        <v>3.4646966112610311E-2</v>
      </c>
    </row>
    <row r="573" spans="1:24" x14ac:dyDescent="0.25">
      <c r="B573">
        <f t="shared" ref="B573:B602" si="24">B572+1</f>
        <v>36</v>
      </c>
      <c r="C573">
        <v>33927.210088570369</v>
      </c>
      <c r="D573">
        <v>71996.483819481407</v>
      </c>
      <c r="E573">
        <v>135445.27353725143</v>
      </c>
      <c r="F573">
        <v>262342.85324667121</v>
      </c>
      <c r="G573">
        <v>516138.0124801356</v>
      </c>
      <c r="J573">
        <f t="shared" ref="J573:J602" si="25">J572+1</f>
        <v>36</v>
      </c>
      <c r="K573">
        <v>1696.3607248383269</v>
      </c>
      <c r="L573">
        <v>3599.8242471413832</v>
      </c>
      <c r="M573">
        <v>6772.2636861449864</v>
      </c>
      <c r="N573">
        <v>13117.142951558519</v>
      </c>
      <c r="O573">
        <v>25806.9012201695</v>
      </c>
      <c r="R573">
        <f t="shared" ref="R573:R602" si="26">R572+1</f>
        <v>36</v>
      </c>
      <c r="S573">
        <v>3.7856212503834197E-2</v>
      </c>
      <c r="T573">
        <v>3.5837372840617165E-2</v>
      </c>
      <c r="U573">
        <v>3.5270131351875733E-2</v>
      </c>
      <c r="V573">
        <v>3.5003029815039E-2</v>
      </c>
      <c r="W573">
        <v>3.4873341483391496E-2</v>
      </c>
    </row>
    <row r="574" spans="1:24" x14ac:dyDescent="0.25">
      <c r="B574">
        <f t="shared" si="24"/>
        <v>37</v>
      </c>
      <c r="C574">
        <v>34873.558880856377</v>
      </c>
      <c r="D574">
        <v>74431.39792126129</v>
      </c>
      <c r="E574">
        <v>140361.12983081976</v>
      </c>
      <c r="F574">
        <v>272220.59372935753</v>
      </c>
      <c r="G574">
        <v>535939.52194174181</v>
      </c>
      <c r="J574">
        <f t="shared" si="25"/>
        <v>37</v>
      </c>
      <c r="K574">
        <v>1743.6781729570284</v>
      </c>
      <c r="L574">
        <v>3721.5699534960731</v>
      </c>
      <c r="M574">
        <v>7018.0565009580168</v>
      </c>
      <c r="N574">
        <v>13611.029707429872</v>
      </c>
      <c r="O574">
        <v>26796.976703682099</v>
      </c>
      <c r="R574">
        <f t="shared" si="26"/>
        <v>37</v>
      </c>
      <c r="S574">
        <v>3.8124004912833076E-2</v>
      </c>
      <c r="T574">
        <v>3.6088632462069725E-2</v>
      </c>
      <c r="U574">
        <v>3.5514600245872163E-2</v>
      </c>
      <c r="V574">
        <v>3.524397198955076E-2</v>
      </c>
      <c r="W574">
        <v>3.511249528804683E-2</v>
      </c>
    </row>
    <row r="575" spans="1:24" x14ac:dyDescent="0.25">
      <c r="B575">
        <f t="shared" si="24"/>
        <v>38</v>
      </c>
      <c r="C575">
        <v>35863.058417773995</v>
      </c>
      <c r="D575">
        <v>76977.123797969034</v>
      </c>
      <c r="E575">
        <v>145500.56629146336</v>
      </c>
      <c r="F575">
        <v>282547.45136383059</v>
      </c>
      <c r="G575">
        <v>556641.2219464425</v>
      </c>
      <c r="J575">
        <f t="shared" si="25"/>
        <v>38</v>
      </c>
      <c r="K575">
        <v>1793.1531688254108</v>
      </c>
      <c r="L575">
        <v>3848.8562512431236</v>
      </c>
      <c r="M575">
        <v>7275.0283246008912</v>
      </c>
      <c r="N575">
        <v>14127.372590356274</v>
      </c>
      <c r="O575">
        <v>27832.061732382746</v>
      </c>
      <c r="R575">
        <f t="shared" si="26"/>
        <v>38</v>
      </c>
      <c r="S575">
        <v>3.8410858556443106E-2</v>
      </c>
      <c r="T575">
        <v>3.6357569233553599E-2</v>
      </c>
      <c r="U575">
        <v>3.5776312174301328E-2</v>
      </c>
      <c r="V575">
        <v>3.5501943170733519E-2</v>
      </c>
      <c r="W575">
        <v>3.5368571553018535E-2</v>
      </c>
    </row>
    <row r="576" spans="1:24" x14ac:dyDescent="0.25">
      <c r="B576">
        <f t="shared" si="24"/>
        <v>39</v>
      </c>
      <c r="C576">
        <v>36592.059782960081</v>
      </c>
      <c r="D576">
        <v>78853.324494285131</v>
      </c>
      <c r="E576">
        <v>149288.76571134114</v>
      </c>
      <c r="F576">
        <v>290159.64816002769</v>
      </c>
      <c r="G576">
        <v>571901.41306502803</v>
      </c>
      <c r="J576">
        <f t="shared" si="25"/>
        <v>39</v>
      </c>
      <c r="K576">
        <v>1829.603058768902</v>
      </c>
      <c r="L576">
        <v>3942.6665352536511</v>
      </c>
      <c r="M576">
        <v>7464.4390397625102</v>
      </c>
      <c r="N576">
        <v>14507.98406899086</v>
      </c>
      <c r="O576">
        <v>28595.074138024356</v>
      </c>
      <c r="R576">
        <f t="shared" si="26"/>
        <v>39</v>
      </c>
      <c r="S576">
        <v>3.8622452233317395E-2</v>
      </c>
      <c r="T576">
        <v>3.6557386146356841E-2</v>
      </c>
      <c r="U576">
        <v>3.5971165112093306E-2</v>
      </c>
      <c r="V576">
        <v>3.5694200553081368E-2</v>
      </c>
      <c r="W576">
        <v>3.5559508476461943E-2</v>
      </c>
    </row>
    <row r="577" spans="2:23" x14ac:dyDescent="0.25">
      <c r="B577">
        <f t="shared" si="24"/>
        <v>40</v>
      </c>
      <c r="C577">
        <v>36542.322546830248</v>
      </c>
      <c r="D577">
        <v>78727.468537029243</v>
      </c>
      <c r="E577">
        <v>149036.04519151457</v>
      </c>
      <c r="F577">
        <v>289653.19850260887</v>
      </c>
      <c r="G577">
        <v>570887.50512599933</v>
      </c>
      <c r="J577">
        <f t="shared" si="25"/>
        <v>40</v>
      </c>
      <c r="K577">
        <v>1827.1161508112637</v>
      </c>
      <c r="L577">
        <v>3936.3735084163345</v>
      </c>
      <c r="M577">
        <v>7451.8024435188854</v>
      </c>
      <c r="N577">
        <v>14482.660316669208</v>
      </c>
      <c r="O577">
        <v>28544.376064636977</v>
      </c>
      <c r="R577">
        <f t="shared" si="26"/>
        <v>40</v>
      </c>
      <c r="S577">
        <v>3.859064782311572E-2</v>
      </c>
      <c r="T577">
        <v>3.6533289407212566E-2</v>
      </c>
      <c r="U577">
        <v>3.5949088468753665E-2</v>
      </c>
      <c r="V577">
        <v>3.5673051067999229E-2</v>
      </c>
      <c r="W577">
        <v>3.5538803450342993E-2</v>
      </c>
    </row>
    <row r="578" spans="2:23" x14ac:dyDescent="0.25">
      <c r="B578">
        <f t="shared" si="24"/>
        <v>41</v>
      </c>
      <c r="C578">
        <v>35419.291354569701</v>
      </c>
      <c r="D578">
        <v>75842.564453171144</v>
      </c>
      <c r="E578">
        <v>143214.68621244552</v>
      </c>
      <c r="F578">
        <v>277958.92960097943</v>
      </c>
      <c r="G578">
        <v>547447.41627106257</v>
      </c>
      <c r="J578">
        <f t="shared" si="25"/>
        <v>41</v>
      </c>
      <c r="K578">
        <v>1770.9650808287042</v>
      </c>
      <c r="L578">
        <v>3792.1301563756715</v>
      </c>
      <c r="M578">
        <v>7160.7385153570795</v>
      </c>
      <c r="N578">
        <v>13897.955051581201</v>
      </c>
      <c r="O578">
        <v>27372.387974483194</v>
      </c>
      <c r="R578">
        <f t="shared" si="26"/>
        <v>41</v>
      </c>
      <c r="S578">
        <v>3.8226877991593078E-2</v>
      </c>
      <c r="T578">
        <v>3.6203865937190827E-2</v>
      </c>
      <c r="U578">
        <v>3.5631225595883276E-2</v>
      </c>
      <c r="V578">
        <v>3.5360926641324397E-2</v>
      </c>
      <c r="W578">
        <v>3.5229533659334678E-2</v>
      </c>
    </row>
    <row r="579" spans="2:23" x14ac:dyDescent="0.25">
      <c r="B579">
        <f t="shared" si="24"/>
        <v>42</v>
      </c>
      <c r="C579">
        <v>36664.359571889705</v>
      </c>
      <c r="D579">
        <v>79045.268783479478</v>
      </c>
      <c r="E579">
        <v>149680.11743746832</v>
      </c>
      <c r="F579">
        <v>290949.81686385284</v>
      </c>
      <c r="G579">
        <v>573489.21266012068</v>
      </c>
      <c r="J579">
        <f t="shared" si="25"/>
        <v>42</v>
      </c>
      <c r="K579">
        <v>1833.2180104499348</v>
      </c>
      <c r="L579">
        <v>3952.2635401254229</v>
      </c>
      <c r="M579">
        <v>7484.0060452682956</v>
      </c>
      <c r="N579">
        <v>14547.493989838113</v>
      </c>
      <c r="O579">
        <v>28674.465645304299</v>
      </c>
      <c r="R579">
        <f t="shared" si="26"/>
        <v>42</v>
      </c>
      <c r="S579">
        <v>3.8597099688757908E-2</v>
      </c>
      <c r="T579">
        <v>3.6549425327564E-2</v>
      </c>
      <c r="U579">
        <v>3.5967239700190889E-2</v>
      </c>
      <c r="V579">
        <v>3.569203967827006E-2</v>
      </c>
      <c r="W579">
        <v>3.5558171342671363E-2</v>
      </c>
    </row>
    <row r="580" spans="2:23" x14ac:dyDescent="0.25">
      <c r="B580">
        <f t="shared" si="24"/>
        <v>43</v>
      </c>
      <c r="C580">
        <v>40037.70895465753</v>
      </c>
      <c r="D580">
        <v>87717.928662434293</v>
      </c>
      <c r="E580">
        <v>167184.95067617088</v>
      </c>
      <c r="F580">
        <v>326119.02314604801</v>
      </c>
      <c r="G580">
        <v>643987.15275634639</v>
      </c>
      <c r="J580">
        <f t="shared" si="25"/>
        <v>43</v>
      </c>
      <c r="K580">
        <v>2001.8870596561537</v>
      </c>
      <c r="L580">
        <v>4385.9000367669214</v>
      </c>
      <c r="M580">
        <v>8359.2403470333957</v>
      </c>
      <c r="N580">
        <v>16305.959437362035</v>
      </c>
      <c r="O580">
        <v>32199.376884151832</v>
      </c>
      <c r="R580">
        <f t="shared" si="26"/>
        <v>43</v>
      </c>
      <c r="S580">
        <v>3.9682089084118077E-2</v>
      </c>
      <c r="T580">
        <v>3.7554449475710738E-2</v>
      </c>
      <c r="U580">
        <v>3.6943244464268554E-2</v>
      </c>
      <c r="V580">
        <v>3.6653361295750919E-2</v>
      </c>
      <c r="W580">
        <v>3.6512118660867898E-2</v>
      </c>
    </row>
    <row r="581" spans="2:23" x14ac:dyDescent="0.25">
      <c r="B581">
        <f t="shared" si="24"/>
        <v>44</v>
      </c>
      <c r="C581">
        <v>38654.655962930497</v>
      </c>
      <c r="D581">
        <v>84165.618030115191</v>
      </c>
      <c r="E581">
        <v>160017.22109533436</v>
      </c>
      <c r="F581">
        <v>311720.42687203904</v>
      </c>
      <c r="G581">
        <v>615126.8381730502</v>
      </c>
      <c r="J581">
        <f t="shared" si="25"/>
        <v>44</v>
      </c>
      <c r="K581">
        <v>1932.7336114583813</v>
      </c>
      <c r="L581">
        <v>4208.2834430034418</v>
      </c>
      <c r="M581">
        <v>8000.8659766593482</v>
      </c>
      <c r="N581">
        <v>15586.030561033695</v>
      </c>
      <c r="O581">
        <v>30756.359385193558</v>
      </c>
      <c r="R581">
        <f t="shared" si="26"/>
        <v>44</v>
      </c>
      <c r="S581">
        <v>3.9204873194791157E-2</v>
      </c>
      <c r="T581">
        <v>3.7119296030243332E-2</v>
      </c>
      <c r="U581">
        <v>3.6522274826885859E-2</v>
      </c>
      <c r="V581">
        <v>3.6239426944565167E-2</v>
      </c>
      <c r="W581">
        <v>3.6101691515144418E-2</v>
      </c>
    </row>
    <row r="582" spans="2:23" x14ac:dyDescent="0.25">
      <c r="B582">
        <f t="shared" si="24"/>
        <v>45</v>
      </c>
      <c r="C582">
        <v>40742.637933096514</v>
      </c>
      <c r="D582">
        <v>89534.277776386472</v>
      </c>
      <c r="E582">
        <v>170853.67778148982</v>
      </c>
      <c r="F582">
        <v>333492.47789041168</v>
      </c>
      <c r="G582">
        <v>658770.07814797643</v>
      </c>
      <c r="J582">
        <f t="shared" si="25"/>
        <v>45</v>
      </c>
      <c r="K582">
        <v>2037.1319839702919</v>
      </c>
      <c r="L582">
        <v>4476.7149830056151</v>
      </c>
      <c r="M582">
        <v>8542.6870063304668</v>
      </c>
      <c r="N582">
        <v>16674.631185793027</v>
      </c>
      <c r="O582">
        <v>32938.519598159473</v>
      </c>
      <c r="R582">
        <f t="shared" si="26"/>
        <v>45</v>
      </c>
      <c r="S582">
        <v>3.9890380339990816E-2</v>
      </c>
      <c r="T582">
        <v>3.7756974209387506E-2</v>
      </c>
      <c r="U582">
        <v>3.7142445468547836E-2</v>
      </c>
      <c r="V582">
        <v>3.6850704055451988E-2</v>
      </c>
      <c r="W582">
        <v>3.6708497982485655E-2</v>
      </c>
    </row>
    <row r="583" spans="2:23" x14ac:dyDescent="0.25">
      <c r="B583">
        <f t="shared" si="24"/>
        <v>46</v>
      </c>
      <c r="C583">
        <v>42103.533675807957</v>
      </c>
      <c r="D583">
        <v>93033.890949590263</v>
      </c>
      <c r="E583">
        <v>177917.81992987281</v>
      </c>
      <c r="F583">
        <v>347685.67772991152</v>
      </c>
      <c r="G583">
        <v>687221.39332217188</v>
      </c>
      <c r="J583">
        <f t="shared" si="25"/>
        <v>46</v>
      </c>
      <c r="K583">
        <v>2105.1767132020177</v>
      </c>
      <c r="L583">
        <v>4651.6945551476965</v>
      </c>
      <c r="M583">
        <v>8895.8912124723138</v>
      </c>
      <c r="N583">
        <v>17384.28431318095</v>
      </c>
      <c r="O583">
        <v>34361.070504178992</v>
      </c>
      <c r="R583">
        <f t="shared" si="26"/>
        <v>46</v>
      </c>
      <c r="S583">
        <v>4.0348740421523921E-2</v>
      </c>
      <c r="T583">
        <v>3.8185894681637134E-2</v>
      </c>
      <c r="U583">
        <v>3.7560395605189978E-2</v>
      </c>
      <c r="V583">
        <v>3.7263052460631885E-2</v>
      </c>
      <c r="W583">
        <v>3.7118023773862863E-2</v>
      </c>
    </row>
    <row r="584" spans="2:23" x14ac:dyDescent="0.25">
      <c r="B584">
        <f t="shared" si="24"/>
        <v>47</v>
      </c>
      <c r="C584">
        <v>41225.036423347148</v>
      </c>
      <c r="D584">
        <v>90778.333833047946</v>
      </c>
      <c r="E584">
        <v>173367.16274664784</v>
      </c>
      <c r="F584">
        <v>338544.82059562602</v>
      </c>
      <c r="G584">
        <v>668900.13630546525</v>
      </c>
      <c r="J584">
        <f t="shared" si="25"/>
        <v>47</v>
      </c>
      <c r="K584">
        <v>2061.2518211630668</v>
      </c>
      <c r="L584">
        <v>4538.9171775049617</v>
      </c>
      <c r="M584">
        <v>8668.359300588636</v>
      </c>
      <c r="N584">
        <v>16927.243575948756</v>
      </c>
      <c r="O584">
        <v>33445.012142596766</v>
      </c>
      <c r="R584">
        <f t="shared" si="26"/>
        <v>47</v>
      </c>
      <c r="S584">
        <v>4.0024436183973666E-2</v>
      </c>
      <c r="T584">
        <v>3.7890881813002375E-2</v>
      </c>
      <c r="U584">
        <v>3.7275035417065894E-2</v>
      </c>
      <c r="V584">
        <v>3.6982465578691892E-2</v>
      </c>
      <c r="W584">
        <v>3.6839808102550053E-2</v>
      </c>
    </row>
    <row r="585" spans="2:23" x14ac:dyDescent="0.25">
      <c r="B585">
        <f t="shared" si="24"/>
        <v>48</v>
      </c>
      <c r="C585">
        <v>43398.981764657859</v>
      </c>
      <c r="D585">
        <v>96367.457080873835</v>
      </c>
      <c r="E585">
        <v>184648.25020527086</v>
      </c>
      <c r="F585">
        <v>361209.83655456587</v>
      </c>
      <c r="G585">
        <v>714333.0093012444</v>
      </c>
      <c r="J585">
        <f t="shared" si="25"/>
        <v>48</v>
      </c>
      <c r="K585">
        <v>2169.949674127085</v>
      </c>
      <c r="L585">
        <v>4818.3737327630224</v>
      </c>
      <c r="M585">
        <v>9232.4150595990359</v>
      </c>
      <c r="N585">
        <v>18060.497845995415</v>
      </c>
      <c r="O585">
        <v>35716.663482294069</v>
      </c>
      <c r="R585">
        <f t="shared" si="26"/>
        <v>48</v>
      </c>
      <c r="S585">
        <v>4.0781258026247436E-2</v>
      </c>
      <c r="T585">
        <v>3.8596514216407751E-2</v>
      </c>
      <c r="U585">
        <v>3.7962124595095625E-2</v>
      </c>
      <c r="V585">
        <v>3.7660147778071362E-2</v>
      </c>
      <c r="W585">
        <v>3.7512763392419934E-2</v>
      </c>
    </row>
    <row r="586" spans="2:23" x14ac:dyDescent="0.25">
      <c r="B586">
        <f t="shared" si="24"/>
        <v>49</v>
      </c>
      <c r="C586">
        <v>43877.538330351344</v>
      </c>
      <c r="D586">
        <v>97599.718573379752</v>
      </c>
      <c r="E586">
        <v>187136.68570581821</v>
      </c>
      <c r="F586">
        <v>366210.6200003167</v>
      </c>
      <c r="G586">
        <v>724358.48860590579</v>
      </c>
      <c r="J586">
        <f t="shared" si="25"/>
        <v>49</v>
      </c>
      <c r="K586">
        <v>2193.8771595672588</v>
      </c>
      <c r="L586">
        <v>4879.9868508884101</v>
      </c>
      <c r="M586">
        <v>9356.8364163434017</v>
      </c>
      <c r="N586">
        <v>18310.535586238722</v>
      </c>
      <c r="O586">
        <v>36217.933947866084</v>
      </c>
      <c r="R586">
        <f t="shared" si="26"/>
        <v>49</v>
      </c>
      <c r="S586">
        <v>4.0940382305833856E-2</v>
      </c>
      <c r="T586">
        <v>3.8749070072306546E-2</v>
      </c>
      <c r="U586">
        <v>3.811178217978628E-2</v>
      </c>
      <c r="V586">
        <v>3.7808267384067173E-2</v>
      </c>
      <c r="W586">
        <v>3.7660095140373162E-2</v>
      </c>
    </row>
    <row r="587" spans="2:23" x14ac:dyDescent="0.25">
      <c r="B587">
        <f t="shared" si="24"/>
        <v>50</v>
      </c>
      <c r="C587">
        <v>46218.153980217765</v>
      </c>
      <c r="D587">
        <v>103616.68739802894</v>
      </c>
      <c r="E587">
        <v>199280.90998389019</v>
      </c>
      <c r="F587">
        <v>390609.35524890461</v>
      </c>
      <c r="G587">
        <v>773266.24582404166</v>
      </c>
      <c r="J587">
        <f t="shared" si="25"/>
        <v>50</v>
      </c>
      <c r="K587">
        <v>2310.9077750345095</v>
      </c>
      <c r="L587">
        <v>5180.8353061067901</v>
      </c>
      <c r="M587">
        <v>9964.0481466249039</v>
      </c>
      <c r="N587">
        <v>19530.47394853743</v>
      </c>
      <c r="O587">
        <v>38663.325610808213</v>
      </c>
      <c r="R587">
        <f t="shared" si="26"/>
        <v>50</v>
      </c>
      <c r="S587">
        <v>4.1806703864132988E-2</v>
      </c>
      <c r="T587">
        <v>3.955913138540601E-2</v>
      </c>
      <c r="U587">
        <v>3.8901581123166551E-2</v>
      </c>
      <c r="V587">
        <v>3.8587791781560021E-2</v>
      </c>
      <c r="W587">
        <v>3.8434456815453988E-2</v>
      </c>
    </row>
    <row r="588" spans="2:23" x14ac:dyDescent="0.25">
      <c r="B588">
        <f t="shared" si="24"/>
        <v>51</v>
      </c>
      <c r="C588">
        <v>47205.95702449009</v>
      </c>
      <c r="D588">
        <v>106157.37934632898</v>
      </c>
      <c r="E588">
        <v>204409.74990701902</v>
      </c>
      <c r="F588">
        <v>400914.49103892496</v>
      </c>
      <c r="G588">
        <v>793923.97330818942</v>
      </c>
      <c r="J588">
        <f t="shared" si="25"/>
        <v>51</v>
      </c>
      <c r="K588">
        <v>2360.2979533781981</v>
      </c>
      <c r="L588">
        <v>5307.8693632455543</v>
      </c>
      <c r="M588">
        <v>10220.488410957216</v>
      </c>
      <c r="N588">
        <v>20045.726519927499</v>
      </c>
      <c r="O588">
        <v>39696.202744886279</v>
      </c>
      <c r="R588">
        <f t="shared" si="26"/>
        <v>51</v>
      </c>
      <c r="S588">
        <v>4.2176725098384882E-2</v>
      </c>
      <c r="T588">
        <v>3.9908768274619533E-2</v>
      </c>
      <c r="U588">
        <v>3.9243517413288798E-2</v>
      </c>
      <c r="V588">
        <v>3.8925773515058992E-2</v>
      </c>
      <c r="W588">
        <v>3.8770440204585865E-2</v>
      </c>
    </row>
    <row r="589" spans="2:23" x14ac:dyDescent="0.25">
      <c r="B589">
        <f t="shared" si="24"/>
        <v>52</v>
      </c>
      <c r="C589">
        <v>47817.456230777279</v>
      </c>
      <c r="D589">
        <v>107731.17207952915</v>
      </c>
      <c r="E589">
        <v>207587.36524733593</v>
      </c>
      <c r="F589">
        <v>407299.75162340462</v>
      </c>
      <c r="G589">
        <v>806724.5243974796</v>
      </c>
      <c r="J589">
        <f t="shared" si="25"/>
        <v>52</v>
      </c>
      <c r="K589">
        <v>2390.8732718693936</v>
      </c>
      <c r="L589">
        <v>5386.5602716492722</v>
      </c>
      <c r="M589">
        <v>10379.372048885678</v>
      </c>
      <c r="N589">
        <v>20364.995655209757</v>
      </c>
      <c r="O589">
        <v>40336.242895977106</v>
      </c>
      <c r="R589">
        <f t="shared" si="26"/>
        <v>52</v>
      </c>
      <c r="S589">
        <v>4.2403830348754834E-2</v>
      </c>
      <c r="T589">
        <v>4.0125541689074895E-2</v>
      </c>
      <c r="U589">
        <v>3.9456111523745507E-2</v>
      </c>
      <c r="V589">
        <v>3.9136185647839161E-2</v>
      </c>
      <c r="W589">
        <v>3.8979741789522349E-2</v>
      </c>
    </row>
    <row r="590" spans="2:23" x14ac:dyDescent="0.25">
      <c r="B590">
        <f t="shared" si="24"/>
        <v>53</v>
      </c>
      <c r="C590">
        <v>49446.260661103537</v>
      </c>
      <c r="D590">
        <v>111919.07709866506</v>
      </c>
      <c r="E590">
        <v>216040.43763469084</v>
      </c>
      <c r="F590">
        <v>424283.15888473956</v>
      </c>
      <c r="G590">
        <v>840768.60212479671</v>
      </c>
      <c r="J590">
        <f t="shared" si="25"/>
        <v>53</v>
      </c>
      <c r="K590">
        <v>2472.3130682523479</v>
      </c>
      <c r="L590">
        <v>5595.9539722553454</v>
      </c>
      <c r="M590">
        <v>10802.021900543652</v>
      </c>
      <c r="N590">
        <v>21214.157982836594</v>
      </c>
      <c r="O590">
        <v>42038.431085758843</v>
      </c>
      <c r="R590">
        <f t="shared" si="26"/>
        <v>53</v>
      </c>
      <c r="S590">
        <v>4.3051142255885466E-2</v>
      </c>
      <c r="T590">
        <v>4.0735304350537183E-2</v>
      </c>
      <c r="U590">
        <v>4.0052163487722225E-2</v>
      </c>
      <c r="V590">
        <v>3.9725251707306564E-2</v>
      </c>
      <c r="W590">
        <v>3.9565289577560003E-2</v>
      </c>
    </row>
    <row r="591" spans="2:23" x14ac:dyDescent="0.25">
      <c r="B591">
        <f t="shared" si="24"/>
        <v>54</v>
      </c>
      <c r="C591">
        <v>51305.994613998904</v>
      </c>
      <c r="D591">
        <v>116700.28923880226</v>
      </c>
      <c r="E591">
        <v>225690.78025335656</v>
      </c>
      <c r="F591">
        <v>443671.76226259617</v>
      </c>
      <c r="G591">
        <v>879633.72626809392</v>
      </c>
      <c r="J591">
        <f t="shared" si="25"/>
        <v>54</v>
      </c>
      <c r="K591">
        <v>2565.2997798042779</v>
      </c>
      <c r="L591">
        <v>5835.0145961445232</v>
      </c>
      <c r="M591">
        <v>11284.539256485063</v>
      </c>
      <c r="N591">
        <v>22183.588552271482</v>
      </c>
      <c r="O591">
        <v>43981.687127579004</v>
      </c>
      <c r="R591">
        <f t="shared" si="26"/>
        <v>54</v>
      </c>
      <c r="S591">
        <v>4.3821043864995524E-2</v>
      </c>
      <c r="T591">
        <v>4.1461594986818451E-2</v>
      </c>
      <c r="U591">
        <v>4.0762593895208532E-2</v>
      </c>
      <c r="V591">
        <v>4.0427604616924073E-2</v>
      </c>
      <c r="W591">
        <v>4.0263574488734966E-2</v>
      </c>
    </row>
    <row r="592" spans="2:23" x14ac:dyDescent="0.25">
      <c r="B592">
        <f t="shared" si="24"/>
        <v>55</v>
      </c>
      <c r="C592">
        <v>52919.122276198963</v>
      </c>
      <c r="D592">
        <v>120847.9222131204</v>
      </c>
      <c r="E592">
        <v>234062.58937088898</v>
      </c>
      <c r="F592">
        <v>460491.92368503881</v>
      </c>
      <c r="G592">
        <v>913350.59231214761</v>
      </c>
      <c r="J592">
        <f t="shared" si="25"/>
        <v>55</v>
      </c>
      <c r="K592">
        <v>2645.9565666199851</v>
      </c>
      <c r="L592">
        <v>6042.3962076487951</v>
      </c>
      <c r="M592">
        <v>11703.129682073195</v>
      </c>
      <c r="N592">
        <v>23024.596629202017</v>
      </c>
      <c r="O592">
        <v>45667.530521981418</v>
      </c>
      <c r="R592">
        <f t="shared" si="26"/>
        <v>55</v>
      </c>
      <c r="S592">
        <v>4.4512122809869492E-2</v>
      </c>
      <c r="T592">
        <v>4.2115961653919731E-2</v>
      </c>
      <c r="U592">
        <v>4.1403478966322904E-2</v>
      </c>
      <c r="V592">
        <v>4.1061602412991505E-2</v>
      </c>
      <c r="W592">
        <v>4.0894098820325908E-2</v>
      </c>
    </row>
    <row r="593" spans="1:24" x14ac:dyDescent="0.25">
      <c r="B593">
        <f t="shared" si="24"/>
        <v>56</v>
      </c>
      <c r="C593">
        <v>53633.768122832633</v>
      </c>
      <c r="D593">
        <v>122686.93437704639</v>
      </c>
      <c r="E593">
        <v>237775.54488359159</v>
      </c>
      <c r="F593">
        <v>467952.76593414933</v>
      </c>
      <c r="G593">
        <v>928307.20805533719</v>
      </c>
      <c r="J593">
        <f t="shared" si="25"/>
        <v>56</v>
      </c>
      <c r="K593">
        <v>2681.6889816309413</v>
      </c>
      <c r="L593">
        <v>6134.348718105437</v>
      </c>
      <c r="M593">
        <v>11888.781714497833</v>
      </c>
      <c r="N593">
        <v>23397.647753528203</v>
      </c>
      <c r="O593">
        <v>46415.379856364802</v>
      </c>
      <c r="R593">
        <f t="shared" si="26"/>
        <v>56</v>
      </c>
      <c r="S593">
        <v>4.4817877161065001E-2</v>
      </c>
      <c r="T593">
        <v>4.240873848739013E-2</v>
      </c>
      <c r="U593">
        <v>4.1691138823964247E-2</v>
      </c>
      <c r="V593">
        <v>4.1346600168541636E-2</v>
      </c>
      <c r="W593">
        <v>4.1177743164403369E-2</v>
      </c>
    </row>
    <row r="594" spans="1:24" x14ac:dyDescent="0.25">
      <c r="B594">
        <f t="shared" si="24"/>
        <v>57</v>
      </c>
      <c r="C594">
        <v>55967.214816506399</v>
      </c>
      <c r="D594">
        <v>128685.84198121948</v>
      </c>
      <c r="E594">
        <v>249883.5535903612</v>
      </c>
      <c r="F594">
        <v>492278.97888205672</v>
      </c>
      <c r="G594">
        <v>977069.82104333933</v>
      </c>
      <c r="J594">
        <f t="shared" si="25"/>
        <v>57</v>
      </c>
      <c r="K594">
        <v>2798.3607458578263</v>
      </c>
      <c r="L594">
        <v>6434.2926057033474</v>
      </c>
      <c r="M594">
        <v>12494.178634876153</v>
      </c>
      <c r="N594">
        <v>24613.953215328744</v>
      </c>
      <c r="O594">
        <v>48853.492131546838</v>
      </c>
      <c r="R594">
        <f t="shared" si="26"/>
        <v>57</v>
      </c>
      <c r="S594">
        <v>4.5884315372787032E-2</v>
      </c>
      <c r="T594">
        <v>4.3420439707570146E-2</v>
      </c>
      <c r="U594">
        <v>4.26828816822451E-2</v>
      </c>
      <c r="V594">
        <v>4.2328159379170449E-2</v>
      </c>
      <c r="W594">
        <v>4.215416564047314E-2</v>
      </c>
    </row>
    <row r="595" spans="1:24" x14ac:dyDescent="0.25">
      <c r="B595">
        <f t="shared" si="24"/>
        <v>58</v>
      </c>
      <c r="C595">
        <v>57690.294904271235</v>
      </c>
      <c r="D595">
        <v>133116.37182986471</v>
      </c>
      <c r="E595">
        <v>258826.50065004153</v>
      </c>
      <c r="F595">
        <v>510246.75829005108</v>
      </c>
      <c r="G595">
        <v>1013087.2735696333</v>
      </c>
      <c r="J595">
        <f t="shared" si="25"/>
        <v>58</v>
      </c>
      <c r="K595">
        <v>2884.5151935111644</v>
      </c>
      <c r="L595">
        <v>6655.818684638798</v>
      </c>
      <c r="M595">
        <v>12941.325238324178</v>
      </c>
      <c r="N595">
        <v>25512.338345280732</v>
      </c>
      <c r="O595">
        <v>50654.364558668807</v>
      </c>
      <c r="R595">
        <f t="shared" si="26"/>
        <v>58</v>
      </c>
      <c r="S595">
        <v>4.6701791676815096E-2</v>
      </c>
      <c r="T595">
        <v>4.4199921583951252E-2</v>
      </c>
      <c r="U595">
        <v>4.3448253513560742E-2</v>
      </c>
      <c r="V595">
        <v>4.3086289928462307E-2</v>
      </c>
      <c r="W595">
        <v>4.2908638812270805E-2</v>
      </c>
    </row>
    <row r="596" spans="1:24" x14ac:dyDescent="0.25">
      <c r="B596">
        <f t="shared" si="24"/>
        <v>59</v>
      </c>
      <c r="C596">
        <v>59405.270444563241</v>
      </c>
      <c r="D596">
        <v>137526.35607635105</v>
      </c>
      <c r="E596">
        <v>267728.16546277987</v>
      </c>
      <c r="F596">
        <v>528131.77945503534</v>
      </c>
      <c r="G596">
        <v>1048939.012065138</v>
      </c>
      <c r="J596">
        <f t="shared" si="25"/>
        <v>59</v>
      </c>
      <c r="K596">
        <v>2970.2639301077361</v>
      </c>
      <c r="L596">
        <v>6876.3191173525993</v>
      </c>
      <c r="M596">
        <v>13386.411096231779</v>
      </c>
      <c r="N596">
        <v>26406.589361140854</v>
      </c>
      <c r="O596">
        <v>52446.951399218757</v>
      </c>
      <c r="R596">
        <f t="shared" si="26"/>
        <v>59</v>
      </c>
      <c r="S596">
        <v>4.7545524316633392E-2</v>
      </c>
      <c r="T596">
        <v>4.5006743971623742E-2</v>
      </c>
      <c r="U596">
        <v>4.4241263748463266E-2</v>
      </c>
      <c r="V596">
        <v>4.3872192542802058E-2</v>
      </c>
      <c r="W596">
        <v>4.3690946288982513E-2</v>
      </c>
    </row>
    <row r="597" spans="1:24" x14ac:dyDescent="0.25">
      <c r="B597">
        <f t="shared" si="24"/>
        <v>60</v>
      </c>
      <c r="C597">
        <v>61029.25078406019</v>
      </c>
      <c r="D597">
        <v>141702.77684446023</v>
      </c>
      <c r="E597">
        <v>276158.65362826793</v>
      </c>
      <c r="F597">
        <v>545070.40719937964</v>
      </c>
      <c r="G597">
        <v>1082893.91434247</v>
      </c>
      <c r="J597">
        <f t="shared" si="25"/>
        <v>60</v>
      </c>
      <c r="K597">
        <v>3051.4628501613843</v>
      </c>
      <c r="L597">
        <v>7085.1398741800513</v>
      </c>
      <c r="M597">
        <v>13807.934933635406</v>
      </c>
      <c r="N597">
        <v>27253.525056668906</v>
      </c>
      <c r="O597">
        <v>54144.705303757219</v>
      </c>
      <c r="R597">
        <f t="shared" si="26"/>
        <v>60</v>
      </c>
      <c r="S597">
        <v>4.8372000196024167E-2</v>
      </c>
      <c r="T597">
        <v>4.5799617423266659E-2</v>
      </c>
      <c r="U597">
        <v>4.5021417152622867E-2</v>
      </c>
      <c r="V597">
        <v>4.4645783021350027E-2</v>
      </c>
      <c r="W597">
        <v>4.446120878618709E-2</v>
      </c>
    </row>
    <row r="598" spans="1:24" x14ac:dyDescent="0.25">
      <c r="B598">
        <f t="shared" si="24"/>
        <v>61</v>
      </c>
      <c r="C598">
        <v>62675.553439086558</v>
      </c>
      <c r="D598">
        <v>145936.55432771318</v>
      </c>
      <c r="E598">
        <v>284704.88915952307</v>
      </c>
      <c r="F598">
        <v>562241.55882766575</v>
      </c>
      <c r="G598">
        <v>1117314.8981655589</v>
      </c>
      <c r="J598">
        <f t="shared" si="25"/>
        <v>61</v>
      </c>
      <c r="K598">
        <v>3133.7779732573545</v>
      </c>
      <c r="L598">
        <v>7296.8287142200279</v>
      </c>
      <c r="M598">
        <v>14235.246636175027</v>
      </c>
      <c r="N598">
        <v>28112.08248536475</v>
      </c>
      <c r="O598">
        <v>55865.754185621627</v>
      </c>
      <c r="R598">
        <f t="shared" si="26"/>
        <v>61</v>
      </c>
      <c r="S598">
        <v>4.9237748159568717E-2</v>
      </c>
      <c r="T598">
        <v>4.66324832843239E-2</v>
      </c>
      <c r="U598">
        <v>4.5841714333623607E-2</v>
      </c>
      <c r="V598">
        <v>4.5459572845455209E-2</v>
      </c>
      <c r="W598">
        <v>4.5271695644629073E-2</v>
      </c>
    </row>
    <row r="599" spans="1:24" x14ac:dyDescent="0.25">
      <c r="B599">
        <f t="shared" si="24"/>
        <v>62</v>
      </c>
      <c r="C599">
        <v>64471.685147898723</v>
      </c>
      <c r="D599">
        <v>150555.87167291384</v>
      </c>
      <c r="E599">
        <v>294029.51589125872</v>
      </c>
      <c r="F599">
        <v>580976.8043276869</v>
      </c>
      <c r="G599">
        <v>1154871.3811991634</v>
      </c>
      <c r="J599">
        <f t="shared" si="25"/>
        <v>62</v>
      </c>
      <c r="K599">
        <v>3223.5846365074613</v>
      </c>
      <c r="L599">
        <v>7527.7948042856005</v>
      </c>
      <c r="M599">
        <v>14701.478428782721</v>
      </c>
      <c r="N599">
        <v>29048.845677474514</v>
      </c>
      <c r="O599">
        <v>57743.58017326449</v>
      </c>
      <c r="R599">
        <f t="shared" si="26"/>
        <v>62</v>
      </c>
      <c r="S599">
        <v>5.0217360418424395E-2</v>
      </c>
      <c r="T599">
        <v>4.757732142848492E-2</v>
      </c>
      <c r="U599">
        <v>4.677314729531834E-2</v>
      </c>
      <c r="V599">
        <v>4.6384046506336096E-2</v>
      </c>
      <c r="W599">
        <v>4.6192632405969158E-2</v>
      </c>
    </row>
    <row r="600" spans="1:24" x14ac:dyDescent="0.25">
      <c r="B600">
        <f t="shared" si="24"/>
        <v>63</v>
      </c>
      <c r="C600">
        <v>66162.18036786429</v>
      </c>
      <c r="D600">
        <v>154904.07218611558</v>
      </c>
      <c r="E600">
        <v>302807.22523490037</v>
      </c>
      <c r="F600">
        <v>598613.53133836156</v>
      </c>
      <c r="G600">
        <v>1190226.1435478881</v>
      </c>
      <c r="J600">
        <f t="shared" si="25"/>
        <v>63</v>
      </c>
      <c r="K600">
        <v>3308.1092990380712</v>
      </c>
      <c r="L600">
        <v>7745.2045348349784</v>
      </c>
      <c r="M600">
        <v>15140.363282162405</v>
      </c>
      <c r="N600">
        <v>29930.680783553049</v>
      </c>
      <c r="O600">
        <v>59511.315789312124</v>
      </c>
      <c r="R600">
        <f t="shared" si="26"/>
        <v>63</v>
      </c>
      <c r="S600">
        <v>5.117124449608168E-2</v>
      </c>
      <c r="T600">
        <v>4.8500591402690807E-2</v>
      </c>
      <c r="U600">
        <v>4.7684392797318953E-2</v>
      </c>
      <c r="V600">
        <v>4.7289016148531759E-2</v>
      </c>
      <c r="W600">
        <v>4.7094404717517913E-2</v>
      </c>
    </row>
    <row r="601" spans="1:24" x14ac:dyDescent="0.25">
      <c r="B601">
        <f t="shared" si="24"/>
        <v>64</v>
      </c>
      <c r="C601">
        <v>68365.907264192138</v>
      </c>
      <c r="D601">
        <v>160571.96668139461</v>
      </c>
      <c r="E601">
        <v>314248.73328224244</v>
      </c>
      <c r="F601">
        <v>621602.26648232935</v>
      </c>
      <c r="G601">
        <v>1236309.3328813657</v>
      </c>
      <c r="J601">
        <f t="shared" si="25"/>
        <v>64</v>
      </c>
      <c r="K601">
        <v>3418.2959898541158</v>
      </c>
      <c r="L601">
        <v>8028.5984617734794</v>
      </c>
      <c r="M601">
        <v>15712.436937031918</v>
      </c>
      <c r="N601">
        <v>31080.113885733183</v>
      </c>
      <c r="O601">
        <v>61815.467781851301</v>
      </c>
      <c r="R601">
        <f t="shared" si="26"/>
        <v>64</v>
      </c>
      <c r="S601">
        <v>5.246529002110667E-2</v>
      </c>
      <c r="T601">
        <v>4.9756304561576314E-2</v>
      </c>
      <c r="U601">
        <v>4.8924906632725751E-2</v>
      </c>
      <c r="V601">
        <v>4.8521573003354135E-2</v>
      </c>
      <c r="W601">
        <v>4.8322901958239628E-2</v>
      </c>
    </row>
    <row r="602" spans="1:24" x14ac:dyDescent="0.25">
      <c r="B602">
        <f t="shared" si="24"/>
        <v>65</v>
      </c>
      <c r="C602">
        <v>70369.804606973543</v>
      </c>
      <c r="D602">
        <v>165726.39123850942</v>
      </c>
      <c r="E602">
        <v>324654.03563093249</v>
      </c>
      <c r="F602">
        <v>642509.32441433251</v>
      </c>
      <c r="G602">
        <v>1278219.9019793114</v>
      </c>
      <c r="J602">
        <f t="shared" si="25"/>
        <v>65</v>
      </c>
      <c r="K602">
        <v>3518.4906610794424</v>
      </c>
      <c r="L602">
        <v>8286.3209131731128</v>
      </c>
      <c r="M602">
        <v>16232.704673947825</v>
      </c>
      <c r="N602">
        <v>32125.472193883848</v>
      </c>
      <c r="O602">
        <v>63911.00723172375</v>
      </c>
      <c r="R602">
        <f t="shared" si="26"/>
        <v>65</v>
      </c>
      <c r="S602">
        <v>5.3688476894531822E-2</v>
      </c>
      <c r="T602">
        <v>5.0948238695485371E-2</v>
      </c>
      <c r="U602">
        <v>5.0104064793944358E-2</v>
      </c>
      <c r="V602">
        <v>4.969398765767008E-2</v>
      </c>
      <c r="W602">
        <v>4.949186336084388E-2</v>
      </c>
    </row>
    <row r="604" spans="1:24" x14ac:dyDescent="0.25">
      <c r="A604" s="5" t="s">
        <v>183</v>
      </c>
    </row>
    <row r="605" spans="1:24" x14ac:dyDescent="0.25">
      <c r="B605" t="s">
        <v>170</v>
      </c>
      <c r="C605">
        <v>50000</v>
      </c>
      <c r="D605">
        <v>100000</v>
      </c>
      <c r="E605">
        <v>250000</v>
      </c>
      <c r="F605">
        <v>500000</v>
      </c>
      <c r="G605">
        <v>1000000</v>
      </c>
      <c r="H605">
        <v>2000000</v>
      </c>
      <c r="J605" t="s">
        <v>171</v>
      </c>
      <c r="K605">
        <v>50000</v>
      </c>
      <c r="L605">
        <v>100000</v>
      </c>
      <c r="M605">
        <v>250000</v>
      </c>
      <c r="N605">
        <v>500000</v>
      </c>
      <c r="O605">
        <v>1000000</v>
      </c>
      <c r="P605">
        <v>2000000</v>
      </c>
      <c r="R605" t="s">
        <v>167</v>
      </c>
      <c r="S605">
        <v>50000</v>
      </c>
      <c r="T605">
        <v>100000</v>
      </c>
      <c r="U605">
        <v>250000</v>
      </c>
      <c r="V605">
        <v>500000</v>
      </c>
      <c r="W605">
        <v>1000000</v>
      </c>
      <c r="X605">
        <v>2000000</v>
      </c>
    </row>
    <row r="606" spans="1:24" x14ac:dyDescent="0.25">
      <c r="B606">
        <v>26</v>
      </c>
      <c r="C606">
        <v>547.39551885497985</v>
      </c>
      <c r="D606">
        <v>607.3470990068804</v>
      </c>
      <c r="E606">
        <v>787.20169055384224</v>
      </c>
      <c r="F606">
        <v>1086.9594235372606</v>
      </c>
      <c r="G606">
        <v>1686.4748785794277</v>
      </c>
      <c r="H606">
        <v>2885.5058974732401</v>
      </c>
      <c r="J606">
        <v>26</v>
      </c>
      <c r="K606">
        <v>542.77680406730872</v>
      </c>
      <c r="L606">
        <v>585.71388275982713</v>
      </c>
      <c r="M606">
        <v>714.5233827211905</v>
      </c>
      <c r="N606">
        <v>929.20682009458505</v>
      </c>
      <c r="O606">
        <v>1358.5735674714506</v>
      </c>
      <c r="P606">
        <v>2217.3083308269925</v>
      </c>
      <c r="R606">
        <v>26</v>
      </c>
      <c r="S606">
        <v>4.9639105648851212E-2</v>
      </c>
      <c r="T606">
        <v>4.7102996047184487E-2</v>
      </c>
      <c r="U606">
        <v>4.3235390245154326E-2</v>
      </c>
      <c r="V606">
        <v>4.070596562065032E-2</v>
      </c>
      <c r="W606">
        <v>3.8918556955761296E-2</v>
      </c>
      <c r="X606">
        <v>3.7825403611040143E-2</v>
      </c>
    </row>
    <row r="607" spans="1:24" x14ac:dyDescent="0.25">
      <c r="B607">
        <v>27</v>
      </c>
      <c r="C607">
        <v>556.18364510650736</v>
      </c>
      <c r="D607">
        <v>624.69476577140881</v>
      </c>
      <c r="E607">
        <v>830.22806508191911</v>
      </c>
      <c r="F607">
        <v>1172.7835812472513</v>
      </c>
      <c r="G607">
        <v>1857.8946463716775</v>
      </c>
      <c r="H607">
        <v>3228.1167417559964</v>
      </c>
      <c r="J607">
        <v>27</v>
      </c>
      <c r="K607">
        <v>549.07115891648436</v>
      </c>
      <c r="L607">
        <v>598.13831452794784</v>
      </c>
      <c r="M607">
        <v>745.33905110743854</v>
      </c>
      <c r="N607">
        <v>990.67381378255777</v>
      </c>
      <c r="O607">
        <v>1481.3437211717755</v>
      </c>
      <c r="P607">
        <v>2462.6831297872704</v>
      </c>
      <c r="R607">
        <v>27</v>
      </c>
      <c r="S607">
        <v>4.9226906897208211E-2</v>
      </c>
      <c r="T607">
        <v>4.6572493906991141E-2</v>
      </c>
      <c r="U607">
        <v>4.2718795588397862E-2</v>
      </c>
      <c r="V607">
        <v>4.031710936511157E-2</v>
      </c>
      <c r="W607">
        <v>3.8673494321213253E-2</v>
      </c>
      <c r="X607">
        <v>3.7689408808706748E-2</v>
      </c>
    </row>
    <row r="608" spans="1:24" x14ac:dyDescent="0.25">
      <c r="B608">
        <v>28</v>
      </c>
      <c r="C608">
        <v>566.1112176274487</v>
      </c>
      <c r="D608">
        <v>644.29392974572534</v>
      </c>
      <c r="E608">
        <v>878.84199040641761</v>
      </c>
      <c r="F608">
        <v>1269.75543396125</v>
      </c>
      <c r="G608">
        <v>2051.5823526688032</v>
      </c>
      <c r="H608">
        <v>3615.2362004997663</v>
      </c>
      <c r="J608">
        <v>28</v>
      </c>
      <c r="K608">
        <v>556.18120012973191</v>
      </c>
      <c r="L608">
        <v>612.17510519534198</v>
      </c>
      <c r="M608">
        <v>780.15593935098514</v>
      </c>
      <c r="N608">
        <v>1060.1241024332303</v>
      </c>
      <c r="O608">
        <v>1620.0607963810362</v>
      </c>
      <c r="P608">
        <v>2739.9343055119243</v>
      </c>
      <c r="R608">
        <v>28</v>
      </c>
      <c r="S608">
        <v>4.879436309212104E-2</v>
      </c>
      <c r="T608">
        <v>4.6037970473558731E-2</v>
      </c>
      <c r="U608">
        <v>4.2228328044642716E-2</v>
      </c>
      <c r="V608">
        <v>3.9961901429456326E-2</v>
      </c>
      <c r="W608">
        <v>3.8456148936633294E-2</v>
      </c>
      <c r="X608">
        <v>3.7571704088826596E-2</v>
      </c>
    </row>
    <row r="609" spans="2:24" x14ac:dyDescent="0.25">
      <c r="B609">
        <v>29</v>
      </c>
      <c r="C609">
        <v>577.33958080928653</v>
      </c>
      <c r="D609">
        <v>666.46306985476838</v>
      </c>
      <c r="E609">
        <v>933.83342892038695</v>
      </c>
      <c r="F609">
        <v>1379.4507436415242</v>
      </c>
      <c r="G609">
        <v>2270.6853942045559</v>
      </c>
      <c r="H609">
        <v>4053.1546810000609</v>
      </c>
      <c r="J609">
        <v>29</v>
      </c>
      <c r="K609">
        <v>564.22286051091396</v>
      </c>
      <c r="L609">
        <v>628.05249405417135</v>
      </c>
      <c r="M609">
        <v>819.5401380359117</v>
      </c>
      <c r="N609">
        <v>1138.6867882247207</v>
      </c>
      <c r="O609">
        <v>1776.9803341945917</v>
      </c>
      <c r="P609">
        <v>3053.5672594985372</v>
      </c>
      <c r="R609">
        <v>29</v>
      </c>
      <c r="S609">
        <v>4.8343117696449278E-2</v>
      </c>
      <c r="T609">
        <v>4.5503159559691086E-2</v>
      </c>
      <c r="U609">
        <v>4.176555120571801E-2</v>
      </c>
      <c r="V609">
        <v>3.9638936172764483E-2</v>
      </c>
      <c r="W609">
        <v>3.8264168766773743E-2</v>
      </c>
      <c r="X609">
        <v>3.7470462109729041E-2</v>
      </c>
    </row>
    <row r="610" spans="2:24" x14ac:dyDescent="0.25">
      <c r="B610">
        <v>30</v>
      </c>
      <c r="C610">
        <v>590.05192133110268</v>
      </c>
      <c r="D610">
        <v>691.5638636218315</v>
      </c>
      <c r="E610">
        <v>996.09971061363433</v>
      </c>
      <c r="F610">
        <v>1503.6594513232419</v>
      </c>
      <c r="G610">
        <v>2518.7789746506014</v>
      </c>
      <c r="H610">
        <v>4549.0179680554675</v>
      </c>
      <c r="J610">
        <v>30</v>
      </c>
      <c r="K610">
        <v>573.32733858076085</v>
      </c>
      <c r="L610">
        <v>646.02910637106424</v>
      </c>
      <c r="M610">
        <v>864.13464343345731</v>
      </c>
      <c r="N610">
        <v>1227.6438221961016</v>
      </c>
      <c r="O610">
        <v>1954.6626664889227</v>
      </c>
      <c r="P610">
        <v>3408.6997365718926</v>
      </c>
      <c r="R610">
        <v>30</v>
      </c>
      <c r="S610">
        <v>4.7875384016585532E-2</v>
      </c>
      <c r="T610">
        <v>4.4972024682574885E-2</v>
      </c>
      <c r="U610">
        <v>4.1331740661596506E-2</v>
      </c>
      <c r="V610">
        <v>3.9346822489687794E-2</v>
      </c>
      <c r="W610">
        <v>3.8095510672098154E-2</v>
      </c>
      <c r="X610">
        <v>3.7384193738676297E-2</v>
      </c>
    </row>
    <row r="611" spans="2:24" x14ac:dyDescent="0.25">
      <c r="B611">
        <v>31</v>
      </c>
      <c r="C611">
        <v>604.45615750841216</v>
      </c>
      <c r="D611">
        <v>720.00676008889582</v>
      </c>
      <c r="E611">
        <v>1066.6585994882143</v>
      </c>
      <c r="F611">
        <v>1644.411673764446</v>
      </c>
      <c r="G611">
        <v>2799.9178373844948</v>
      </c>
      <c r="H611">
        <v>5110.9300923303854</v>
      </c>
      <c r="J611">
        <v>31</v>
      </c>
      <c r="K611">
        <v>583.64354562059157</v>
      </c>
      <c r="L611">
        <v>666.39962730048092</v>
      </c>
      <c r="M611">
        <v>914.66823959009434</v>
      </c>
      <c r="N611">
        <v>1328.4493599619909</v>
      </c>
      <c r="O611">
        <v>2156.0117754986713</v>
      </c>
      <c r="P611">
        <v>3811.1357679165812</v>
      </c>
      <c r="R611">
        <v>31</v>
      </c>
      <c r="S611">
        <v>4.7393957947448495E-2</v>
      </c>
      <c r="T611">
        <v>4.444868809089586E-2</v>
      </c>
      <c r="U611">
        <v>4.0927855943009739E-2</v>
      </c>
      <c r="V611">
        <v>3.9084190762138649E-2</v>
      </c>
      <c r="W611">
        <v>3.7948403753680804E-2</v>
      </c>
      <c r="X611">
        <v>3.7311687387872272E-2</v>
      </c>
    </row>
    <row r="612" spans="2:24" x14ac:dyDescent="0.25">
      <c r="B612">
        <v>32</v>
      </c>
      <c r="C612">
        <v>620.76972067931717</v>
      </c>
      <c r="D612">
        <v>752.22137680647415</v>
      </c>
      <c r="E612">
        <v>1146.5763853245783</v>
      </c>
      <c r="F612">
        <v>1803.8347493251833</v>
      </c>
      <c r="G612">
        <v>3118.3515351918527</v>
      </c>
      <c r="H612">
        <v>5747.3849440216154</v>
      </c>
      <c r="J612">
        <v>32</v>
      </c>
      <c r="K612">
        <v>595.32720522731006</v>
      </c>
      <c r="L612">
        <v>689.4714111775661</v>
      </c>
      <c r="M612">
        <v>971.90449398168676</v>
      </c>
      <c r="N612">
        <v>1442.6264894530432</v>
      </c>
      <c r="O612">
        <v>2384.0711507245069</v>
      </c>
      <c r="P612">
        <v>4266.958586149427</v>
      </c>
      <c r="R612">
        <v>32</v>
      </c>
      <c r="S612">
        <v>4.6902609382593274E-2</v>
      </c>
      <c r="T612">
        <v>4.3937663699601837E-2</v>
      </c>
      <c r="U612">
        <v>4.0554801386894823E-2</v>
      </c>
      <c r="V612">
        <v>3.8849818637218814E-2</v>
      </c>
      <c r="W612">
        <v>3.7821341013152932E-2</v>
      </c>
      <c r="X612">
        <v>3.725193218410916E-2</v>
      </c>
    </row>
    <row r="613" spans="2:24" x14ac:dyDescent="0.25">
      <c r="B613">
        <v>33</v>
      </c>
      <c r="C613">
        <v>639.23671823991265</v>
      </c>
      <c r="D613">
        <v>788.69009147225495</v>
      </c>
      <c r="E613">
        <v>1237.0502155521563</v>
      </c>
      <c r="F613">
        <v>1984.3171461405657</v>
      </c>
      <c r="G613">
        <v>3478.851055417831</v>
      </c>
      <c r="H613">
        <v>6467.9186456918696</v>
      </c>
      <c r="J613">
        <v>33</v>
      </c>
      <c r="K613">
        <v>608.55314509883942</v>
      </c>
      <c r="L613">
        <v>715.59007914143194</v>
      </c>
      <c r="M613">
        <v>1036.7009319611643</v>
      </c>
      <c r="N613">
        <v>1571.8863473278252</v>
      </c>
      <c r="O613">
        <v>2642.2577343868543</v>
      </c>
      <c r="P613">
        <v>4782.9978682321234</v>
      </c>
      <c r="R613">
        <v>33</v>
      </c>
      <c r="S613">
        <v>4.6405497580547239E-2</v>
      </c>
      <c r="T613">
        <v>4.3443179308628954E-2</v>
      </c>
      <c r="U613">
        <v>4.0212991764233097E-2</v>
      </c>
      <c r="V613">
        <v>3.8642396154124681E-2</v>
      </c>
      <c r="W613">
        <v>3.771295034879274E-2</v>
      </c>
      <c r="X613">
        <v>3.7204081822139745E-2</v>
      </c>
    </row>
    <row r="614" spans="2:24" x14ac:dyDescent="0.25">
      <c r="B614">
        <v>34</v>
      </c>
      <c r="C614">
        <v>660.13089536066514</v>
      </c>
      <c r="D614">
        <v>829.95379382080239</v>
      </c>
      <c r="E614">
        <v>1339.4225674957136</v>
      </c>
      <c r="F614">
        <v>2188.5372414022158</v>
      </c>
      <c r="G614">
        <v>3886.766470192093</v>
      </c>
      <c r="H614">
        <v>7283.2250935877428</v>
      </c>
      <c r="J614">
        <v>34</v>
      </c>
      <c r="K614">
        <v>623.51741628203695</v>
      </c>
      <c r="L614">
        <v>745.1425877618326</v>
      </c>
      <c r="M614">
        <v>1110.0190061353005</v>
      </c>
      <c r="N614">
        <v>1718.1469602292964</v>
      </c>
      <c r="O614">
        <v>2934.4014942586437</v>
      </c>
      <c r="P614">
        <v>5366.9124767128815</v>
      </c>
      <c r="R614">
        <v>34</v>
      </c>
      <c r="S614">
        <v>4.5907067187213269E-2</v>
      </c>
      <c r="T614">
        <v>4.2969056705039366E-2</v>
      </c>
      <c r="U614">
        <v>3.9902425413617326E-2</v>
      </c>
      <c r="V614">
        <v>3.8460579125244365E-2</v>
      </c>
      <c r="W614">
        <v>3.7622006662711538E-2</v>
      </c>
      <c r="X614">
        <v>3.7167450816280923E-2</v>
      </c>
    </row>
    <row r="615" spans="2:24" x14ac:dyDescent="0.25">
      <c r="B615">
        <v>35</v>
      </c>
      <c r="C615">
        <v>683.75879932840098</v>
      </c>
      <c r="D615">
        <v>876.61833487830222</v>
      </c>
      <c r="E615">
        <v>1455.1969156974685</v>
      </c>
      <c r="F615">
        <v>2419.494577835746</v>
      </c>
      <c r="G615">
        <v>4348.0898931986258</v>
      </c>
      <c r="H615">
        <v>8205.280622344435</v>
      </c>
      <c r="J615">
        <v>35</v>
      </c>
      <c r="K615">
        <v>640.43919490620601</v>
      </c>
      <c r="L615">
        <v>778.56333027051733</v>
      </c>
      <c r="M615">
        <v>1192.9354387393178</v>
      </c>
      <c r="N615">
        <v>1883.5559356854756</v>
      </c>
      <c r="O615">
        <v>3264.7968268727927</v>
      </c>
      <c r="P615">
        <v>6027.2797432611114</v>
      </c>
      <c r="R615">
        <v>35</v>
      </c>
      <c r="S615">
        <v>4.5411921226424568E-2</v>
      </c>
      <c r="T615">
        <v>4.2518670954199811E-2</v>
      </c>
      <c r="U615">
        <v>3.9622769906920485E-2</v>
      </c>
      <c r="V615">
        <v>3.830304863961409E-2</v>
      </c>
      <c r="W615">
        <v>3.7547461399931814E-2</v>
      </c>
      <c r="X615">
        <v>3.7141510855430715E-2</v>
      </c>
    </row>
    <row r="616" spans="2:24" x14ac:dyDescent="0.25">
      <c r="B616">
        <v>36</v>
      </c>
      <c r="C616">
        <v>710.46328609752163</v>
      </c>
      <c r="D616">
        <v>929.36104632291256</v>
      </c>
      <c r="E616">
        <v>1586.0542644708664</v>
      </c>
      <c r="F616">
        <v>2680.5430209887777</v>
      </c>
      <c r="G616">
        <v>4869.5204882935495</v>
      </c>
      <c r="H616">
        <v>9247.4755501954369</v>
      </c>
      <c r="J616">
        <v>36</v>
      </c>
      <c r="K616">
        <v>659.56468524914135</v>
      </c>
      <c r="L616">
        <v>816.33723440623908</v>
      </c>
      <c r="M616">
        <v>1286.6541630375505</v>
      </c>
      <c r="N616">
        <v>2070.5163959863712</v>
      </c>
      <c r="O616">
        <v>3638.2403361484539</v>
      </c>
      <c r="P616">
        <v>6773.6896798571397</v>
      </c>
      <c r="R616">
        <v>36</v>
      </c>
      <c r="S616">
        <v>4.4924733325447219E-2</v>
      </c>
      <c r="T616">
        <v>4.2094881147133112E-2</v>
      </c>
      <c r="U616">
        <v>3.9373447926680738E-2</v>
      </c>
      <c r="V616">
        <v>3.8168567419177402E-2</v>
      </c>
      <c r="W616">
        <v>3.7488425000308023E-2</v>
      </c>
      <c r="X616">
        <v>3.7125887800188107E-2</v>
      </c>
    </row>
    <row r="617" spans="2:24" x14ac:dyDescent="0.25">
      <c r="B617">
        <v>37</v>
      </c>
      <c r="C617">
        <v>740.62792139295141</v>
      </c>
      <c r="D617">
        <v>988.93982852079705</v>
      </c>
      <c r="E617">
        <v>1733.8755706653085</v>
      </c>
      <c r="F617">
        <v>2975.4351399277307</v>
      </c>
      <c r="G617">
        <v>5458.5542244377084</v>
      </c>
      <c r="H617">
        <v>10424.792557416935</v>
      </c>
      <c r="J617">
        <v>37</v>
      </c>
      <c r="K617">
        <v>681.16829681730178</v>
      </c>
      <c r="L617">
        <v>859.00679621708423</v>
      </c>
      <c r="M617">
        <v>1392.5225324865587</v>
      </c>
      <c r="N617">
        <v>2281.715415049166</v>
      </c>
      <c r="O617">
        <v>4060.1005607754123</v>
      </c>
      <c r="P617">
        <v>7616.8727323807107</v>
      </c>
      <c r="R617">
        <v>37</v>
      </c>
      <c r="S617">
        <v>4.4450060754845033E-2</v>
      </c>
      <c r="T617">
        <v>4.1700020861158871E-2</v>
      </c>
      <c r="U617">
        <v>3.9153713164410187E-2</v>
      </c>
      <c r="V617">
        <v>3.8055997799101959E-2</v>
      </c>
      <c r="W617">
        <v>3.744418766564217E-2</v>
      </c>
      <c r="X617">
        <v>3.7120359747099929E-2</v>
      </c>
    </row>
    <row r="618" spans="2:24" x14ac:dyDescent="0.25">
      <c r="B618">
        <v>38</v>
      </c>
      <c r="C618">
        <v>774.65640829380379</v>
      </c>
      <c r="D618">
        <v>1056.1523735686455</v>
      </c>
      <c r="E618">
        <v>1900.6402752556337</v>
      </c>
      <c r="F618">
        <v>3308.12015618637</v>
      </c>
      <c r="G618">
        <v>6123.0797875157668</v>
      </c>
      <c r="H618">
        <v>11752.999258038086</v>
      </c>
      <c r="J618">
        <v>38</v>
      </c>
      <c r="K618">
        <v>705.53915316329403</v>
      </c>
      <c r="L618">
        <v>907.14376853953581</v>
      </c>
      <c r="M618">
        <v>1511.9576817037268</v>
      </c>
      <c r="N618">
        <v>2519.9813824220764</v>
      </c>
      <c r="O618">
        <v>4536.0272912645887</v>
      </c>
      <c r="P618">
        <v>8568.121485805168</v>
      </c>
      <c r="R618">
        <v>38</v>
      </c>
      <c r="S618">
        <v>4.3992576400446959E-2</v>
      </c>
      <c r="T618">
        <v>4.1336170985756926E-2</v>
      </c>
      <c r="U618">
        <v>3.8962843501030964E-2</v>
      </c>
      <c r="V618">
        <v>3.7964399583449993E-2</v>
      </c>
      <c r="W618">
        <v>3.7414235261130857E-2</v>
      </c>
      <c r="X618">
        <v>3.7124848973930868E-2</v>
      </c>
    </row>
    <row r="619" spans="2:24" x14ac:dyDescent="0.25">
      <c r="B619">
        <v>39</v>
      </c>
      <c r="C619">
        <v>813.58809256342533</v>
      </c>
      <c r="D619">
        <v>1133.0512913401478</v>
      </c>
      <c r="E619">
        <v>2091.4409317858481</v>
      </c>
      <c r="F619">
        <v>3688.7570457085885</v>
      </c>
      <c r="G619">
        <v>6883.389044794184</v>
      </c>
      <c r="H619">
        <v>13272.653346475527</v>
      </c>
      <c r="J619">
        <v>39</v>
      </c>
      <c r="K619">
        <v>733.42164401852961</v>
      </c>
      <c r="L619">
        <v>962.21795520864998</v>
      </c>
      <c r="M619">
        <v>1648.6073915994966</v>
      </c>
      <c r="N619">
        <v>2792.5903157333305</v>
      </c>
      <c r="O619">
        <v>5080.5535566391773</v>
      </c>
      <c r="P619">
        <v>9656.4834978020808</v>
      </c>
      <c r="R619">
        <v>39</v>
      </c>
      <c r="S619">
        <v>4.3550447307022511E-2</v>
      </c>
      <c r="T619">
        <v>4.1000302463972016E-2</v>
      </c>
      <c r="U619">
        <v>3.8797904045249743E-2</v>
      </c>
      <c r="V619">
        <v>3.7892101377874798E-2</v>
      </c>
      <c r="W619">
        <v>3.7398126077927696E-2</v>
      </c>
      <c r="X619">
        <v>3.713974967913658E-2</v>
      </c>
    </row>
    <row r="620" spans="2:24" x14ac:dyDescent="0.25">
      <c r="B620">
        <v>40</v>
      </c>
      <c r="C620">
        <v>844.02622668780646</v>
      </c>
      <c r="D620">
        <v>1193.1862876070397</v>
      </c>
      <c r="E620">
        <v>2240.6664565562123</v>
      </c>
      <c r="F620">
        <v>3986.4667537617538</v>
      </c>
      <c r="G620">
        <v>7478.0673492422829</v>
      </c>
      <c r="H620">
        <v>14461.268536427011</v>
      </c>
      <c r="J620">
        <v>40</v>
      </c>
      <c r="K620">
        <v>755.22112980568272</v>
      </c>
      <c r="L620">
        <v>1005.2860946168421</v>
      </c>
      <c r="M620">
        <v>1755.4808320514348</v>
      </c>
      <c r="N620">
        <v>3005.8055720780103</v>
      </c>
      <c r="O620">
        <v>5506.4550642904214</v>
      </c>
      <c r="P620">
        <v>10507.754005779512</v>
      </c>
      <c r="R620">
        <v>40</v>
      </c>
      <c r="S620">
        <v>4.325209802360841E-2</v>
      </c>
      <c r="T620">
        <v>4.0782349231713866E-2</v>
      </c>
      <c r="U620">
        <v>3.8697010223374129E-2</v>
      </c>
      <c r="V620">
        <v>3.7851915585705997E-2</v>
      </c>
      <c r="W620">
        <v>3.7394102522387396E-2</v>
      </c>
      <c r="X620">
        <v>3.7155492567383819E-2</v>
      </c>
    </row>
    <row r="621" spans="2:24" x14ac:dyDescent="0.25">
      <c r="B621">
        <v>41</v>
      </c>
      <c r="C621">
        <v>839.2544871084325</v>
      </c>
      <c r="D621">
        <v>1183.8038609808482</v>
      </c>
      <c r="E621">
        <v>2217.4517759668352</v>
      </c>
      <c r="F621">
        <v>3940.1983988197685</v>
      </c>
      <c r="G621">
        <v>7385.6916400736</v>
      </c>
      <c r="H621">
        <v>14276.678118958618</v>
      </c>
      <c r="J621">
        <v>41</v>
      </c>
      <c r="K621">
        <v>751.80377258506041</v>
      </c>
      <c r="L621">
        <v>998.56707118889517</v>
      </c>
      <c r="M621">
        <v>1738.8546163465617</v>
      </c>
      <c r="N621">
        <v>2972.6683050578649</v>
      </c>
      <c r="O621">
        <v>5440.2956318337965</v>
      </c>
      <c r="P621">
        <v>10375.550244174112</v>
      </c>
      <c r="R621">
        <v>41</v>
      </c>
      <c r="S621">
        <v>4.3289878471893362E-2</v>
      </c>
      <c r="T621">
        <v>4.0808215652910595E-2</v>
      </c>
      <c r="U621">
        <v>3.8706175523733899E-2</v>
      </c>
      <c r="V621">
        <v>3.7852566878824101E-2</v>
      </c>
      <c r="W621">
        <v>3.7389716845769749E-2</v>
      </c>
      <c r="X621">
        <v>3.7148362868368867E-2</v>
      </c>
    </row>
    <row r="622" spans="2:24" x14ac:dyDescent="0.25">
      <c r="B622">
        <v>42</v>
      </c>
      <c r="C622">
        <v>787.49792070068997</v>
      </c>
      <c r="D622">
        <v>1081.6387137598379</v>
      </c>
      <c r="E622">
        <v>1964.0614722299204</v>
      </c>
      <c r="F622">
        <v>3434.7657539744891</v>
      </c>
      <c r="G622">
        <v>6376.174941775691</v>
      </c>
      <c r="H622">
        <v>12258.9934144292</v>
      </c>
      <c r="J622">
        <v>42</v>
      </c>
      <c r="K622">
        <v>714.73652391205769</v>
      </c>
      <c r="L622">
        <v>925.39608157514795</v>
      </c>
      <c r="M622">
        <v>1557.3790890892524</v>
      </c>
      <c r="N622">
        <v>2610.6804937556881</v>
      </c>
      <c r="O622">
        <v>4717.2904376750957</v>
      </c>
      <c r="P622">
        <v>8930.5114346058108</v>
      </c>
      <c r="R622">
        <v>42</v>
      </c>
      <c r="S622">
        <v>4.3818684790210227E-2</v>
      </c>
      <c r="T622">
        <v>4.1198717221389902E-2</v>
      </c>
      <c r="U622">
        <v>3.8887074303772584E-2</v>
      </c>
      <c r="V622">
        <v>3.7922715283190467E-2</v>
      </c>
      <c r="W622">
        <v>3.7393400731082771E-2</v>
      </c>
      <c r="X622">
        <v>3.7115565765323932E-2</v>
      </c>
    </row>
    <row r="623" spans="2:24" x14ac:dyDescent="0.25">
      <c r="B623">
        <v>43</v>
      </c>
      <c r="C623">
        <v>840.04652015419083</v>
      </c>
      <c r="D623">
        <v>1185.4468698928233</v>
      </c>
      <c r="E623">
        <v>2221.6479352127826</v>
      </c>
      <c r="F623">
        <v>3948.6498641305898</v>
      </c>
      <c r="G623">
        <v>7402.6532445073681</v>
      </c>
      <c r="H623">
        <v>14310.660423695426</v>
      </c>
      <c r="J623">
        <v>43</v>
      </c>
      <c r="K623">
        <v>752.37090182471502</v>
      </c>
      <c r="L623">
        <v>999.74323154798094</v>
      </c>
      <c r="M623">
        <v>1741.860403962768</v>
      </c>
      <c r="N623">
        <v>2978.7241033203609</v>
      </c>
      <c r="O623">
        <v>5452.4460691240965</v>
      </c>
      <c r="P623">
        <v>10399.8947620166</v>
      </c>
      <c r="R623">
        <v>43</v>
      </c>
      <c r="S623">
        <v>4.3271170056675246E-2</v>
      </c>
      <c r="T623">
        <v>4.079240518445193E-2</v>
      </c>
      <c r="U623">
        <v>3.8694670817462251E-2</v>
      </c>
      <c r="V623">
        <v>3.7843296827028583E-2</v>
      </c>
      <c r="W623">
        <v>3.738176894549694E-2</v>
      </c>
      <c r="X623">
        <v>3.7141140547391371E-2</v>
      </c>
    </row>
    <row r="624" spans="2:24" x14ac:dyDescent="0.25">
      <c r="B624">
        <v>44</v>
      </c>
      <c r="C624">
        <v>1017.5051765673129</v>
      </c>
      <c r="D624">
        <v>1535.9168046508898</v>
      </c>
      <c r="E624">
        <v>3091.151707751992</v>
      </c>
      <c r="F624">
        <v>5683.2098700640145</v>
      </c>
      <c r="G624">
        <v>10867.326105411024</v>
      </c>
      <c r="H624">
        <v>21235.558726196745</v>
      </c>
      <c r="J624">
        <v>44</v>
      </c>
      <c r="K624">
        <v>879.46418805075791</v>
      </c>
      <c r="L624">
        <v>1250.7450876137063</v>
      </c>
      <c r="M624">
        <v>2364.5879976541801</v>
      </c>
      <c r="N624">
        <v>4220.9927409474476</v>
      </c>
      <c r="O624">
        <v>7933.8012265538709</v>
      </c>
      <c r="P624">
        <v>15359.419880604924</v>
      </c>
      <c r="R624">
        <v>44</v>
      </c>
      <c r="S624">
        <v>4.2100542942162589E-2</v>
      </c>
      <c r="T624">
        <v>4.0019446860006358E-2</v>
      </c>
      <c r="U624">
        <v>3.8409442074254896E-2</v>
      </c>
      <c r="V624">
        <v>3.7791836174437599E-2</v>
      </c>
      <c r="W624">
        <v>3.7465182780276773E-2</v>
      </c>
      <c r="X624">
        <v>3.729708479905125E-2</v>
      </c>
    </row>
    <row r="625" spans="1:24" x14ac:dyDescent="0.25">
      <c r="B625">
        <v>45</v>
      </c>
      <c r="C625">
        <v>935.88567658919033</v>
      </c>
      <c r="D625">
        <v>1374.8002231156397</v>
      </c>
      <c r="E625">
        <v>2691.5433176209108</v>
      </c>
      <c r="F625">
        <v>4886.1157039246509</v>
      </c>
      <c r="G625">
        <v>9275.2604262645455</v>
      </c>
      <c r="H625">
        <v>18053.54796002193</v>
      </c>
      <c r="J625">
        <v>45</v>
      </c>
      <c r="K625">
        <v>821.00951513989912</v>
      </c>
      <c r="L625">
        <v>1135.3567961190092</v>
      </c>
      <c r="M625">
        <v>2078.3924843688146</v>
      </c>
      <c r="N625">
        <v>3650.1249787064589</v>
      </c>
      <c r="O625">
        <v>6793.5893997868261</v>
      </c>
      <c r="P625">
        <v>13080.496664824808</v>
      </c>
      <c r="R625">
        <v>45</v>
      </c>
      <c r="S625">
        <v>4.2531649418436679E-2</v>
      </c>
      <c r="T625">
        <v>4.0284425968241555E-2</v>
      </c>
      <c r="U625">
        <v>3.8485823567304234E-2</v>
      </c>
      <c r="V625">
        <v>3.7781316147666777E-2</v>
      </c>
      <c r="W625">
        <v>3.7405338605275285E-2</v>
      </c>
      <c r="X625">
        <v>3.721092706290241E-2</v>
      </c>
    </row>
    <row r="626" spans="1:24" x14ac:dyDescent="0.25">
      <c r="B626">
        <v>46</v>
      </c>
      <c r="C626">
        <v>1057.1411698867398</v>
      </c>
      <c r="D626">
        <v>1614.3065769326104</v>
      </c>
      <c r="E626">
        <v>3285.8026135064924</v>
      </c>
      <c r="F626">
        <v>6071.6291289100145</v>
      </c>
      <c r="G626">
        <v>11643.281371726776</v>
      </c>
      <c r="H626">
        <v>22786.586944481249</v>
      </c>
      <c r="J626">
        <v>46</v>
      </c>
      <c r="K626">
        <v>907.85197911941032</v>
      </c>
      <c r="L626">
        <v>1306.8892590203832</v>
      </c>
      <c r="M626">
        <v>2503.9990352575442</v>
      </c>
      <c r="N626">
        <v>4499.1796229877291</v>
      </c>
      <c r="O626">
        <v>8489.5319885320059</v>
      </c>
      <c r="P626">
        <v>16470.248873887671</v>
      </c>
      <c r="R626">
        <v>46</v>
      </c>
      <c r="S626">
        <v>4.1917465044623237E-2</v>
      </c>
      <c r="T626">
        <v>3.9909776918051865E-2</v>
      </c>
      <c r="U626">
        <v>3.8377983423620865E-2</v>
      </c>
      <c r="V626">
        <v>3.7795289336227222E-2</v>
      </c>
      <c r="W626">
        <v>3.7488190193006643E-2</v>
      </c>
      <c r="X626">
        <v>3.7330454489092224E-2</v>
      </c>
    </row>
    <row r="627" spans="1:24" x14ac:dyDescent="0.25">
      <c r="B627">
        <v>47</v>
      </c>
      <c r="C627">
        <v>1146.1187545956893</v>
      </c>
      <c r="D627">
        <v>1790.0745167243645</v>
      </c>
      <c r="E627">
        <v>3721.9418166421651</v>
      </c>
      <c r="F627">
        <v>6941.7208165338716</v>
      </c>
      <c r="G627">
        <v>13381.2780585193</v>
      </c>
      <c r="H627">
        <v>26260.393204241282</v>
      </c>
      <c r="J627">
        <v>47</v>
      </c>
      <c r="K627">
        <v>971.57673315584179</v>
      </c>
      <c r="L627">
        <v>1432.7716261058795</v>
      </c>
      <c r="M627">
        <v>2816.3564551690579</v>
      </c>
      <c r="N627">
        <v>5122.3330207204854</v>
      </c>
      <c r="O627">
        <v>9734.2777396860765</v>
      </c>
      <c r="P627">
        <v>18958.174523560912</v>
      </c>
      <c r="R627">
        <v>47</v>
      </c>
      <c r="S627">
        <v>4.1607419692397229E-2</v>
      </c>
      <c r="T627">
        <v>3.9743677319499016E-2</v>
      </c>
      <c r="U627">
        <v>3.835760408485589E-2</v>
      </c>
      <c r="V627">
        <v>3.7838315395008149E-2</v>
      </c>
      <c r="W627">
        <v>3.7566377218635205E-2</v>
      </c>
      <c r="X627">
        <v>3.7427164770134524E-2</v>
      </c>
    </row>
    <row r="628" spans="1:24" x14ac:dyDescent="0.25">
      <c r="B628">
        <v>48</v>
      </c>
      <c r="C628">
        <v>1084.2874031071083</v>
      </c>
      <c r="D628">
        <v>1668.0462403374399</v>
      </c>
      <c r="E628">
        <v>3419.3229732091122</v>
      </c>
      <c r="F628">
        <v>6338.1174568799279</v>
      </c>
      <c r="G628">
        <v>12175.706838667127</v>
      </c>
      <c r="H628">
        <v>23850.885210731834</v>
      </c>
      <c r="J628">
        <v>48</v>
      </c>
      <c r="K628">
        <v>927.29391366938034</v>
      </c>
      <c r="L628">
        <v>1345.3755077284695</v>
      </c>
      <c r="M628">
        <v>2599.6227584429289</v>
      </c>
      <c r="N628">
        <v>4690.0340492685646</v>
      </c>
      <c r="O628">
        <v>8870.8612564336509</v>
      </c>
      <c r="P628">
        <v>17232.511301230988</v>
      </c>
      <c r="R628">
        <v>48</v>
      </c>
      <c r="S628">
        <v>4.1800287681482695E-2</v>
      </c>
      <c r="T628">
        <v>3.9840341563245563E-2</v>
      </c>
      <c r="U628">
        <v>3.8357968487023664E-2</v>
      </c>
      <c r="V628">
        <v>3.7797015543728607E-2</v>
      </c>
      <c r="W628">
        <v>3.7502036706307473E-2</v>
      </c>
      <c r="X628">
        <v>3.7350693966730519E-2</v>
      </c>
    </row>
    <row r="629" spans="1:24" x14ac:dyDescent="0.25">
      <c r="B629">
        <v>49</v>
      </c>
      <c r="C629">
        <v>1237.8651122092999</v>
      </c>
      <c r="D629">
        <v>1971.3971130661464</v>
      </c>
      <c r="E629">
        <v>4171.9928926975463</v>
      </c>
      <c r="F629">
        <v>7839.6521513553625</v>
      </c>
      <c r="G629">
        <v>15174.971237140489</v>
      </c>
      <c r="H629">
        <v>29845.608849360378</v>
      </c>
      <c r="J629">
        <v>49</v>
      </c>
      <c r="K629">
        <v>1037.2848201926099</v>
      </c>
      <c r="L629">
        <v>1562.6343216261521</v>
      </c>
      <c r="M629">
        <v>3138.6803683474936</v>
      </c>
      <c r="N629">
        <v>5765.4196560701093</v>
      </c>
      <c r="O629">
        <v>11018.904498063406</v>
      </c>
      <c r="P629">
        <v>21525.868016027147</v>
      </c>
      <c r="R629">
        <v>49</v>
      </c>
      <c r="S629">
        <v>4.1366156406030141E-2</v>
      </c>
      <c r="T629">
        <v>3.9629009540624649E-2</v>
      </c>
      <c r="U629">
        <v>3.8363894341418181E-2</v>
      </c>
      <c r="V629">
        <v>3.7895697437303255E-2</v>
      </c>
      <c r="W629">
        <v>3.765176980775764E-2</v>
      </c>
      <c r="X629">
        <v>3.7527221860386595E-2</v>
      </c>
    </row>
    <row r="630" spans="1:24" x14ac:dyDescent="0.25">
      <c r="B630">
        <v>50</v>
      </c>
      <c r="C630">
        <v>1274.05568984041</v>
      </c>
      <c r="D630">
        <v>2042.9470164585189</v>
      </c>
      <c r="E630">
        <v>4349.6209950701914</v>
      </c>
      <c r="F630">
        <v>8194.0776118783124</v>
      </c>
      <c r="G630">
        <v>15882.990829227336</v>
      </c>
      <c r="H630">
        <v>31260.817251007662</v>
      </c>
      <c r="J630">
        <v>50</v>
      </c>
      <c r="K630">
        <v>1063.2039135927535</v>
      </c>
      <c r="L630">
        <v>1613.8762588164354</v>
      </c>
      <c r="M630">
        <v>3265.8932808252357</v>
      </c>
      <c r="N630">
        <v>6019.2548279280454</v>
      </c>
      <c r="O630">
        <v>11525.977743285184</v>
      </c>
      <c r="P630">
        <v>22539.423431976757</v>
      </c>
      <c r="R630">
        <v>50</v>
      </c>
      <c r="S630">
        <v>4.1287814898187669E-2</v>
      </c>
      <c r="T630">
        <v>3.9595473071981191E-2</v>
      </c>
      <c r="U630">
        <v>3.8371753367945072E-2</v>
      </c>
      <c r="V630">
        <v>3.792074817356661E-2</v>
      </c>
      <c r="W630">
        <v>3.7686172272512808E-2</v>
      </c>
      <c r="X630">
        <v>3.7566506683144985E-2</v>
      </c>
    </row>
    <row r="631" spans="1:24" x14ac:dyDescent="0.25">
      <c r="B631">
        <v>51</v>
      </c>
      <c r="C631">
        <v>1472.7706308746722</v>
      </c>
      <c r="D631">
        <v>2435.4003972293754</v>
      </c>
      <c r="E631">
        <v>5323.2889977265404</v>
      </c>
      <c r="F631">
        <v>10136.438015223181</v>
      </c>
      <c r="G631">
        <v>19762.735313268466</v>
      </c>
      <c r="H631">
        <v>39015.329569397232</v>
      </c>
      <c r="J631">
        <v>51</v>
      </c>
      <c r="K631">
        <v>1205.5221690920462</v>
      </c>
      <c r="L631">
        <v>1894.9486621093274</v>
      </c>
      <c r="M631">
        <v>3963.2205821223251</v>
      </c>
      <c r="N631">
        <v>7410.3550568776991</v>
      </c>
      <c r="O631">
        <v>14304.616032036691</v>
      </c>
      <c r="P631">
        <v>28093.134303702973</v>
      </c>
      <c r="R631">
        <v>51</v>
      </c>
      <c r="S631">
        <v>4.1033257733676054E-2</v>
      </c>
      <c r="T631">
        <v>3.9540999531519461E-2</v>
      </c>
      <c r="U631">
        <v>3.8494163292312367E-2</v>
      </c>
      <c r="V631">
        <v>3.8114986094871073E-2</v>
      </c>
      <c r="W631">
        <v>3.791915189445505E-2</v>
      </c>
      <c r="X631">
        <v>3.781961198092354E-2</v>
      </c>
    </row>
    <row r="632" spans="1:24" x14ac:dyDescent="0.25">
      <c r="B632">
        <v>52</v>
      </c>
      <c r="C632">
        <v>1565.7392992528828</v>
      </c>
      <c r="D632">
        <v>2619.054688291782</v>
      </c>
      <c r="E632">
        <v>5779.0008782707055</v>
      </c>
      <c r="F632">
        <v>11045.577858319253</v>
      </c>
      <c r="G632">
        <v>21578.731811805126</v>
      </c>
      <c r="H632">
        <v>42645.039712937192</v>
      </c>
      <c r="J632">
        <v>52</v>
      </c>
      <c r="K632">
        <v>1272.1048152845815</v>
      </c>
      <c r="L632">
        <v>2026.4787029785984</v>
      </c>
      <c r="M632">
        <v>4289.6006116753852</v>
      </c>
      <c r="N632">
        <v>8061.4704245914472</v>
      </c>
      <c r="O632">
        <v>15605.209979397623</v>
      </c>
      <c r="P632">
        <v>30692.689026272506</v>
      </c>
      <c r="R632">
        <v>52</v>
      </c>
      <c r="S632">
        <v>4.0970210250123706E-2</v>
      </c>
      <c r="T632">
        <v>3.9552770546273042E-2</v>
      </c>
      <c r="U632">
        <v>3.856909140771414E-2</v>
      </c>
      <c r="V632">
        <v>3.8214927370440632E-2</v>
      </c>
      <c r="W632">
        <v>3.8032462141803336E-2</v>
      </c>
      <c r="X632">
        <v>3.7939834785824633E-2</v>
      </c>
    </row>
    <row r="633" spans="1:24" x14ac:dyDescent="0.25">
      <c r="B633">
        <v>53</v>
      </c>
      <c r="C633">
        <v>1626.6336576465515</v>
      </c>
      <c r="D633">
        <v>2739.3905214188208</v>
      </c>
      <c r="E633">
        <v>6077.6611052299377</v>
      </c>
      <c r="F633">
        <v>11641.445528983882</v>
      </c>
      <c r="G633">
        <v>22769.013970439471</v>
      </c>
      <c r="H633">
        <v>45024.15116814302</v>
      </c>
      <c r="J633">
        <v>53</v>
      </c>
      <c r="K633">
        <v>1315.7167820746417</v>
      </c>
      <c r="L633">
        <v>2112.6621428674152</v>
      </c>
      <c r="M633">
        <v>4503.4981449742554</v>
      </c>
      <c r="N633">
        <v>8488.2260707382811</v>
      </c>
      <c r="O633">
        <v>16457.677579638432</v>
      </c>
      <c r="P633">
        <v>32396.583964064426</v>
      </c>
      <c r="R633">
        <v>53</v>
      </c>
      <c r="S633">
        <v>4.0941157897544711E-2</v>
      </c>
      <c r="T633">
        <v>3.9567892617035083E-2</v>
      </c>
      <c r="U633">
        <v>3.8620791516097874E-2</v>
      </c>
      <c r="V633">
        <v>3.8280983497831267E-2</v>
      </c>
      <c r="W633">
        <v>3.8106157085296299E-2</v>
      </c>
      <c r="X633">
        <v>3.8017472008056608E-2</v>
      </c>
    </row>
    <row r="634" spans="1:24" x14ac:dyDescent="0.25">
      <c r="B634">
        <v>54</v>
      </c>
      <c r="C634">
        <v>1798.9487158016314</v>
      </c>
      <c r="D634">
        <v>3079.6565403849695</v>
      </c>
      <c r="E634">
        <v>6921.7802061051289</v>
      </c>
      <c r="F634">
        <v>13325.319047953704</v>
      </c>
      <c r="G634">
        <v>26132.397276028878</v>
      </c>
      <c r="H634">
        <v>51746.553744339639</v>
      </c>
      <c r="J634">
        <v>54</v>
      </c>
      <c r="K634">
        <v>1439.1271331754142</v>
      </c>
      <c r="L634">
        <v>2356.3575338113442</v>
      </c>
      <c r="M634">
        <v>5108.0507610779605</v>
      </c>
      <c r="N634">
        <v>9694.1997988809017</v>
      </c>
      <c r="O634">
        <v>18866.503617884184</v>
      </c>
      <c r="P634">
        <v>37211.111384187825</v>
      </c>
      <c r="R634">
        <v>54</v>
      </c>
      <c r="S634">
        <v>4.0930947661868222E-2</v>
      </c>
      <c r="T634">
        <v>3.9662912020102414E-2</v>
      </c>
      <c r="U634">
        <v>3.8801034692678149E-2</v>
      </c>
      <c r="V634">
        <v>3.8494283341836466E-2</v>
      </c>
      <c r="W634">
        <v>3.8336976683115642E-2</v>
      </c>
      <c r="X634">
        <v>3.8257309879226709E-2</v>
      </c>
    </row>
    <row r="635" spans="1:24" x14ac:dyDescent="0.25">
      <c r="B635">
        <v>55</v>
      </c>
      <c r="C635">
        <v>2014.5237200760698</v>
      </c>
      <c r="D635">
        <v>3505.231259704371</v>
      </c>
      <c r="E635">
        <v>7977.3535658540886</v>
      </c>
      <c r="F635">
        <v>15430.89095523652</v>
      </c>
      <c r="G635">
        <v>30337.965750588344</v>
      </c>
      <c r="H635">
        <v>60152.11534895657</v>
      </c>
      <c r="J635">
        <v>55</v>
      </c>
      <c r="K635">
        <v>1593.519806837252</v>
      </c>
      <c r="L635">
        <v>2661.1506939485989</v>
      </c>
      <c r="M635">
        <v>5864.0401118401642</v>
      </c>
      <c r="N635">
        <v>11202.191345191532</v>
      </c>
      <c r="O635">
        <v>21878.493983920955</v>
      </c>
      <c r="P635">
        <v>43231.09934087086</v>
      </c>
      <c r="R635">
        <v>55</v>
      </c>
      <c r="S635">
        <v>4.1008441311312982E-2</v>
      </c>
      <c r="T635">
        <v>3.9842989700453302E-2</v>
      </c>
      <c r="U635">
        <v>3.9061747983127448E-2</v>
      </c>
      <c r="V635">
        <v>3.8785809465469612E-2</v>
      </c>
      <c r="W635">
        <v>3.8644728343984358E-2</v>
      </c>
      <c r="X635">
        <v>3.8573388843219591E-2</v>
      </c>
    </row>
    <row r="637" spans="1:24" x14ac:dyDescent="0.25">
      <c r="A637" s="5" t="s">
        <v>188</v>
      </c>
    </row>
    <row r="638" spans="1:24" x14ac:dyDescent="0.25">
      <c r="B638" t="s">
        <v>170</v>
      </c>
      <c r="C638">
        <v>100000</v>
      </c>
      <c r="D638">
        <v>250000</v>
      </c>
      <c r="E638">
        <v>500000</v>
      </c>
      <c r="F638">
        <v>1000000</v>
      </c>
      <c r="G638">
        <v>2000000</v>
      </c>
      <c r="J638" t="s">
        <v>145</v>
      </c>
      <c r="K638">
        <v>100000</v>
      </c>
      <c r="L638">
        <v>250000</v>
      </c>
      <c r="M638">
        <v>500000</v>
      </c>
      <c r="N638">
        <v>1000000</v>
      </c>
      <c r="O638">
        <v>2000000</v>
      </c>
      <c r="R638" t="s">
        <v>167</v>
      </c>
      <c r="S638">
        <v>100000</v>
      </c>
      <c r="T638">
        <v>250000</v>
      </c>
      <c r="U638">
        <v>500000</v>
      </c>
      <c r="V638">
        <v>1000000</v>
      </c>
      <c r="W638">
        <v>2000000</v>
      </c>
    </row>
    <row r="639" spans="1:24" x14ac:dyDescent="0.25">
      <c r="B639">
        <v>35</v>
      </c>
      <c r="C639">
        <v>33203.275960678395</v>
      </c>
      <c r="D639">
        <v>70135.54658157815</v>
      </c>
      <c r="E639">
        <v>131689.32867282527</v>
      </c>
      <c r="F639">
        <v>254796.90234333297</v>
      </c>
      <c r="G639">
        <v>501012.05756676936</v>
      </c>
      <c r="J639">
        <v>35</v>
      </c>
      <c r="K639">
        <v>1660.1637980307059</v>
      </c>
      <c r="L639">
        <v>3506.7767214464402</v>
      </c>
      <c r="M639">
        <v>6584.4616893628845</v>
      </c>
      <c r="N639">
        <v>12739.845117140445</v>
      </c>
      <c r="O639">
        <v>25050.623181489063</v>
      </c>
      <c r="R639">
        <v>35</v>
      </c>
      <c r="S639">
        <v>3.764089226738343E-2</v>
      </c>
      <c r="T639">
        <v>3.5640474327673033E-2</v>
      </c>
      <c r="U639">
        <v>3.5079816745980041E-2</v>
      </c>
      <c r="V639">
        <v>3.4816034028657405E-2</v>
      </c>
      <c r="W639">
        <v>3.4688008516200242E-2</v>
      </c>
    </row>
    <row r="640" spans="1:24" x14ac:dyDescent="0.25">
      <c r="B640">
        <f t="shared" ref="B640:B669" si="27">B639+1</f>
        <v>36</v>
      </c>
      <c r="C640">
        <v>34131.972263901182</v>
      </c>
      <c r="D640">
        <v>72525.361127718992</v>
      </c>
      <c r="E640">
        <v>136514.34273961672</v>
      </c>
      <c r="F640">
        <v>264492.30624394334</v>
      </c>
      <c r="G640">
        <v>520448.23306239519</v>
      </c>
      <c r="J640">
        <f t="shared" ref="J640:J669" si="28">J639+1</f>
        <v>36</v>
      </c>
      <c r="K640">
        <v>1706.5988406579272</v>
      </c>
      <c r="L640">
        <v>3626.2681141794601</v>
      </c>
      <c r="M640">
        <v>6825.7171465372958</v>
      </c>
      <c r="N640">
        <v>13224.615607374057</v>
      </c>
      <c r="O640">
        <v>26022.412260475568</v>
      </c>
      <c r="R640">
        <f t="shared" ref="R640:R669" si="29">R639+1</f>
        <v>36</v>
      </c>
      <c r="S640">
        <v>3.7898684214904055E-2</v>
      </c>
      <c r="T640">
        <v>3.5882570501163391E-2</v>
      </c>
      <c r="U640">
        <v>3.5315363646857501E-2</v>
      </c>
      <c r="V640">
        <v>3.5048165356915684E-2</v>
      </c>
      <c r="W640">
        <v>3.491840379624267E-2</v>
      </c>
    </row>
    <row r="641" spans="2:23" x14ac:dyDescent="0.25">
      <c r="B641">
        <f t="shared" si="27"/>
        <v>37</v>
      </c>
      <c r="C641">
        <v>35091.443539038301</v>
      </c>
      <c r="D641">
        <v>74994.100463255891</v>
      </c>
      <c r="E641">
        <v>141498.52885209085</v>
      </c>
      <c r="F641">
        <v>274507.3859178751</v>
      </c>
      <c r="G641">
        <v>540525.09985458967</v>
      </c>
      <c r="J641">
        <f t="shared" si="28"/>
        <v>37</v>
      </c>
      <c r="K641">
        <v>1754.572413175134</v>
      </c>
      <c r="L641">
        <v>3749.7050822679594</v>
      </c>
      <c r="M641">
        <v>7074.9264523033344</v>
      </c>
      <c r="N641">
        <v>13725.369596292847</v>
      </c>
      <c r="O641">
        <v>27026.255611098604</v>
      </c>
      <c r="R641">
        <f t="shared" si="29"/>
        <v>37</v>
      </c>
      <c r="S641">
        <v>3.8171587283622355E-2</v>
      </c>
      <c r="T641">
        <v>3.6138549767887218E-2</v>
      </c>
      <c r="U641">
        <v>3.5564433614310831E-2</v>
      </c>
      <c r="V641">
        <v>3.5293650598229975E-2</v>
      </c>
      <c r="W641">
        <v>3.5162071734727851E-2</v>
      </c>
    </row>
    <row r="642" spans="2:23" x14ac:dyDescent="0.25">
      <c r="B642">
        <f t="shared" si="27"/>
        <v>38</v>
      </c>
      <c r="C642">
        <v>36082.3902758943</v>
      </c>
      <c r="D642">
        <v>77543.538881217944</v>
      </c>
      <c r="E642">
        <v>146645.45351390325</v>
      </c>
      <c r="F642">
        <v>284849.28256674571</v>
      </c>
      <c r="G642">
        <v>561256.94130495528</v>
      </c>
      <c r="J642">
        <f t="shared" si="28"/>
        <v>38</v>
      </c>
      <c r="K642">
        <v>1804.1197586986018</v>
      </c>
      <c r="L642">
        <v>3877.1770044323348</v>
      </c>
      <c r="M642">
        <v>7332.2728182504943</v>
      </c>
      <c r="N642">
        <v>14242.46415010991</v>
      </c>
      <c r="O642">
        <v>28062.847694117343</v>
      </c>
      <c r="R642">
        <f t="shared" si="29"/>
        <v>38</v>
      </c>
      <c r="S642">
        <v>3.8460295135424927E-2</v>
      </c>
      <c r="T642">
        <v>3.6409163008083612E-2</v>
      </c>
      <c r="U642">
        <v>3.5827789753605677E-2</v>
      </c>
      <c r="V642">
        <v>3.5553252326963269E-2</v>
      </c>
      <c r="W642">
        <v>3.5419772474769573E-2</v>
      </c>
    </row>
    <row r="643" spans="2:23" x14ac:dyDescent="0.25">
      <c r="B643">
        <f t="shared" si="27"/>
        <v>39</v>
      </c>
      <c r="C643">
        <v>37118.41382561504</v>
      </c>
      <c r="D643">
        <v>80208.626071321021</v>
      </c>
      <c r="E643">
        <v>152025.64679622703</v>
      </c>
      <c r="F643">
        <v>295659.68802115245</v>
      </c>
      <c r="G643">
        <v>582927.77113937878</v>
      </c>
      <c r="J643">
        <f t="shared" si="28"/>
        <v>39</v>
      </c>
      <c r="K643">
        <v>1855.9209559787996</v>
      </c>
      <c r="L643">
        <v>4010.431367947429</v>
      </c>
      <c r="M643">
        <v>7601.2824901895656</v>
      </c>
      <c r="N643">
        <v>14782.984424058581</v>
      </c>
      <c r="O643">
        <v>29146.389214962488</v>
      </c>
      <c r="R643">
        <f t="shared" si="29"/>
        <v>39</v>
      </c>
      <c r="S643">
        <v>3.8769889201209162E-2</v>
      </c>
      <c r="T643">
        <v>3.6699132946120372E-2</v>
      </c>
      <c r="U643">
        <v>3.6110026328181499E-2</v>
      </c>
      <c r="V643">
        <v>3.5831500580002507E-2</v>
      </c>
      <c r="W643">
        <v>3.5696003431368473E-2</v>
      </c>
    </row>
    <row r="644" spans="2:23" x14ac:dyDescent="0.25">
      <c r="B644">
        <f t="shared" si="27"/>
        <v>40</v>
      </c>
      <c r="C644">
        <v>37882.430941904939</v>
      </c>
      <c r="D644">
        <v>82174.764300527138</v>
      </c>
      <c r="E644">
        <v>155995.31992894172</v>
      </c>
      <c r="F644">
        <v>303636.4311997593</v>
      </c>
      <c r="G644">
        <v>598918.65374868002</v>
      </c>
      <c r="J644">
        <f t="shared" si="28"/>
        <v>40</v>
      </c>
      <c r="K644">
        <v>1894.1216222487637</v>
      </c>
      <c r="L644">
        <v>4108.7385425369284</v>
      </c>
      <c r="M644">
        <v>7799.7667851978913</v>
      </c>
      <c r="N644">
        <v>15181.823289732332</v>
      </c>
      <c r="O644">
        <v>29945.936308807344</v>
      </c>
      <c r="R644">
        <f t="shared" si="29"/>
        <v>40</v>
      </c>
      <c r="S644">
        <v>3.8998980527112703E-2</v>
      </c>
      <c r="T644">
        <v>3.6915209881426492E-2</v>
      </c>
      <c r="U644">
        <v>3.6320765911832753E-2</v>
      </c>
      <c r="V644">
        <v>3.6039462240917697E-2</v>
      </c>
      <c r="W644">
        <v>3.5902554236676432E-2</v>
      </c>
    </row>
    <row r="645" spans="2:23" x14ac:dyDescent="0.25">
      <c r="B645">
        <f t="shared" si="27"/>
        <v>41</v>
      </c>
      <c r="C645">
        <v>37833.717144889917</v>
      </c>
      <c r="D645">
        <v>82051.587690032422</v>
      </c>
      <c r="E645">
        <v>155748.03860187295</v>
      </c>
      <c r="F645">
        <v>303140.94042720983</v>
      </c>
      <c r="G645">
        <v>597926.74407879892</v>
      </c>
      <c r="J645">
        <f t="shared" si="28"/>
        <v>41</v>
      </c>
      <c r="K645">
        <v>1891.6858776396984</v>
      </c>
      <c r="L645">
        <v>4102.5794543267548</v>
      </c>
      <c r="M645">
        <v>7787.4020866299688</v>
      </c>
      <c r="N645">
        <v>15157.047353510861</v>
      </c>
      <c r="O645">
        <v>29896.337888530339</v>
      </c>
      <c r="R645">
        <f t="shared" si="29"/>
        <v>41</v>
      </c>
      <c r="S645">
        <v>3.8967091023760503E-2</v>
      </c>
      <c r="T645">
        <v>3.6890920328647159E-2</v>
      </c>
      <c r="U645">
        <v>3.6298478569632087E-2</v>
      </c>
      <c r="V645">
        <v>3.6018095345534462E-2</v>
      </c>
      <c r="W645">
        <v>3.5881628920314768E-2</v>
      </c>
    </row>
    <row r="646" spans="2:23" x14ac:dyDescent="0.25">
      <c r="B646">
        <f t="shared" si="27"/>
        <v>42</v>
      </c>
      <c r="C646">
        <v>36663.870056042302</v>
      </c>
      <c r="D646">
        <v>79046.512756638782</v>
      </c>
      <c r="E646">
        <v>149684.25052227027</v>
      </c>
      <c r="F646">
        <v>290959.72593428043</v>
      </c>
      <c r="G646">
        <v>573510.67666170478</v>
      </c>
      <c r="J646">
        <f t="shared" si="28"/>
        <v>42</v>
      </c>
      <c r="K646">
        <v>1833.1940407047005</v>
      </c>
      <c r="L646">
        <v>3952.3276309431822</v>
      </c>
      <c r="M646">
        <v>7484.216852877551</v>
      </c>
      <c r="N646">
        <v>14547.995131605887</v>
      </c>
      <c r="O646">
        <v>28675.551555296872</v>
      </c>
      <c r="R646">
        <f t="shared" si="29"/>
        <v>42</v>
      </c>
      <c r="S646">
        <v>3.8578939817024427E-2</v>
      </c>
      <c r="T646">
        <v>3.6538548234599011E-2</v>
      </c>
      <c r="U646">
        <v>3.595813788811264E-2</v>
      </c>
      <c r="V646">
        <v>3.568372869471248E-2</v>
      </c>
      <c r="W646">
        <v>3.5550234783692014E-2</v>
      </c>
    </row>
    <row r="647" spans="2:23" x14ac:dyDescent="0.25">
      <c r="B647">
        <f t="shared" si="27"/>
        <v>43</v>
      </c>
      <c r="C647">
        <v>37967.490793895704</v>
      </c>
      <c r="D647">
        <v>82399.61230838098</v>
      </c>
      <c r="E647">
        <v>156453.14813320368</v>
      </c>
      <c r="F647">
        <v>304560.22199943569</v>
      </c>
      <c r="G647">
        <v>600774.3665823295</v>
      </c>
      <c r="J647">
        <f t="shared" si="28"/>
        <v>43</v>
      </c>
      <c r="K647">
        <v>1898.3745735862976</v>
      </c>
      <c r="L647">
        <v>4119.9807196424226</v>
      </c>
      <c r="M647">
        <v>7822.6575849426736</v>
      </c>
      <c r="N647">
        <v>15228.014356270607</v>
      </c>
      <c r="O647">
        <v>30038.723578326055</v>
      </c>
      <c r="R647">
        <f t="shared" si="29"/>
        <v>43</v>
      </c>
      <c r="S647">
        <v>3.897846454135645E-2</v>
      </c>
      <c r="T647">
        <v>3.6911438326218349E-2</v>
      </c>
      <c r="U647">
        <v>3.6320873712388346E-2</v>
      </c>
      <c r="V647">
        <v>3.604126383210704E-2</v>
      </c>
      <c r="W647">
        <v>3.5905145698739149E-2</v>
      </c>
    </row>
    <row r="648" spans="2:23" x14ac:dyDescent="0.25">
      <c r="B648">
        <f t="shared" si="27"/>
        <v>44</v>
      </c>
      <c r="C648">
        <v>41491.470671591014</v>
      </c>
      <c r="D648">
        <v>91458.970549637423</v>
      </c>
      <c r="E648">
        <v>174738.12527151799</v>
      </c>
      <c r="F648">
        <v>341296.46469794685</v>
      </c>
      <c r="G648">
        <v>674413.1273873857</v>
      </c>
      <c r="J648">
        <f t="shared" si="28"/>
        <v>44</v>
      </c>
      <c r="K648">
        <v>2074.575103933239</v>
      </c>
      <c r="L648">
        <v>4572.9523605323629</v>
      </c>
      <c r="M648">
        <v>8736.8987383494386</v>
      </c>
      <c r="N648">
        <v>17064.831627001578</v>
      </c>
      <c r="O648">
        <v>33720.675768914283</v>
      </c>
      <c r="R648">
        <f t="shared" si="29"/>
        <v>44</v>
      </c>
      <c r="S648">
        <v>4.0147130434352141E-2</v>
      </c>
      <c r="T648">
        <v>3.7995141834215707E-2</v>
      </c>
      <c r="U648">
        <v>3.7373965822748989E-2</v>
      </c>
      <c r="V648">
        <v>3.7078883914009486E-2</v>
      </c>
      <c r="W648">
        <v>3.6934997970196948E-2</v>
      </c>
    </row>
    <row r="649" spans="2:23" x14ac:dyDescent="0.25">
      <c r="B649">
        <f t="shared" si="27"/>
        <v>45</v>
      </c>
      <c r="C649">
        <v>40052.472484921338</v>
      </c>
      <c r="D649">
        <v>87762.995027561585</v>
      </c>
      <c r="E649">
        <v>167280.53224091395</v>
      </c>
      <c r="F649">
        <v>326315.6063443466</v>
      </c>
      <c r="G649">
        <v>644385.75432351872</v>
      </c>
      <c r="J649">
        <f t="shared" si="28"/>
        <v>45</v>
      </c>
      <c r="K649">
        <v>2002.6244683570621</v>
      </c>
      <c r="L649">
        <v>4388.1523674925556</v>
      </c>
      <c r="M649">
        <v>8364.031715944293</v>
      </c>
      <c r="N649">
        <v>16315.789975955326</v>
      </c>
      <c r="O649">
        <v>32219.306188257062</v>
      </c>
      <c r="R649">
        <f t="shared" si="29"/>
        <v>45</v>
      </c>
      <c r="S649">
        <v>3.963657526060782E-2</v>
      </c>
      <c r="T649">
        <v>3.7528289127698677E-2</v>
      </c>
      <c r="U649">
        <v>3.6921857012816917E-2</v>
      </c>
      <c r="V649">
        <v>3.6634092581905975E-2</v>
      </c>
      <c r="W649">
        <v>3.6493855975042511E-2</v>
      </c>
    </row>
    <row r="650" spans="2:23" x14ac:dyDescent="0.25">
      <c r="B650">
        <f t="shared" si="27"/>
        <v>46</v>
      </c>
      <c r="C650">
        <v>42234.805291502475</v>
      </c>
      <c r="D650">
        <v>93373.971415207328</v>
      </c>
      <c r="E650">
        <v>178605.91521162164</v>
      </c>
      <c r="F650">
        <v>349069.80289890844</v>
      </c>
      <c r="G650">
        <v>689997.57831198932</v>
      </c>
      <c r="J650">
        <f t="shared" si="28"/>
        <v>46</v>
      </c>
      <c r="K650">
        <v>2111.7403675288369</v>
      </c>
      <c r="L650">
        <v>4668.6997183610365</v>
      </c>
      <c r="M650">
        <v>8930.2989784120291</v>
      </c>
      <c r="N650">
        <v>17453.49762425822</v>
      </c>
      <c r="O650">
        <v>34499.894967212225</v>
      </c>
      <c r="R650">
        <f t="shared" si="29"/>
        <v>46</v>
      </c>
      <c r="S650">
        <v>4.0376905516010364E-2</v>
      </c>
      <c r="T650">
        <v>3.8217722207917859E-2</v>
      </c>
      <c r="U650">
        <v>3.7592793289888737E-2</v>
      </c>
      <c r="V650">
        <v>3.7295642718886191E-2</v>
      </c>
      <c r="W650">
        <v>3.7150689466198594E-2</v>
      </c>
    </row>
    <row r="651" spans="2:23" x14ac:dyDescent="0.25">
      <c r="B651">
        <f t="shared" si="27"/>
        <v>47</v>
      </c>
      <c r="C651">
        <v>43658.006631427284</v>
      </c>
      <c r="D651">
        <v>97033.544484623504</v>
      </c>
      <c r="E651">
        <v>185992.77444016072</v>
      </c>
      <c r="F651">
        <v>363911.23418382806</v>
      </c>
      <c r="G651">
        <v>719748.15366377006</v>
      </c>
      <c r="J651">
        <f t="shared" si="28"/>
        <v>47</v>
      </c>
      <c r="K651">
        <v>2182.9003627054335</v>
      </c>
      <c r="L651">
        <v>4851.6772322024481</v>
      </c>
      <c r="M651">
        <v>9299.6389452984149</v>
      </c>
      <c r="N651">
        <v>18195.562150800251</v>
      </c>
      <c r="O651">
        <v>35987.408552057808</v>
      </c>
      <c r="R651">
        <f t="shared" si="29"/>
        <v>47</v>
      </c>
      <c r="S651">
        <v>4.0873628137162443E-2</v>
      </c>
      <c r="T651">
        <v>3.8682924110611028E-2</v>
      </c>
      <c r="U651">
        <v>3.8046355333274384E-2</v>
      </c>
      <c r="V651">
        <v>3.7743269911498567E-2</v>
      </c>
      <c r="W651">
        <v>3.759532775145491E-2</v>
      </c>
    </row>
    <row r="652" spans="2:23" x14ac:dyDescent="0.25">
      <c r="B652">
        <f t="shared" si="27"/>
        <v>48</v>
      </c>
      <c r="C652">
        <v>42746.4556245364</v>
      </c>
      <c r="D652">
        <v>94693.111029101827</v>
      </c>
      <c r="E652">
        <v>181270.86992585374</v>
      </c>
      <c r="F652">
        <v>354426.3877398172</v>
      </c>
      <c r="G652">
        <v>700737.42337889643</v>
      </c>
      <c r="J652">
        <f t="shared" si="28"/>
        <v>48</v>
      </c>
      <c r="K652">
        <v>2137.3227812225014</v>
      </c>
      <c r="L652">
        <v>4734.656041706563</v>
      </c>
      <c r="M652">
        <v>9063.5446621736919</v>
      </c>
      <c r="N652">
        <v>17721.32193023921</v>
      </c>
      <c r="O652">
        <v>35036.876481158659</v>
      </c>
      <c r="R652">
        <f t="shared" si="29"/>
        <v>48</v>
      </c>
      <c r="S652">
        <v>4.0527144628065948E-2</v>
      </c>
      <c r="T652">
        <v>3.8366642607479129E-2</v>
      </c>
      <c r="U652">
        <v>3.7740052484329878E-2</v>
      </c>
      <c r="V652">
        <v>3.7441907351674297E-2</v>
      </c>
      <c r="W652">
        <v>3.7296420833816457E-2</v>
      </c>
    </row>
    <row r="653" spans="2:23" x14ac:dyDescent="0.25">
      <c r="B653">
        <f t="shared" si="27"/>
        <v>49</v>
      </c>
      <c r="C653">
        <v>45017.393049646642</v>
      </c>
      <c r="D653">
        <v>100531.43090099686</v>
      </c>
      <c r="E653">
        <v>193054.82838620429</v>
      </c>
      <c r="F653">
        <v>378101.62345283077</v>
      </c>
      <c r="G653">
        <v>748195.21363230934</v>
      </c>
      <c r="J653">
        <f t="shared" si="28"/>
        <v>49</v>
      </c>
      <c r="K653">
        <v>2250.8703521560528</v>
      </c>
      <c r="L653">
        <v>5026.572461521966</v>
      </c>
      <c r="M653">
        <v>9652.7440362563066</v>
      </c>
      <c r="N653">
        <v>18905.087311366864</v>
      </c>
      <c r="O653">
        <v>37409.773921953165</v>
      </c>
      <c r="R653">
        <f t="shared" si="29"/>
        <v>49</v>
      </c>
      <c r="S653">
        <v>4.1346174334993213E-2</v>
      </c>
      <c r="T653">
        <v>3.9131498932380326E-2</v>
      </c>
      <c r="U653">
        <v>3.8485371927765355E-2</v>
      </c>
      <c r="V653">
        <v>3.8177320287111183E-2</v>
      </c>
      <c r="W653">
        <v>3.8026856316549118E-2</v>
      </c>
    </row>
    <row r="654" spans="2:23" x14ac:dyDescent="0.25">
      <c r="B654">
        <f t="shared" si="27"/>
        <v>50</v>
      </c>
      <c r="C654">
        <v>45520.945155663809</v>
      </c>
      <c r="D654">
        <v>101827.89495224168</v>
      </c>
      <c r="E654">
        <v>195672.81133986521</v>
      </c>
      <c r="F654">
        <v>383362.64414399816</v>
      </c>
      <c r="G654">
        <v>758742.30976824148</v>
      </c>
      <c r="J654">
        <f t="shared" si="28"/>
        <v>50</v>
      </c>
      <c r="K654">
        <v>2276.0475202866583</v>
      </c>
      <c r="L654">
        <v>5091.3957277212467</v>
      </c>
      <c r="M654">
        <v>9783.6428181800293</v>
      </c>
      <c r="N654">
        <v>19168.137036685599</v>
      </c>
      <c r="O654">
        <v>37937.125494487351</v>
      </c>
      <c r="R654">
        <f t="shared" si="29"/>
        <v>50</v>
      </c>
      <c r="S654">
        <v>4.1521213147687419E-2</v>
      </c>
      <c r="T654">
        <v>3.9299103402440805E-2</v>
      </c>
      <c r="U654">
        <v>3.8649804741993865E-2</v>
      </c>
      <c r="V654">
        <v>3.8340079879427114E-2</v>
      </c>
      <c r="W654">
        <v>3.8188760706758362E-2</v>
      </c>
    </row>
    <row r="655" spans="2:23" x14ac:dyDescent="0.25">
      <c r="B655">
        <f t="shared" si="27"/>
        <v>51</v>
      </c>
      <c r="C655">
        <v>47963.538281234083</v>
      </c>
      <c r="D655">
        <v>108106.84404611084</v>
      </c>
      <c r="E655">
        <v>208345.68720211633</v>
      </c>
      <c r="F655">
        <v>408823.37360349536</v>
      </c>
      <c r="G655">
        <v>809778.74644965748</v>
      </c>
      <c r="J655">
        <f t="shared" si="28"/>
        <v>51</v>
      </c>
      <c r="K655">
        <v>2398.177001034026</v>
      </c>
      <c r="L655">
        <v>5405.343168804975</v>
      </c>
      <c r="M655">
        <v>10417.287056473724</v>
      </c>
      <c r="N655">
        <v>20441.174946243176</v>
      </c>
      <c r="O655">
        <v>40488.950781360036</v>
      </c>
      <c r="R655">
        <f t="shared" si="29"/>
        <v>51</v>
      </c>
      <c r="S655">
        <v>4.2460180412379867E-2</v>
      </c>
      <c r="T655">
        <v>4.0178815542019519E-2</v>
      </c>
      <c r="U655">
        <v>3.9508230532479205E-2</v>
      </c>
      <c r="V655">
        <v>3.9187712236270711E-2</v>
      </c>
      <c r="W655">
        <v>3.9030969128052151E-2</v>
      </c>
    </row>
    <row r="656" spans="2:23" x14ac:dyDescent="0.25">
      <c r="B656">
        <f t="shared" si="27"/>
        <v>52</v>
      </c>
      <c r="C656">
        <v>48997.023698842466</v>
      </c>
      <c r="D656">
        <v>110764.95176689503</v>
      </c>
      <c r="E656">
        <v>213711.49857046563</v>
      </c>
      <c r="F656">
        <v>419604.59218768601</v>
      </c>
      <c r="G656">
        <v>831390.77942733129</v>
      </c>
      <c r="J656">
        <f t="shared" si="28"/>
        <v>52</v>
      </c>
      <c r="K656">
        <v>2449.851293181513</v>
      </c>
      <c r="L656">
        <v>5538.248000657215</v>
      </c>
      <c r="M656">
        <v>10685.575876313669</v>
      </c>
      <c r="N656">
        <v>20980.231640444719</v>
      </c>
      <c r="O656">
        <v>41569.543175324798</v>
      </c>
      <c r="R656">
        <f t="shared" si="29"/>
        <v>52</v>
      </c>
      <c r="S656">
        <v>4.2863788542260695E-2</v>
      </c>
      <c r="T656">
        <v>4.056073113316927E-2</v>
      </c>
      <c r="U656">
        <v>3.9881998244318151E-2</v>
      </c>
      <c r="V656">
        <v>3.9557298558273279E-2</v>
      </c>
      <c r="W656">
        <v>3.9398442856302562E-2</v>
      </c>
    </row>
    <row r="657" spans="2:23" x14ac:dyDescent="0.25">
      <c r="B657">
        <f t="shared" si="27"/>
        <v>53</v>
      </c>
      <c r="C657">
        <v>49639.069265929691</v>
      </c>
      <c r="D657">
        <v>112417.20873157663</v>
      </c>
      <c r="E657">
        <v>217047.4412590352</v>
      </c>
      <c r="F657">
        <v>426307.90635306865</v>
      </c>
      <c r="G657">
        <v>844828.83656236948</v>
      </c>
      <c r="J657">
        <f t="shared" si="28"/>
        <v>53</v>
      </c>
      <c r="K657">
        <v>2481.9539548720277</v>
      </c>
      <c r="L657">
        <v>5620.8621921119629</v>
      </c>
      <c r="M657">
        <v>10852.376028111437</v>
      </c>
      <c r="N657">
        <v>21315.403749640333</v>
      </c>
      <c r="O657">
        <v>42241.459219584242</v>
      </c>
      <c r="R657">
        <f t="shared" si="29"/>
        <v>53</v>
      </c>
      <c r="S657">
        <v>4.3113364005604504E-2</v>
      </c>
      <c r="T657">
        <v>4.0799026196498112E-2</v>
      </c>
      <c r="U657">
        <v>4.0115799909629546E-2</v>
      </c>
      <c r="V657">
        <v>3.9788760492865949E-2</v>
      </c>
      <c r="W657">
        <v>3.9628715135298087E-2</v>
      </c>
    </row>
    <row r="658" spans="2:23" x14ac:dyDescent="0.25">
      <c r="B658">
        <f t="shared" si="27"/>
        <v>54</v>
      </c>
      <c r="C658">
        <v>51338.694965663686</v>
      </c>
      <c r="D658">
        <v>116787.11414662466</v>
      </c>
      <c r="E658">
        <v>225867.81277437287</v>
      </c>
      <c r="F658">
        <v>444029.20960378344</v>
      </c>
      <c r="G658">
        <v>880352.00374115363</v>
      </c>
      <c r="J658">
        <f t="shared" si="28"/>
        <v>54</v>
      </c>
      <c r="K658">
        <v>2566.9347850183476</v>
      </c>
      <c r="L658">
        <v>5839.3558281678997</v>
      </c>
      <c r="M658">
        <v>11293.390891083283</v>
      </c>
      <c r="N658">
        <v>22201.460483293398</v>
      </c>
      <c r="O658">
        <v>44017.600267038448</v>
      </c>
      <c r="R658">
        <f t="shared" si="29"/>
        <v>54</v>
      </c>
      <c r="S658">
        <v>4.381768810405795E-2</v>
      </c>
      <c r="T658">
        <v>4.1463945891740517E-2</v>
      </c>
      <c r="U658">
        <v>4.0766349200811458E-2</v>
      </c>
      <c r="V658">
        <v>4.0431984970700663E-2</v>
      </c>
      <c r="W658">
        <v>4.0268249650004861E-2</v>
      </c>
    </row>
    <row r="659" spans="2:23" x14ac:dyDescent="0.25">
      <c r="B659">
        <f t="shared" si="27"/>
        <v>55</v>
      </c>
      <c r="C659">
        <v>53276.919962758409</v>
      </c>
      <c r="D659">
        <v>121770.18928337395</v>
      </c>
      <c r="E659">
        <v>235925.63841117051</v>
      </c>
      <c r="F659">
        <v>464236.53643408848</v>
      </c>
      <c r="G659">
        <v>920858.33246799547</v>
      </c>
      <c r="J659">
        <f t="shared" si="28"/>
        <v>55</v>
      </c>
      <c r="K659">
        <v>2663.846048945903</v>
      </c>
      <c r="L659">
        <v>6088.5094752494188</v>
      </c>
      <c r="M659">
        <v>11796.282174172811</v>
      </c>
      <c r="N659">
        <v>23211.827284198487</v>
      </c>
      <c r="O659">
        <v>46042.917489493266</v>
      </c>
      <c r="R659">
        <f t="shared" si="29"/>
        <v>55</v>
      </c>
      <c r="S659">
        <v>4.4655071750377306E-2</v>
      </c>
      <c r="T659">
        <v>4.2256006047299177E-2</v>
      </c>
      <c r="U659">
        <v>4.1541901546409132E-2</v>
      </c>
      <c r="V659">
        <v>4.1199121589838406E-2</v>
      </c>
      <c r="W659">
        <v>4.1031145632467236E-2</v>
      </c>
    </row>
    <row r="660" spans="2:23" x14ac:dyDescent="0.25">
      <c r="B660">
        <f t="shared" si="27"/>
        <v>56</v>
      </c>
      <c r="C660">
        <v>54957.900713715644</v>
      </c>
      <c r="D660">
        <v>126092.21934213224</v>
      </c>
      <c r="E660">
        <v>244649.41768188812</v>
      </c>
      <c r="F660">
        <v>481763.81436016818</v>
      </c>
      <c r="G660">
        <v>955992.60771567794</v>
      </c>
      <c r="J660">
        <f t="shared" si="28"/>
        <v>56</v>
      </c>
      <c r="K660">
        <v>2747.8955045387047</v>
      </c>
      <c r="L660">
        <v>6304.6110665093292</v>
      </c>
      <c r="M660">
        <v>12232.471102320589</v>
      </c>
      <c r="N660">
        <v>24088.191172435298</v>
      </c>
      <c r="O660">
        <v>47799.63131137914</v>
      </c>
      <c r="R660">
        <f t="shared" si="29"/>
        <v>56</v>
      </c>
      <c r="S660">
        <v>4.5407971582167361E-2</v>
      </c>
      <c r="T660">
        <v>4.2970758254519126E-2</v>
      </c>
      <c r="U660">
        <v>4.2242626317838372E-2</v>
      </c>
      <c r="V660">
        <v>4.1892673285812254E-2</v>
      </c>
      <c r="W660">
        <v>4.1721077751867952E-2</v>
      </c>
    </row>
    <row r="661" spans="2:23" x14ac:dyDescent="0.25">
      <c r="B661">
        <f t="shared" si="27"/>
        <v>57</v>
      </c>
      <c r="C661">
        <v>55706.477126767997</v>
      </c>
      <c r="D661">
        <v>128018.5034624025</v>
      </c>
      <c r="E661">
        <v>248538.54743573553</v>
      </c>
      <c r="F661">
        <v>489578.63541835092</v>
      </c>
      <c r="G661">
        <v>971658.81140304136</v>
      </c>
      <c r="J661">
        <f t="shared" si="28"/>
        <v>57</v>
      </c>
      <c r="K661">
        <v>2785.3244640382909</v>
      </c>
      <c r="L661">
        <v>6400.9272584625578</v>
      </c>
      <c r="M661">
        <v>12426.932014022779</v>
      </c>
      <c r="N661">
        <v>24478.941568931681</v>
      </c>
      <c r="O661">
        <v>48582.960702452576</v>
      </c>
      <c r="R661">
        <f t="shared" si="29"/>
        <v>57</v>
      </c>
      <c r="S661">
        <v>4.5744137271194862E-2</v>
      </c>
      <c r="T661">
        <v>4.3293251794344068E-2</v>
      </c>
      <c r="U661">
        <v>4.2559742209842266E-2</v>
      </c>
      <c r="V661">
        <v>4.2206990859438687E-2</v>
      </c>
      <c r="W661">
        <v>4.203397233743722E-2</v>
      </c>
    </row>
    <row r="662" spans="2:23" x14ac:dyDescent="0.25">
      <c r="B662">
        <f t="shared" si="27"/>
        <v>58</v>
      </c>
      <c r="C662">
        <v>58131.589556150539</v>
      </c>
      <c r="D662">
        <v>134253.32120307366</v>
      </c>
      <c r="E662">
        <v>261122.87313326853</v>
      </c>
      <c r="F662">
        <v>514861.97942007653</v>
      </c>
      <c r="G662">
        <v>1022340.1921449893</v>
      </c>
      <c r="J662">
        <f t="shared" si="28"/>
        <v>58</v>
      </c>
      <c r="K662">
        <v>2906.5794782284647</v>
      </c>
      <c r="L662">
        <v>6712.6666615350696</v>
      </c>
      <c r="M662">
        <v>13056.144322801207</v>
      </c>
      <c r="N662">
        <v>25743.102556933765</v>
      </c>
      <c r="O662">
        <v>51117.019206749042</v>
      </c>
      <c r="R662">
        <f t="shared" si="29"/>
        <v>58</v>
      </c>
      <c r="S662">
        <v>4.6903768243196531E-2</v>
      </c>
      <c r="T662">
        <v>4.4397087259591128E-2</v>
      </c>
      <c r="U662">
        <v>4.3643110498553517E-2</v>
      </c>
      <c r="V662">
        <v>4.3279892835641931E-2</v>
      </c>
      <c r="W662">
        <v>4.3101591909343817E-2</v>
      </c>
    </row>
    <row r="663" spans="2:23" x14ac:dyDescent="0.25">
      <c r="B663">
        <f t="shared" si="27"/>
        <v>59</v>
      </c>
      <c r="C663">
        <v>59922.646143858474</v>
      </c>
      <c r="D663">
        <v>138858.70351099092</v>
      </c>
      <c r="E663">
        <v>270418.79658028361</v>
      </c>
      <c r="F663">
        <v>533538.98510254431</v>
      </c>
      <c r="G663">
        <v>1059779.3621467152</v>
      </c>
      <c r="J663">
        <f t="shared" si="28"/>
        <v>59</v>
      </c>
      <c r="K663">
        <v>2996.1327672191837</v>
      </c>
      <c r="L663">
        <v>6942.9366252027394</v>
      </c>
      <c r="M663">
        <v>13520.940037448774</v>
      </c>
      <c r="N663">
        <v>26676.949691051268</v>
      </c>
      <c r="O663">
        <v>52988.968997839605</v>
      </c>
      <c r="R663">
        <f t="shared" si="29"/>
        <v>59</v>
      </c>
      <c r="S663">
        <v>4.779442491204966E-2</v>
      </c>
      <c r="T663">
        <v>4.5249150359132129E-2</v>
      </c>
      <c r="U663">
        <v>4.4480743150071556E-2</v>
      </c>
      <c r="V663">
        <v>4.4110103438603554E-2</v>
      </c>
      <c r="W663">
        <v>4.3928046741135152E-2</v>
      </c>
    </row>
    <row r="664" spans="2:23" x14ac:dyDescent="0.25">
      <c r="B664">
        <f t="shared" si="27"/>
        <v>60</v>
      </c>
      <c r="C664">
        <v>61703.489784359328</v>
      </c>
      <c r="D664">
        <v>143438.33083965699</v>
      </c>
      <c r="E664">
        <v>279663.06593306497</v>
      </c>
      <c r="F664">
        <v>552112.53611350886</v>
      </c>
      <c r="G664">
        <v>1097011.4665031375</v>
      </c>
      <c r="J664">
        <f t="shared" si="28"/>
        <v>60</v>
      </c>
      <c r="K664">
        <v>3085.1749062885283</v>
      </c>
      <c r="L664">
        <v>7171.9178751816216</v>
      </c>
      <c r="M664">
        <v>13983.156158132188</v>
      </c>
      <c r="N664">
        <v>27605.632716551307</v>
      </c>
      <c r="O664">
        <v>54850.574126113905</v>
      </c>
      <c r="R664">
        <f t="shared" si="29"/>
        <v>60</v>
      </c>
      <c r="S664">
        <v>4.8713240872930053E-2</v>
      </c>
      <c r="T664">
        <v>4.6131036151723093E-2</v>
      </c>
      <c r="U664">
        <v>4.5348670081105658E-2</v>
      </c>
      <c r="V664">
        <v>4.4970824249385144E-2</v>
      </c>
      <c r="W664">
        <v>4.4785111951886281E-2</v>
      </c>
    </row>
    <row r="665" spans="2:23" x14ac:dyDescent="0.25">
      <c r="B665">
        <f t="shared" si="27"/>
        <v>61</v>
      </c>
      <c r="C665">
        <v>63388.74467588713</v>
      </c>
      <c r="D665">
        <v>147772.55917266873</v>
      </c>
      <c r="E665">
        <v>288412.25001689937</v>
      </c>
      <c r="F665">
        <v>569691.63170918112</v>
      </c>
      <c r="G665">
        <v>1132250.3950948606</v>
      </c>
      <c r="J665">
        <f t="shared" si="28"/>
        <v>61</v>
      </c>
      <c r="K665">
        <v>3169.4375509167148</v>
      </c>
      <c r="L665">
        <v>7388.6290018537547</v>
      </c>
      <c r="M665">
        <v>14420.614772315137</v>
      </c>
      <c r="N665">
        <v>28484.586317677982</v>
      </c>
      <c r="O665">
        <v>56612.529409700539</v>
      </c>
      <c r="R665">
        <f t="shared" si="29"/>
        <v>61</v>
      </c>
      <c r="S665">
        <v>4.9613399462085317E-2</v>
      </c>
      <c r="T665">
        <v>4.6997902313417717E-2</v>
      </c>
      <c r="U665">
        <v>4.6202775334487578E-2</v>
      </c>
      <c r="V665">
        <v>4.5818316324830244E-2</v>
      </c>
      <c r="W665">
        <v>4.5629249001905459E-2</v>
      </c>
    </row>
    <row r="666" spans="2:23" x14ac:dyDescent="0.25">
      <c r="B666">
        <f t="shared" si="27"/>
        <v>62</v>
      </c>
      <c r="C666">
        <v>65095.51478409065</v>
      </c>
      <c r="D666">
        <v>152162.01028521129</v>
      </c>
      <c r="E666">
        <v>297272.83613755257</v>
      </c>
      <c r="F666">
        <v>587494.48784698709</v>
      </c>
      <c r="G666">
        <v>1167937.7912676153</v>
      </c>
      <c r="J666">
        <f t="shared" si="28"/>
        <v>62</v>
      </c>
      <c r="K666">
        <v>3254.7760453385708</v>
      </c>
      <c r="L666">
        <v>7608.1015194822394</v>
      </c>
      <c r="M666">
        <v>14863.643996107741</v>
      </c>
      <c r="N666">
        <v>29374.728954826132</v>
      </c>
      <c r="O666">
        <v>58396.898874285864</v>
      </c>
      <c r="R666">
        <f t="shared" si="29"/>
        <v>62</v>
      </c>
      <c r="S666">
        <v>5.0555905299255022E-2</v>
      </c>
      <c r="T666">
        <v>4.790816624980887E-2</v>
      </c>
      <c r="U666">
        <v>4.7100533510935128E-2</v>
      </c>
      <c r="V666">
        <v>4.6709570382934107E-2</v>
      </c>
      <c r="W666">
        <v>4.6517194735661294E-2</v>
      </c>
    </row>
    <row r="667" spans="2:23" x14ac:dyDescent="0.25">
      <c r="B667">
        <f t="shared" si="27"/>
        <v>63</v>
      </c>
      <c r="C667">
        <v>66954.366661990018</v>
      </c>
      <c r="D667">
        <v>156943.04163894575</v>
      </c>
      <c r="E667">
        <v>306924.16661123041</v>
      </c>
      <c r="F667">
        <v>606886.41655639955</v>
      </c>
      <c r="G667">
        <v>1206810.9164460446</v>
      </c>
      <c r="J667">
        <f t="shared" si="28"/>
        <v>63</v>
      </c>
      <c r="K667">
        <v>3347.7187160525209</v>
      </c>
      <c r="L667">
        <v>7847.153307120665</v>
      </c>
      <c r="M667">
        <v>15346.210971067194</v>
      </c>
      <c r="N667">
        <v>30344.326299642911</v>
      </c>
      <c r="O667">
        <v>60340.556956005516</v>
      </c>
      <c r="R667">
        <f t="shared" si="29"/>
        <v>63</v>
      </c>
      <c r="S667">
        <v>5.1620400391846788E-2</v>
      </c>
      <c r="T667">
        <v>4.8939370408509708E-2</v>
      </c>
      <c r="U667">
        <v>4.8118636620372079E-2</v>
      </c>
      <c r="V667">
        <v>4.7720830737176811E-2</v>
      </c>
      <c r="W667">
        <v>4.7524967681360941E-2</v>
      </c>
    </row>
    <row r="668" spans="2:23" x14ac:dyDescent="0.25">
      <c r="B668">
        <f t="shared" si="27"/>
        <v>64</v>
      </c>
      <c r="C668">
        <v>68702.361616515147</v>
      </c>
      <c r="D668">
        <v>161439.52588729464</v>
      </c>
      <c r="E668">
        <v>316001.46635653119</v>
      </c>
      <c r="F668">
        <v>625125.34730095416</v>
      </c>
      <c r="G668">
        <v>1243373.1091924387</v>
      </c>
      <c r="J668">
        <f t="shared" si="28"/>
        <v>64</v>
      </c>
      <c r="K668">
        <v>3435.1183631483291</v>
      </c>
      <c r="L668">
        <v>8071.9772183049936</v>
      </c>
      <c r="M668">
        <v>15800.075330435706</v>
      </c>
      <c r="N668">
        <v>31256.271561398869</v>
      </c>
      <c r="O668">
        <v>62168.664026296232</v>
      </c>
      <c r="R668">
        <f t="shared" si="29"/>
        <v>64</v>
      </c>
      <c r="S668">
        <v>5.2656328867688895E-2</v>
      </c>
      <c r="T668">
        <v>4.9946582648565663E-2</v>
      </c>
      <c r="U668">
        <v>4.9114271490233286E-2</v>
      </c>
      <c r="V668">
        <v>4.8710378323779002E-2</v>
      </c>
      <c r="W668">
        <v>4.8511403545237863E-2</v>
      </c>
    </row>
    <row r="669" spans="2:23" x14ac:dyDescent="0.25">
      <c r="B669">
        <f t="shared" si="27"/>
        <v>65</v>
      </c>
      <c r="C669">
        <v>70974.320497618115</v>
      </c>
      <c r="D669">
        <v>167283.32381276146</v>
      </c>
      <c r="E669">
        <v>327798.32593895006</v>
      </c>
      <c r="F669">
        <v>648828.33343138581</v>
      </c>
      <c r="G669">
        <v>1290888.3484153925</v>
      </c>
      <c r="J669">
        <f t="shared" si="28"/>
        <v>65</v>
      </c>
      <c r="K669">
        <v>3548.7166525863431</v>
      </c>
      <c r="L669">
        <v>8364.168037931202</v>
      </c>
      <c r="M669">
        <v>16389.916568403598</v>
      </c>
      <c r="N669">
        <v>32441.417231046944</v>
      </c>
      <c r="O669">
        <v>64544.418555371696</v>
      </c>
      <c r="R669">
        <f t="shared" si="29"/>
        <v>65</v>
      </c>
      <c r="S669">
        <v>5.40569964867601E-2</v>
      </c>
      <c r="T669">
        <v>5.1312132820599654E-2</v>
      </c>
      <c r="U669">
        <v>5.0465447029611532E-2</v>
      </c>
      <c r="V669">
        <v>5.0053965543253476E-2</v>
      </c>
      <c r="W669">
        <v>4.9851104004119628E-2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AC721-3270-4791-BC81-0696691CB1D8}">
  <sheetPr codeName="Sheet34">
    <tabColor theme="5" tint="0.79998168889431442"/>
  </sheetPr>
  <dimension ref="A1:X669"/>
  <sheetViews>
    <sheetView workbookViewId="0">
      <selection activeCell="Y3" sqref="Y3"/>
    </sheetView>
  </sheetViews>
  <sheetFormatPr defaultColWidth="8.85546875" defaultRowHeight="15" x14ac:dyDescent="0.25"/>
  <sheetData>
    <row r="1" spans="1:24" x14ac:dyDescent="0.25">
      <c r="A1" s="5" t="s">
        <v>183</v>
      </c>
      <c r="B1" t="s">
        <v>191</v>
      </c>
    </row>
    <row r="2" spans="1:24" x14ac:dyDescent="0.25">
      <c r="B2" t="s">
        <v>170</v>
      </c>
      <c r="C2">
        <v>50000</v>
      </c>
      <c r="D2">
        <v>100000</v>
      </c>
      <c r="E2">
        <v>250000</v>
      </c>
      <c r="F2">
        <v>500000</v>
      </c>
      <c r="G2">
        <v>1000000</v>
      </c>
      <c r="H2">
        <v>2000000</v>
      </c>
      <c r="J2" t="s">
        <v>171</v>
      </c>
      <c r="K2">
        <v>50000</v>
      </c>
      <c r="L2">
        <v>100000</v>
      </c>
      <c r="M2">
        <v>250000</v>
      </c>
      <c r="N2">
        <v>500000</v>
      </c>
      <c r="O2">
        <v>1000000</v>
      </c>
      <c r="P2">
        <v>2000000</v>
      </c>
      <c r="R2" t="s">
        <v>167</v>
      </c>
      <c r="S2">
        <v>50000</v>
      </c>
      <c r="T2">
        <v>100000</v>
      </c>
      <c r="U2">
        <v>250000</v>
      </c>
      <c r="V2">
        <v>500000</v>
      </c>
      <c r="W2">
        <v>1000000</v>
      </c>
      <c r="X2">
        <v>2000000</v>
      </c>
    </row>
    <row r="3" spans="1:24" x14ac:dyDescent="0.25">
      <c r="B3">
        <v>26</v>
      </c>
      <c r="C3">
        <v>424.86277820817065</v>
      </c>
      <c r="D3">
        <v>570.62064507882565</v>
      </c>
      <c r="E3">
        <v>1007.8943730818643</v>
      </c>
      <c r="F3">
        <v>1736.6840063013265</v>
      </c>
      <c r="G3">
        <v>3194.2629954492586</v>
      </c>
      <c r="H3">
        <v>6109.4211319608903</v>
      </c>
      <c r="J3">
        <v>26</v>
      </c>
      <c r="K3">
        <v>455.02044520159302</v>
      </c>
      <c r="L3">
        <v>559.41025272362458</v>
      </c>
      <c r="M3">
        <v>872.58114538819427</v>
      </c>
      <c r="N3">
        <v>1394.5336319270282</v>
      </c>
      <c r="O3">
        <v>2438.4354050546972</v>
      </c>
      <c r="P3">
        <v>4526.240777126819</v>
      </c>
      <c r="R3">
        <v>26</v>
      </c>
      <c r="S3">
        <v>5.5166112434352099E-2</v>
      </c>
      <c r="T3">
        <v>4.6660395017452005E-2</v>
      </c>
      <c r="U3">
        <v>4.0919346003835066E-2</v>
      </c>
      <c r="V3">
        <v>3.8878257007367134E-2</v>
      </c>
      <c r="W3">
        <v>3.7831313486975437E-2</v>
      </c>
      <c r="X3">
        <v>3.7300971548523298E-2</v>
      </c>
    </row>
    <row r="4" spans="1:24" x14ac:dyDescent="0.25">
      <c r="B4">
        <v>27</v>
      </c>
      <c r="C4">
        <v>501.58419542175585</v>
      </c>
      <c r="D4">
        <v>723.54993584598776</v>
      </c>
      <c r="E4">
        <v>1389.4473752773558</v>
      </c>
      <c r="F4">
        <v>2499.276661873444</v>
      </c>
      <c r="G4">
        <v>4718.9346149792591</v>
      </c>
      <c r="H4">
        <v>9158.2519900324587</v>
      </c>
      <c r="J4">
        <v>27</v>
      </c>
      <c r="K4">
        <v>509.96786015403632</v>
      </c>
      <c r="L4">
        <v>668.93657065214211</v>
      </c>
      <c r="M4">
        <v>1145.8451991138299</v>
      </c>
      <c r="N4">
        <v>1940.6954412986706</v>
      </c>
      <c r="O4">
        <v>3530.3888283781125</v>
      </c>
      <c r="P4">
        <v>6709.7924143805576</v>
      </c>
      <c r="R4">
        <v>27</v>
      </c>
      <c r="S4">
        <v>4.9787902011449559E-2</v>
      </c>
      <c r="T4">
        <v>4.3672236458774272E-2</v>
      </c>
      <c r="U4">
        <v>3.9687816436000167E-2</v>
      </c>
      <c r="V4">
        <v>3.8300049753471566E-2</v>
      </c>
      <c r="W4">
        <v>3.7594183080513544E-2</v>
      </c>
      <c r="X4">
        <v>3.7238192061935349E-2</v>
      </c>
    </row>
    <row r="5" spans="1:24" x14ac:dyDescent="0.25">
      <c r="B5">
        <v>28</v>
      </c>
      <c r="C5">
        <v>414.45142510330226</v>
      </c>
      <c r="D5">
        <v>549.86888588273416</v>
      </c>
      <c r="E5">
        <v>956.12115327635547</v>
      </c>
      <c r="F5">
        <v>1633.2081560789916</v>
      </c>
      <c r="G5">
        <v>2987.3823031501324</v>
      </c>
      <c r="H5">
        <v>5695.7306881606137</v>
      </c>
      <c r="J5">
        <v>28</v>
      </c>
      <c r="K5">
        <v>447.56352346236577</v>
      </c>
      <c r="L5">
        <v>544.54856387068958</v>
      </c>
      <c r="M5">
        <v>835.50235710080688</v>
      </c>
      <c r="N5">
        <v>1320.4240804951569</v>
      </c>
      <c r="O5">
        <v>2290.2691616870761</v>
      </c>
      <c r="P5">
        <v>4229.9603739020749</v>
      </c>
      <c r="R5">
        <v>28</v>
      </c>
      <c r="S5">
        <v>5.6301142239842061E-2</v>
      </c>
      <c r="T5">
        <v>4.7310171383423638E-2</v>
      </c>
      <c r="U5">
        <v>4.1196873436290415E-2</v>
      </c>
      <c r="V5">
        <v>3.901387255213673E-2</v>
      </c>
      <c r="W5">
        <v>3.7892095876357113E-2</v>
      </c>
      <c r="X5">
        <v>3.7323299316892822E-2</v>
      </c>
    </row>
    <row r="6" spans="1:24" x14ac:dyDescent="0.25">
      <c r="B6">
        <v>29</v>
      </c>
      <c r="C6">
        <v>494.8150605946866</v>
      </c>
      <c r="D6">
        <v>710.05867748391267</v>
      </c>
      <c r="E6">
        <v>1355.7896963854296</v>
      </c>
      <c r="F6">
        <v>2432.0080897637076</v>
      </c>
      <c r="G6">
        <v>4584.4447858381272</v>
      </c>
      <c r="H6">
        <v>8889.3183386744458</v>
      </c>
      <c r="J6">
        <v>29</v>
      </c>
      <c r="K6">
        <v>505.11971486301718</v>
      </c>
      <c r="L6">
        <v>659.27429479491002</v>
      </c>
      <c r="M6">
        <v>1121.7399616232196</v>
      </c>
      <c r="N6">
        <v>1892.5163999425095</v>
      </c>
      <c r="O6">
        <v>3434.0682378635902</v>
      </c>
      <c r="P6">
        <v>6517.1737542986957</v>
      </c>
      <c r="R6">
        <v>29</v>
      </c>
      <c r="S6">
        <v>5.0116369528443672E-2</v>
      </c>
      <c r="T6">
        <v>4.3849038879367308E-2</v>
      </c>
      <c r="U6">
        <v>3.9756768342588344E-2</v>
      </c>
      <c r="V6">
        <v>3.8329639887685341E-2</v>
      </c>
      <c r="W6">
        <v>3.7603397756604373E-2</v>
      </c>
      <c r="X6">
        <v>3.723701885306463E-2</v>
      </c>
    </row>
    <row r="7" spans="1:24" x14ac:dyDescent="0.25">
      <c r="B7">
        <v>30</v>
      </c>
      <c r="C7">
        <v>413.74102452744648</v>
      </c>
      <c r="D7">
        <v>548.45378785091873</v>
      </c>
      <c r="E7">
        <v>952.59207782136104</v>
      </c>
      <c r="F7">
        <v>1626.155990397112</v>
      </c>
      <c r="G7">
        <v>2973.2833390908554</v>
      </c>
      <c r="H7">
        <v>5667.5387941432791</v>
      </c>
      <c r="J7">
        <v>30</v>
      </c>
      <c r="K7">
        <v>447.05515692990548</v>
      </c>
      <c r="L7">
        <v>543.53508487442787</v>
      </c>
      <c r="M7">
        <v>832.97486870828652</v>
      </c>
      <c r="N7">
        <v>1315.3756171889618</v>
      </c>
      <c r="O7">
        <v>2280.1716088851244</v>
      </c>
      <c r="P7">
        <v>4209.7723467710457</v>
      </c>
      <c r="R7">
        <v>30</v>
      </c>
      <c r="S7">
        <v>5.6379850994175529E-2</v>
      </c>
      <c r="T7">
        <v>4.7354904971650846E-2</v>
      </c>
      <c r="U7">
        <v>4.1215357818910281E-2</v>
      </c>
      <c r="V7">
        <v>3.9022320028452961E-2</v>
      </c>
      <c r="W7">
        <v>3.7895214687710954E-2</v>
      </c>
      <c r="X7">
        <v>3.7323690410643984E-2</v>
      </c>
    </row>
    <row r="8" spans="1:24" x14ac:dyDescent="0.25">
      <c r="B8">
        <v>31</v>
      </c>
      <c r="C8">
        <v>411.76834623669311</v>
      </c>
      <c r="D8">
        <v>544.52213835933924</v>
      </c>
      <c r="E8">
        <v>942.78346769847712</v>
      </c>
      <c r="F8">
        <v>1606.5523693376847</v>
      </c>
      <c r="G8">
        <v>2934.0901683481698</v>
      </c>
      <c r="H8">
        <v>5589.1657616562106</v>
      </c>
      <c r="J8">
        <v>31</v>
      </c>
      <c r="K8">
        <v>445.6423700975663</v>
      </c>
      <c r="L8">
        <v>540.71941934419192</v>
      </c>
      <c r="M8">
        <v>825.95002356330588</v>
      </c>
      <c r="N8">
        <v>1301.3345882224712</v>
      </c>
      <c r="O8">
        <v>2252.1036682155245</v>
      </c>
      <c r="P8">
        <v>4153.6417737333977</v>
      </c>
      <c r="R8">
        <v>31</v>
      </c>
      <c r="S8">
        <v>5.6612949096618292E-2</v>
      </c>
      <c r="T8">
        <v>4.7489052652414987E-2</v>
      </c>
      <c r="U8">
        <v>4.1272842165255508E-2</v>
      </c>
      <c r="V8">
        <v>3.9050403957603841E-2</v>
      </c>
      <c r="W8">
        <v>3.790777222087649E-2</v>
      </c>
      <c r="X8">
        <v>3.7328244140341527E-2</v>
      </c>
    </row>
    <row r="9" spans="1:24" x14ac:dyDescent="0.25">
      <c r="B9">
        <v>32</v>
      </c>
      <c r="C9">
        <v>473.79893430053863</v>
      </c>
      <c r="D9">
        <v>668.16936422654737</v>
      </c>
      <c r="E9">
        <v>1251.280476177837</v>
      </c>
      <c r="F9">
        <v>2223.1324888601343</v>
      </c>
      <c r="G9">
        <v>4166.8364973807684</v>
      </c>
      <c r="H9">
        <v>8054.2445514501242</v>
      </c>
      <c r="J9">
        <v>32</v>
      </c>
      <c r="K9">
        <v>490.06820886366677</v>
      </c>
      <c r="L9">
        <v>629.27455432505576</v>
      </c>
      <c r="M9">
        <v>1046.8915490810123</v>
      </c>
      <c r="N9">
        <v>1742.921704091299</v>
      </c>
      <c r="O9">
        <v>3134.9818207264325</v>
      </c>
      <c r="P9">
        <v>5919.1024791160453</v>
      </c>
      <c r="R9">
        <v>32</v>
      </c>
      <c r="S9">
        <v>5.1277898075859696E-2</v>
      </c>
      <c r="T9">
        <v>4.4481459418155955E-2</v>
      </c>
      <c r="U9">
        <v>4.000917192541098E-2</v>
      </c>
      <c r="V9">
        <v>3.8442609350777035E-2</v>
      </c>
      <c r="W9">
        <v>3.7643980546487432E-2</v>
      </c>
      <c r="X9">
        <v>3.7240708455282823E-2</v>
      </c>
    </row>
    <row r="10" spans="1:24" x14ac:dyDescent="0.25">
      <c r="B10">
        <v>33</v>
      </c>
      <c r="C10">
        <v>474.74552730489188</v>
      </c>
      <c r="D10">
        <v>670.05696246105856</v>
      </c>
      <c r="E10">
        <v>1255.9912714104883</v>
      </c>
      <c r="F10">
        <v>2232.5484579962208</v>
      </c>
      <c r="G10">
        <v>4185.6628362392876</v>
      </c>
      <c r="H10">
        <v>8091.8915969459031</v>
      </c>
      <c r="J10">
        <v>33</v>
      </c>
      <c r="K10">
        <v>490.74597167063757</v>
      </c>
      <c r="L10">
        <v>630.62607064773329</v>
      </c>
      <c r="M10">
        <v>1050.2664075403954</v>
      </c>
      <c r="N10">
        <v>1749.6670264670538</v>
      </c>
      <c r="O10">
        <v>3148.4683225427943</v>
      </c>
      <c r="P10">
        <v>5946.0709631457721</v>
      </c>
      <c r="R10">
        <v>33</v>
      </c>
      <c r="S10">
        <v>5.1218278163485564E-2</v>
      </c>
      <c r="T10">
        <v>4.444839370132514E-2</v>
      </c>
      <c r="U10">
        <v>3.9995334474618005E-2</v>
      </c>
      <c r="V10">
        <v>3.8435847872955176E-2</v>
      </c>
      <c r="W10">
        <v>3.764089942828952E-2</v>
      </c>
      <c r="X10">
        <v>3.7239504202792872E-2</v>
      </c>
    </row>
    <row r="11" spans="1:24" x14ac:dyDescent="0.25">
      <c r="B11">
        <v>34</v>
      </c>
      <c r="C11">
        <v>469.61071222871283</v>
      </c>
      <c r="D11">
        <v>659.82227162352797</v>
      </c>
      <c r="E11">
        <v>1230.4570297863686</v>
      </c>
      <c r="F11">
        <v>2181.514931176112</v>
      </c>
      <c r="G11">
        <v>4083.630701663832</v>
      </c>
      <c r="H11">
        <v>7887.8628774178551</v>
      </c>
      <c r="J11">
        <v>34</v>
      </c>
      <c r="K11">
        <v>487.06880884080556</v>
      </c>
      <c r="L11">
        <v>623.29603578602564</v>
      </c>
      <c r="M11">
        <v>1031.978635302532</v>
      </c>
      <c r="N11">
        <v>1713.1159694109665</v>
      </c>
      <c r="O11">
        <v>3075.3902667048169</v>
      </c>
      <c r="P11">
        <v>5799.9461527482345</v>
      </c>
      <c r="R11">
        <v>34</v>
      </c>
      <c r="S11">
        <v>5.153457217969204E-2</v>
      </c>
      <c r="T11">
        <v>4.4621887932842164E-2</v>
      </c>
      <c r="U11">
        <v>4.0065355636074607E-2</v>
      </c>
      <c r="V11">
        <v>3.8467703993831037E-2</v>
      </c>
      <c r="W11">
        <v>3.7652899221674474E-2</v>
      </c>
      <c r="X11">
        <v>3.724138220658757E-2</v>
      </c>
    </row>
    <row r="12" spans="1:24" x14ac:dyDescent="0.25">
      <c r="B12">
        <v>35</v>
      </c>
      <c r="C12">
        <v>468.69925052519432</v>
      </c>
      <c r="D12">
        <v>658.00621385575982</v>
      </c>
      <c r="E12">
        <v>1225.9271070350812</v>
      </c>
      <c r="F12">
        <v>2172.4619336830951</v>
      </c>
      <c r="G12">
        <v>4065.5315918141778</v>
      </c>
      <c r="H12">
        <v>7851.6709121543463</v>
      </c>
      <c r="J12">
        <v>35</v>
      </c>
      <c r="K12">
        <v>486.41568866530861</v>
      </c>
      <c r="L12">
        <v>621.99544404528024</v>
      </c>
      <c r="M12">
        <v>1028.7347468045282</v>
      </c>
      <c r="N12">
        <v>1706.6336385287723</v>
      </c>
      <c r="O12">
        <v>3062.4314775222301</v>
      </c>
      <c r="P12">
        <v>5774.0272023571015</v>
      </c>
      <c r="R12">
        <v>35</v>
      </c>
      <c r="S12">
        <v>5.1590616322898297E-2</v>
      </c>
      <c r="T12">
        <v>4.4652428009274603E-2</v>
      </c>
      <c r="U12">
        <v>4.0077357837914551E-2</v>
      </c>
      <c r="V12">
        <v>3.8472861026932481E-2</v>
      </c>
      <c r="W12">
        <v>3.7654493994506488E-2</v>
      </c>
      <c r="X12">
        <v>3.7241150054771799E-2</v>
      </c>
    </row>
    <row r="13" spans="1:24" x14ac:dyDescent="0.25">
      <c r="B13">
        <v>36</v>
      </c>
      <c r="C13">
        <v>478.07024399046423</v>
      </c>
      <c r="D13">
        <v>676.68645641792227</v>
      </c>
      <c r="E13">
        <v>1272.5350246025764</v>
      </c>
      <c r="F13">
        <v>2265.6160071944437</v>
      </c>
      <c r="G13">
        <v>4251.7779657257097</v>
      </c>
      <c r="H13">
        <v>8224.101871681034</v>
      </c>
      <c r="J13">
        <v>36</v>
      </c>
      <c r="K13">
        <v>493.12713885990661</v>
      </c>
      <c r="L13">
        <v>635.37426905271423</v>
      </c>
      <c r="M13">
        <v>1062.1148666118825</v>
      </c>
      <c r="N13">
        <v>1773.3496046506771</v>
      </c>
      <c r="O13">
        <v>3195.8190043793657</v>
      </c>
      <c r="P13">
        <v>6040.7576763618126</v>
      </c>
      <c r="R13">
        <v>36</v>
      </c>
      <c r="S13">
        <v>5.1013987912251091E-2</v>
      </c>
      <c r="T13">
        <v>4.4335411604874198E-2</v>
      </c>
      <c r="U13">
        <v>3.9948281834751409E-2</v>
      </c>
      <c r="V13">
        <v>3.8413064912828476E-2</v>
      </c>
      <c r="W13">
        <v>3.7630732144557033E-2</v>
      </c>
      <c r="X13">
        <v>3.7235770520917644E-2</v>
      </c>
    </row>
    <row r="14" spans="1:24" x14ac:dyDescent="0.25">
      <c r="B14">
        <v>37</v>
      </c>
      <c r="C14">
        <v>482.91495608148068</v>
      </c>
      <c r="D14">
        <v>686.34428584584361</v>
      </c>
      <c r="E14">
        <v>1296.6323637491514</v>
      </c>
      <c r="F14">
        <v>2313.7791780197877</v>
      </c>
      <c r="G14">
        <v>4348.0728253233401</v>
      </c>
      <c r="H14">
        <v>8416.6597293720843</v>
      </c>
      <c r="J14">
        <v>37</v>
      </c>
      <c r="K14">
        <v>496.5971134567958</v>
      </c>
      <c r="L14">
        <v>642.2909023721495</v>
      </c>
      <c r="M14">
        <v>1079.3732855779217</v>
      </c>
      <c r="N14">
        <v>1807.8441280403276</v>
      </c>
      <c r="O14">
        <v>3264.7860281897738</v>
      </c>
      <c r="P14">
        <v>6178.665348341252</v>
      </c>
      <c r="R14">
        <v>37</v>
      </c>
      <c r="S14">
        <v>5.0733959457599731E-2</v>
      </c>
      <c r="T14">
        <v>4.4181999261159843E-2</v>
      </c>
      <c r="U14">
        <v>3.9886034392840664E-2</v>
      </c>
      <c r="V14">
        <v>3.8384313278053694E-2</v>
      </c>
      <c r="W14">
        <v>3.7619380383967727E-2</v>
      </c>
      <c r="X14">
        <v>3.7233284061895633E-2</v>
      </c>
    </row>
    <row r="15" spans="1:24" x14ac:dyDescent="0.25">
      <c r="B15">
        <v>38</v>
      </c>
      <c r="C15">
        <v>483.8638189166233</v>
      </c>
      <c r="D15">
        <v>688.23651001930943</v>
      </c>
      <c r="E15">
        <v>1301.3545865783753</v>
      </c>
      <c r="F15">
        <v>2323.2180520442616</v>
      </c>
      <c r="G15">
        <v>4366.9449874499405</v>
      </c>
      <c r="H15">
        <v>8454.3988619241572</v>
      </c>
      <c r="J15">
        <v>38</v>
      </c>
      <c r="K15">
        <v>497.27640049725323</v>
      </c>
      <c r="L15">
        <v>643.64607964675724</v>
      </c>
      <c r="M15">
        <v>1082.7551543850986</v>
      </c>
      <c r="N15">
        <v>1814.6036642896688</v>
      </c>
      <c r="O15">
        <v>3278.3007354155779</v>
      </c>
      <c r="P15">
        <v>6205.6949196812056</v>
      </c>
      <c r="R15">
        <v>38</v>
      </c>
      <c r="S15">
        <v>5.0678874528913731E-2</v>
      </c>
      <c r="T15">
        <v>4.415160790691286E-2</v>
      </c>
      <c r="U15">
        <v>3.987336978285061E-2</v>
      </c>
      <c r="V15">
        <v>3.8378153003243654E-2</v>
      </c>
      <c r="W15">
        <v>3.7616596612253028E-2</v>
      </c>
      <c r="X15">
        <v>3.7232226349836806E-2</v>
      </c>
    </row>
    <row r="16" spans="1:24" x14ac:dyDescent="0.25">
      <c r="B16">
        <v>39</v>
      </c>
      <c r="C16">
        <v>481.46704224623659</v>
      </c>
      <c r="D16">
        <v>683.4596889008368</v>
      </c>
      <c r="E16">
        <v>1289.4374770417173</v>
      </c>
      <c r="F16">
        <v>2299.4007238607305</v>
      </c>
      <c r="G16">
        <v>4319.3270367081741</v>
      </c>
      <c r="H16">
        <v>8359.1796605174186</v>
      </c>
      <c r="J16">
        <v>39</v>
      </c>
      <c r="K16">
        <v>495.5598890244587</v>
      </c>
      <c r="L16">
        <v>640.22514747379591</v>
      </c>
      <c r="M16">
        <v>1074.2191808953576</v>
      </c>
      <c r="N16">
        <v>1797.5456285609762</v>
      </c>
      <c r="O16">
        <v>3244.1964496079454</v>
      </c>
      <c r="P16">
        <v>6137.4980700670858</v>
      </c>
      <c r="R16">
        <v>39</v>
      </c>
      <c r="S16">
        <v>5.0811636673810945E-2</v>
      </c>
      <c r="T16">
        <v>4.4223726309949418E-2</v>
      </c>
      <c r="U16">
        <v>3.9901887722115781E-2</v>
      </c>
      <c r="V16">
        <v>3.8390679711336917E-2</v>
      </c>
      <c r="W16">
        <v>3.7620814977552319E-2</v>
      </c>
      <c r="X16">
        <v>3.7232209956853834E-2</v>
      </c>
    </row>
    <row r="17" spans="2:24" x14ac:dyDescent="0.25">
      <c r="B17">
        <v>40</v>
      </c>
      <c r="C17">
        <v>502.13053245847652</v>
      </c>
      <c r="D17">
        <v>724.64993988842741</v>
      </c>
      <c r="E17">
        <v>1392.2081749714637</v>
      </c>
      <c r="F17">
        <v>2504.8052538749544</v>
      </c>
      <c r="G17">
        <v>4729.9994790513801</v>
      </c>
      <c r="H17">
        <v>9180.3877692430106</v>
      </c>
      <c r="J17">
        <v>40</v>
      </c>
      <c r="K17">
        <v>510.35903330189285</v>
      </c>
      <c r="L17">
        <v>669.72511994071465</v>
      </c>
      <c r="M17">
        <v>1147.8235263216502</v>
      </c>
      <c r="N17">
        <v>1944.6544375390004</v>
      </c>
      <c r="O17">
        <v>3538.3170312618095</v>
      </c>
      <c r="P17">
        <v>6725.6403850802744</v>
      </c>
      <c r="R17">
        <v>40</v>
      </c>
      <c r="S17">
        <v>4.9735847202853734E-2</v>
      </c>
      <c r="T17">
        <v>4.3639496014968859E-2</v>
      </c>
      <c r="U17">
        <v>3.9668739607614745E-2</v>
      </c>
      <c r="V17">
        <v>3.8285939081255105E-2</v>
      </c>
      <c r="W17">
        <v>3.7582659415741571E-2</v>
      </c>
      <c r="X17">
        <v>3.7227964953554959E-2</v>
      </c>
    </row>
    <row r="18" spans="2:24" x14ac:dyDescent="0.25">
      <c r="B18">
        <v>41</v>
      </c>
      <c r="C18">
        <v>511.20260782529635</v>
      </c>
      <c r="D18">
        <v>742.73464904966556</v>
      </c>
      <c r="E18">
        <v>1437.3307141837263</v>
      </c>
      <c r="F18">
        <v>2594.9908563233093</v>
      </c>
      <c r="G18">
        <v>4910.3111432037576</v>
      </c>
      <c r="H18">
        <v>9540.951718113598</v>
      </c>
      <c r="J18">
        <v>41</v>
      </c>
      <c r="K18">
        <v>516.8561979971837</v>
      </c>
      <c r="L18">
        <v>682.67728406357764</v>
      </c>
      <c r="M18">
        <v>1180.1398726953266</v>
      </c>
      <c r="N18">
        <v>2009.244571200561</v>
      </c>
      <c r="O18">
        <v>3667.4539979644178</v>
      </c>
      <c r="P18">
        <v>6983.8728646336094</v>
      </c>
      <c r="R18">
        <v>41</v>
      </c>
      <c r="S18">
        <v>4.9318865695624936E-2</v>
      </c>
      <c r="T18">
        <v>4.3414940570368321E-2</v>
      </c>
      <c r="U18">
        <v>3.9580247325688322E-2</v>
      </c>
      <c r="V18">
        <v>3.8246938800811314E-2</v>
      </c>
      <c r="W18">
        <v>3.7569260430686535E-2</v>
      </c>
      <c r="X18">
        <v>3.7227591601766585E-2</v>
      </c>
    </row>
    <row r="19" spans="2:24" x14ac:dyDescent="0.25">
      <c r="B19">
        <v>42</v>
      </c>
      <c r="C19">
        <v>527.74065211242942</v>
      </c>
      <c r="D19">
        <v>775.70166509113437</v>
      </c>
      <c r="E19">
        <v>1519.584774120083</v>
      </c>
      <c r="F19">
        <v>2759.3899030180987</v>
      </c>
      <c r="G19">
        <v>5239.0001738573574</v>
      </c>
      <c r="H19">
        <v>10198.220730700217</v>
      </c>
      <c r="J19">
        <v>42</v>
      </c>
      <c r="K19">
        <v>528.70073439762109</v>
      </c>
      <c r="L19">
        <v>706.2877598487521</v>
      </c>
      <c r="M19">
        <v>1239.0496365466824</v>
      </c>
      <c r="N19">
        <v>2126.985494628032</v>
      </c>
      <c r="O19">
        <v>3902.8573597228897</v>
      </c>
      <c r="P19">
        <v>7454.6012630643672</v>
      </c>
      <c r="R19">
        <v>42</v>
      </c>
      <c r="S19">
        <v>4.8633948433173702E-2</v>
      </c>
      <c r="T19">
        <v>4.3049087166991074E-2</v>
      </c>
      <c r="U19">
        <v>3.9438367246729333E-2</v>
      </c>
      <c r="V19">
        <v>3.8186186390899879E-2</v>
      </c>
      <c r="W19">
        <v>3.7550406540869607E-2</v>
      </c>
      <c r="X19">
        <v>3.723003379654366E-2</v>
      </c>
    </row>
    <row r="20" spans="2:24" x14ac:dyDescent="0.25">
      <c r="B20">
        <v>43</v>
      </c>
      <c r="C20">
        <v>535.69038623166671</v>
      </c>
      <c r="D20">
        <v>791.54930400368619</v>
      </c>
      <c r="E20">
        <v>1559.1260886302089</v>
      </c>
      <c r="F20">
        <v>2838.4205698423875</v>
      </c>
      <c r="G20">
        <v>5397.009670694857</v>
      </c>
      <c r="H20">
        <v>10514.187874527208</v>
      </c>
      <c r="J20">
        <v>43</v>
      </c>
      <c r="K20">
        <v>534.39408508737506</v>
      </c>
      <c r="L20">
        <v>717.63777298592049</v>
      </c>
      <c r="M20">
        <v>1267.3691939064502</v>
      </c>
      <c r="N20">
        <v>2183.5864052309735</v>
      </c>
      <c r="O20">
        <v>4016.0224072232159</v>
      </c>
      <c r="P20">
        <v>7680.8944354795676</v>
      </c>
      <c r="R20">
        <v>43</v>
      </c>
      <c r="S20">
        <v>4.8333452984177461E-2</v>
      </c>
      <c r="T20">
        <v>4.2889525843181397E-2</v>
      </c>
      <c r="U20">
        <v>3.9377075301948006E-2</v>
      </c>
      <c r="V20">
        <v>3.8160355259423406E-2</v>
      </c>
      <c r="W20">
        <v>3.7542864415201604E-2</v>
      </c>
      <c r="X20">
        <v>3.7231780215029708E-2</v>
      </c>
    </row>
    <row r="21" spans="2:24" x14ac:dyDescent="0.25">
      <c r="B21">
        <v>44</v>
      </c>
      <c r="C21">
        <v>553.70728315956876</v>
      </c>
      <c r="D21">
        <v>827.46440640083199</v>
      </c>
      <c r="E21">
        <v>1648.7358314431235</v>
      </c>
      <c r="F21">
        <v>3017.521553884907</v>
      </c>
      <c r="G21">
        <v>5755.0929585436788</v>
      </c>
      <c r="H21">
        <v>11230.235785242414</v>
      </c>
      <c r="J21">
        <v>44</v>
      </c>
      <c r="K21">
        <v>547.29780995611645</v>
      </c>
      <c r="L21">
        <v>743.35971629169217</v>
      </c>
      <c r="M21">
        <v>1331.546065259341</v>
      </c>
      <c r="N21">
        <v>2311.8568067348642</v>
      </c>
      <c r="O21">
        <v>4272.4778316104275</v>
      </c>
      <c r="P21">
        <v>8193.7200792966032</v>
      </c>
      <c r="R21">
        <v>44</v>
      </c>
      <c r="S21">
        <v>4.771623063390229E-2</v>
      </c>
      <c r="T21">
        <v>4.2564575674030936E-2</v>
      </c>
      <c r="U21">
        <v>3.9254668198728915E-2</v>
      </c>
      <c r="V21">
        <v>3.811080135522249E-2</v>
      </c>
      <c r="W21">
        <v>3.7530823543342473E-2</v>
      </c>
      <c r="X21">
        <v>3.723877821742283E-2</v>
      </c>
    </row>
    <row r="22" spans="2:24" x14ac:dyDescent="0.25">
      <c r="B22">
        <v>45</v>
      </c>
      <c r="C22">
        <v>566.19529980135894</v>
      </c>
      <c r="D22">
        <v>852.35866579328376</v>
      </c>
      <c r="E22">
        <v>1710.8486442068083</v>
      </c>
      <c r="F22">
        <v>3141.6653381542837</v>
      </c>
      <c r="G22">
        <v>6003.2987239446138</v>
      </c>
      <c r="H22">
        <v>11726.565491883979</v>
      </c>
      <c r="J22">
        <v>45</v>
      </c>
      <c r="K22">
        <v>556.24146289356759</v>
      </c>
      <c r="L22">
        <v>761.18911721802397</v>
      </c>
      <c r="M22">
        <v>1376.0307203691773</v>
      </c>
      <c r="N22">
        <v>2400.7674450789418</v>
      </c>
      <c r="O22">
        <v>4450.2408705619018</v>
      </c>
      <c r="P22">
        <v>8549.1876801140897</v>
      </c>
      <c r="R22">
        <v>45</v>
      </c>
      <c r="S22">
        <v>4.7331571877723411E-2</v>
      </c>
      <c r="T22">
        <v>4.236369016387953E-2</v>
      </c>
      <c r="U22">
        <v>3.9180257488282688E-2</v>
      </c>
      <c r="V22">
        <v>3.8081708679564619E-2</v>
      </c>
      <c r="W22">
        <v>3.752503350911951E-2</v>
      </c>
      <c r="X22">
        <v>3.7244805430389771E-2</v>
      </c>
    </row>
    <row r="23" spans="2:24" x14ac:dyDescent="0.25">
      <c r="B23">
        <v>46</v>
      </c>
      <c r="C23">
        <v>582.4913332973133</v>
      </c>
      <c r="D23">
        <v>884.84367436362061</v>
      </c>
      <c r="E23">
        <v>1791.9007409256774</v>
      </c>
      <c r="F23">
        <v>3303.6625192062183</v>
      </c>
      <c r="G23">
        <v>6327.186135713353</v>
      </c>
      <c r="H23">
        <v>12374.233159983416</v>
      </c>
      <c r="J23">
        <v>46</v>
      </c>
      <c r="K23">
        <v>567.91261119310821</v>
      </c>
      <c r="L23">
        <v>784.4541801214873</v>
      </c>
      <c r="M23">
        <v>1434.0793792660188</v>
      </c>
      <c r="N23">
        <v>2516.7880521950574</v>
      </c>
      <c r="O23">
        <v>4682.2060787004739</v>
      </c>
      <c r="P23">
        <v>9013.0397615605034</v>
      </c>
      <c r="R23">
        <v>46</v>
      </c>
      <c r="S23">
        <v>4.6876377391552593E-2</v>
      </c>
      <c r="T23">
        <v>4.2127951701341537E-2</v>
      </c>
      <c r="U23">
        <v>3.9094714535785613E-2</v>
      </c>
      <c r="V23">
        <v>3.8049808441646737E-2</v>
      </c>
      <c r="W23">
        <v>3.7520681828527636E-2</v>
      </c>
      <c r="X23">
        <v>3.7254413540752429E-2</v>
      </c>
    </row>
    <row r="24" spans="2:24" x14ac:dyDescent="0.25">
      <c r="B24">
        <v>47</v>
      </c>
      <c r="C24">
        <v>605.39330715568155</v>
      </c>
      <c r="D24">
        <v>930.49692692022086</v>
      </c>
      <c r="E24">
        <v>1905.8077826225776</v>
      </c>
      <c r="F24">
        <v>3531.3258974245882</v>
      </c>
      <c r="G24">
        <v>6782.3621462016117</v>
      </c>
      <c r="H24">
        <v>13284.434645477018</v>
      </c>
      <c r="J24">
        <v>47</v>
      </c>
      <c r="K24">
        <v>584.31491227584274</v>
      </c>
      <c r="L24">
        <v>817.1508149878855</v>
      </c>
      <c r="M24">
        <v>1515.6584824436395</v>
      </c>
      <c r="N24">
        <v>2679.8381770111446</v>
      </c>
      <c r="O24">
        <v>5008.1977833302517</v>
      </c>
      <c r="P24">
        <v>9664.9170154674212</v>
      </c>
      <c r="R24">
        <v>47</v>
      </c>
      <c r="S24">
        <v>4.6312734816409629E-2</v>
      </c>
      <c r="T24">
        <v>4.1839400848700192E-2</v>
      </c>
      <c r="U24">
        <v>3.8993099961549316E-2</v>
      </c>
      <c r="V24">
        <v>3.8014705370599478E-2</v>
      </c>
      <c r="W24">
        <v>3.7519681614635703E-2</v>
      </c>
      <c r="X24">
        <v>3.7270685013434557E-2</v>
      </c>
    </row>
    <row r="25" spans="2:24" x14ac:dyDescent="0.25">
      <c r="B25">
        <v>48</v>
      </c>
      <c r="C25">
        <v>623.33304716432326</v>
      </c>
      <c r="D25">
        <v>966.25874069710972</v>
      </c>
      <c r="E25">
        <v>1995.0358759728035</v>
      </c>
      <c r="F25">
        <v>3709.6644715404354</v>
      </c>
      <c r="G25">
        <v>7138.9215766401085</v>
      </c>
      <c r="H25">
        <v>13997.435907832143</v>
      </c>
      <c r="J25">
        <v>48</v>
      </c>
      <c r="K25">
        <v>597.16307660063603</v>
      </c>
      <c r="L25">
        <v>842.76284006379774</v>
      </c>
      <c r="M25">
        <v>1579.5627486821177</v>
      </c>
      <c r="N25">
        <v>2807.563012186838</v>
      </c>
      <c r="O25">
        <v>5263.5625664041145</v>
      </c>
      <c r="P25">
        <v>10175.563042885769</v>
      </c>
      <c r="R25">
        <v>48</v>
      </c>
      <c r="S25">
        <v>4.5922745683626642E-2</v>
      </c>
      <c r="T25">
        <v>4.1641989577813732E-2</v>
      </c>
      <c r="U25">
        <v>3.8925694714830206E-2</v>
      </c>
      <c r="V25">
        <v>3.7993388468010814E-2</v>
      </c>
      <c r="W25">
        <v>3.7521960710098057E-2</v>
      </c>
      <c r="X25">
        <v>3.7284905364023624E-2</v>
      </c>
    </row>
    <row r="26" spans="2:24" x14ac:dyDescent="0.25">
      <c r="B26">
        <v>49</v>
      </c>
      <c r="C26">
        <v>649.08657765869953</v>
      </c>
      <c r="D26">
        <v>1017.5965310741933</v>
      </c>
      <c r="E26">
        <v>2123.1263892561378</v>
      </c>
      <c r="F26">
        <v>3965.6761345508639</v>
      </c>
      <c r="G26">
        <v>7650.7756348220992</v>
      </c>
      <c r="H26">
        <v>15020.974678839621</v>
      </c>
      <c r="J26">
        <v>49</v>
      </c>
      <c r="K26">
        <v>615.6072989690183</v>
      </c>
      <c r="L26">
        <v>879.53045814835059</v>
      </c>
      <c r="M26">
        <v>1671.2999124044472</v>
      </c>
      <c r="N26">
        <v>2990.915462655852</v>
      </c>
      <c r="O26">
        <v>5630.1466723406629</v>
      </c>
      <c r="P26">
        <v>10908.609581981058</v>
      </c>
      <c r="R26">
        <v>49</v>
      </c>
      <c r="S26">
        <v>4.5429995047050253E-2</v>
      </c>
      <c r="T26">
        <v>4.1395918274069743E-2</v>
      </c>
      <c r="U26">
        <v>3.8845114526703028E-2</v>
      </c>
      <c r="V26">
        <v>3.797127655433874E-2</v>
      </c>
      <c r="W26">
        <v>3.7529746712607892E-2</v>
      </c>
      <c r="X26">
        <v>3.7307809692510352E-2</v>
      </c>
    </row>
    <row r="27" spans="2:24" x14ac:dyDescent="0.25">
      <c r="B27">
        <v>50</v>
      </c>
      <c r="C27">
        <v>677.61176113490853</v>
      </c>
      <c r="D27">
        <v>1074.4593927684243</v>
      </c>
      <c r="E27">
        <v>2265.0022641688738</v>
      </c>
      <c r="F27">
        <v>4249.2403563292273</v>
      </c>
      <c r="G27">
        <v>8217.7165962288436</v>
      </c>
      <c r="H27">
        <v>16154.669062717696</v>
      </c>
      <c r="J27">
        <v>50</v>
      </c>
      <c r="K27">
        <v>636.03674924917777</v>
      </c>
      <c r="L27">
        <v>920.25513929075169</v>
      </c>
      <c r="M27">
        <v>1772.9100451754748</v>
      </c>
      <c r="N27">
        <v>3194.0012531843749</v>
      </c>
      <c r="O27">
        <v>6036.1842941429786</v>
      </c>
      <c r="P27">
        <v>11720.550226395513</v>
      </c>
      <c r="R27">
        <v>50</v>
      </c>
      <c r="S27">
        <v>4.4960072610566115E-2</v>
      </c>
      <c r="T27">
        <v>4.1165194563458352E-2</v>
      </c>
      <c r="U27">
        <v>3.8773771216968234E-2</v>
      </c>
      <c r="V27">
        <v>3.7956035595686721E-2</v>
      </c>
      <c r="W27">
        <v>3.7543151081498527E-2</v>
      </c>
      <c r="X27">
        <v>3.7335688401757494E-2</v>
      </c>
    </row>
    <row r="28" spans="2:24" x14ac:dyDescent="0.25">
      <c r="B28">
        <v>51</v>
      </c>
      <c r="C28">
        <v>709.77290440141189</v>
      </c>
      <c r="D28">
        <v>1138.570208665077</v>
      </c>
      <c r="E28">
        <v>2424.9621738705364</v>
      </c>
      <c r="F28">
        <v>4568.94878906551</v>
      </c>
      <c r="G28">
        <v>8856.9220217344828</v>
      </c>
      <c r="H28">
        <v>17432.868488499567</v>
      </c>
      <c r="J28">
        <v>51</v>
      </c>
      <c r="K28">
        <v>659.07042022441419</v>
      </c>
      <c r="L28">
        <v>966.17056206993766</v>
      </c>
      <c r="M28">
        <v>1887.4715750339892</v>
      </c>
      <c r="N28">
        <v>3422.9733363704945</v>
      </c>
      <c r="O28">
        <v>6493.976884585325</v>
      </c>
      <c r="P28">
        <v>12635.98399700952</v>
      </c>
      <c r="R28">
        <v>51</v>
      </c>
      <c r="S28">
        <v>4.4507771822694053E-2</v>
      </c>
      <c r="T28">
        <v>4.0947580117283833E-2</v>
      </c>
      <c r="U28">
        <v>3.8711498380055609E-2</v>
      </c>
      <c r="V28">
        <v>3.7948248599923851E-2</v>
      </c>
      <c r="W28">
        <v>3.7563143449579117E-2</v>
      </c>
      <c r="X28">
        <v>3.7369707969139077E-2</v>
      </c>
    </row>
    <row r="29" spans="2:24" x14ac:dyDescent="0.25">
      <c r="B29">
        <v>52</v>
      </c>
      <c r="C29">
        <v>749.75703396277163</v>
      </c>
      <c r="D29">
        <v>1218.2754516372634</v>
      </c>
      <c r="E29">
        <v>2623.8306985330369</v>
      </c>
      <c r="F29">
        <v>4966.4227908231987</v>
      </c>
      <c r="G29">
        <v>9651.6069742324362</v>
      </c>
      <c r="H29">
        <v>19021.975338864049</v>
      </c>
      <c r="J29">
        <v>52</v>
      </c>
      <c r="K29">
        <v>687.70651486564384</v>
      </c>
      <c r="L29">
        <v>1023.254717986918</v>
      </c>
      <c r="M29">
        <v>2029.8992589548507</v>
      </c>
      <c r="N29">
        <v>3707.6403182896611</v>
      </c>
      <c r="O29">
        <v>7063.1224238879076</v>
      </c>
      <c r="P29">
        <v>13774.086610675149</v>
      </c>
      <c r="R29">
        <v>52</v>
      </c>
      <c r="S29">
        <v>4.4036940525961077E-2</v>
      </c>
      <c r="T29">
        <v>4.0726996807288751E-2</v>
      </c>
      <c r="U29">
        <v>3.8655428653404433E-2</v>
      </c>
      <c r="V29">
        <v>3.7949671059574364E-2</v>
      </c>
      <c r="W29">
        <v>3.7593836944328496E-2</v>
      </c>
      <c r="X29">
        <v>3.7415171027278982E-2</v>
      </c>
    </row>
    <row r="30" spans="2:24" x14ac:dyDescent="0.25">
      <c r="B30">
        <v>53</v>
      </c>
      <c r="C30">
        <v>790.93911715559989</v>
      </c>
      <c r="D30">
        <v>1300.3688103209483</v>
      </c>
      <c r="E30">
        <v>2828.6578829007058</v>
      </c>
      <c r="F30">
        <v>5375.8063512797653</v>
      </c>
      <c r="G30">
        <v>10470.103289145965</v>
      </c>
      <c r="H30">
        <v>20658.69716502295</v>
      </c>
      <c r="J30">
        <v>53</v>
      </c>
      <c r="K30">
        <v>717.20069672050249</v>
      </c>
      <c r="L30">
        <v>1082.0491479769971</v>
      </c>
      <c r="M30">
        <v>2176.5944248709311</v>
      </c>
      <c r="N30">
        <v>4000.8367095227877</v>
      </c>
      <c r="O30">
        <v>7649.321291143031</v>
      </c>
      <c r="P30">
        <v>14946.290455990529</v>
      </c>
      <c r="R30">
        <v>53</v>
      </c>
      <c r="S30">
        <v>4.3635353960420842E-2</v>
      </c>
      <c r="T30">
        <v>4.0545010863594744E-2</v>
      </c>
      <c r="U30">
        <v>3.8616866767953395E-2</v>
      </c>
      <c r="V30">
        <v>3.79610556236607E-2</v>
      </c>
      <c r="W30">
        <v>3.7630616024088237E-2</v>
      </c>
      <c r="X30">
        <v>3.7464754781808995E-2</v>
      </c>
    </row>
    <row r="31" spans="2:24" x14ac:dyDescent="0.25">
      <c r="B31">
        <v>54</v>
      </c>
      <c r="C31">
        <v>830.07431835275645</v>
      </c>
      <c r="D31">
        <v>1378.3821011154189</v>
      </c>
      <c r="E31">
        <v>3023.3054580491971</v>
      </c>
      <c r="F31">
        <v>5764.8443836720562</v>
      </c>
      <c r="G31">
        <v>11247.922268299713</v>
      </c>
      <c r="H31">
        <v>22214.078017831882</v>
      </c>
      <c r="J31">
        <v>54</v>
      </c>
      <c r="K31">
        <v>745.22894463813009</v>
      </c>
      <c r="L31">
        <v>1137.9214420977187</v>
      </c>
      <c r="M31">
        <v>2315.9990301960752</v>
      </c>
      <c r="N31">
        <v>4279.4616482402998</v>
      </c>
      <c r="O31">
        <v>8206.3872539080912</v>
      </c>
      <c r="P31">
        <v>16060.238246884081</v>
      </c>
      <c r="R31">
        <v>54</v>
      </c>
      <c r="S31">
        <v>4.3315666505418626E-2</v>
      </c>
      <c r="T31">
        <v>4.0405483193540759E-2</v>
      </c>
      <c r="U31">
        <v>3.8594350743024863E-2</v>
      </c>
      <c r="V31">
        <v>3.797916718305494E-2</v>
      </c>
      <c r="W31">
        <v>3.7669360535116603E-2</v>
      </c>
      <c r="X31">
        <v>3.7513896842381378E-2</v>
      </c>
    </row>
    <row r="32" spans="2:24" x14ac:dyDescent="0.25">
      <c r="B32">
        <v>55</v>
      </c>
      <c r="C32">
        <v>885.13869403994408</v>
      </c>
      <c r="D32">
        <v>1488.1484373276342</v>
      </c>
      <c r="E32">
        <v>3297.1776866884552</v>
      </c>
      <c r="F32">
        <v>6312.2265302239193</v>
      </c>
      <c r="G32">
        <v>12342.324033049299</v>
      </c>
      <c r="H32">
        <v>24402.518993401067</v>
      </c>
      <c r="J32">
        <v>55</v>
      </c>
      <c r="K32">
        <v>784.66546506411669</v>
      </c>
      <c r="L32">
        <v>1216.5349572280957</v>
      </c>
      <c r="M32">
        <v>2512.1436483851794</v>
      </c>
      <c r="N32">
        <v>4671.4925085100112</v>
      </c>
      <c r="O32">
        <v>8990.188200264296</v>
      </c>
      <c r="P32">
        <v>17627.579085042817</v>
      </c>
      <c r="R32">
        <v>55</v>
      </c>
      <c r="S32">
        <v>4.2947116092208804E-2</v>
      </c>
      <c r="T32">
        <v>4.0253054316050196E-2</v>
      </c>
      <c r="U32">
        <v>3.8581519079598392E-2</v>
      </c>
      <c r="V32">
        <v>3.8014666143558085E-2</v>
      </c>
      <c r="W32">
        <v>3.7729374241395774E-2</v>
      </c>
      <c r="X32">
        <v>3.758625717329056E-2</v>
      </c>
    </row>
    <row r="34" spans="1:23" x14ac:dyDescent="0.25">
      <c r="A34" s="5" t="s">
        <v>188</v>
      </c>
    </row>
    <row r="35" spans="1:23" x14ac:dyDescent="0.25">
      <c r="B35" t="s">
        <v>170</v>
      </c>
      <c r="C35">
        <v>100000</v>
      </c>
      <c r="D35">
        <v>250000</v>
      </c>
      <c r="E35">
        <v>500000</v>
      </c>
      <c r="F35">
        <v>1000000</v>
      </c>
      <c r="G35">
        <v>2000000</v>
      </c>
      <c r="J35" t="s">
        <v>145</v>
      </c>
      <c r="K35">
        <v>100000</v>
      </c>
      <c r="L35">
        <v>250000</v>
      </c>
      <c r="M35">
        <v>500000</v>
      </c>
      <c r="N35">
        <v>1000000</v>
      </c>
      <c r="O35">
        <v>2000000</v>
      </c>
      <c r="R35" t="s">
        <v>167</v>
      </c>
      <c r="S35">
        <v>100000</v>
      </c>
      <c r="T35">
        <v>250000</v>
      </c>
      <c r="U35">
        <v>500000</v>
      </c>
      <c r="V35">
        <v>1000000</v>
      </c>
      <c r="W35">
        <v>2000000</v>
      </c>
    </row>
    <row r="36" spans="1:23" x14ac:dyDescent="0.25">
      <c r="B36">
        <v>35</v>
      </c>
      <c r="C36">
        <v>24901.349290008275</v>
      </c>
      <c r="D36">
        <v>53246.310595765077</v>
      </c>
      <c r="E36">
        <v>100487.90583637189</v>
      </c>
      <c r="F36">
        <v>194971.11246748746</v>
      </c>
      <c r="G36">
        <v>383937.49386636005</v>
      </c>
      <c r="J36">
        <v>35</v>
      </c>
      <c r="K36">
        <v>1245.0667827023608</v>
      </c>
      <c r="L36">
        <v>2662.3172212301724</v>
      </c>
      <c r="M36">
        <v>5024.3908390064607</v>
      </c>
      <c r="N36">
        <v>9748.5623994338675</v>
      </c>
      <c r="O36">
        <v>19196.857527910615</v>
      </c>
      <c r="R36">
        <v>35</v>
      </c>
      <c r="S36">
        <v>3.7103045482109298E-2</v>
      </c>
      <c r="T36">
        <v>3.4956484836997426E-2</v>
      </c>
      <c r="U36">
        <v>3.4402564885877007E-2</v>
      </c>
      <c r="V36">
        <v>3.4148774128711423E-2</v>
      </c>
      <c r="W36">
        <v>3.4027126125778295E-2</v>
      </c>
    </row>
    <row r="37" spans="1:23" x14ac:dyDescent="0.25">
      <c r="B37">
        <f t="shared" ref="B37:B66" si="0">B36+1</f>
        <v>36</v>
      </c>
      <c r="C37">
        <v>25311.369281195111</v>
      </c>
      <c r="D37">
        <v>54302.413888675088</v>
      </c>
      <c r="E37">
        <v>102620.82158068271</v>
      </c>
      <c r="F37">
        <v>199257.63697157969</v>
      </c>
      <c r="G37">
        <v>392531.26775733224</v>
      </c>
      <c r="J37">
        <f t="shared" ref="J37:J66" si="1">J36+1</f>
        <v>36</v>
      </c>
      <c r="K37">
        <v>1265.5684853370549</v>
      </c>
      <c r="L37">
        <v>2715.120795693656</v>
      </c>
      <c r="M37">
        <v>5131.041332279885</v>
      </c>
      <c r="N37">
        <v>9962.882415782311</v>
      </c>
      <c r="O37">
        <v>19626.564588728826</v>
      </c>
      <c r="R37">
        <f t="shared" ref="R37:R66" si="2">R36+1</f>
        <v>36</v>
      </c>
      <c r="S37">
        <v>3.7184561148686956E-2</v>
      </c>
      <c r="T37">
        <v>3.5046271696656639E-2</v>
      </c>
      <c r="U37">
        <v>3.4492279479456878E-2</v>
      </c>
      <c r="V37">
        <v>3.4238130807877409E-2</v>
      </c>
      <c r="W37">
        <v>3.4116250572518991E-2</v>
      </c>
    </row>
    <row r="38" spans="1:23" x14ac:dyDescent="0.25">
      <c r="B38">
        <f t="shared" si="0"/>
        <v>37</v>
      </c>
      <c r="C38">
        <v>25535.683306847881</v>
      </c>
      <c r="D38">
        <v>54880.895218693418</v>
      </c>
      <c r="E38">
        <v>103789.58176778114</v>
      </c>
      <c r="F38">
        <v>201606.95488171553</v>
      </c>
      <c r="G38">
        <v>397241.70111872809</v>
      </c>
      <c r="J38">
        <f t="shared" si="1"/>
        <v>37</v>
      </c>
      <c r="K38">
        <v>1276.7842376629997</v>
      </c>
      <c r="L38">
        <v>2744.0450675231259</v>
      </c>
      <c r="M38">
        <v>5189.4798279207316</v>
      </c>
      <c r="N38">
        <v>10080.349372325698</v>
      </c>
      <c r="O38">
        <v>19862.088474834803</v>
      </c>
      <c r="R38">
        <f t="shared" si="2"/>
        <v>37</v>
      </c>
      <c r="S38">
        <v>3.7217704240834593E-2</v>
      </c>
      <c r="T38">
        <v>3.5089041844982294E-2</v>
      </c>
      <c r="U38">
        <v>3.4536156093062154E-2</v>
      </c>
      <c r="V38">
        <v>3.4282315792202089E-2</v>
      </c>
      <c r="W38">
        <v>3.4160538444921285E-2</v>
      </c>
    </row>
    <row r="39" spans="1:23" x14ac:dyDescent="0.25">
      <c r="B39">
        <f t="shared" si="0"/>
        <v>38</v>
      </c>
      <c r="C39">
        <v>25607.14937920291</v>
      </c>
      <c r="D39">
        <v>55066.214462237011</v>
      </c>
      <c r="E39">
        <v>104164.65630121547</v>
      </c>
      <c r="F39">
        <v>202361.53999655903</v>
      </c>
      <c r="G39">
        <v>398755.30739707156</v>
      </c>
      <c r="J39">
        <f t="shared" si="1"/>
        <v>38</v>
      </c>
      <c r="K39">
        <v>1280.3576236911831</v>
      </c>
      <c r="L39">
        <v>2753.3112986235501</v>
      </c>
      <c r="M39">
        <v>5208.234140960878</v>
      </c>
      <c r="N39">
        <v>10118.07985166501</v>
      </c>
      <c r="O39">
        <v>19937.771287782933</v>
      </c>
      <c r="R39">
        <f t="shared" si="2"/>
        <v>38</v>
      </c>
      <c r="S39">
        <v>3.7209043575918477E-2</v>
      </c>
      <c r="T39">
        <v>3.5091867023935963E-2</v>
      </c>
      <c r="U39">
        <v>3.4541206574923766E-2</v>
      </c>
      <c r="V39">
        <v>3.4288276696410547E-2</v>
      </c>
      <c r="W39">
        <v>3.4166910808636208E-2</v>
      </c>
    </row>
    <row r="40" spans="1:23" x14ac:dyDescent="0.25">
      <c r="B40">
        <f t="shared" si="0"/>
        <v>39</v>
      </c>
      <c r="C40">
        <v>25549.509909370143</v>
      </c>
      <c r="D40">
        <v>54919.803638575024</v>
      </c>
      <c r="E40">
        <v>103870.29320111872</v>
      </c>
      <c r="F40">
        <v>201771.27233329843</v>
      </c>
      <c r="G40">
        <v>397573.23060166923</v>
      </c>
      <c r="J40">
        <f t="shared" si="1"/>
        <v>39</v>
      </c>
      <c r="K40">
        <v>1277.4755750367403</v>
      </c>
      <c r="L40">
        <v>2745.9904620062443</v>
      </c>
      <c r="M40">
        <v>5193.5152943900903</v>
      </c>
      <c r="N40">
        <v>10088.564969778876</v>
      </c>
      <c r="O40">
        <v>19878.664326562663</v>
      </c>
      <c r="R40">
        <f t="shared" si="2"/>
        <v>39</v>
      </c>
      <c r="S40">
        <v>3.7161456590594E-2</v>
      </c>
      <c r="T40">
        <v>3.5059051980332434E-2</v>
      </c>
      <c r="U40">
        <v>3.4511921260102607E-2</v>
      </c>
      <c r="V40">
        <v>3.4260563150629419E-2</v>
      </c>
      <c r="W40">
        <v>3.4139939937858577E-2</v>
      </c>
    </row>
    <row r="41" spans="1:23" x14ac:dyDescent="0.25">
      <c r="B41">
        <f t="shared" si="0"/>
        <v>40</v>
      </c>
      <c r="C41">
        <v>26366.807797950431</v>
      </c>
      <c r="D41">
        <v>57023.01298394116</v>
      </c>
      <c r="E41">
        <v>108116.68828889792</v>
      </c>
      <c r="F41">
        <v>210304.03889134317</v>
      </c>
      <c r="G41">
        <v>414678.74009022553</v>
      </c>
      <c r="J41">
        <f t="shared" si="1"/>
        <v>40</v>
      </c>
      <c r="K41">
        <v>1318.3404074177379</v>
      </c>
      <c r="L41">
        <v>2851.1507174150029</v>
      </c>
      <c r="M41">
        <v>5405.8345599307504</v>
      </c>
      <c r="N41">
        <v>10515.202233850898</v>
      </c>
      <c r="O41">
        <v>20733.937572753523</v>
      </c>
      <c r="R41">
        <f t="shared" si="2"/>
        <v>40</v>
      </c>
      <c r="S41">
        <v>3.7361887679556283E-2</v>
      </c>
      <c r="T41">
        <v>3.5259009479002623E-2</v>
      </c>
      <c r="U41">
        <v>3.4708234646107394E-2</v>
      </c>
      <c r="V41">
        <v>3.4454701693364509E-2</v>
      </c>
      <c r="W41">
        <v>3.4332922046689029E-2</v>
      </c>
    </row>
    <row r="42" spans="1:23" x14ac:dyDescent="0.25">
      <c r="B42">
        <f t="shared" si="0"/>
        <v>41</v>
      </c>
      <c r="C42">
        <v>26733.135404598528</v>
      </c>
      <c r="D42">
        <v>57966.816194729923</v>
      </c>
      <c r="E42">
        <v>110022.95128534577</v>
      </c>
      <c r="F42">
        <v>214135.22147003727</v>
      </c>
      <c r="G42">
        <v>422359.76184143819</v>
      </c>
      <c r="J42">
        <f t="shared" si="1"/>
        <v>41</v>
      </c>
      <c r="K42">
        <v>1336.6571539535216</v>
      </c>
      <c r="L42">
        <v>2898.3408589669561</v>
      </c>
      <c r="M42">
        <v>5501.1476871993218</v>
      </c>
      <c r="N42">
        <v>10706.761348795786</v>
      </c>
      <c r="O42">
        <v>21117.988674981287</v>
      </c>
      <c r="R42">
        <f t="shared" si="2"/>
        <v>41</v>
      </c>
      <c r="S42">
        <v>3.7432630243583676E-2</v>
      </c>
      <c r="T42">
        <v>3.533791076493964E-2</v>
      </c>
      <c r="U42">
        <v>3.4787433217397412E-2</v>
      </c>
      <c r="V42">
        <v>3.4533771303821847E-2</v>
      </c>
      <c r="W42">
        <v>3.441186953740405E-2</v>
      </c>
    </row>
    <row r="43" spans="1:23" x14ac:dyDescent="0.25">
      <c r="B43">
        <f t="shared" si="0"/>
        <v>42</v>
      </c>
      <c r="C43">
        <v>27351.120846981157</v>
      </c>
      <c r="D43">
        <v>59557.415418908669</v>
      </c>
      <c r="E43">
        <v>113234.57306316162</v>
      </c>
      <c r="F43">
        <v>220588.88705212536</v>
      </c>
      <c r="G43">
        <v>435297.51624180184</v>
      </c>
      <c r="J43">
        <f t="shared" si="1"/>
        <v>42</v>
      </c>
      <c r="K43">
        <v>1367.5561358255654</v>
      </c>
      <c r="L43">
        <v>2977.8711593347689</v>
      </c>
      <c r="M43">
        <v>5661.7295678247174</v>
      </c>
      <c r="N43">
        <v>11029.444466752233</v>
      </c>
      <c r="O43">
        <v>21764.876053080894</v>
      </c>
      <c r="R43">
        <f t="shared" si="2"/>
        <v>42</v>
      </c>
      <c r="S43">
        <v>3.7578975111965729E-2</v>
      </c>
      <c r="T43">
        <v>3.548663509019101E-2</v>
      </c>
      <c r="U43">
        <v>3.493417113852626E-2</v>
      </c>
      <c r="V43">
        <v>3.4679216954645264E-2</v>
      </c>
      <c r="W43">
        <v>3.4556609459408749E-2</v>
      </c>
    </row>
    <row r="44" spans="1:23" x14ac:dyDescent="0.25">
      <c r="B44">
        <f t="shared" si="0"/>
        <v>43</v>
      </c>
      <c r="C44">
        <v>27661.235984065712</v>
      </c>
      <c r="D44">
        <v>60356.89799999947</v>
      </c>
      <c r="E44">
        <v>114849.66808346155</v>
      </c>
      <c r="F44">
        <v>223835.20827920872</v>
      </c>
      <c r="G44">
        <v>441806.288686949</v>
      </c>
      <c r="J44">
        <f t="shared" si="1"/>
        <v>43</v>
      </c>
      <c r="K44">
        <v>1383.0619896394273</v>
      </c>
      <c r="L44">
        <v>3017.8456613419694</v>
      </c>
      <c r="M44">
        <v>5742.4851979520754</v>
      </c>
      <c r="N44">
        <v>11191.764313603402</v>
      </c>
      <c r="O44">
        <v>22090.322568821954</v>
      </c>
      <c r="R44">
        <f t="shared" si="2"/>
        <v>43</v>
      </c>
      <c r="S44">
        <v>3.7631018011398121E-2</v>
      </c>
      <c r="T44">
        <v>3.5548932536963118E-2</v>
      </c>
      <c r="U44">
        <v>3.4997568043733773E-2</v>
      </c>
      <c r="V44">
        <v>3.4742886704109965E-2</v>
      </c>
      <c r="W44">
        <v>3.4620356522349072E-2</v>
      </c>
    </row>
    <row r="45" spans="1:23" x14ac:dyDescent="0.25">
      <c r="B45">
        <f t="shared" si="0"/>
        <v>44</v>
      </c>
      <c r="C45">
        <v>28294.90102956173</v>
      </c>
      <c r="D45">
        <v>61987.707380564367</v>
      </c>
      <c r="E45">
        <v>118142.38465560581</v>
      </c>
      <c r="F45">
        <v>230451.7379302723</v>
      </c>
      <c r="G45">
        <v>455070.44567026279</v>
      </c>
      <c r="J45">
        <f t="shared" si="1"/>
        <v>44</v>
      </c>
      <c r="K45">
        <v>1414.7451440404548</v>
      </c>
      <c r="L45">
        <v>3099.3857485396729</v>
      </c>
      <c r="M45">
        <v>5907.1201236046036</v>
      </c>
      <c r="N45">
        <v>11522.587005517795</v>
      </c>
      <c r="O45">
        <v>22753.522513407632</v>
      </c>
      <c r="R45">
        <f t="shared" si="2"/>
        <v>44</v>
      </c>
      <c r="S45">
        <v>3.7784483820436643E-2</v>
      </c>
      <c r="T45">
        <v>3.5703824733847256E-2</v>
      </c>
      <c r="U45">
        <v>3.5150326837602108E-2</v>
      </c>
      <c r="V45">
        <v>3.4894294542477722E-2</v>
      </c>
      <c r="W45">
        <v>3.4771032019832671E-2</v>
      </c>
    </row>
    <row r="46" spans="1:23" x14ac:dyDescent="0.25">
      <c r="B46">
        <f t="shared" si="0"/>
        <v>45</v>
      </c>
      <c r="C46">
        <v>28735.181820444526</v>
      </c>
      <c r="D46">
        <v>63121.872061222166</v>
      </c>
      <c r="E46">
        <v>120433.02316102176</v>
      </c>
      <c r="F46">
        <v>235055.32536505492</v>
      </c>
      <c r="G46">
        <v>464299.92977563513</v>
      </c>
      <c r="J46">
        <f t="shared" si="1"/>
        <v>45</v>
      </c>
      <c r="K46">
        <v>1436.7596928687199</v>
      </c>
      <c r="L46">
        <v>3156.0936843668605</v>
      </c>
      <c r="M46">
        <v>6021.6513563930348</v>
      </c>
      <c r="N46">
        <v>11752.766706916736</v>
      </c>
      <c r="O46">
        <v>23214.997411634191</v>
      </c>
      <c r="R46">
        <f t="shared" si="2"/>
        <v>45</v>
      </c>
      <c r="S46">
        <v>3.7875055989863737E-2</v>
      </c>
      <c r="T46">
        <v>3.5802185180697332E-2</v>
      </c>
      <c r="U46">
        <v>3.5248817329052162E-2</v>
      </c>
      <c r="V46">
        <v>3.4992560555727081E-2</v>
      </c>
      <c r="W46">
        <v>3.4869124583605249E-2</v>
      </c>
    </row>
    <row r="47" spans="1:23" x14ac:dyDescent="0.25">
      <c r="B47">
        <f t="shared" si="0"/>
        <v>46</v>
      </c>
      <c r="C47">
        <v>29281.844091588675</v>
      </c>
      <c r="D47">
        <v>64529.245518080599</v>
      </c>
      <c r="E47">
        <v>123274.91457803809</v>
      </c>
      <c r="F47">
        <v>240766.25270552601</v>
      </c>
      <c r="G47">
        <v>475748.92896462919</v>
      </c>
      <c r="J47">
        <f t="shared" si="1"/>
        <v>46</v>
      </c>
      <c r="K47">
        <v>1464.0922488948272</v>
      </c>
      <c r="L47">
        <v>3226.4624638567911</v>
      </c>
      <c r="M47">
        <v>6163.746178428235</v>
      </c>
      <c r="N47">
        <v>12038.313618577085</v>
      </c>
      <c r="O47">
        <v>23787.448504872504</v>
      </c>
      <c r="R47">
        <f t="shared" si="2"/>
        <v>46</v>
      </c>
      <c r="S47">
        <v>3.799992390903606E-2</v>
      </c>
      <c r="T47">
        <v>3.5931764316751602E-2</v>
      </c>
      <c r="U47">
        <v>3.5377475780902445E-2</v>
      </c>
      <c r="V47">
        <v>3.5120472506427802E-2</v>
      </c>
      <c r="W47">
        <v>3.4996604008946886E-2</v>
      </c>
    </row>
    <row r="48" spans="1:23" x14ac:dyDescent="0.25">
      <c r="B48">
        <f t="shared" si="0"/>
        <v>47</v>
      </c>
      <c r="C48">
        <v>30004.749016376169</v>
      </c>
      <c r="D48">
        <v>66389.529864601238</v>
      </c>
      <c r="E48">
        <v>127030.83051981313</v>
      </c>
      <c r="F48">
        <v>248313.432512536</v>
      </c>
      <c r="G48">
        <v>490878.63649847999</v>
      </c>
      <c r="J48">
        <f t="shared" si="1"/>
        <v>47</v>
      </c>
      <c r="K48">
        <v>1500.237580364279</v>
      </c>
      <c r="L48">
        <v>3319.4769962771243</v>
      </c>
      <c r="M48">
        <v>6351.5415932888573</v>
      </c>
      <c r="N48">
        <v>12415.671773368493</v>
      </c>
      <c r="O48">
        <v>24543.932134247618</v>
      </c>
      <c r="R48">
        <f t="shared" si="2"/>
        <v>47</v>
      </c>
      <c r="S48">
        <v>3.8183573587888597E-2</v>
      </c>
      <c r="T48">
        <v>3.6114803436023024E-2</v>
      </c>
      <c r="U48">
        <v>3.5557777951609637E-2</v>
      </c>
      <c r="V48">
        <v>3.5299127560690424E-2</v>
      </c>
      <c r="W48">
        <v>3.5174378921685179E-2</v>
      </c>
    </row>
    <row r="49" spans="2:23" x14ac:dyDescent="0.25">
      <c r="B49">
        <f t="shared" si="0"/>
        <v>48</v>
      </c>
      <c r="C49">
        <v>30565.199779739192</v>
      </c>
      <c r="D49">
        <v>67832.574068839254</v>
      </c>
      <c r="E49">
        <v>129944.86456475819</v>
      </c>
      <c r="F49">
        <v>254169.44556334781</v>
      </c>
      <c r="G49">
        <v>502618.60756420862</v>
      </c>
      <c r="J49">
        <f t="shared" si="1"/>
        <v>48</v>
      </c>
      <c r="K49">
        <v>1528.2600313478906</v>
      </c>
      <c r="L49">
        <v>3391.6288799232861</v>
      </c>
      <c r="M49">
        <v>6497.2436478158343</v>
      </c>
      <c r="N49">
        <v>12708.473193315323</v>
      </c>
      <c r="O49">
        <v>25130.932289612247</v>
      </c>
      <c r="R49">
        <f t="shared" si="2"/>
        <v>48</v>
      </c>
      <c r="S49">
        <v>3.8310745240355049E-2</v>
      </c>
      <c r="T49">
        <v>3.6247789185239077E-2</v>
      </c>
      <c r="U49">
        <v>3.5690180956585715E-2</v>
      </c>
      <c r="V49">
        <v>3.5430940056383919E-2</v>
      </c>
      <c r="W49">
        <v>3.5305833528986197E-2</v>
      </c>
    </row>
    <row r="50" spans="2:23" x14ac:dyDescent="0.25">
      <c r="B50">
        <f t="shared" si="0"/>
        <v>49</v>
      </c>
      <c r="C50">
        <v>31319.120517333606</v>
      </c>
      <c r="D50">
        <v>69772.7235952052</v>
      </c>
      <c r="E50">
        <v>133862.06128430599</v>
      </c>
      <c r="F50">
        <v>262040.73736075664</v>
      </c>
      <c r="G50">
        <v>518398.08951414569</v>
      </c>
      <c r="J50">
        <f t="shared" si="1"/>
        <v>49</v>
      </c>
      <c r="K50">
        <v>1565.9561592183309</v>
      </c>
      <c r="L50">
        <v>3488.6366889977071</v>
      </c>
      <c r="M50">
        <v>6693.1031313427957</v>
      </c>
      <c r="N50">
        <v>13102.0370149269</v>
      </c>
      <c r="O50">
        <v>25919.904782792437</v>
      </c>
      <c r="R50">
        <f t="shared" si="2"/>
        <v>49</v>
      </c>
      <c r="S50">
        <v>3.8505021263758543E-2</v>
      </c>
      <c r="T50">
        <v>3.6441511031043428E-2</v>
      </c>
      <c r="U50">
        <v>3.5881213205229745E-2</v>
      </c>
      <c r="V50">
        <v>3.5620344854548236E-2</v>
      </c>
      <c r="W50">
        <v>3.5494366590683946E-2</v>
      </c>
    </row>
    <row r="51" spans="2:23" x14ac:dyDescent="0.25">
      <c r="B51">
        <f t="shared" si="0"/>
        <v>50</v>
      </c>
      <c r="C51">
        <v>32116.419799689054</v>
      </c>
      <c r="D51">
        <v>71824.185143472845</v>
      </c>
      <c r="E51">
        <v>138003.79318016584</v>
      </c>
      <c r="F51">
        <v>270363.01004116726</v>
      </c>
      <c r="G51">
        <v>535081.44376360963</v>
      </c>
      <c r="J51">
        <f t="shared" si="1"/>
        <v>50</v>
      </c>
      <c r="K51">
        <v>1605.821143142035</v>
      </c>
      <c r="L51">
        <v>3591.2098290168942</v>
      </c>
      <c r="M51">
        <v>6900.1897355975234</v>
      </c>
      <c r="N51">
        <v>13518.150668706454</v>
      </c>
      <c r="O51">
        <v>26754.072535549174</v>
      </c>
      <c r="R51">
        <f t="shared" si="2"/>
        <v>50</v>
      </c>
      <c r="S51">
        <v>3.8714804478747755E-2</v>
      </c>
      <c r="T51">
        <v>3.6649778481914197E-2</v>
      </c>
      <c r="U51">
        <v>3.6086498288522062E-2</v>
      </c>
      <c r="V51">
        <v>3.5823857361522382E-2</v>
      </c>
      <c r="W51">
        <v>3.5696935065822721E-2</v>
      </c>
    </row>
    <row r="52" spans="2:23" x14ac:dyDescent="0.25">
      <c r="B52">
        <f t="shared" si="0"/>
        <v>51</v>
      </c>
      <c r="C52">
        <v>32971.572780580493</v>
      </c>
      <c r="D52">
        <v>74024.546301078284</v>
      </c>
      <c r="E52">
        <v>142446.16905155557</v>
      </c>
      <c r="F52">
        <v>279289.4145533074</v>
      </c>
      <c r="G52">
        <v>552975.9055571385</v>
      </c>
      <c r="J52">
        <f t="shared" si="1"/>
        <v>51</v>
      </c>
      <c r="K52">
        <v>1648.5788234399515</v>
      </c>
      <c r="L52">
        <v>3701.2273542396142</v>
      </c>
      <c r="M52">
        <v>7122.3085445238394</v>
      </c>
      <c r="N52">
        <v>13964.470926219306</v>
      </c>
      <c r="O52">
        <v>27648.795690072118</v>
      </c>
      <c r="R52">
        <f t="shared" si="2"/>
        <v>51</v>
      </c>
      <c r="S52">
        <v>3.8945539483131952E-2</v>
      </c>
      <c r="T52">
        <v>3.687785624348705E-2</v>
      </c>
      <c r="U52">
        <v>3.6311205098521704E-2</v>
      </c>
      <c r="V52">
        <v>3.6046594350697347E-2</v>
      </c>
      <c r="W52">
        <v>3.5918628852001921E-2</v>
      </c>
    </row>
    <row r="53" spans="2:23" x14ac:dyDescent="0.25">
      <c r="B53">
        <f t="shared" si="0"/>
        <v>52</v>
      </c>
      <c r="C53">
        <v>33971.021423372404</v>
      </c>
      <c r="D53">
        <v>76595.250508368321</v>
      </c>
      <c r="E53">
        <v>147635.63255953297</v>
      </c>
      <c r="F53">
        <v>289716.39675129298</v>
      </c>
      <c r="G53">
        <v>573877.92556420201</v>
      </c>
      <c r="J53">
        <f t="shared" si="1"/>
        <v>52</v>
      </c>
      <c r="K53">
        <v>1698.5513657683405</v>
      </c>
      <c r="L53">
        <v>3829.7625901468564</v>
      </c>
      <c r="M53">
        <v>7381.7816380143049</v>
      </c>
      <c r="N53">
        <v>14485.81985917245</v>
      </c>
      <c r="O53">
        <v>28693.896903687855</v>
      </c>
      <c r="R53">
        <f t="shared" si="2"/>
        <v>52</v>
      </c>
      <c r="S53">
        <v>3.92307234011402E-2</v>
      </c>
      <c r="T53">
        <v>3.7155515760132651E-2</v>
      </c>
      <c r="U53">
        <v>3.6583950611615457E-2</v>
      </c>
      <c r="V53">
        <v>3.6316615426574606E-2</v>
      </c>
      <c r="W53">
        <v>3.618723371546162E-2</v>
      </c>
    </row>
    <row r="54" spans="2:23" x14ac:dyDescent="0.25">
      <c r="B54">
        <f t="shared" si="0"/>
        <v>53</v>
      </c>
      <c r="C54">
        <v>34951.46675241409</v>
      </c>
      <c r="D54">
        <v>79117.615877233577</v>
      </c>
      <c r="E54">
        <v>152727.86472042094</v>
      </c>
      <c r="F54">
        <v>299948.36240704724</v>
      </c>
      <c r="G54">
        <v>594389.35778024863</v>
      </c>
      <c r="J54">
        <f t="shared" si="1"/>
        <v>53</v>
      </c>
      <c r="K54">
        <v>1747.573593411209</v>
      </c>
      <c r="L54">
        <v>3955.8808487294882</v>
      </c>
      <c r="M54">
        <v>7636.3933611756656</v>
      </c>
      <c r="N54">
        <v>14997.41838641814</v>
      </c>
      <c r="O54">
        <v>29719.468436832074</v>
      </c>
      <c r="R54">
        <f t="shared" si="2"/>
        <v>53</v>
      </c>
      <c r="S54">
        <v>3.9509954398295299E-2</v>
      </c>
      <c r="T54">
        <v>3.7429319789217486E-2</v>
      </c>
      <c r="U54">
        <v>3.6853482155869477E-2</v>
      </c>
      <c r="V54">
        <v>3.6583726954140028E-2</v>
      </c>
      <c r="W54">
        <v>3.6453076724787037E-2</v>
      </c>
    </row>
    <row r="55" spans="2:23" x14ac:dyDescent="0.25">
      <c r="B55">
        <f t="shared" si="0"/>
        <v>54</v>
      </c>
      <c r="C55">
        <v>35849.747355751919</v>
      </c>
      <c r="D55">
        <v>81429.032093972812</v>
      </c>
      <c r="E55">
        <v>157394.50667463781</v>
      </c>
      <c r="F55">
        <v>309325.45378576877</v>
      </c>
      <c r="G55">
        <v>613187.34995803947</v>
      </c>
      <c r="J55">
        <f t="shared" si="1"/>
        <v>54</v>
      </c>
      <c r="K55">
        <v>1792.4875399416342</v>
      </c>
      <c r="L55">
        <v>4071.4522213935707</v>
      </c>
      <c r="M55">
        <v>7869.7267139435571</v>
      </c>
      <c r="N55">
        <v>15466.272863258375</v>
      </c>
      <c r="O55">
        <v>30659.367859092541</v>
      </c>
      <c r="R55">
        <f t="shared" si="2"/>
        <v>54</v>
      </c>
      <c r="S55">
        <v>3.975966278493348E-2</v>
      </c>
      <c r="T55">
        <v>3.7677525104761411E-2</v>
      </c>
      <c r="U55">
        <v>3.7098698992979573E-2</v>
      </c>
      <c r="V55">
        <v>3.6827149233114032E-2</v>
      </c>
      <c r="W55">
        <v>3.6695539538803335E-2</v>
      </c>
    </row>
    <row r="56" spans="2:23" x14ac:dyDescent="0.25">
      <c r="B56">
        <f t="shared" si="0"/>
        <v>55</v>
      </c>
      <c r="C56">
        <v>37020.059086528607</v>
      </c>
      <c r="D56">
        <v>84439.041848046123</v>
      </c>
      <c r="E56">
        <v>163470.67965392643</v>
      </c>
      <c r="F56">
        <v>321533.95564882352</v>
      </c>
      <c r="G56">
        <v>637660.50738006958</v>
      </c>
      <c r="J56">
        <f t="shared" si="1"/>
        <v>55</v>
      </c>
      <c r="K56">
        <v>1851.0029787825843</v>
      </c>
      <c r="L56">
        <v>4221.9521771168947</v>
      </c>
      <c r="M56">
        <v>8173.5339960561832</v>
      </c>
      <c r="N56">
        <v>16076.698159447871</v>
      </c>
      <c r="O56">
        <v>31883.026131604216</v>
      </c>
      <c r="R56">
        <f t="shared" si="2"/>
        <v>55</v>
      </c>
      <c r="S56">
        <v>4.0117857596130291E-2</v>
      </c>
      <c r="T56">
        <v>3.8024384290301416E-2</v>
      </c>
      <c r="U56">
        <v>3.7439437708304046E-2</v>
      </c>
      <c r="V56">
        <v>3.7164563368508485E-2</v>
      </c>
      <c r="W56">
        <v>3.7031236544229795E-2</v>
      </c>
    </row>
    <row r="57" spans="2:23" x14ac:dyDescent="0.25">
      <c r="B57">
        <f t="shared" si="0"/>
        <v>56</v>
      </c>
      <c r="C57">
        <v>38095.197530468322</v>
      </c>
      <c r="D57">
        <v>87204.793876119889</v>
      </c>
      <c r="E57">
        <v>169054.12145443706</v>
      </c>
      <c r="F57">
        <v>332752.77661138756</v>
      </c>
      <c r="G57">
        <v>660150.08692531951</v>
      </c>
      <c r="J57">
        <f t="shared" si="1"/>
        <v>56</v>
      </c>
      <c r="K57">
        <v>1904.7601546363221</v>
      </c>
      <c r="L57">
        <v>4360.2397516857745</v>
      </c>
      <c r="M57">
        <v>8452.7062034881383</v>
      </c>
      <c r="N57">
        <v>16637.639107522962</v>
      </c>
      <c r="O57">
        <v>33007.504915635567</v>
      </c>
      <c r="R57">
        <f t="shared" si="2"/>
        <v>56</v>
      </c>
      <c r="S57">
        <v>4.0442305529355238E-2</v>
      </c>
      <c r="T57">
        <v>3.8342197828258984E-2</v>
      </c>
      <c r="U57">
        <v>3.7752643597894764E-2</v>
      </c>
      <c r="V57">
        <v>3.7475178656341868E-2</v>
      </c>
      <c r="W57">
        <v>3.7340496753708541E-2</v>
      </c>
    </row>
    <row r="58" spans="2:23" x14ac:dyDescent="0.25">
      <c r="B58">
        <f t="shared" si="0"/>
        <v>57</v>
      </c>
      <c r="C58">
        <v>39194.179224750929</v>
      </c>
      <c r="D58">
        <v>90032.293891634661</v>
      </c>
      <c r="E58">
        <v>174762.48534076635</v>
      </c>
      <c r="F58">
        <v>344222.86823942594</v>
      </c>
      <c r="G58">
        <v>683143.63403684704</v>
      </c>
      <c r="J58">
        <f t="shared" si="1"/>
        <v>57</v>
      </c>
      <c r="K58">
        <v>1959.709238690346</v>
      </c>
      <c r="L58">
        <v>4501.614751603207</v>
      </c>
      <c r="M58">
        <v>8738.1243957716506</v>
      </c>
      <c r="N58">
        <v>17211.14368464367</v>
      </c>
      <c r="O58">
        <v>34157.182262525312</v>
      </c>
      <c r="R58">
        <f t="shared" si="2"/>
        <v>57</v>
      </c>
      <c r="S58">
        <v>4.0780174736232855E-2</v>
      </c>
      <c r="T58">
        <v>3.8673592071543084E-2</v>
      </c>
      <c r="U58">
        <v>3.807947095081321E-2</v>
      </c>
      <c r="V58">
        <v>3.7799429894985304E-2</v>
      </c>
      <c r="W58">
        <v>3.7663398369121248E-2</v>
      </c>
    </row>
    <row r="59" spans="2:23" x14ac:dyDescent="0.25">
      <c r="B59">
        <f t="shared" si="0"/>
        <v>58</v>
      </c>
      <c r="C59">
        <v>40338.251567480627</v>
      </c>
      <c r="D59">
        <v>92975.396628089889</v>
      </c>
      <c r="E59">
        <v>180703.97209022936</v>
      </c>
      <c r="F59">
        <v>356161.12301483983</v>
      </c>
      <c r="G59">
        <v>707075.42486412323</v>
      </c>
      <c r="J59">
        <f t="shared" si="1"/>
        <v>58</v>
      </c>
      <c r="K59">
        <v>2016.9128730220255</v>
      </c>
      <c r="L59">
        <v>4648.7698916468216</v>
      </c>
      <c r="M59">
        <v>9035.1987397611956</v>
      </c>
      <c r="N59">
        <v>17808.056436434155</v>
      </c>
      <c r="O59">
        <v>35353.771829863312</v>
      </c>
      <c r="R59">
        <f t="shared" si="2"/>
        <v>58</v>
      </c>
      <c r="S59">
        <v>4.1141897734447763E-2</v>
      </c>
      <c r="T59">
        <v>3.9027546829768278E-2</v>
      </c>
      <c r="U59">
        <v>3.8428491298987177E-2</v>
      </c>
      <c r="V59">
        <v>3.8145696383811378E-2</v>
      </c>
      <c r="W59">
        <v>3.8008227513907755E-2</v>
      </c>
    </row>
    <row r="60" spans="2:23" x14ac:dyDescent="0.25">
      <c r="B60">
        <f t="shared" si="0"/>
        <v>59</v>
      </c>
      <c r="C60">
        <v>41508.444255877963</v>
      </c>
      <c r="D60">
        <v>95986.177742346728</v>
      </c>
      <c r="E60">
        <v>186782.40058386169</v>
      </c>
      <c r="F60">
        <v>368374.84626728838</v>
      </c>
      <c r="G60">
        <v>731559.73763425543</v>
      </c>
      <c r="J60">
        <f t="shared" si="1"/>
        <v>59</v>
      </c>
      <c r="K60">
        <v>2075.4225072037952</v>
      </c>
      <c r="L60">
        <v>4799.3089465980738</v>
      </c>
      <c r="M60">
        <v>9339.1201626153779</v>
      </c>
      <c r="N60">
        <v>18418.742595176853</v>
      </c>
      <c r="O60">
        <v>36577.987460451317</v>
      </c>
      <c r="R60">
        <f t="shared" si="2"/>
        <v>59</v>
      </c>
      <c r="S60">
        <v>4.1519994798265403E-2</v>
      </c>
      <c r="T60">
        <v>3.9397985307542571E-2</v>
      </c>
      <c r="U60">
        <v>3.8794016727302427E-2</v>
      </c>
      <c r="V60">
        <v>3.850847221248288E-2</v>
      </c>
      <c r="W60">
        <v>3.8369566361436069E-2</v>
      </c>
    </row>
    <row r="61" spans="2:23" x14ac:dyDescent="0.25">
      <c r="B61">
        <f t="shared" si="0"/>
        <v>60</v>
      </c>
      <c r="C61">
        <v>42806.878504563327</v>
      </c>
      <c r="D61">
        <v>99325.888893112366</v>
      </c>
      <c r="E61">
        <v>193524.24001612474</v>
      </c>
      <c r="F61">
        <v>381920.94226178981</v>
      </c>
      <c r="G61">
        <v>758714.34675275127</v>
      </c>
      <c r="J61">
        <f t="shared" si="1"/>
        <v>60</v>
      </c>
      <c r="K61">
        <v>2140.3443090552246</v>
      </c>
      <c r="L61">
        <v>4966.2945237787062</v>
      </c>
      <c r="M61">
        <v>9676.2121743272583</v>
      </c>
      <c r="N61">
        <v>19096.047474950901</v>
      </c>
      <c r="O61">
        <v>37935.718075712444</v>
      </c>
      <c r="R61">
        <f t="shared" si="2"/>
        <v>60</v>
      </c>
      <c r="S61">
        <v>4.1960798418474887E-2</v>
      </c>
      <c r="T61">
        <v>3.982653834065597E-2</v>
      </c>
      <c r="U61">
        <v>3.9216237949590393E-2</v>
      </c>
      <c r="V61">
        <v>3.8927251840305876E-2</v>
      </c>
      <c r="W61">
        <v>3.87865671256169E-2</v>
      </c>
    </row>
    <row r="62" spans="2:23" x14ac:dyDescent="0.25">
      <c r="B62">
        <f t="shared" si="0"/>
        <v>61</v>
      </c>
      <c r="C62">
        <v>44078.460335494179</v>
      </c>
      <c r="D62">
        <v>102597.49402604467</v>
      </c>
      <c r="E62">
        <v>200129.2172609907</v>
      </c>
      <c r="F62">
        <v>395192.66373115138</v>
      </c>
      <c r="G62">
        <v>785319.55667151778</v>
      </c>
      <c r="J62">
        <f t="shared" si="1"/>
        <v>61</v>
      </c>
      <c r="K62">
        <v>2203.9233489537801</v>
      </c>
      <c r="L62">
        <v>5129.8747678886139</v>
      </c>
      <c r="M62">
        <v>10006.461010873056</v>
      </c>
      <c r="N62">
        <v>19759.633497192466</v>
      </c>
      <c r="O62">
        <v>39265.978469889495</v>
      </c>
      <c r="R62">
        <f t="shared" si="2"/>
        <v>61</v>
      </c>
      <c r="S62">
        <v>4.2397753359014523E-2</v>
      </c>
      <c r="T62">
        <v>4.0253738120458626E-2</v>
      </c>
      <c r="U62">
        <v>3.9637865961271279E-2</v>
      </c>
      <c r="V62">
        <v>3.9345800647142992E-2</v>
      </c>
      <c r="W62">
        <v>3.9203513672588786E-2</v>
      </c>
    </row>
    <row r="63" spans="2:23" x14ac:dyDescent="0.25">
      <c r="B63">
        <f t="shared" si="0"/>
        <v>62</v>
      </c>
      <c r="C63">
        <v>45468.542658972874</v>
      </c>
      <c r="D63">
        <v>106173.02984639644</v>
      </c>
      <c r="E63">
        <v>207347.1756760561</v>
      </c>
      <c r="F63">
        <v>409695.46733504586</v>
      </c>
      <c r="G63">
        <v>814392.05065270106</v>
      </c>
      <c r="J63">
        <f t="shared" si="1"/>
        <v>62</v>
      </c>
      <c r="K63">
        <v>2273.4275430582784</v>
      </c>
      <c r="L63">
        <v>5308.651575768381</v>
      </c>
      <c r="M63">
        <v>10367.358965801395</v>
      </c>
      <c r="N63">
        <v>20484.773745441751</v>
      </c>
      <c r="O63">
        <v>40719.603304302203</v>
      </c>
      <c r="R63">
        <f t="shared" si="2"/>
        <v>62</v>
      </c>
      <c r="S63">
        <v>4.2898100418653051E-2</v>
      </c>
      <c r="T63">
        <v>4.0740259559889136E-2</v>
      </c>
      <c r="U63">
        <v>4.0117550666870727E-2</v>
      </c>
      <c r="V63">
        <v>3.9821787208283776E-2</v>
      </c>
      <c r="W63">
        <v>3.9677591660616907E-2</v>
      </c>
    </row>
    <row r="64" spans="2:23" x14ac:dyDescent="0.25">
      <c r="B64">
        <f t="shared" si="0"/>
        <v>63</v>
      </c>
      <c r="C64">
        <v>46837.893723779358</v>
      </c>
      <c r="D64">
        <v>109696.29248011706</v>
      </c>
      <c r="E64">
        <v>214460.29087051837</v>
      </c>
      <c r="F64">
        <v>423988.28765153309</v>
      </c>
      <c r="G64">
        <v>843044.2812135854</v>
      </c>
      <c r="J64">
        <f t="shared" si="1"/>
        <v>63</v>
      </c>
      <c r="K64">
        <v>2341.8950482701766</v>
      </c>
      <c r="L64">
        <v>5484.8146957948629</v>
      </c>
      <c r="M64">
        <v>10723.014701700304</v>
      </c>
      <c r="N64">
        <v>21199.414713782724</v>
      </c>
      <c r="O64">
        <v>42152.2147379776</v>
      </c>
      <c r="R64">
        <f t="shared" si="2"/>
        <v>63</v>
      </c>
      <c r="S64">
        <v>4.3399580117907899E-2</v>
      </c>
      <c r="T64">
        <v>4.1230339699180885E-2</v>
      </c>
      <c r="U64">
        <v>4.0601522372371024E-2</v>
      </c>
      <c r="V64">
        <v>4.0302406359020937E-2</v>
      </c>
      <c r="W64">
        <v>4.0156470246986542E-2</v>
      </c>
    </row>
    <row r="65" spans="1:24" x14ac:dyDescent="0.25">
      <c r="B65">
        <f t="shared" si="0"/>
        <v>64</v>
      </c>
      <c r="C65">
        <v>48202.854623831743</v>
      </c>
      <c r="D65">
        <v>113208.21583113525</v>
      </c>
      <c r="E65">
        <v>221550.48278703156</v>
      </c>
      <c r="F65">
        <v>438235.01831301558</v>
      </c>
      <c r="G65">
        <v>871604.08936514391</v>
      </c>
      <c r="J65">
        <f t="shared" si="1"/>
        <v>64</v>
      </c>
      <c r="K65">
        <v>2410.1430623140041</v>
      </c>
      <c r="L65">
        <v>5660.4118394751276</v>
      </c>
      <c r="M65">
        <v>11077.52428098669</v>
      </c>
      <c r="N65">
        <v>21911.751213051262</v>
      </c>
      <c r="O65">
        <v>43580.205077385763</v>
      </c>
      <c r="R65">
        <f t="shared" si="2"/>
        <v>64</v>
      </c>
      <c r="S65">
        <v>4.3911156819679276E-2</v>
      </c>
      <c r="T65">
        <v>4.1731395563054496E-2</v>
      </c>
      <c r="U65">
        <v>4.1096770875638899E-2</v>
      </c>
      <c r="V65">
        <v>4.0794450012780814E-2</v>
      </c>
      <c r="W65">
        <v>4.0646845850713875E-2</v>
      </c>
    </row>
    <row r="66" spans="1:24" x14ac:dyDescent="0.25">
      <c r="B66">
        <f t="shared" si="0"/>
        <v>65</v>
      </c>
      <c r="C66">
        <v>49605.087354376097</v>
      </c>
      <c r="D66">
        <v>116816.78184730253</v>
      </c>
      <c r="E66">
        <v>228836.27267440895</v>
      </c>
      <c r="F66">
        <v>452875.25069544383</v>
      </c>
      <c r="G66">
        <v>900953.21025623486</v>
      </c>
      <c r="J66">
        <f t="shared" si="1"/>
        <v>65</v>
      </c>
      <c r="K66">
        <v>2480.2547031505019</v>
      </c>
      <c r="L66">
        <v>5840.8401494242717</v>
      </c>
      <c r="M66">
        <v>11441.815900209011</v>
      </c>
      <c r="N66">
        <v>22643.762832758017</v>
      </c>
      <c r="O66">
        <v>45047.66112293629</v>
      </c>
      <c r="R66">
        <f t="shared" si="2"/>
        <v>65</v>
      </c>
      <c r="S66">
        <v>4.4452889432799347E-2</v>
      </c>
      <c r="T66">
        <v>4.2262760230336704E-2</v>
      </c>
      <c r="U66">
        <v>4.162233990541897E-2</v>
      </c>
      <c r="V66">
        <v>4.1316805147399549E-2</v>
      </c>
      <c r="W66">
        <v>4.1167526846573432E-2</v>
      </c>
    </row>
    <row r="68" spans="1:24" x14ac:dyDescent="0.25">
      <c r="A68" s="5" t="s">
        <v>183</v>
      </c>
    </row>
    <row r="69" spans="1:24" x14ac:dyDescent="0.25">
      <c r="B69" t="s">
        <v>170</v>
      </c>
      <c r="C69">
        <v>50000</v>
      </c>
      <c r="D69">
        <v>100000</v>
      </c>
      <c r="E69">
        <v>250000</v>
      </c>
      <c r="F69">
        <v>500000</v>
      </c>
      <c r="G69">
        <v>1000000</v>
      </c>
      <c r="H69">
        <v>2000000</v>
      </c>
      <c r="J69" t="s">
        <v>171</v>
      </c>
      <c r="K69">
        <v>50000</v>
      </c>
      <c r="L69">
        <v>100000</v>
      </c>
      <c r="M69">
        <v>250000</v>
      </c>
      <c r="N69">
        <v>500000</v>
      </c>
      <c r="O69">
        <v>1000000</v>
      </c>
      <c r="P69">
        <v>2000000</v>
      </c>
      <c r="R69" t="s">
        <v>167</v>
      </c>
      <c r="S69">
        <v>50000</v>
      </c>
      <c r="T69">
        <v>100000</v>
      </c>
      <c r="U69">
        <v>250000</v>
      </c>
      <c r="V69">
        <v>500000</v>
      </c>
      <c r="W69">
        <v>1000000</v>
      </c>
      <c r="X69">
        <v>2000000</v>
      </c>
    </row>
    <row r="70" spans="1:24" x14ac:dyDescent="0.25">
      <c r="B70">
        <v>26</v>
      </c>
      <c r="C70">
        <v>464.25505041988083</v>
      </c>
      <c r="D70">
        <v>649.14181773948144</v>
      </c>
      <c r="E70">
        <v>1203.8023095214585</v>
      </c>
      <c r="F70">
        <v>2128.2362610178229</v>
      </c>
      <c r="G70">
        <v>3977.1042971205879</v>
      </c>
      <c r="H70">
        <v>7674.8408266610359</v>
      </c>
      <c r="J70">
        <v>26</v>
      </c>
      <c r="K70">
        <v>483.23279487742002</v>
      </c>
      <c r="L70">
        <v>615.64632915014499</v>
      </c>
      <c r="M70">
        <v>1012.8891133235793</v>
      </c>
      <c r="N70">
        <v>1674.9581050430825</v>
      </c>
      <c r="O70">
        <v>2999.0976181176375</v>
      </c>
      <c r="P70">
        <v>5647.381899736356</v>
      </c>
      <c r="R70">
        <v>26</v>
      </c>
      <c r="S70">
        <v>5.1898449487746579E-2</v>
      </c>
      <c r="T70">
        <v>4.4824943902707082E-2</v>
      </c>
      <c r="U70">
        <v>4.0151371594365104E-2</v>
      </c>
      <c r="V70">
        <v>3.8510434590914633E-2</v>
      </c>
      <c r="W70">
        <v>3.7673092278481146E-2</v>
      </c>
      <c r="X70">
        <v>3.7250068152832494E-2</v>
      </c>
    </row>
    <row r="71" spans="1:24" x14ac:dyDescent="0.25">
      <c r="B71">
        <v>27</v>
      </c>
      <c r="C71">
        <v>438.14278732849039</v>
      </c>
      <c r="D71">
        <v>597.09284285925537</v>
      </c>
      <c r="E71">
        <v>1073.9432761460837</v>
      </c>
      <c r="F71">
        <v>1868.6937184821256</v>
      </c>
      <c r="G71">
        <v>3458.1945516973551</v>
      </c>
      <c r="H71">
        <v>6637.1968223275207</v>
      </c>
      <c r="J71">
        <v>27</v>
      </c>
      <c r="K71">
        <v>464.53145433983286</v>
      </c>
      <c r="L71">
        <v>578.36936948204993</v>
      </c>
      <c r="M71">
        <v>919.8861882897636</v>
      </c>
      <c r="N71">
        <v>1489.0776617945521</v>
      </c>
      <c r="O71">
        <v>2627.4600158166504</v>
      </c>
      <c r="P71">
        <v>4904.2316866429755</v>
      </c>
      <c r="R71">
        <v>27</v>
      </c>
      <c r="S71">
        <v>5.3900027979962406E-2</v>
      </c>
      <c r="T71">
        <v>4.5941997523352596E-2</v>
      </c>
      <c r="U71">
        <v>4.0614563887992006E-2</v>
      </c>
      <c r="V71">
        <v>3.8729680006696965E-2</v>
      </c>
      <c r="W71">
        <v>3.7764817004608542E-2</v>
      </c>
      <c r="X71">
        <v>3.7276575348796248E-2</v>
      </c>
    </row>
    <row r="72" spans="1:24" x14ac:dyDescent="0.25">
      <c r="B72">
        <v>28</v>
      </c>
      <c r="C72">
        <v>521.86784375347509</v>
      </c>
      <c r="D72">
        <v>763.98316499498264</v>
      </c>
      <c r="E72">
        <v>1490.3293239538716</v>
      </c>
      <c r="F72">
        <v>2700.9062862760215</v>
      </c>
      <c r="G72">
        <v>5122.060176395049</v>
      </c>
      <c r="H72">
        <v>9964.3691373233105</v>
      </c>
      <c r="J72">
        <v>28</v>
      </c>
      <c r="K72">
        <v>524.49472771426781</v>
      </c>
      <c r="L72">
        <v>697.89443246735118</v>
      </c>
      <c r="M72">
        <v>1218.0957765878557</v>
      </c>
      <c r="N72">
        <v>2085.0983677016229</v>
      </c>
      <c r="O72">
        <v>3819.103155600169</v>
      </c>
      <c r="P72">
        <v>7287.1262166017405</v>
      </c>
      <c r="R72">
        <v>28</v>
      </c>
      <c r="S72">
        <v>4.8891917830453879E-2</v>
      </c>
      <c r="T72">
        <v>4.3191189415371367E-2</v>
      </c>
      <c r="U72">
        <v>3.9499403256148424E-2</v>
      </c>
      <c r="V72">
        <v>3.8217911699085727E-2</v>
      </c>
      <c r="W72">
        <v>3.756700387176215E-2</v>
      </c>
      <c r="X72">
        <v>3.723895774007735E-2</v>
      </c>
    </row>
    <row r="73" spans="1:24" x14ac:dyDescent="0.25">
      <c r="B73">
        <v>29</v>
      </c>
      <c r="C73">
        <v>426.8826437644106</v>
      </c>
      <c r="D73">
        <v>574.64920108091326</v>
      </c>
      <c r="E73">
        <v>1017.9486874240438</v>
      </c>
      <c r="F73">
        <v>1756.7813521155747</v>
      </c>
      <c r="G73">
        <v>3234.4463436169085</v>
      </c>
      <c r="H73">
        <v>6189.776918495555</v>
      </c>
      <c r="J73">
        <v>29</v>
      </c>
      <c r="K73">
        <v>456.46663665264896</v>
      </c>
      <c r="L73">
        <v>562.29597670498924</v>
      </c>
      <c r="M73">
        <v>879.78185528029098</v>
      </c>
      <c r="N73">
        <v>1408.9271491274994</v>
      </c>
      <c r="O73">
        <v>2467.2138382418052</v>
      </c>
      <c r="P73">
        <v>4583.7940457119257</v>
      </c>
      <c r="R73">
        <v>29</v>
      </c>
      <c r="S73">
        <v>5.4952292192472774E-2</v>
      </c>
      <c r="T73">
        <v>4.6537416484317973E-2</v>
      </c>
      <c r="U73">
        <v>4.0865390561266368E-2</v>
      </c>
      <c r="V73">
        <v>3.8850484013891462E-2</v>
      </c>
      <c r="W73">
        <v>3.7817317872102851E-2</v>
      </c>
      <c r="X73">
        <v>3.7294055257140579E-2</v>
      </c>
    </row>
    <row r="74" spans="1:24" x14ac:dyDescent="0.25">
      <c r="B74">
        <v>30</v>
      </c>
      <c r="C74">
        <v>514.63181757907182</v>
      </c>
      <c r="D74">
        <v>749.56128180030885</v>
      </c>
      <c r="E74">
        <v>1454.3500392894741</v>
      </c>
      <c r="F74">
        <v>2628.9976873694472</v>
      </c>
      <c r="G74">
        <v>4978.2931217441719</v>
      </c>
      <c r="H74">
        <v>9676.8841598026102</v>
      </c>
      <c r="J74">
        <v>30</v>
      </c>
      <c r="K74">
        <v>519.31253248558096</v>
      </c>
      <c r="L74">
        <v>687.56562672672044</v>
      </c>
      <c r="M74">
        <v>1192.3290797227928</v>
      </c>
      <c r="N74">
        <v>2033.5982885236299</v>
      </c>
      <c r="O74">
        <v>3716.1382860405938</v>
      </c>
      <c r="P74">
        <v>7081.2202164237096</v>
      </c>
      <c r="R74">
        <v>30</v>
      </c>
      <c r="S74">
        <v>4.9189602773532792E-2</v>
      </c>
      <c r="T74">
        <v>4.3349372515897322E-2</v>
      </c>
      <c r="U74">
        <v>3.9559605283971289E-2</v>
      </c>
      <c r="V74">
        <v>3.8242591826810557E-2</v>
      </c>
      <c r="W74">
        <v>3.7573339604537237E-2</v>
      </c>
      <c r="X74">
        <v>3.7235957442370182E-2</v>
      </c>
    </row>
    <row r="75" spans="1:24" x14ac:dyDescent="0.25">
      <c r="B75">
        <v>31</v>
      </c>
      <c r="C75">
        <v>426.19940681873493</v>
      </c>
      <c r="D75">
        <v>573.28841329901672</v>
      </c>
      <c r="E75">
        <v>1014.5552429016087</v>
      </c>
      <c r="F75">
        <v>1750.000035668422</v>
      </c>
      <c r="G75">
        <v>3220.8896423853334</v>
      </c>
      <c r="H75">
        <v>6162.6691768905011</v>
      </c>
      <c r="J75">
        <v>31</v>
      </c>
      <c r="K75">
        <v>455.97730288856201</v>
      </c>
      <c r="L75">
        <v>561.32139416437485</v>
      </c>
      <c r="M75">
        <v>877.35147734888051</v>
      </c>
      <c r="N75">
        <v>1404.0691684589583</v>
      </c>
      <c r="O75">
        <v>2457.5047951241213</v>
      </c>
      <c r="P75">
        <v>4564.3797534647165</v>
      </c>
      <c r="R75">
        <v>31</v>
      </c>
      <c r="S75">
        <v>5.5016468717419942E-2</v>
      </c>
      <c r="T75">
        <v>4.6573344810448836E-2</v>
      </c>
      <c r="U75">
        <v>4.0879857153709898E-2</v>
      </c>
      <c r="V75">
        <v>3.885680784769141E-2</v>
      </c>
      <c r="W75">
        <v>3.7819370129817953E-2</v>
      </c>
      <c r="X75">
        <v>3.7293910361322347E-2</v>
      </c>
    </row>
    <row r="76" spans="1:24" x14ac:dyDescent="0.25">
      <c r="B76">
        <v>32</v>
      </c>
      <c r="C76">
        <v>424.09107800912091</v>
      </c>
      <c r="D76">
        <v>569.08632338931011</v>
      </c>
      <c r="E76">
        <v>1004.0720054383246</v>
      </c>
      <c r="F76">
        <v>1729.0481649668125</v>
      </c>
      <c r="G76">
        <v>3179.0004799336057</v>
      </c>
      <c r="H76">
        <v>6078.9051055617756</v>
      </c>
      <c r="J76">
        <v>32</v>
      </c>
      <c r="K76">
        <v>454.46779140001968</v>
      </c>
      <c r="L76">
        <v>558.3120637588986</v>
      </c>
      <c r="M76">
        <v>869.84425649384866</v>
      </c>
      <c r="N76">
        <v>1389.0648406541804</v>
      </c>
      <c r="O76">
        <v>2427.5059617646693</v>
      </c>
      <c r="P76">
        <v>4504.388154291184</v>
      </c>
      <c r="R76">
        <v>32</v>
      </c>
      <c r="S76">
        <v>5.5229771292297558E-2</v>
      </c>
      <c r="T76">
        <v>4.669461238798811E-2</v>
      </c>
      <c r="U76">
        <v>4.0931102110328466E-2</v>
      </c>
      <c r="V76">
        <v>3.8881480189869366E-2</v>
      </c>
      <c r="W76">
        <v>3.7830053597228908E-2</v>
      </c>
      <c r="X76">
        <v>3.7297406996931182E-2</v>
      </c>
    </row>
    <row r="77" spans="1:24" x14ac:dyDescent="0.25">
      <c r="B77">
        <v>33</v>
      </c>
      <c r="C77">
        <v>491.89600846568663</v>
      </c>
      <c r="D77">
        <v>704.24409426432373</v>
      </c>
      <c r="E77">
        <v>1341.2885555773903</v>
      </c>
      <c r="F77">
        <v>2403.0293187984762</v>
      </c>
      <c r="G77">
        <v>4526.5108833883041</v>
      </c>
      <c r="H77">
        <v>8773.4739363524423</v>
      </c>
      <c r="J77">
        <v>33</v>
      </c>
      <c r="K77">
        <v>503.0292270285172</v>
      </c>
      <c r="L77">
        <v>655.10993590117505</v>
      </c>
      <c r="M77">
        <v>1111.3543992890409</v>
      </c>
      <c r="N77">
        <v>1871.7617737062283</v>
      </c>
      <c r="O77">
        <v>3392.5769596901446</v>
      </c>
      <c r="P77">
        <v>6434.2064582733001</v>
      </c>
      <c r="R77">
        <v>33</v>
      </c>
      <c r="S77">
        <v>5.025567556846644E-2</v>
      </c>
      <c r="T77">
        <v>4.392277752500573E-2</v>
      </c>
      <c r="U77">
        <v>3.97837351280943E-2</v>
      </c>
      <c r="V77">
        <v>3.8339507514381088E-2</v>
      </c>
      <c r="W77">
        <v>3.7604405153690568E-2</v>
      </c>
      <c r="X77">
        <v>3.7233511279935794E-2</v>
      </c>
    </row>
    <row r="78" spans="1:24" x14ac:dyDescent="0.25">
      <c r="B78">
        <v>34</v>
      </c>
      <c r="C78">
        <v>492.9963782890145</v>
      </c>
      <c r="D78">
        <v>706.43839909771668</v>
      </c>
      <c r="E78">
        <v>1346.7644661505753</v>
      </c>
      <c r="F78">
        <v>2413.9745841515241</v>
      </c>
      <c r="G78">
        <v>4548.3948261502801</v>
      </c>
      <c r="H78">
        <v>8817.2353149654318</v>
      </c>
      <c r="J78">
        <v>34</v>
      </c>
      <c r="K78">
        <v>503.81704912290934</v>
      </c>
      <c r="L78">
        <v>656.68209629551893</v>
      </c>
      <c r="M78">
        <v>1115.2772908282368</v>
      </c>
      <c r="N78">
        <v>1879.6026866203247</v>
      </c>
      <c r="O78">
        <v>3408.2535469185459</v>
      </c>
      <c r="P78">
        <v>6465.555322717104</v>
      </c>
      <c r="R78">
        <v>34</v>
      </c>
      <c r="S78">
        <v>5.0196878183131455E-2</v>
      </c>
      <c r="T78">
        <v>4.3890552610546196E-2</v>
      </c>
      <c r="U78">
        <v>3.977045330797857E-2</v>
      </c>
      <c r="V78">
        <v>3.8333152539501869E-2</v>
      </c>
      <c r="W78">
        <v>3.7601640285534366E-2</v>
      </c>
      <c r="X78">
        <v>3.7232575758747943E-2</v>
      </c>
    </row>
    <row r="79" spans="1:24" x14ac:dyDescent="0.25">
      <c r="B79">
        <v>35</v>
      </c>
      <c r="C79">
        <v>487.45069286993294</v>
      </c>
      <c r="D79">
        <v>695.38472317815115</v>
      </c>
      <c r="E79">
        <v>1319.1869116628043</v>
      </c>
      <c r="F79">
        <v>2358.8571961925077</v>
      </c>
      <c r="G79">
        <v>4438.1977339695841</v>
      </c>
      <c r="H79">
        <v>8596.879491804284</v>
      </c>
      <c r="J79">
        <v>35</v>
      </c>
      <c r="K79">
        <v>499.84569067245957</v>
      </c>
      <c r="L79">
        <v>648.76549838936808</v>
      </c>
      <c r="M79">
        <v>1095.526040099996</v>
      </c>
      <c r="N79">
        <v>1840.1266034460314</v>
      </c>
      <c r="O79">
        <v>3329.3273714750976</v>
      </c>
      <c r="P79">
        <v>6307.7367301212362</v>
      </c>
      <c r="R79">
        <v>35</v>
      </c>
      <c r="S79">
        <v>5.0486562081519581E-2</v>
      </c>
      <c r="T79">
        <v>4.404753346624668E-2</v>
      </c>
      <c r="U79">
        <v>3.9832585096896356E-2</v>
      </c>
      <c r="V79">
        <v>3.836057101892254E-2</v>
      </c>
      <c r="W79">
        <v>3.761105558766964E-2</v>
      </c>
      <c r="X79">
        <v>3.7232829689491487E-2</v>
      </c>
    </row>
    <row r="80" spans="1:24" x14ac:dyDescent="0.25">
      <c r="B80">
        <v>36</v>
      </c>
      <c r="C80">
        <v>486.51893169699218</v>
      </c>
      <c r="D80">
        <v>693.52827402797629</v>
      </c>
      <c r="E80">
        <v>1314.5563039463359</v>
      </c>
      <c r="F80">
        <v>2349.6030245196712</v>
      </c>
      <c r="G80">
        <v>4419.6964696234272</v>
      </c>
      <c r="H80">
        <v>8559.8833630571298</v>
      </c>
      <c r="J80">
        <v>36</v>
      </c>
      <c r="K80">
        <v>499.17796538396306</v>
      </c>
      <c r="L80">
        <v>647.43598670540177</v>
      </c>
      <c r="M80">
        <v>1092.2100842146338</v>
      </c>
      <c r="N80">
        <v>1833.5002930870687</v>
      </c>
      <c r="O80">
        <v>3316.0807562068367</v>
      </c>
      <c r="P80">
        <v>6281.2417194403242</v>
      </c>
      <c r="R80">
        <v>36</v>
      </c>
      <c r="S80">
        <v>5.0534925423525223E-2</v>
      </c>
      <c r="T80">
        <v>4.4073517519256145E-2</v>
      </c>
      <c r="U80">
        <v>3.9842524342606822E-2</v>
      </c>
      <c r="V80">
        <v>3.8364632410481603E-2</v>
      </c>
      <c r="W80">
        <v>3.7612068004047483E-2</v>
      </c>
      <c r="X80">
        <v>3.7232279855409001E-2</v>
      </c>
    </row>
    <row r="81" spans="2:24" x14ac:dyDescent="0.25">
      <c r="B81">
        <v>37</v>
      </c>
      <c r="C81">
        <v>496.83169951433996</v>
      </c>
      <c r="D81">
        <v>714.08592922556818</v>
      </c>
      <c r="E81">
        <v>1365.8485336849424</v>
      </c>
      <c r="F81">
        <v>2452.1195836169177</v>
      </c>
      <c r="G81">
        <v>4624.6616752050877</v>
      </c>
      <c r="H81">
        <v>8969.7458462641953</v>
      </c>
      <c r="J81">
        <v>37</v>
      </c>
      <c r="K81">
        <v>506.56391749360546</v>
      </c>
      <c r="L81">
        <v>662.15944971837416</v>
      </c>
      <c r="M81">
        <v>1128.9450764911599</v>
      </c>
      <c r="N81">
        <v>1906.9216079249309</v>
      </c>
      <c r="O81">
        <v>3462.8745759975645</v>
      </c>
      <c r="P81">
        <v>6574.7803733461042</v>
      </c>
      <c r="R81">
        <v>37</v>
      </c>
      <c r="S81">
        <v>4.9997169435788136E-2</v>
      </c>
      <c r="T81">
        <v>4.3781339290722254E-2</v>
      </c>
      <c r="U81">
        <v>3.9725705546030055E-2</v>
      </c>
      <c r="V81">
        <v>3.8311954764367773E-2</v>
      </c>
      <c r="W81">
        <v>3.7592645847238426E-2</v>
      </c>
      <c r="X81">
        <v>3.7229794597324783E-2</v>
      </c>
    </row>
    <row r="82" spans="2:24" x14ac:dyDescent="0.25">
      <c r="B82">
        <v>38</v>
      </c>
      <c r="C82">
        <v>502.19909971281356</v>
      </c>
      <c r="D82">
        <v>724.78574292823282</v>
      </c>
      <c r="E82">
        <v>1392.5457846610088</v>
      </c>
      <c r="F82">
        <v>2505.479206950241</v>
      </c>
      <c r="G82">
        <v>4731.346070782527</v>
      </c>
      <c r="H82">
        <v>9183.0793463277023</v>
      </c>
      <c r="J82">
        <v>38</v>
      </c>
      <c r="K82">
        <v>510.40830118676377</v>
      </c>
      <c r="L82">
        <v>669.8222965371524</v>
      </c>
      <c r="M82">
        <v>1148.0655657850748</v>
      </c>
      <c r="N82">
        <v>1945.1379033092926</v>
      </c>
      <c r="O82">
        <v>3539.2827987806813</v>
      </c>
      <c r="P82">
        <v>6727.5674137383903</v>
      </c>
      <c r="R82">
        <v>38</v>
      </c>
      <c r="S82">
        <v>4.9734601422085634E-2</v>
      </c>
      <c r="T82">
        <v>4.3639179958836261E-2</v>
      </c>
      <c r="U82">
        <v>3.9669093786326437E-2</v>
      </c>
      <c r="V82">
        <v>3.8286537556552869E-2</v>
      </c>
      <c r="W82">
        <v>3.758338322300081E-2</v>
      </c>
      <c r="X82">
        <v>3.722874901940787E-2</v>
      </c>
    </row>
    <row r="83" spans="2:24" x14ac:dyDescent="0.25">
      <c r="B83">
        <v>39</v>
      </c>
      <c r="C83">
        <v>503.30662296601798</v>
      </c>
      <c r="D83">
        <v>726.99432403043397</v>
      </c>
      <c r="E83">
        <v>1398.0574315708488</v>
      </c>
      <c r="F83">
        <v>2516.4959498267822</v>
      </c>
      <c r="G83">
        <v>4753.3729916527964</v>
      </c>
      <c r="H83">
        <v>9227.1270795105174</v>
      </c>
      <c r="J83">
        <v>39</v>
      </c>
      <c r="K83">
        <v>511.20114278283017</v>
      </c>
      <c r="L83">
        <v>671.40404290773131</v>
      </c>
      <c r="M83">
        <v>1152.0127930453764</v>
      </c>
      <c r="N83">
        <v>1953.0274417264482</v>
      </c>
      <c r="O83">
        <v>3555.0567999207487</v>
      </c>
      <c r="P83">
        <v>6759.1155644528335</v>
      </c>
      <c r="R83">
        <v>39</v>
      </c>
      <c r="S83">
        <v>4.968026886293786E-2</v>
      </c>
      <c r="T83">
        <v>4.3609544727667426E-2</v>
      </c>
      <c r="U83">
        <v>3.9656952807769486E-2</v>
      </c>
      <c r="V83">
        <v>3.8280767654079062E-2</v>
      </c>
      <c r="W83">
        <v>3.7580910594078309E-2</v>
      </c>
      <c r="X83">
        <v>3.722795973891313E-2</v>
      </c>
    </row>
    <row r="84" spans="2:24" x14ac:dyDescent="0.25">
      <c r="B84">
        <v>40</v>
      </c>
      <c r="C84">
        <v>500.75267581101372</v>
      </c>
      <c r="D84">
        <v>721.90426196569388</v>
      </c>
      <c r="E84">
        <v>1385.3588554913799</v>
      </c>
      <c r="F84">
        <v>2491.1167970503902</v>
      </c>
      <c r="G84">
        <v>4702.6324881118508</v>
      </c>
      <c r="H84">
        <v>9125.6638685870967</v>
      </c>
      <c r="J84">
        <v>40</v>
      </c>
      <c r="K84">
        <v>509.37207196713143</v>
      </c>
      <c r="L84">
        <v>667.75878806932178</v>
      </c>
      <c r="M84">
        <v>1142.9170477361531</v>
      </c>
      <c r="N84">
        <v>1934.850751748585</v>
      </c>
      <c r="O84">
        <v>3518.7159606145506</v>
      </c>
      <c r="P84">
        <v>6686.4463594796398</v>
      </c>
      <c r="R84">
        <v>40</v>
      </c>
      <c r="S84">
        <v>4.9799638178822825E-2</v>
      </c>
      <c r="T84">
        <v>4.3673547599944573E-2</v>
      </c>
      <c r="U84">
        <v>3.9681675270979211E-2</v>
      </c>
      <c r="V84">
        <v>3.8291192838934229E-2</v>
      </c>
      <c r="W84">
        <v>3.7583929916637171E-2</v>
      </c>
      <c r="X84">
        <v>3.7227210272438915E-2</v>
      </c>
    </row>
    <row r="85" spans="2:24" x14ac:dyDescent="0.25">
      <c r="B85">
        <v>41</v>
      </c>
      <c r="C85">
        <v>523.44595629274124</v>
      </c>
      <c r="D85">
        <v>767.1408298570019</v>
      </c>
      <c r="E85">
        <v>1498.2254350490048</v>
      </c>
      <c r="F85">
        <v>2716.699806178096</v>
      </c>
      <c r="G85">
        <v>5153.6486124131361</v>
      </c>
      <c r="H85">
        <v>10027.54605283851</v>
      </c>
      <c r="J85">
        <v>41</v>
      </c>
      <c r="K85">
        <v>525.62490262628125</v>
      </c>
      <c r="L85">
        <v>700.15672848964459</v>
      </c>
      <c r="M85">
        <v>1223.752029006373</v>
      </c>
      <c r="N85">
        <v>2096.4111961097515</v>
      </c>
      <c r="O85">
        <v>3841.7302611570267</v>
      </c>
      <c r="P85">
        <v>7332.3664258965</v>
      </c>
      <c r="R85">
        <v>41</v>
      </c>
      <c r="S85">
        <v>4.8802899284906998E-2</v>
      </c>
      <c r="T85">
        <v>4.3138908393169029E-2</v>
      </c>
      <c r="U85">
        <v>3.9472828713361885E-2</v>
      </c>
      <c r="V85">
        <v>3.8200636849734293E-2</v>
      </c>
      <c r="W85">
        <v>3.7554531533978919E-2</v>
      </c>
      <c r="X85">
        <v>3.7228910655866532E-2</v>
      </c>
    </row>
    <row r="86" spans="2:24" x14ac:dyDescent="0.25">
      <c r="B86">
        <v>42</v>
      </c>
      <c r="C86">
        <v>533.45727879057279</v>
      </c>
      <c r="D86">
        <v>787.09792823751991</v>
      </c>
      <c r="E86">
        <v>1548.019803774426</v>
      </c>
      <c r="F86">
        <v>2816.2229706213029</v>
      </c>
      <c r="G86">
        <v>5352.6293065840628</v>
      </c>
      <c r="H86">
        <v>10425.441979331659</v>
      </c>
      <c r="J86">
        <v>42</v>
      </c>
      <c r="K86">
        <v>532.79478065193553</v>
      </c>
      <c r="L86">
        <v>714.44986809459533</v>
      </c>
      <c r="M86">
        <v>1259.4142995986367</v>
      </c>
      <c r="N86">
        <v>2167.6888194417879</v>
      </c>
      <c r="O86">
        <v>3984.2378850215318</v>
      </c>
      <c r="P86">
        <v>7617.3360255624284</v>
      </c>
      <c r="R86">
        <v>42</v>
      </c>
      <c r="S86">
        <v>4.8415520294150971E-2</v>
      </c>
      <c r="T86">
        <v>4.2932928722730246E-2</v>
      </c>
      <c r="U86">
        <v>3.9393548069740492E-2</v>
      </c>
      <c r="V86">
        <v>3.8167125395675905E-2</v>
      </c>
      <c r="W86">
        <v>3.7544629856494316E-2</v>
      </c>
      <c r="X86">
        <v>3.7231004266714107E-2</v>
      </c>
    </row>
    <row r="87" spans="2:24" x14ac:dyDescent="0.25">
      <c r="B87">
        <v>43</v>
      </c>
      <c r="C87">
        <v>551.65310004685239</v>
      </c>
      <c r="D87">
        <v>823.36967629891024</v>
      </c>
      <c r="E87">
        <v>1638.519463022564</v>
      </c>
      <c r="F87">
        <v>2997.1024552767462</v>
      </c>
      <c r="G87">
        <v>5714.2683947160185</v>
      </c>
      <c r="H87">
        <v>11148.60029320827</v>
      </c>
      <c r="J87">
        <v>43</v>
      </c>
      <c r="K87">
        <v>545.82662831081416</v>
      </c>
      <c r="L87">
        <v>740.42710886057284</v>
      </c>
      <c r="M87">
        <v>1324.2292107793</v>
      </c>
      <c r="N87">
        <v>2297.2328777865405</v>
      </c>
      <c r="O87">
        <v>4243.2396984486404</v>
      </c>
      <c r="P87">
        <v>8135.2535631796927</v>
      </c>
      <c r="R87">
        <v>43</v>
      </c>
      <c r="S87">
        <v>4.7782435037859283E-2</v>
      </c>
      <c r="T87">
        <v>4.2599224296119953E-2</v>
      </c>
      <c r="U87">
        <v>3.926753064380839E-2</v>
      </c>
      <c r="V87">
        <v>3.8115844483953554E-2</v>
      </c>
      <c r="W87">
        <v>3.753184324838621E-2</v>
      </c>
      <c r="X87">
        <v>3.7237756837066094E-2</v>
      </c>
    </row>
    <row r="88" spans="2:24" x14ac:dyDescent="0.25">
      <c r="B88">
        <v>44</v>
      </c>
      <c r="C88">
        <v>560.44840092234699</v>
      </c>
      <c r="D88">
        <v>840.90298749209398</v>
      </c>
      <c r="E88">
        <v>1682.2667009955649</v>
      </c>
      <c r="F88">
        <v>3084.5395830882985</v>
      </c>
      <c r="G88">
        <v>5889.0853500014628</v>
      </c>
      <c r="H88">
        <v>11498.176885878673</v>
      </c>
      <c r="J88">
        <v>44</v>
      </c>
      <c r="K88">
        <v>552.12553329486536</v>
      </c>
      <c r="L88">
        <v>752.98441790573179</v>
      </c>
      <c r="M88">
        <v>1355.5605459079834</v>
      </c>
      <c r="N88">
        <v>2359.8543913494905</v>
      </c>
      <c r="O88">
        <v>4368.4421132742063</v>
      </c>
      <c r="P88">
        <v>8385.6175804630184</v>
      </c>
      <c r="R88">
        <v>44</v>
      </c>
      <c r="S88">
        <v>4.7503619476244818E-2</v>
      </c>
      <c r="T88">
        <v>4.2453184193346649E-2</v>
      </c>
      <c r="U88">
        <v>3.9213018110250353E-2</v>
      </c>
      <c r="V88">
        <v>3.8094156356204056E-2</v>
      </c>
      <c r="W88">
        <v>3.752703997420781E-2</v>
      </c>
      <c r="X88">
        <v>3.7241517767184318E-2</v>
      </c>
    </row>
    <row r="89" spans="2:24" x14ac:dyDescent="0.25">
      <c r="B89">
        <v>45</v>
      </c>
      <c r="C89">
        <v>580.28282109935242</v>
      </c>
      <c r="D89">
        <v>880.44127971009959</v>
      </c>
      <c r="E89">
        <v>1780.9167257858267</v>
      </c>
      <c r="F89">
        <v>3281.7091502164417</v>
      </c>
      <c r="G89">
        <v>6283.2939501002847</v>
      </c>
      <c r="H89">
        <v>12286.463569625133</v>
      </c>
      <c r="J89">
        <v>45</v>
      </c>
      <c r="K89">
        <v>566.33098583692845</v>
      </c>
      <c r="L89">
        <v>781.30121667789717</v>
      </c>
      <c r="M89">
        <v>1426.2127069527305</v>
      </c>
      <c r="N89">
        <v>2501.065353198559</v>
      </c>
      <c r="O89">
        <v>4650.7700894563022</v>
      </c>
      <c r="P89">
        <v>8950.179786353081</v>
      </c>
      <c r="R89">
        <v>45</v>
      </c>
      <c r="S89">
        <v>4.6935003892746074E-2</v>
      </c>
      <c r="T89">
        <v>4.2158132369163548E-2</v>
      </c>
      <c r="U89">
        <v>3.910548322335039E-2</v>
      </c>
      <c r="V89">
        <v>3.8053654616853283E-2</v>
      </c>
      <c r="W89">
        <v>3.7520973203511998E-2</v>
      </c>
      <c r="X89">
        <v>3.7252905949098025E-2</v>
      </c>
    </row>
    <row r="90" spans="2:24" x14ac:dyDescent="0.25">
      <c r="B90">
        <v>46</v>
      </c>
      <c r="C90">
        <v>594.06667636978796</v>
      </c>
      <c r="D90">
        <v>907.91881398912722</v>
      </c>
      <c r="E90">
        <v>1849.4750831342105</v>
      </c>
      <c r="F90">
        <v>3418.735607093985</v>
      </c>
      <c r="G90">
        <v>6557.2566521040626</v>
      </c>
      <c r="H90">
        <v>12834.298738040532</v>
      </c>
      <c r="J90">
        <v>46</v>
      </c>
      <c r="K90">
        <v>576.20268719997193</v>
      </c>
      <c r="L90">
        <v>800.98082332740796</v>
      </c>
      <c r="M90">
        <v>1475.31360186237</v>
      </c>
      <c r="N90">
        <v>2599.2024210239106</v>
      </c>
      <c r="O90">
        <v>4846.9800263507059</v>
      </c>
      <c r="P90">
        <v>9342.5351906911528</v>
      </c>
      <c r="R90">
        <v>46</v>
      </c>
      <c r="S90">
        <v>4.6580472478156221E-2</v>
      </c>
      <c r="T90">
        <v>4.197579200437529E-2</v>
      </c>
      <c r="U90">
        <v>3.9040405701360026E-2</v>
      </c>
      <c r="V90">
        <v>3.8030352344339047E-2</v>
      </c>
      <c r="W90">
        <v>3.7519102472211907E-2</v>
      </c>
      <c r="X90">
        <v>3.7261890732349645E-2</v>
      </c>
    </row>
    <row r="91" spans="2:24" x14ac:dyDescent="0.25">
      <c r="B91">
        <v>47</v>
      </c>
      <c r="C91">
        <v>612.03401151723051</v>
      </c>
      <c r="D91">
        <v>943.73554230246077</v>
      </c>
      <c r="E91">
        <v>1938.8401862137027</v>
      </c>
      <c r="F91">
        <v>3597.3479410376763</v>
      </c>
      <c r="G91">
        <v>6914.3634033884073</v>
      </c>
      <c r="H91">
        <v>13548.39437337717</v>
      </c>
      <c r="J91">
        <v>47</v>
      </c>
      <c r="K91">
        <v>589.07082336877647</v>
      </c>
      <c r="L91">
        <v>826.63195104898659</v>
      </c>
      <c r="M91">
        <v>1539.3159177070229</v>
      </c>
      <c r="N91">
        <v>2727.1226982882072</v>
      </c>
      <c r="O91">
        <v>5102.7357240381971</v>
      </c>
      <c r="P91">
        <v>9853.9622881979449</v>
      </c>
      <c r="R91">
        <v>47</v>
      </c>
      <c r="S91">
        <v>4.6162324521958897E-2</v>
      </c>
      <c r="T91">
        <v>4.1762741565575023E-2</v>
      </c>
      <c r="U91">
        <v>3.8966313901529048E-2</v>
      </c>
      <c r="V91">
        <v>3.8005615479284716E-2</v>
      </c>
      <c r="W91">
        <v>3.7519654501392941E-2</v>
      </c>
      <c r="X91">
        <v>3.7275245148406633E-2</v>
      </c>
    </row>
    <row r="92" spans="2:24" x14ac:dyDescent="0.25">
      <c r="B92">
        <v>48</v>
      </c>
      <c r="C92">
        <v>637.25658623814525</v>
      </c>
      <c r="D92">
        <v>994.01491170164525</v>
      </c>
      <c r="E92">
        <v>2064.2898857486039</v>
      </c>
      <c r="F92">
        <v>3848.0814906542105</v>
      </c>
      <c r="G92">
        <v>7415.664724455738</v>
      </c>
      <c r="H92">
        <v>14550.831193703787</v>
      </c>
      <c r="J92">
        <v>48</v>
      </c>
      <c r="K92">
        <v>607.1347771361834</v>
      </c>
      <c r="L92">
        <v>862.64153978337526</v>
      </c>
      <c r="M92">
        <v>1629.1618012642029</v>
      </c>
      <c r="N92">
        <v>2906.6953614491867</v>
      </c>
      <c r="O92">
        <v>5461.7627526919532</v>
      </c>
      <c r="P92">
        <v>10571.897553750983</v>
      </c>
      <c r="R92">
        <v>48</v>
      </c>
      <c r="S92">
        <v>4.5646598522955495E-2</v>
      </c>
      <c r="T92">
        <v>4.1503402046250581E-2</v>
      </c>
      <c r="U92">
        <v>3.8879532434690889E-2</v>
      </c>
      <c r="V92">
        <v>3.7979906561285581E-2</v>
      </c>
      <c r="W92">
        <v>3.7525196384101234E-2</v>
      </c>
      <c r="X92">
        <v>3.7296595352192874E-2</v>
      </c>
    </row>
    <row r="93" spans="2:24" x14ac:dyDescent="0.25">
      <c r="B93">
        <v>49</v>
      </c>
      <c r="C93">
        <v>657.04825630823109</v>
      </c>
      <c r="D93">
        <v>1033.4684968085014</v>
      </c>
      <c r="E93">
        <v>2162.7292834832729</v>
      </c>
      <c r="F93">
        <v>4044.8305926337748</v>
      </c>
      <c r="G93">
        <v>7809.033272168007</v>
      </c>
      <c r="H93">
        <v>15337.438433511632</v>
      </c>
      <c r="J93">
        <v>49</v>
      </c>
      <c r="K93">
        <v>621.30962098489454</v>
      </c>
      <c r="L93">
        <v>890.89779991574142</v>
      </c>
      <c r="M93">
        <v>1699.6630711012076</v>
      </c>
      <c r="N93">
        <v>3047.6051674989139</v>
      </c>
      <c r="O93">
        <v>5743.4900502823148</v>
      </c>
      <c r="P93">
        <v>11135.257587847009</v>
      </c>
      <c r="R93">
        <v>49</v>
      </c>
      <c r="S93">
        <v>4.5290192496737269E-2</v>
      </c>
      <c r="T93">
        <v>4.1326493639628481E-2</v>
      </c>
      <c r="U93">
        <v>3.8822698404843203E-2</v>
      </c>
      <c r="V93">
        <v>3.7965429194580347E-2</v>
      </c>
      <c r="W93">
        <v>3.7532364009585928E-2</v>
      </c>
      <c r="X93">
        <v>3.7314703588627651E-2</v>
      </c>
    </row>
    <row r="94" spans="2:24" x14ac:dyDescent="0.25">
      <c r="B94">
        <v>50</v>
      </c>
      <c r="C94">
        <v>685.42430014826368</v>
      </c>
      <c r="D94">
        <v>1090.034228706631</v>
      </c>
      <c r="E94">
        <v>2303.8639991511386</v>
      </c>
      <c r="F94">
        <v>4326.913597761577</v>
      </c>
      <c r="G94">
        <v>8373.0128243184245</v>
      </c>
      <c r="H94">
        <v>16465.211278930405</v>
      </c>
      <c r="J94">
        <v>50</v>
      </c>
      <c r="K94">
        <v>641.63201254747946</v>
      </c>
      <c r="L94">
        <v>931.40965385903837</v>
      </c>
      <c r="M94">
        <v>1800.7424066688727</v>
      </c>
      <c r="N94">
        <v>3249.6301168222126</v>
      </c>
      <c r="O94">
        <v>6147.4058667360514</v>
      </c>
      <c r="P94">
        <v>11942.957383397908</v>
      </c>
      <c r="R94">
        <v>50</v>
      </c>
      <c r="S94">
        <v>4.4841923540123618E-2</v>
      </c>
      <c r="T94">
        <v>4.1107508983307062E-2</v>
      </c>
      <c r="U94">
        <v>3.8756203629931818E-2</v>
      </c>
      <c r="V94">
        <v>3.7952557687455313E-2</v>
      </c>
      <c r="W94">
        <v>3.7546860231795653E-2</v>
      </c>
      <c r="X94">
        <v>3.7343027680933449E-2</v>
      </c>
    </row>
    <row r="95" spans="2:24" x14ac:dyDescent="0.25">
      <c r="B95">
        <v>51</v>
      </c>
      <c r="C95">
        <v>716.85600017531044</v>
      </c>
      <c r="D95">
        <v>1152.691112976177</v>
      </c>
      <c r="E95">
        <v>2460.1964671135224</v>
      </c>
      <c r="F95">
        <v>4639.3720820271765</v>
      </c>
      <c r="G95">
        <v>8997.7233376513504</v>
      </c>
      <c r="H95">
        <v>17714.425834633388</v>
      </c>
      <c r="J95">
        <v>51</v>
      </c>
      <c r="K95">
        <v>664.14335694703732</v>
      </c>
      <c r="L95">
        <v>976.28397734618375</v>
      </c>
      <c r="M95">
        <v>1912.7060147676566</v>
      </c>
      <c r="N95">
        <v>3473.4096869312343</v>
      </c>
      <c r="O95">
        <v>6594.8173201749305</v>
      </c>
      <c r="P95">
        <v>12837.632426884287</v>
      </c>
      <c r="R95">
        <v>51</v>
      </c>
      <c r="S95">
        <v>4.4416142482684107E-2</v>
      </c>
      <c r="T95">
        <v>4.0903694718128492E-2</v>
      </c>
      <c r="U95">
        <v>3.8699086822347351E-2</v>
      </c>
      <c r="V95">
        <v>3.7946853102976963E-2</v>
      </c>
      <c r="W95">
        <v>3.7567360170882136E-2</v>
      </c>
      <c r="X95">
        <v>3.7376757250688009E-2</v>
      </c>
    </row>
    <row r="96" spans="2:24" x14ac:dyDescent="0.25">
      <c r="B96">
        <v>52</v>
      </c>
      <c r="C96">
        <v>752.29328179080903</v>
      </c>
      <c r="D96">
        <v>1223.33289163978</v>
      </c>
      <c r="E96">
        <v>2636.4517287068616</v>
      </c>
      <c r="F96">
        <v>4991.6497986224285</v>
      </c>
      <c r="G96">
        <v>9702.0459406176615</v>
      </c>
      <c r="H96">
        <v>19122.838225911757</v>
      </c>
      <c r="J96">
        <v>52</v>
      </c>
      <c r="K96">
        <v>689.52294186751169</v>
      </c>
      <c r="L96">
        <v>1026.8767548325086</v>
      </c>
      <c r="M96">
        <v>2038.9382776480052</v>
      </c>
      <c r="N96">
        <v>3725.7075731455625</v>
      </c>
      <c r="O96">
        <v>7099.2461882906937</v>
      </c>
      <c r="P96">
        <v>13846.323433128651</v>
      </c>
      <c r="R96">
        <v>52</v>
      </c>
      <c r="S96">
        <v>4.4008274469784059E-2</v>
      </c>
      <c r="T96">
        <v>4.0713257856789253E-2</v>
      </c>
      <c r="U96">
        <v>3.8651466379656441E-2</v>
      </c>
      <c r="V96">
        <v>3.7949118327513798E-2</v>
      </c>
      <c r="W96">
        <v>3.7595018778095124E-2</v>
      </c>
      <c r="X96">
        <v>3.741722775632339E-2</v>
      </c>
    </row>
    <row r="97" spans="1:24" x14ac:dyDescent="0.25">
      <c r="B97">
        <v>53</v>
      </c>
      <c r="C97">
        <v>796.33409035980128</v>
      </c>
      <c r="D97">
        <v>1311.1249291190504</v>
      </c>
      <c r="E97">
        <v>2855.4974433207399</v>
      </c>
      <c r="F97">
        <v>5429.4516509727609</v>
      </c>
      <c r="G97">
        <v>10577.36006467991</v>
      </c>
      <c r="H97">
        <v>20873.17688974741</v>
      </c>
      <c r="J97">
        <v>53</v>
      </c>
      <c r="K97">
        <v>721.0645788566635</v>
      </c>
      <c r="L97">
        <v>1089.7526068804436</v>
      </c>
      <c r="M97">
        <v>2195.8166678876514</v>
      </c>
      <c r="N97">
        <v>4039.2569619385395</v>
      </c>
      <c r="O97">
        <v>7726.1375322994718</v>
      </c>
      <c r="P97">
        <v>15099.898646949354</v>
      </c>
      <c r="R97">
        <v>53</v>
      </c>
      <c r="S97">
        <v>4.3586436834617714E-2</v>
      </c>
      <c r="T97">
        <v>4.0522778004737248E-2</v>
      </c>
      <c r="U97">
        <v>3.8612001384772165E-2</v>
      </c>
      <c r="V97">
        <v>3.7962227215855959E-2</v>
      </c>
      <c r="W97">
        <v>3.7634854775852489E-2</v>
      </c>
      <c r="X97">
        <v>3.7470539505564116E-2</v>
      </c>
    </row>
    <row r="98" spans="1:24" x14ac:dyDescent="0.25">
      <c r="B98">
        <v>54</v>
      </c>
      <c r="C98">
        <v>841.7072053868967</v>
      </c>
      <c r="D98">
        <v>1401.5729207844995</v>
      </c>
      <c r="E98">
        <v>3081.1700638162492</v>
      </c>
      <c r="F98">
        <v>5880.4986528618747</v>
      </c>
      <c r="G98">
        <v>11479.155831810129</v>
      </c>
      <c r="H98">
        <v>22676.470189711701</v>
      </c>
      <c r="J98">
        <v>54</v>
      </c>
      <c r="K98">
        <v>753.56033196402404</v>
      </c>
      <c r="L98">
        <v>1154.5305391493275</v>
      </c>
      <c r="M98">
        <v>2357.4411257480424</v>
      </c>
      <c r="N98">
        <v>4362.29229501605</v>
      </c>
      <c r="O98">
        <v>8371.994643029393</v>
      </c>
      <c r="P98">
        <v>16391.399339112133</v>
      </c>
      <c r="R98">
        <v>54</v>
      </c>
      <c r="S98">
        <v>4.3229201767282621E-2</v>
      </c>
      <c r="T98">
        <v>4.0368290420835118E-2</v>
      </c>
      <c r="U98">
        <v>3.8589056225434515E-2</v>
      </c>
      <c r="V98">
        <v>3.798492969791134E-2</v>
      </c>
      <c r="W98">
        <v>3.7680734288422002E-2</v>
      </c>
      <c r="X98">
        <v>3.7528097443044306E-2</v>
      </c>
    </row>
    <row r="99" spans="1:24" x14ac:dyDescent="0.25">
      <c r="B99">
        <v>55</v>
      </c>
      <c r="C99">
        <v>884.84966977078568</v>
      </c>
      <c r="D99">
        <v>1487.5744788827183</v>
      </c>
      <c r="E99">
        <v>3295.7489464023024</v>
      </c>
      <c r="F99">
        <v>6309.373056622092</v>
      </c>
      <c r="G99">
        <v>12336.62131562154</v>
      </c>
      <c r="H99">
        <v>24391.117810305401</v>
      </c>
      <c r="J99">
        <v>55</v>
      </c>
      <c r="K99">
        <v>784.4586244717284</v>
      </c>
      <c r="L99">
        <v>1216.1239398076686</v>
      </c>
      <c r="M99">
        <v>2511.1203282689603</v>
      </c>
      <c r="N99">
        <v>4669.4476169048867</v>
      </c>
      <c r="O99">
        <v>8986.1026187497191</v>
      </c>
      <c r="P99">
        <v>17619.412365723343</v>
      </c>
      <c r="R99">
        <v>55</v>
      </c>
      <c r="S99">
        <v>4.2947004469157557E-2</v>
      </c>
      <c r="T99">
        <v>4.0252268486736575E-2</v>
      </c>
      <c r="U99">
        <v>3.8580298983595274E-2</v>
      </c>
      <c r="V99">
        <v>3.8013293993780506E-2</v>
      </c>
      <c r="W99">
        <v>3.7727927057290334E-2</v>
      </c>
      <c r="X99">
        <v>3.7584772304009917E-2</v>
      </c>
    </row>
    <row r="100" spans="1:24" x14ac:dyDescent="0.25"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</row>
    <row r="101" spans="1:24" x14ac:dyDescent="0.25">
      <c r="A101" s="5" t="s">
        <v>188</v>
      </c>
    </row>
    <row r="102" spans="1:24" x14ac:dyDescent="0.25">
      <c r="B102" t="s">
        <v>170</v>
      </c>
      <c r="C102">
        <v>100000</v>
      </c>
      <c r="D102">
        <v>250000</v>
      </c>
      <c r="E102">
        <v>500000</v>
      </c>
      <c r="F102">
        <v>1000000</v>
      </c>
      <c r="G102">
        <v>2000000</v>
      </c>
      <c r="J102" t="s">
        <v>145</v>
      </c>
      <c r="K102">
        <v>100000</v>
      </c>
      <c r="L102">
        <v>250000</v>
      </c>
      <c r="M102">
        <v>500000</v>
      </c>
      <c r="N102">
        <v>1000000</v>
      </c>
      <c r="O102">
        <v>2000000</v>
      </c>
      <c r="R102" t="s">
        <v>167</v>
      </c>
      <c r="S102">
        <v>100000</v>
      </c>
      <c r="T102">
        <v>250000</v>
      </c>
      <c r="U102">
        <v>500000</v>
      </c>
      <c r="V102">
        <v>1000000</v>
      </c>
      <c r="W102">
        <v>2000000</v>
      </c>
    </row>
    <row r="103" spans="1:24" x14ac:dyDescent="0.25">
      <c r="B103">
        <v>35</v>
      </c>
      <c r="C103">
        <v>25670.129976849217</v>
      </c>
      <c r="D103">
        <v>55224.101276863468</v>
      </c>
      <c r="E103">
        <v>104480.71592022624</v>
      </c>
      <c r="F103">
        <v>202993.94240508124</v>
      </c>
      <c r="G103">
        <v>400020.40235987701</v>
      </c>
      <c r="J103">
        <v>35</v>
      </c>
      <c r="K103">
        <v>1283.5064988398153</v>
      </c>
      <c r="L103">
        <v>2761.2073374298488</v>
      </c>
      <c r="M103">
        <v>5224.0357960004767</v>
      </c>
      <c r="N103">
        <v>10149.688518747396</v>
      </c>
      <c r="O103">
        <v>20001.004420898971</v>
      </c>
      <c r="R103">
        <v>35</v>
      </c>
      <c r="S103">
        <v>3.7303410833984252E-2</v>
      </c>
      <c r="T103">
        <v>3.5151664594265553E-2</v>
      </c>
      <c r="U103">
        <v>3.4593038265858356E-2</v>
      </c>
      <c r="V103">
        <v>3.4336606436929484E-2</v>
      </c>
      <c r="W103">
        <v>3.4213599003375395E-2</v>
      </c>
    </row>
    <row r="104" spans="1:24" x14ac:dyDescent="0.25">
      <c r="B104">
        <f t="shared" ref="B104:B133" si="3">B103+1</f>
        <v>36</v>
      </c>
      <c r="C104">
        <v>25669.287390185986</v>
      </c>
      <c r="D104">
        <v>55223.500658016026</v>
      </c>
      <c r="E104">
        <v>104480.52276823929</v>
      </c>
      <c r="F104">
        <v>202994.566987648</v>
      </c>
      <c r="G104">
        <v>400022.65542711201</v>
      </c>
      <c r="J104">
        <f t="shared" ref="J104:J133" si="4">J103+1</f>
        <v>36</v>
      </c>
      <c r="K104">
        <v>1283.4643655684049</v>
      </c>
      <c r="L104">
        <v>2761.1750319522835</v>
      </c>
      <c r="M104">
        <v>5224.0261383613106</v>
      </c>
      <c r="N104">
        <v>10149.728349625424</v>
      </c>
      <c r="O104">
        <v>20001.132773122052</v>
      </c>
      <c r="R104">
        <f t="shared" ref="R104:R133" si="5">R103+1</f>
        <v>36</v>
      </c>
      <c r="S104">
        <v>3.7274927885013076E-2</v>
      </c>
      <c r="T104">
        <v>3.5135668098162043E-2</v>
      </c>
      <c r="U104">
        <v>3.4579813664106451E-2</v>
      </c>
      <c r="V104">
        <v>3.4324584216801179E-2</v>
      </c>
      <c r="W104">
        <v>3.4202134883859037E-2</v>
      </c>
    </row>
    <row r="105" spans="1:24" x14ac:dyDescent="0.25">
      <c r="B105">
        <f t="shared" si="3"/>
        <v>37</v>
      </c>
      <c r="C105">
        <v>26095.754345682577</v>
      </c>
      <c r="D105">
        <v>56321.89655462854</v>
      </c>
      <c r="E105">
        <v>106698.80024878966</v>
      </c>
      <c r="F105">
        <v>207452.60764374668</v>
      </c>
      <c r="G105">
        <v>408960.22243744152</v>
      </c>
      <c r="J105">
        <f t="shared" si="4"/>
        <v>37</v>
      </c>
      <c r="K105">
        <v>1304.7877399457284</v>
      </c>
      <c r="L105">
        <v>2816.0949332945456</v>
      </c>
      <c r="M105">
        <v>5334.9402743125975</v>
      </c>
      <c r="N105">
        <v>10372.630966244207</v>
      </c>
      <c r="O105">
        <v>20448.012355747283</v>
      </c>
      <c r="R105">
        <f t="shared" si="5"/>
        <v>37</v>
      </c>
      <c r="S105">
        <v>3.7362217085272542E-2</v>
      </c>
      <c r="T105">
        <v>3.523057477895275E-2</v>
      </c>
      <c r="U105">
        <v>3.4674520327430347E-2</v>
      </c>
      <c r="V105">
        <v>3.4418887366717943E-2</v>
      </c>
      <c r="W105">
        <v>3.4296174134490709E-2</v>
      </c>
    </row>
    <row r="106" spans="1:24" x14ac:dyDescent="0.25">
      <c r="B106">
        <f t="shared" si="3"/>
        <v>38</v>
      </c>
      <c r="C106">
        <v>26329.677321503179</v>
      </c>
      <c r="D106">
        <v>56924.969727241325</v>
      </c>
      <c r="E106">
        <v>107917.12376565467</v>
      </c>
      <c r="F106">
        <v>209901.43185773681</v>
      </c>
      <c r="G106">
        <v>413870.048050738</v>
      </c>
      <c r="J106">
        <f t="shared" si="4"/>
        <v>38</v>
      </c>
      <c r="K106">
        <v>1316.4839433665329</v>
      </c>
      <c r="L106">
        <v>2846.2488082188065</v>
      </c>
      <c r="M106">
        <v>5395.8569592502026</v>
      </c>
      <c r="N106">
        <v>10495.073284021579</v>
      </c>
      <c r="O106">
        <v>20693.505946717574</v>
      </c>
      <c r="R106">
        <f t="shared" si="5"/>
        <v>38</v>
      </c>
      <c r="S106">
        <v>3.7398784532641338E-2</v>
      </c>
      <c r="T106">
        <v>3.5276204877839445E-2</v>
      </c>
      <c r="U106">
        <v>3.4721159416570613E-2</v>
      </c>
      <c r="V106">
        <v>3.4465794395732274E-2</v>
      </c>
      <c r="W106">
        <v>3.4343165425866573E-2</v>
      </c>
    </row>
    <row r="107" spans="1:24" x14ac:dyDescent="0.25">
      <c r="B107">
        <f t="shared" si="3"/>
        <v>39</v>
      </c>
      <c r="C107">
        <v>26404.952442294911</v>
      </c>
      <c r="D107">
        <v>57120.195431073713</v>
      </c>
      <c r="E107">
        <v>108312.26711350775</v>
      </c>
      <c r="F107">
        <v>210696.41049578844</v>
      </c>
      <c r="G107">
        <v>415464.69727028481</v>
      </c>
      <c r="J107">
        <f t="shared" si="4"/>
        <v>39</v>
      </c>
      <c r="K107">
        <v>1320.2477907946013</v>
      </c>
      <c r="L107">
        <v>2856.0103918891837</v>
      </c>
      <c r="M107">
        <v>5415.6147783171327</v>
      </c>
      <c r="N107">
        <v>10534.823577072937</v>
      </c>
      <c r="O107">
        <v>20773.241189362016</v>
      </c>
      <c r="R107">
        <f t="shared" si="5"/>
        <v>39</v>
      </c>
      <c r="S107">
        <v>3.739106288149463E-2</v>
      </c>
      <c r="T107">
        <v>3.5279838146553333E-2</v>
      </c>
      <c r="U107">
        <v>3.4727010935177605E-2</v>
      </c>
      <c r="V107">
        <v>3.4472555491609658E-2</v>
      </c>
      <c r="W107">
        <v>3.4350338000999514E-2</v>
      </c>
    </row>
    <row r="108" spans="1:24" x14ac:dyDescent="0.25">
      <c r="B108">
        <f t="shared" si="3"/>
        <v>40</v>
      </c>
      <c r="C108">
        <v>26346.505568794186</v>
      </c>
      <c r="D108">
        <v>56971.6207034939</v>
      </c>
      <c r="E108">
        <v>108013.47927395768</v>
      </c>
      <c r="F108">
        <v>210097.19642126511</v>
      </c>
      <c r="G108">
        <v>414264.63071951456</v>
      </c>
      <c r="J108">
        <f t="shared" si="4"/>
        <v>40</v>
      </c>
      <c r="K108">
        <v>1317.3253559886798</v>
      </c>
      <c r="L108">
        <v>2848.5813056333573</v>
      </c>
      <c r="M108">
        <v>5400.6745738335012</v>
      </c>
      <c r="N108">
        <v>10504.861119726091</v>
      </c>
      <c r="O108">
        <v>20713.23421691847</v>
      </c>
      <c r="R108">
        <f t="shared" si="5"/>
        <v>40</v>
      </c>
      <c r="S108">
        <v>3.734285736732823E-2</v>
      </c>
      <c r="T108">
        <v>3.5246186794787526E-2</v>
      </c>
      <c r="U108">
        <v>3.469687425206569E-2</v>
      </c>
      <c r="V108">
        <v>3.4443989233373884E-2</v>
      </c>
      <c r="W108">
        <v>3.4322514993882169E-2</v>
      </c>
    </row>
    <row r="109" spans="1:24" x14ac:dyDescent="0.25">
      <c r="B109">
        <f t="shared" si="3"/>
        <v>41</v>
      </c>
      <c r="C109">
        <v>27195.388838178438</v>
      </c>
      <c r="D109">
        <v>59155.919691686264</v>
      </c>
      <c r="E109">
        <v>112423.47110919039</v>
      </c>
      <c r="F109">
        <v>218958.5739371189</v>
      </c>
      <c r="G109">
        <v>432028.77958737139</v>
      </c>
      <c r="J109">
        <f t="shared" si="4"/>
        <v>41</v>
      </c>
      <c r="K109">
        <v>1359.7694603662749</v>
      </c>
      <c r="L109">
        <v>2957.7960550588905</v>
      </c>
      <c r="M109">
        <v>5621.1737054776459</v>
      </c>
      <c r="N109">
        <v>10947.928995852068</v>
      </c>
      <c r="O109">
        <v>21601.439568317728</v>
      </c>
      <c r="R109">
        <f t="shared" si="5"/>
        <v>41</v>
      </c>
      <c r="S109">
        <v>3.7555220036111558E-2</v>
      </c>
      <c r="T109">
        <v>3.545688110989853E-2</v>
      </c>
      <c r="U109">
        <v>3.4903669558636219E-2</v>
      </c>
      <c r="V109">
        <v>3.4648493518436796E-2</v>
      </c>
      <c r="W109">
        <v>3.4525806771622314E-2</v>
      </c>
    </row>
    <row r="110" spans="1:24" x14ac:dyDescent="0.25">
      <c r="B110">
        <f t="shared" si="3"/>
        <v>42</v>
      </c>
      <c r="C110">
        <v>27576.647011050718</v>
      </c>
      <c r="D110">
        <v>60138.003826704378</v>
      </c>
      <c r="E110">
        <v>114406.93232104712</v>
      </c>
      <c r="F110">
        <v>222944.78931306826</v>
      </c>
      <c r="G110">
        <v>440020.50329904148</v>
      </c>
      <c r="J110">
        <f t="shared" si="4"/>
        <v>42</v>
      </c>
      <c r="K110">
        <v>1378.8327562811974</v>
      </c>
      <c r="L110">
        <v>3006.9002427318046</v>
      </c>
      <c r="M110">
        <v>5720.3467433426122</v>
      </c>
      <c r="N110">
        <v>11147.239749478525</v>
      </c>
      <c r="O110">
        <v>22001.025764595484</v>
      </c>
      <c r="R110">
        <f t="shared" si="5"/>
        <v>42</v>
      </c>
      <c r="S110">
        <v>3.7631480669845896E-2</v>
      </c>
      <c r="T110">
        <v>3.5540614737508136E-2</v>
      </c>
      <c r="U110">
        <v>3.4987569770483562E-2</v>
      </c>
      <c r="V110">
        <v>3.4732208114089502E-2</v>
      </c>
      <c r="W110">
        <v>3.4609372558781715E-2</v>
      </c>
    </row>
    <row r="111" spans="1:24" x14ac:dyDescent="0.25">
      <c r="B111">
        <f t="shared" si="3"/>
        <v>43</v>
      </c>
      <c r="C111">
        <v>28218.647909681415</v>
      </c>
      <c r="D111">
        <v>61790.351882726558</v>
      </c>
      <c r="E111">
        <v>117743.19186136645</v>
      </c>
      <c r="F111">
        <v>229648.87047476022</v>
      </c>
      <c r="G111">
        <v>453460.22895735205</v>
      </c>
      <c r="J111">
        <f t="shared" si="4"/>
        <v>43</v>
      </c>
      <c r="K111">
        <v>1410.9324939433936</v>
      </c>
      <c r="L111">
        <v>3089.5179961018584</v>
      </c>
      <c r="M111">
        <v>5887.1605342410039</v>
      </c>
      <c r="N111">
        <v>11482.443640620739</v>
      </c>
      <c r="O111">
        <v>22673.01169416646</v>
      </c>
      <c r="R111">
        <f t="shared" si="5"/>
        <v>43</v>
      </c>
      <c r="S111">
        <v>3.7786986714010817E-2</v>
      </c>
      <c r="T111">
        <v>3.569768654245542E-2</v>
      </c>
      <c r="U111">
        <v>3.5142480475884419E-2</v>
      </c>
      <c r="V111">
        <v>3.4885746526865713E-2</v>
      </c>
      <c r="W111">
        <v>3.4762166521804527E-2</v>
      </c>
    </row>
    <row r="112" spans="1:24" x14ac:dyDescent="0.25">
      <c r="B112">
        <f t="shared" si="3"/>
        <v>44</v>
      </c>
      <c r="C112">
        <v>28541.712149624389</v>
      </c>
      <c r="D112">
        <v>62622.992789926888</v>
      </c>
      <c r="E112">
        <v>119425.12724604114</v>
      </c>
      <c r="F112">
        <v>233029.39618607381</v>
      </c>
      <c r="G112">
        <v>460237.93408179446</v>
      </c>
      <c r="J112">
        <f t="shared" si="4"/>
        <v>44</v>
      </c>
      <c r="K112">
        <v>1427.0858095400617</v>
      </c>
      <c r="L112">
        <v>3131.1504344597197</v>
      </c>
      <c r="M112">
        <v>5971.2582239563344</v>
      </c>
      <c r="N112">
        <v>11651.473843596876</v>
      </c>
      <c r="O112">
        <v>23011.905105764628</v>
      </c>
      <c r="R112">
        <f t="shared" si="5"/>
        <v>44</v>
      </c>
      <c r="S112">
        <v>3.7843852736986872E-2</v>
      </c>
      <c r="T112">
        <v>3.5764164332781956E-2</v>
      </c>
      <c r="U112">
        <v>3.5209937975696937E-2</v>
      </c>
      <c r="V112">
        <v>3.4953425920584813E-2</v>
      </c>
      <c r="W112">
        <v>3.4829899457492042E-2</v>
      </c>
    </row>
    <row r="113" spans="2:23" x14ac:dyDescent="0.25">
      <c r="B113">
        <f t="shared" si="3"/>
        <v>45</v>
      </c>
      <c r="C113">
        <v>29199.835638469129</v>
      </c>
      <c r="D113">
        <v>64316.737257883557</v>
      </c>
      <c r="E113">
        <v>122844.90664617969</v>
      </c>
      <c r="F113">
        <v>239901.24543133986</v>
      </c>
      <c r="G113">
        <v>474013.92025493179</v>
      </c>
      <c r="J113">
        <f t="shared" si="4"/>
        <v>45</v>
      </c>
      <c r="K113">
        <v>1459.9918792332755</v>
      </c>
      <c r="L113">
        <v>3215.8372552033252</v>
      </c>
      <c r="M113">
        <v>6142.2462480314425</v>
      </c>
      <c r="N113">
        <v>11995.06424614857</v>
      </c>
      <c r="O113">
        <v>23700.69624746195</v>
      </c>
      <c r="R113">
        <f t="shared" si="5"/>
        <v>45</v>
      </c>
      <c r="S113">
        <v>3.8006894866519092E-2</v>
      </c>
      <c r="T113">
        <v>3.5927879215760461E-2</v>
      </c>
      <c r="U113">
        <v>3.5371351230271131E-2</v>
      </c>
      <c r="V113">
        <v>3.5113410983669269E-2</v>
      </c>
      <c r="W113">
        <v>3.4989113364701785E-2</v>
      </c>
    </row>
    <row r="114" spans="2:23" x14ac:dyDescent="0.25">
      <c r="B114">
        <f t="shared" si="3"/>
        <v>46</v>
      </c>
      <c r="C114">
        <v>29657.815458702851</v>
      </c>
      <c r="D114">
        <v>65496.239841845323</v>
      </c>
      <c r="E114">
        <v>125226.94788703007</v>
      </c>
      <c r="F114">
        <v>244688.3639816588</v>
      </c>
      <c r="G114">
        <v>483611.19617333409</v>
      </c>
      <c r="J114">
        <f t="shared" si="4"/>
        <v>46</v>
      </c>
      <c r="K114">
        <v>1482.8914065366698</v>
      </c>
      <c r="L114">
        <v>3274.8120766606589</v>
      </c>
      <c r="M114">
        <v>6261.3475991392042</v>
      </c>
      <c r="N114">
        <v>12234.418650268461</v>
      </c>
      <c r="O114">
        <v>24180.560756030143</v>
      </c>
      <c r="R114">
        <f t="shared" si="5"/>
        <v>46</v>
      </c>
      <c r="S114">
        <v>3.8104459119253864E-2</v>
      </c>
      <c r="T114">
        <v>3.6032445940158642E-2</v>
      </c>
      <c r="U114">
        <v>3.5475888152317836E-2</v>
      </c>
      <c r="V114">
        <v>3.5217652302947711E-2</v>
      </c>
      <c r="W114">
        <v>3.5093148744911762E-2</v>
      </c>
    </row>
    <row r="115" spans="2:23" x14ac:dyDescent="0.25">
      <c r="B115">
        <f t="shared" si="3"/>
        <v>47</v>
      </c>
      <c r="C115">
        <v>30225.746762186667</v>
      </c>
      <c r="D115">
        <v>66958.450228332338</v>
      </c>
      <c r="E115">
        <v>128179.62268726972</v>
      </c>
      <c r="F115">
        <v>250621.96761243194</v>
      </c>
      <c r="G115">
        <v>495506.65746671212</v>
      </c>
      <c r="J115">
        <f t="shared" si="4"/>
        <v>47</v>
      </c>
      <c r="K115">
        <v>1511.2873847842347</v>
      </c>
      <c r="L115">
        <v>3347.9227059821278</v>
      </c>
      <c r="M115">
        <v>6408.9815968069597</v>
      </c>
      <c r="N115">
        <v>12531.09938897047</v>
      </c>
      <c r="O115">
        <v>24775.334979003295</v>
      </c>
      <c r="R115">
        <f t="shared" si="5"/>
        <v>47</v>
      </c>
      <c r="S115">
        <v>3.8237656297006817E-2</v>
      </c>
      <c r="T115">
        <v>3.6169794329786953E-2</v>
      </c>
      <c r="U115">
        <v>3.5612192860132286E-2</v>
      </c>
      <c r="V115">
        <v>3.5353153282000394E-2</v>
      </c>
      <c r="W115">
        <v>3.5228189248680097E-2</v>
      </c>
    </row>
    <row r="116" spans="2:23" x14ac:dyDescent="0.25">
      <c r="B116">
        <f t="shared" si="3"/>
        <v>48</v>
      </c>
      <c r="C116">
        <v>30976.286384828974</v>
      </c>
      <c r="D116">
        <v>68889.57475240677</v>
      </c>
      <c r="E116">
        <v>132078.38791239215</v>
      </c>
      <c r="F116">
        <v>258456.01494126566</v>
      </c>
      <c r="G116">
        <v>511211.26899949444</v>
      </c>
      <c r="J116">
        <f t="shared" si="4"/>
        <v>48</v>
      </c>
      <c r="K116">
        <v>1548.8144549132121</v>
      </c>
      <c r="L116">
        <v>3444.4792563215742</v>
      </c>
      <c r="M116">
        <v>6603.9194645678799</v>
      </c>
      <c r="N116">
        <v>12922.800897936104</v>
      </c>
      <c r="O116">
        <v>25560.563765363186</v>
      </c>
      <c r="R116">
        <f t="shared" si="5"/>
        <v>48</v>
      </c>
      <c r="S116">
        <v>3.843310622924978E-2</v>
      </c>
      <c r="T116">
        <v>3.6363579940649426E-2</v>
      </c>
      <c r="U116">
        <v>3.5802999103483168E-2</v>
      </c>
      <c r="V116">
        <v>3.5542201148305086E-2</v>
      </c>
      <c r="W116">
        <v>3.5416303236048385E-2</v>
      </c>
    </row>
    <row r="117" spans="2:23" x14ac:dyDescent="0.25">
      <c r="B117">
        <f t="shared" si="3"/>
        <v>49</v>
      </c>
      <c r="C117">
        <v>31558.463774527045</v>
      </c>
      <c r="D117">
        <v>70388.689779103399</v>
      </c>
      <c r="E117">
        <v>135105.73313375955</v>
      </c>
      <c r="F117">
        <v>264539.81984956097</v>
      </c>
      <c r="G117">
        <v>523407.99328470585</v>
      </c>
      <c r="J117">
        <f t="shared" si="4"/>
        <v>49</v>
      </c>
      <c r="K117">
        <v>1577.9232332717802</v>
      </c>
      <c r="L117">
        <v>3519.4346715028369</v>
      </c>
      <c r="M117">
        <v>6755.2870881113049</v>
      </c>
      <c r="N117">
        <v>13226.991930594202</v>
      </c>
      <c r="O117">
        <v>26170.401620618068</v>
      </c>
      <c r="R117">
        <f t="shared" si="5"/>
        <v>49</v>
      </c>
      <c r="S117">
        <v>3.8569052762390088E-2</v>
      </c>
      <c r="T117">
        <v>3.6504828515091514E-2</v>
      </c>
      <c r="U117">
        <v>3.5943551066094814E-2</v>
      </c>
      <c r="V117">
        <v>3.5682109230248615E-2</v>
      </c>
      <c r="W117">
        <v>3.5555827261628314E-2</v>
      </c>
    </row>
    <row r="118" spans="2:23" x14ac:dyDescent="0.25">
      <c r="B118">
        <f t="shared" si="3"/>
        <v>50</v>
      </c>
      <c r="C118">
        <v>32341.003960910213</v>
      </c>
      <c r="D118">
        <v>72402.165263344243</v>
      </c>
      <c r="E118">
        <v>139170.76745383578</v>
      </c>
      <c r="F118">
        <v>272707.9700963684</v>
      </c>
      <c r="G118">
        <v>539782.37702403439</v>
      </c>
      <c r="J118">
        <f t="shared" si="4"/>
        <v>50</v>
      </c>
      <c r="K118">
        <v>1617.0503374260006</v>
      </c>
      <c r="L118">
        <v>3620.1087875587109</v>
      </c>
      <c r="M118">
        <v>6958.539565841289</v>
      </c>
      <c r="N118">
        <v>13635.398654637451</v>
      </c>
      <c r="O118">
        <v>26989.119163938216</v>
      </c>
      <c r="R118">
        <f t="shared" si="5"/>
        <v>50</v>
      </c>
      <c r="S118">
        <v>3.8776111007796876E-2</v>
      </c>
      <c r="T118">
        <v>3.6710235282526149E-2</v>
      </c>
      <c r="U118">
        <v>3.6146012220067192E-2</v>
      </c>
      <c r="V118">
        <v>3.5882823696290034E-2</v>
      </c>
      <c r="W118">
        <v>3.5755612879476706E-2</v>
      </c>
    </row>
    <row r="119" spans="2:23" x14ac:dyDescent="0.25">
      <c r="B119">
        <f t="shared" si="3"/>
        <v>51</v>
      </c>
      <c r="C119">
        <v>33168.037206216897</v>
      </c>
      <c r="D119">
        <v>74530.24140728802</v>
      </c>
      <c r="E119">
        <v>143467.24750989163</v>
      </c>
      <c r="F119">
        <v>281341.26053144905</v>
      </c>
      <c r="G119">
        <v>557089.28657499049</v>
      </c>
      <c r="J119">
        <f t="shared" si="4"/>
        <v>51</v>
      </c>
      <c r="K119">
        <v>1658.4020198633298</v>
      </c>
      <c r="L119">
        <v>3726.512658264779</v>
      </c>
      <c r="M119">
        <v>7173.3624537567375</v>
      </c>
      <c r="N119">
        <v>14067.063196397386</v>
      </c>
      <c r="O119">
        <v>27854.464682280901</v>
      </c>
      <c r="R119">
        <f t="shared" si="5"/>
        <v>51</v>
      </c>
      <c r="S119">
        <v>3.8999137668263684E-2</v>
      </c>
      <c r="T119">
        <v>3.6931016374946113E-2</v>
      </c>
      <c r="U119">
        <v>3.6363626837160989E-2</v>
      </c>
      <c r="V119">
        <v>3.6098579011429432E-2</v>
      </c>
      <c r="W119">
        <v>3.5970380831127358E-2</v>
      </c>
    </row>
    <row r="120" spans="2:23" x14ac:dyDescent="0.25">
      <c r="B120">
        <f t="shared" si="3"/>
        <v>52</v>
      </c>
      <c r="C120">
        <v>34055.040908124167</v>
      </c>
      <c r="D120">
        <v>76812.205182887046</v>
      </c>
      <c r="E120">
        <v>148074.14586755895</v>
      </c>
      <c r="F120">
        <v>290598.02723767696</v>
      </c>
      <c r="G120">
        <v>575645.78997824015</v>
      </c>
      <c r="J120">
        <f t="shared" si="4"/>
        <v>52</v>
      </c>
      <c r="K120">
        <v>1702.7522372975291</v>
      </c>
      <c r="L120">
        <v>3840.6102993720851</v>
      </c>
      <c r="M120">
        <v>7403.7073872570763</v>
      </c>
      <c r="N120">
        <v>14529.901564112457</v>
      </c>
      <c r="O120">
        <v>28782.289918281138</v>
      </c>
      <c r="R120">
        <f t="shared" si="5"/>
        <v>52</v>
      </c>
      <c r="S120">
        <v>3.9245017075508537E-2</v>
      </c>
      <c r="T120">
        <v>3.7173058734143449E-2</v>
      </c>
      <c r="U120">
        <v>3.6602011540355139E-2</v>
      </c>
      <c r="V120">
        <v>3.6334860754778653E-2</v>
      </c>
      <c r="W120">
        <v>3.6205554787863026E-2</v>
      </c>
    </row>
    <row r="121" spans="2:23" x14ac:dyDescent="0.25">
      <c r="B121">
        <f t="shared" si="3"/>
        <v>53</v>
      </c>
      <c r="C121">
        <v>35090.603808455744</v>
      </c>
      <c r="D121">
        <v>79475.91307318976</v>
      </c>
      <c r="E121">
        <v>153451.42887209414</v>
      </c>
      <c r="F121">
        <v>301402.46025320102</v>
      </c>
      <c r="G121">
        <v>597304.52322144713</v>
      </c>
      <c r="J121">
        <f t="shared" si="4"/>
        <v>53</v>
      </c>
      <c r="K121">
        <v>1754.5304952072329</v>
      </c>
      <c r="L121">
        <v>3973.7957199264929</v>
      </c>
      <c r="M121">
        <v>7672.571591959073</v>
      </c>
      <c r="N121">
        <v>15070.123034611635</v>
      </c>
      <c r="O121">
        <v>29865.226206489606</v>
      </c>
      <c r="R121">
        <f t="shared" si="5"/>
        <v>53</v>
      </c>
      <c r="S121">
        <v>3.9547739856412134E-2</v>
      </c>
      <c r="T121">
        <v>3.7467384417085414E-2</v>
      </c>
      <c r="U121">
        <v>3.6891189245601419E-2</v>
      </c>
      <c r="V121">
        <v>3.6621200130693143E-2</v>
      </c>
      <c r="W121">
        <v>3.6490421370323212E-2</v>
      </c>
    </row>
    <row r="122" spans="2:23" x14ac:dyDescent="0.25">
      <c r="B122">
        <f t="shared" si="3"/>
        <v>54</v>
      </c>
      <c r="C122">
        <v>36106.632438014276</v>
      </c>
      <c r="D122">
        <v>82089.465496681412</v>
      </c>
      <c r="E122">
        <v>158727.52090949484</v>
      </c>
      <c r="F122">
        <v>312003.63173539483</v>
      </c>
      <c r="G122">
        <v>618555.85338717408</v>
      </c>
      <c r="J122">
        <f t="shared" si="4"/>
        <v>54</v>
      </c>
      <c r="K122">
        <v>1805.3318867178314</v>
      </c>
      <c r="L122">
        <v>4104.473330968598</v>
      </c>
      <c r="M122">
        <v>7936.3761730070692</v>
      </c>
      <c r="N122">
        <v>15600.181857461459</v>
      </c>
      <c r="O122">
        <v>30927.793226341601</v>
      </c>
      <c r="R122">
        <f t="shared" si="5"/>
        <v>54</v>
      </c>
      <c r="S122">
        <v>3.984522746348973E-2</v>
      </c>
      <c r="T122">
        <v>3.7758193586104438E-2</v>
      </c>
      <c r="U122">
        <v>3.717740913847134E-2</v>
      </c>
      <c r="V122">
        <v>3.690485142955624E-2</v>
      </c>
      <c r="W122">
        <v>3.6772731787991786E-2</v>
      </c>
    </row>
    <row r="123" spans="2:23" x14ac:dyDescent="0.25">
      <c r="B123">
        <f t="shared" si="3"/>
        <v>55</v>
      </c>
      <c r="C123">
        <v>37037.362360051891</v>
      </c>
      <c r="D123">
        <v>84484.608203063093</v>
      </c>
      <c r="E123">
        <v>163563.35129119357</v>
      </c>
      <c r="F123">
        <v>321720.83535911248</v>
      </c>
      <c r="G123">
        <v>638035.80550296768</v>
      </c>
      <c r="J123">
        <f t="shared" si="4"/>
        <v>55</v>
      </c>
      <c r="K123">
        <v>1851.8682962369712</v>
      </c>
      <c r="L123">
        <v>4224.2310415444954</v>
      </c>
      <c r="M123">
        <v>8178.1689729414938</v>
      </c>
      <c r="N123">
        <v>16086.04194457212</v>
      </c>
      <c r="O123">
        <v>31901.790641421336</v>
      </c>
      <c r="R123">
        <f t="shared" si="5"/>
        <v>55</v>
      </c>
      <c r="S123">
        <v>4.011138500956557E-2</v>
      </c>
      <c r="T123">
        <v>3.8022205734557613E-2</v>
      </c>
      <c r="U123">
        <v>3.743825959700553E-2</v>
      </c>
      <c r="V123">
        <v>3.7163822261996327E-2</v>
      </c>
      <c r="W123">
        <v>3.7030700704690167E-2</v>
      </c>
    </row>
    <row r="124" spans="2:23" x14ac:dyDescent="0.25">
      <c r="B124">
        <f t="shared" si="3"/>
        <v>56</v>
      </c>
      <c r="C124">
        <v>38248.648859990441</v>
      </c>
      <c r="D124">
        <v>87599.650760321907</v>
      </c>
      <c r="E124">
        <v>169851.32046059257</v>
      </c>
      <c r="F124">
        <v>334354.66025587276</v>
      </c>
      <c r="G124">
        <v>663361.33958047791</v>
      </c>
      <c r="J124">
        <f t="shared" si="4"/>
        <v>56</v>
      </c>
      <c r="K124">
        <v>1912.4324682106308</v>
      </c>
      <c r="L124">
        <v>4379.9826244780706</v>
      </c>
      <c r="M124">
        <v>8492.5660366003576</v>
      </c>
      <c r="N124">
        <v>16717.733397512871</v>
      </c>
      <c r="O124">
        <v>33168.067757758079</v>
      </c>
      <c r="R124">
        <f t="shared" si="5"/>
        <v>56</v>
      </c>
      <c r="S124">
        <v>4.0492489533994203E-2</v>
      </c>
      <c r="T124">
        <v>3.8390632832175031E-2</v>
      </c>
      <c r="U124">
        <v>3.7800208979563266E-2</v>
      </c>
      <c r="V124">
        <v>3.7522276806647215E-2</v>
      </c>
      <c r="W124">
        <v>3.7387354543311879E-2</v>
      </c>
    </row>
    <row r="125" spans="2:23" x14ac:dyDescent="0.25">
      <c r="B125">
        <f t="shared" si="3"/>
        <v>57</v>
      </c>
      <c r="C125">
        <v>39361.172337815631</v>
      </c>
      <c r="D125">
        <v>90461.838725793335</v>
      </c>
      <c r="E125">
        <v>175629.61638747112</v>
      </c>
      <c r="F125">
        <v>345965.17171116284</v>
      </c>
      <c r="G125">
        <v>686636.282358606</v>
      </c>
      <c r="J125">
        <f t="shared" si="4"/>
        <v>57</v>
      </c>
      <c r="K125">
        <v>1968.0589030431292</v>
      </c>
      <c r="L125">
        <v>4523.0919952163094</v>
      </c>
      <c r="M125">
        <v>8781.4809520796989</v>
      </c>
      <c r="N125">
        <v>17298.258866260003</v>
      </c>
      <c r="O125">
        <v>34331.81469470181</v>
      </c>
      <c r="R125">
        <f t="shared" si="5"/>
        <v>57</v>
      </c>
      <c r="S125">
        <v>4.0837907945038943E-2</v>
      </c>
      <c r="T125">
        <v>3.8728720370181602E-2</v>
      </c>
      <c r="U125">
        <v>3.8133487763868157E-2</v>
      </c>
      <c r="V125">
        <v>3.7852864629371652E-2</v>
      </c>
      <c r="W125">
        <v>3.7716536861252203E-2</v>
      </c>
    </row>
    <row r="126" spans="2:23" x14ac:dyDescent="0.25">
      <c r="B126">
        <f t="shared" si="3"/>
        <v>58</v>
      </c>
      <c r="C126">
        <v>40498.377742164375</v>
      </c>
      <c r="D126">
        <v>93387.283816518466</v>
      </c>
      <c r="E126">
        <v>181535.4609576416</v>
      </c>
      <c r="F126">
        <v>357831.81524029729</v>
      </c>
      <c r="G126">
        <v>710424.52380572527</v>
      </c>
      <c r="J126">
        <f t="shared" si="4"/>
        <v>58</v>
      </c>
      <c r="K126">
        <v>2024.9191725147684</v>
      </c>
      <c r="L126">
        <v>4669.3642488227488</v>
      </c>
      <c r="M126">
        <v>9076.773178364354</v>
      </c>
      <c r="N126">
        <v>17891.591037995124</v>
      </c>
      <c r="O126">
        <v>35521.226757413591</v>
      </c>
      <c r="R126">
        <f t="shared" si="5"/>
        <v>58</v>
      </c>
      <c r="S126">
        <v>4.1198713734359682E-2</v>
      </c>
      <c r="T126">
        <v>3.9081802021561307E-2</v>
      </c>
      <c r="U126">
        <v>3.8481671142253537E-2</v>
      </c>
      <c r="V126">
        <v>3.8198314312478443E-2</v>
      </c>
      <c r="W126">
        <v>3.8060559677976169E-2</v>
      </c>
    </row>
    <row r="127" spans="2:23" x14ac:dyDescent="0.25">
      <c r="B127">
        <f t="shared" si="3"/>
        <v>59</v>
      </c>
      <c r="C127">
        <v>41681.180137788302</v>
      </c>
      <c r="D127">
        <v>96430.373391546498</v>
      </c>
      <c r="E127">
        <v>187679.02918822929</v>
      </c>
      <c r="F127">
        <v>370176.34078194766</v>
      </c>
      <c r="G127">
        <v>735170.96396947</v>
      </c>
      <c r="J127">
        <f t="shared" si="4"/>
        <v>59</v>
      </c>
      <c r="K127">
        <v>2084.0593089560571</v>
      </c>
      <c r="L127">
        <v>4821.5187307072483</v>
      </c>
      <c r="M127">
        <v>9383.9515962666192</v>
      </c>
      <c r="N127">
        <v>18508.81732785271</v>
      </c>
      <c r="O127">
        <v>36758.548791139852</v>
      </c>
      <c r="R127">
        <f t="shared" si="5"/>
        <v>59</v>
      </c>
      <c r="S127">
        <v>4.1584107170861806E-2</v>
      </c>
      <c r="T127">
        <v>3.9458834515141206E-2</v>
      </c>
      <c r="U127">
        <v>3.8853587099508591E-2</v>
      </c>
      <c r="V127">
        <v>3.8567383470064387E-2</v>
      </c>
      <c r="W127">
        <v>3.8428144303691791E-2</v>
      </c>
    </row>
    <row r="128" spans="2:23" x14ac:dyDescent="0.25">
      <c r="B128">
        <f t="shared" si="3"/>
        <v>60</v>
      </c>
      <c r="C128">
        <v>42890.98874157753</v>
      </c>
      <c r="D128">
        <v>99542.668517093436</v>
      </c>
      <c r="E128">
        <v>193962.13518639602</v>
      </c>
      <c r="F128">
        <v>382801.06852541165</v>
      </c>
      <c r="G128">
        <v>760478.93520357669</v>
      </c>
      <c r="J128">
        <f t="shared" si="4"/>
        <v>60</v>
      </c>
      <c r="K128">
        <v>2144.5497388331714</v>
      </c>
      <c r="L128">
        <v>4977.1334861494252</v>
      </c>
      <c r="M128">
        <v>9698.1068941458943</v>
      </c>
      <c r="N128">
        <v>19140.053710679174</v>
      </c>
      <c r="O128">
        <v>38023.947343921755</v>
      </c>
      <c r="R128">
        <f t="shared" si="5"/>
        <v>60</v>
      </c>
      <c r="S128">
        <v>4.1988186722539123E-2</v>
      </c>
      <c r="T128">
        <v>3.9854038091593713E-2</v>
      </c>
      <c r="U128">
        <v>3.9243545981617167E-2</v>
      </c>
      <c r="V128">
        <v>3.8954433736222427E-2</v>
      </c>
      <c r="W128">
        <v>3.8813679342374563E-2</v>
      </c>
    </row>
    <row r="129" spans="1:24" x14ac:dyDescent="0.25">
      <c r="B129">
        <f t="shared" si="3"/>
        <v>61</v>
      </c>
      <c r="C129">
        <v>44231.515652117385</v>
      </c>
      <c r="D129">
        <v>102991.08470203973</v>
      </c>
      <c r="E129">
        <v>200923.7002752694</v>
      </c>
      <c r="F129">
        <v>396788.93142146489</v>
      </c>
      <c r="G129">
        <v>788519.39371355821</v>
      </c>
      <c r="J129">
        <f t="shared" si="4"/>
        <v>61</v>
      </c>
      <c r="K129">
        <v>2211.5761741556489</v>
      </c>
      <c r="L129">
        <v>5149.5543151241</v>
      </c>
      <c r="M129">
        <v>10046.185189015669</v>
      </c>
      <c r="N129">
        <v>19839.446936454682</v>
      </c>
      <c r="O129">
        <v>39425.970430945163</v>
      </c>
      <c r="R129">
        <f t="shared" si="5"/>
        <v>61</v>
      </c>
      <c r="S129">
        <v>4.2457598515569073E-2</v>
      </c>
      <c r="T129">
        <v>4.0310684705733957E-2</v>
      </c>
      <c r="U129">
        <v>3.9693686850971188E-2</v>
      </c>
      <c r="V129">
        <v>3.9401041555760186E-2</v>
      </c>
      <c r="W129">
        <v>3.9258461249547238E-2</v>
      </c>
    </row>
    <row r="130" spans="1:24" x14ac:dyDescent="0.25">
      <c r="B130">
        <f t="shared" si="3"/>
        <v>62</v>
      </c>
      <c r="C130">
        <v>45544.597422491184</v>
      </c>
      <c r="D130">
        <v>106369.05174425032</v>
      </c>
      <c r="E130">
        <v>207743.14271083198</v>
      </c>
      <c r="F130">
        <v>410491.32464429043</v>
      </c>
      <c r="G130">
        <v>815987.68851128197</v>
      </c>
      <c r="J130">
        <f t="shared" si="4"/>
        <v>62</v>
      </c>
      <c r="K130">
        <v>2277.230210112546</v>
      </c>
      <c r="L130">
        <v>5318.4526544513064</v>
      </c>
      <c r="M130">
        <v>10387.157284440706</v>
      </c>
      <c r="N130">
        <v>20524.566544801113</v>
      </c>
      <c r="O130">
        <v>40799.385065618437</v>
      </c>
      <c r="R130">
        <f t="shared" si="5"/>
        <v>62</v>
      </c>
      <c r="S130">
        <v>4.292469389175535E-2</v>
      </c>
      <c r="T130">
        <v>4.0766873864550135E-2</v>
      </c>
      <c r="U130">
        <v>4.0143980323241513E-2</v>
      </c>
      <c r="V130">
        <v>3.9848098710266733E-2</v>
      </c>
      <c r="W130">
        <v>3.9703838404724801E-2</v>
      </c>
    </row>
    <row r="131" spans="1:24" x14ac:dyDescent="0.25">
      <c r="B131">
        <f t="shared" si="3"/>
        <v>63</v>
      </c>
      <c r="C131">
        <v>46977.974809014515</v>
      </c>
      <c r="D131">
        <v>110056.50426776407</v>
      </c>
      <c r="E131">
        <v>215187.3872302903</v>
      </c>
      <c r="F131">
        <v>425449.15315510903</v>
      </c>
      <c r="G131">
        <v>845972.68500449555</v>
      </c>
      <c r="J131">
        <f t="shared" si="4"/>
        <v>63</v>
      </c>
      <c r="K131">
        <v>2348.8991571088336</v>
      </c>
      <c r="L131">
        <v>5502.8252974620264</v>
      </c>
      <c r="M131">
        <v>10759.369544699788</v>
      </c>
      <c r="N131">
        <v>21272.458038877347</v>
      </c>
      <c r="O131">
        <v>42298.635026909644</v>
      </c>
      <c r="R131">
        <f t="shared" si="5"/>
        <v>63</v>
      </c>
      <c r="S131">
        <v>4.3457773481702766E-2</v>
      </c>
      <c r="T131">
        <v>4.1285814860489101E-2</v>
      </c>
      <c r="U131">
        <v>4.0655957681843269E-2</v>
      </c>
      <c r="V131">
        <v>4.0356306956240928E-2</v>
      </c>
      <c r="W131">
        <v>4.0210100564698426E-2</v>
      </c>
    </row>
    <row r="132" spans="1:24" x14ac:dyDescent="0.25">
      <c r="B132">
        <f t="shared" si="3"/>
        <v>64</v>
      </c>
      <c r="C132">
        <v>48390.220368086018</v>
      </c>
      <c r="D132">
        <v>113689.72375279527</v>
      </c>
      <c r="E132">
        <v>222522.22986971398</v>
      </c>
      <c r="F132">
        <v>440187.24210379785</v>
      </c>
      <c r="G132">
        <v>875517.26657202025</v>
      </c>
      <c r="J132">
        <f t="shared" si="4"/>
        <v>64</v>
      </c>
      <c r="K132">
        <v>2419.5113863001607</v>
      </c>
      <c r="L132">
        <v>5684.486259834026</v>
      </c>
      <c r="M132">
        <v>11126.111652230611</v>
      </c>
      <c r="N132">
        <v>22009.362437335309</v>
      </c>
      <c r="O132">
        <v>43775.86400761595</v>
      </c>
      <c r="R132">
        <f t="shared" si="5"/>
        <v>64</v>
      </c>
      <c r="S132">
        <v>4.3994003801035797E-2</v>
      </c>
      <c r="T132">
        <v>4.1809625999875033E-2</v>
      </c>
      <c r="U132">
        <v>4.117336390054116E-2</v>
      </c>
      <c r="V132">
        <v>4.0870214841882913E-2</v>
      </c>
      <c r="W132">
        <v>4.072219526215104E-2</v>
      </c>
    </row>
    <row r="133" spans="1:24" x14ac:dyDescent="0.25">
      <c r="B133">
        <f t="shared" si="3"/>
        <v>65</v>
      </c>
      <c r="C133">
        <v>49796.813883732517</v>
      </c>
      <c r="D133">
        <v>117309.47689167176</v>
      </c>
      <c r="E133">
        <v>229830.58191057519</v>
      </c>
      <c r="F133">
        <v>454872.78831235226</v>
      </c>
      <c r="G133">
        <v>904957.20463747182</v>
      </c>
      <c r="J133">
        <f t="shared" si="4"/>
        <v>65</v>
      </c>
      <c r="K133">
        <v>2489.8410296147485</v>
      </c>
      <c r="L133">
        <v>5865.4749011383392</v>
      </c>
      <c r="M133">
        <v>11491.531360800669</v>
      </c>
      <c r="N133">
        <v>22743.639713058597</v>
      </c>
      <c r="O133">
        <v>45247.860840866342</v>
      </c>
      <c r="R133">
        <f t="shared" si="5"/>
        <v>65</v>
      </c>
      <c r="S133">
        <v>4.4540203872155848E-2</v>
      </c>
      <c r="T133">
        <v>4.2345327985348069E-2</v>
      </c>
      <c r="U133">
        <v>4.1703226510796165E-2</v>
      </c>
      <c r="V133">
        <v>4.1396842797814193E-2</v>
      </c>
      <c r="W133">
        <v>4.1247138688617735E-2</v>
      </c>
    </row>
    <row r="135" spans="1:24" x14ac:dyDescent="0.25">
      <c r="A135" s="5" t="s">
        <v>183</v>
      </c>
    </row>
    <row r="136" spans="1:24" x14ac:dyDescent="0.25">
      <c r="B136" t="s">
        <v>170</v>
      </c>
      <c r="C136">
        <v>50000</v>
      </c>
      <c r="D136">
        <v>100000</v>
      </c>
      <c r="E136">
        <v>250000</v>
      </c>
      <c r="F136">
        <v>500000</v>
      </c>
      <c r="G136">
        <v>1000000</v>
      </c>
      <c r="H136">
        <v>2000000</v>
      </c>
      <c r="J136" t="s">
        <v>171</v>
      </c>
      <c r="K136">
        <v>50000</v>
      </c>
      <c r="L136">
        <v>100000</v>
      </c>
      <c r="M136">
        <v>250000</v>
      </c>
      <c r="N136">
        <v>500000</v>
      </c>
      <c r="O136">
        <v>1000000</v>
      </c>
      <c r="P136">
        <v>2000000</v>
      </c>
      <c r="R136" t="s">
        <v>167</v>
      </c>
      <c r="S136">
        <v>50000</v>
      </c>
      <c r="T136">
        <v>100000</v>
      </c>
      <c r="U136">
        <v>250000</v>
      </c>
      <c r="V136">
        <v>500000</v>
      </c>
      <c r="W136">
        <v>1000000</v>
      </c>
      <c r="X136">
        <v>2000000</v>
      </c>
    </row>
    <row r="137" spans="1:24" x14ac:dyDescent="0.25">
      <c r="B137">
        <v>26</v>
      </c>
      <c r="C137">
        <v>443.2153573619712</v>
      </c>
      <c r="D137">
        <v>607.20408460957481</v>
      </c>
      <c r="E137">
        <v>1099.1703573781356</v>
      </c>
      <c r="F137">
        <v>1919.1139397671427</v>
      </c>
      <c r="G137">
        <v>3559.0012925489787</v>
      </c>
      <c r="H137">
        <v>6838.7763023414027</v>
      </c>
      <c r="J137">
        <v>26</v>
      </c>
      <c r="K137">
        <v>468.16400131540377</v>
      </c>
      <c r="L137">
        <v>585.61092893312161</v>
      </c>
      <c r="M137">
        <v>937.95276019382436</v>
      </c>
      <c r="N137">
        <v>1525.1867780655048</v>
      </c>
      <c r="O137">
        <v>2699.656979181018</v>
      </c>
      <c r="P137">
        <v>5048.6008854284883</v>
      </c>
      <c r="R137">
        <v>26</v>
      </c>
      <c r="S137">
        <v>5.3466166240024648E-2</v>
      </c>
      <c r="T137">
        <v>4.5697950492165962E-2</v>
      </c>
      <c r="U137">
        <v>4.0512260845574799E-2</v>
      </c>
      <c r="V137">
        <v>3.8680577688104734E-2</v>
      </c>
      <c r="W137">
        <v>3.7743599596599786E-2</v>
      </c>
      <c r="X137">
        <v>3.7269632730934088E-2</v>
      </c>
    </row>
    <row r="138" spans="1:24" x14ac:dyDescent="0.25">
      <c r="B138">
        <v>27</v>
      </c>
      <c r="C138">
        <v>481.1568360572482</v>
      </c>
      <c r="D138">
        <v>682.83372983657216</v>
      </c>
      <c r="E138">
        <v>1287.8644284216546</v>
      </c>
      <c r="F138">
        <v>2296.2486216852694</v>
      </c>
      <c r="G138">
        <v>4313.0173245720653</v>
      </c>
      <c r="H138">
        <v>8346.5547191757705</v>
      </c>
      <c r="J138">
        <v>27</v>
      </c>
      <c r="K138">
        <v>495.33770567932243</v>
      </c>
      <c r="L138">
        <v>639.77679981506481</v>
      </c>
      <c r="M138">
        <v>1073.0942800677294</v>
      </c>
      <c r="N138">
        <v>1795.2865888988708</v>
      </c>
      <c r="O138">
        <v>3239.6748355921591</v>
      </c>
      <c r="P138">
        <v>6128.4512008464808</v>
      </c>
      <c r="R138">
        <v>27</v>
      </c>
      <c r="S138">
        <v>5.0849843250323268E-2</v>
      </c>
      <c r="T138">
        <v>4.4248048988522193E-2</v>
      </c>
      <c r="U138">
        <v>3.9916251245497358E-2</v>
      </c>
      <c r="V138">
        <v>3.8401357099730138E-2</v>
      </c>
      <c r="W138">
        <v>3.7629591692860398E-2</v>
      </c>
      <c r="X138">
        <v>3.7240017778128909E-2</v>
      </c>
    </row>
    <row r="139" spans="1:24" x14ac:dyDescent="0.25">
      <c r="B139">
        <v>28</v>
      </c>
      <c r="C139">
        <v>452.7311828391089</v>
      </c>
      <c r="D139">
        <v>626.17327636282573</v>
      </c>
      <c r="E139">
        <v>1146.4995656862234</v>
      </c>
      <c r="F139">
        <v>2013.710355109886</v>
      </c>
      <c r="G139">
        <v>3748.1311830234022</v>
      </c>
      <c r="H139">
        <v>7216.9737741350264</v>
      </c>
      <c r="J139">
        <v>28</v>
      </c>
      <c r="K139">
        <v>474.97959869130295</v>
      </c>
      <c r="L139">
        <v>599.19682065548341</v>
      </c>
      <c r="M139">
        <v>971.84858725486811</v>
      </c>
      <c r="N139">
        <v>1592.9383998929261</v>
      </c>
      <c r="O139">
        <v>2835.1093846261501</v>
      </c>
      <c r="P139">
        <v>5319.4621158488881</v>
      </c>
      <c r="R139">
        <v>28</v>
      </c>
      <c r="S139">
        <v>5.2709474141416024E-2</v>
      </c>
      <c r="T139">
        <v>4.5274063184048918E-2</v>
      </c>
      <c r="U139">
        <v>4.0335002221666638E-2</v>
      </c>
      <c r="V139">
        <v>3.8595492864206493E-2</v>
      </c>
      <c r="W139">
        <v>3.7706694077706882E-2</v>
      </c>
      <c r="X139">
        <v>3.7257385686650046E-2</v>
      </c>
    </row>
    <row r="140" spans="1:24" x14ac:dyDescent="0.25">
      <c r="B140">
        <v>29</v>
      </c>
      <c r="C140">
        <v>544.1517492194123</v>
      </c>
      <c r="D140">
        <v>808.40392020419688</v>
      </c>
      <c r="E140">
        <v>1601.1602342176673</v>
      </c>
      <c r="F140">
        <v>2922.420904828743</v>
      </c>
      <c r="G140">
        <v>5564.9423071056817</v>
      </c>
      <c r="H140">
        <v>10849.985046934666</v>
      </c>
      <c r="J140">
        <v>29</v>
      </c>
      <c r="K140">
        <v>540.45416249371556</v>
      </c>
      <c r="L140">
        <v>729.70913050814397</v>
      </c>
      <c r="M140">
        <v>1297.4717676150358</v>
      </c>
      <c r="N140">
        <v>2243.7445074376301</v>
      </c>
      <c r="O140">
        <v>4136.2906828036648</v>
      </c>
      <c r="P140">
        <v>7921.3822959938989</v>
      </c>
      <c r="R140">
        <v>29</v>
      </c>
      <c r="S140">
        <v>4.8057606380112139E-2</v>
      </c>
      <c r="T140">
        <v>4.2748779099953671E-2</v>
      </c>
      <c r="U140">
        <v>3.9330158090418621E-2</v>
      </c>
      <c r="V140">
        <v>3.8147242015712512E-2</v>
      </c>
      <c r="W140">
        <v>3.7547166503695939E-2</v>
      </c>
      <c r="X140">
        <v>3.7244922687168502E-2</v>
      </c>
    </row>
    <row r="141" spans="1:24" x14ac:dyDescent="0.25">
      <c r="B141">
        <v>30</v>
      </c>
      <c r="C141">
        <v>440.54663596987177</v>
      </c>
      <c r="D141">
        <v>601.88704579664409</v>
      </c>
      <c r="E141">
        <v>1085.9079632560301</v>
      </c>
      <c r="F141">
        <v>1892.6095985188165</v>
      </c>
      <c r="G141">
        <v>3506.0128974718514</v>
      </c>
      <c r="H141">
        <v>6732.819873783199</v>
      </c>
      <c r="J141">
        <v>30</v>
      </c>
      <c r="K141">
        <v>466.25264410667751</v>
      </c>
      <c r="L141">
        <v>581.80379651382282</v>
      </c>
      <c r="M141">
        <v>928.45365868241606</v>
      </c>
      <c r="N141">
        <v>1506.2046521650191</v>
      </c>
      <c r="O141">
        <v>2661.7069666666721</v>
      </c>
      <c r="P141">
        <v>4972.7159555921098</v>
      </c>
      <c r="R141">
        <v>30</v>
      </c>
      <c r="S141">
        <v>5.3682605651533377E-2</v>
      </c>
      <c r="T141">
        <v>4.5818347883558985E-2</v>
      </c>
      <c r="U141">
        <v>4.056096934413933E-2</v>
      </c>
      <c r="V141">
        <v>3.8702423672060782E-2</v>
      </c>
      <c r="W141">
        <v>3.7751369008247382E-2</v>
      </c>
      <c r="X141">
        <v>3.7270195982709087E-2</v>
      </c>
    </row>
    <row r="142" spans="1:24" x14ac:dyDescent="0.25">
      <c r="B142">
        <v>31</v>
      </c>
      <c r="C142">
        <v>536.41531491701085</v>
      </c>
      <c r="D142">
        <v>792.9846529000705</v>
      </c>
      <c r="E142">
        <v>1562.6927094568257</v>
      </c>
      <c r="F142">
        <v>2845.5392536755753</v>
      </c>
      <c r="G142">
        <v>5411.232573139102</v>
      </c>
      <c r="H142">
        <v>10542.619360844034</v>
      </c>
      <c r="J142">
        <v>31</v>
      </c>
      <c r="K142">
        <v>534.91366551533929</v>
      </c>
      <c r="L142">
        <v>718.66593873791771</v>
      </c>
      <c r="M142">
        <v>1269.9232443469718</v>
      </c>
      <c r="N142">
        <v>2188.6829487841969</v>
      </c>
      <c r="O142">
        <v>4026.2049925208703</v>
      </c>
      <c r="P142">
        <v>7701.2507768125652</v>
      </c>
      <c r="R142">
        <v>31</v>
      </c>
      <c r="S142">
        <v>4.8326496026206422E-2</v>
      </c>
      <c r="T142">
        <v>4.2889712794241586E-2</v>
      </c>
      <c r="U142">
        <v>3.9382246550163869E-2</v>
      </c>
      <c r="V142">
        <v>3.8167323049121959E-2</v>
      </c>
      <c r="W142">
        <v>3.7550760585002507E-2</v>
      </c>
      <c r="X142">
        <v>3.7240149432347769E-2</v>
      </c>
    </row>
    <row r="143" spans="1:24" x14ac:dyDescent="0.25">
      <c r="B143">
        <v>32</v>
      </c>
      <c r="C143">
        <v>439.9010530092628</v>
      </c>
      <c r="D143">
        <v>600.60137732992268</v>
      </c>
      <c r="E143">
        <v>1082.7022330210789</v>
      </c>
      <c r="F143">
        <v>1886.2035358527564</v>
      </c>
      <c r="G143">
        <v>3493.2063340594309</v>
      </c>
      <c r="H143">
        <v>6707.2122160848758</v>
      </c>
      <c r="J143">
        <v>32</v>
      </c>
      <c r="K143">
        <v>465.79028411655031</v>
      </c>
      <c r="L143">
        <v>580.88266465313473</v>
      </c>
      <c r="M143">
        <v>926.1584549464169</v>
      </c>
      <c r="N143">
        <v>1501.6166844109684</v>
      </c>
      <c r="O143">
        <v>2652.5353620245805</v>
      </c>
      <c r="P143">
        <v>4954.3760083716043</v>
      </c>
      <c r="R143">
        <v>32</v>
      </c>
      <c r="S143">
        <v>5.3733684269525073E-2</v>
      </c>
      <c r="T143">
        <v>4.5846452952435834E-2</v>
      </c>
      <c r="U143">
        <v>4.0571932762271778E-2</v>
      </c>
      <c r="V143">
        <v>3.8706936843869055E-2</v>
      </c>
      <c r="W143">
        <v>3.7752507381938916E-2</v>
      </c>
      <c r="X143">
        <v>3.72696044741887E-2</v>
      </c>
    </row>
    <row r="144" spans="1:24" x14ac:dyDescent="0.25">
      <c r="B144">
        <v>33</v>
      </c>
      <c r="C144">
        <v>437.64738632304045</v>
      </c>
      <c r="D144">
        <v>596.10961724386777</v>
      </c>
      <c r="E144">
        <v>1071.4962480143531</v>
      </c>
      <c r="F144">
        <v>1863.8073259142016</v>
      </c>
      <c r="G144">
        <v>3448.4294778283997</v>
      </c>
      <c r="H144">
        <v>6617.6737777504122</v>
      </c>
      <c r="J144">
        <v>33</v>
      </c>
      <c r="K144">
        <v>464.17668857489912</v>
      </c>
      <c r="L144">
        <v>577.6658999242768</v>
      </c>
      <c r="M144">
        <v>918.13281945170093</v>
      </c>
      <c r="N144">
        <v>1485.5779921037793</v>
      </c>
      <c r="O144">
        <v>2620.4682926236201</v>
      </c>
      <c r="P144">
        <v>4890.248848638279</v>
      </c>
      <c r="R144">
        <v>33</v>
      </c>
      <c r="S144">
        <v>5.3928278383198025E-2</v>
      </c>
      <c r="T144">
        <v>4.5955760069543272E-2</v>
      </c>
      <c r="U144">
        <v>4.0617421127482123E-2</v>
      </c>
      <c r="V144">
        <v>3.8728456637563857E-2</v>
      </c>
      <c r="W144">
        <v>3.7761455022736756E-2</v>
      </c>
      <c r="X144">
        <v>3.7272107413540922E-2</v>
      </c>
    </row>
    <row r="145" spans="2:24" x14ac:dyDescent="0.25">
      <c r="B145">
        <v>34</v>
      </c>
      <c r="C145">
        <v>511.80705613412562</v>
      </c>
      <c r="D145">
        <v>743.93512195445794</v>
      </c>
      <c r="E145">
        <v>1440.3191779980118</v>
      </c>
      <c r="F145">
        <v>2600.9594202660292</v>
      </c>
      <c r="G145">
        <v>4922.2399465713734</v>
      </c>
      <c r="H145">
        <v>9564.800888810576</v>
      </c>
      <c r="J145">
        <v>34</v>
      </c>
      <c r="K145">
        <v>517.28939468142335</v>
      </c>
      <c r="L145">
        <v>683.537226701088</v>
      </c>
      <c r="M145">
        <v>1182.2791055423222</v>
      </c>
      <c r="N145">
        <v>2013.5172726308083</v>
      </c>
      <c r="O145">
        <v>3675.9940844721277</v>
      </c>
      <c r="P145">
        <v>7000.9464459715236</v>
      </c>
      <c r="R145">
        <v>34</v>
      </c>
      <c r="S145">
        <v>4.9302216707429958E-2</v>
      </c>
      <c r="T145">
        <v>4.3407852617158849E-2</v>
      </c>
      <c r="U145">
        <v>3.9579899570949095E-2</v>
      </c>
      <c r="V145">
        <v>3.8249045249378444E-2</v>
      </c>
      <c r="W145">
        <v>3.7572636744232168E-2</v>
      </c>
      <c r="X145">
        <v>3.723161244380857E-2</v>
      </c>
    </row>
    <row r="146" spans="2:24" x14ac:dyDescent="0.25">
      <c r="B146">
        <v>35</v>
      </c>
      <c r="C146">
        <v>513.08218741699079</v>
      </c>
      <c r="D146">
        <v>746.47778967997237</v>
      </c>
      <c r="E146">
        <v>1446.6646025109997</v>
      </c>
      <c r="F146">
        <v>2613.6426315550748</v>
      </c>
      <c r="G146">
        <v>4947.5986966136525</v>
      </c>
      <c r="H146">
        <v>9615.5108321540538</v>
      </c>
      <c r="J146">
        <v>35</v>
      </c>
      <c r="K146">
        <v>518.20230573462504</v>
      </c>
      <c r="L146">
        <v>685.35791419964335</v>
      </c>
      <c r="M146">
        <v>1186.8248086830208</v>
      </c>
      <c r="N146">
        <v>2022.6030537326515</v>
      </c>
      <c r="O146">
        <v>3694.1596235354082</v>
      </c>
      <c r="P146">
        <v>7037.2728251531662</v>
      </c>
      <c r="R146">
        <v>35</v>
      </c>
      <c r="S146">
        <v>4.9244581844779312E-2</v>
      </c>
      <c r="T146">
        <v>4.3376605028352166E-2</v>
      </c>
      <c r="U146">
        <v>3.9567259207330618E-2</v>
      </c>
      <c r="V146">
        <v>3.8243153095248505E-2</v>
      </c>
      <c r="W146">
        <v>3.7570231953760302E-2</v>
      </c>
      <c r="X146">
        <v>3.7230982339660379E-2</v>
      </c>
    </row>
    <row r="147" spans="2:24" x14ac:dyDescent="0.25">
      <c r="B147">
        <v>36</v>
      </c>
      <c r="C147">
        <v>507.09012109045995</v>
      </c>
      <c r="D147">
        <v>734.53434291660608</v>
      </c>
      <c r="E147">
        <v>1416.8671270619043</v>
      </c>
      <c r="F147">
        <v>2554.0884038335657</v>
      </c>
      <c r="G147">
        <v>4828.5309272559334</v>
      </c>
      <c r="H147">
        <v>9377.416706140104</v>
      </c>
      <c r="J147">
        <v>36</v>
      </c>
      <c r="K147">
        <v>513.91133073217497</v>
      </c>
      <c r="L147">
        <v>676.80405342536505</v>
      </c>
      <c r="M147">
        <v>1165.4835792989415</v>
      </c>
      <c r="N147">
        <v>1979.9491109234295</v>
      </c>
      <c r="O147">
        <v>3608.8798295264642</v>
      </c>
      <c r="P147">
        <v>6866.7496427758742</v>
      </c>
      <c r="R147">
        <v>36</v>
      </c>
      <c r="S147">
        <v>4.9509140951581987E-2</v>
      </c>
      <c r="T147">
        <v>4.3518171190514154E-2</v>
      </c>
      <c r="U147">
        <v>3.9622040361247279E-2</v>
      </c>
      <c r="V147">
        <v>3.8266401380862236E-2</v>
      </c>
      <c r="W147">
        <v>3.7577174548238057E-2</v>
      </c>
      <c r="X147">
        <v>3.7229640632594707E-2</v>
      </c>
    </row>
    <row r="148" spans="2:24" x14ac:dyDescent="0.25">
      <c r="B148">
        <v>37</v>
      </c>
      <c r="C148">
        <v>506.14156911547889</v>
      </c>
      <c r="D148">
        <v>732.64450500632324</v>
      </c>
      <c r="E148">
        <v>1412.1533153087898</v>
      </c>
      <c r="F148">
        <v>2544.6680025647397</v>
      </c>
      <c r="G148">
        <v>4809.6973802526827</v>
      </c>
      <c r="H148">
        <v>9339.756138133218</v>
      </c>
      <c r="J148">
        <v>37</v>
      </c>
      <c r="K148">
        <v>513.23150121947401</v>
      </c>
      <c r="L148">
        <v>675.45063819173265</v>
      </c>
      <c r="M148">
        <v>1162.1080792041539</v>
      </c>
      <c r="N148">
        <v>1973.2038533445302</v>
      </c>
      <c r="O148">
        <v>3595.3954379703137</v>
      </c>
      <c r="P148">
        <v>6839.7786358838639</v>
      </c>
      <c r="R148">
        <v>37</v>
      </c>
      <c r="S148">
        <v>4.9550524488050529E-2</v>
      </c>
      <c r="T148">
        <v>4.3540068665377518E-2</v>
      </c>
      <c r="U148">
        <v>3.9630145494372604E-2</v>
      </c>
      <c r="V148">
        <v>3.8269490974556009E-2</v>
      </c>
      <c r="W148">
        <v>3.75776702544659E-2</v>
      </c>
      <c r="X148">
        <v>3.7228808131854363E-2</v>
      </c>
    </row>
    <row r="149" spans="2:24" x14ac:dyDescent="0.25">
      <c r="B149">
        <v>38</v>
      </c>
      <c r="C149">
        <v>517.49660916741561</v>
      </c>
      <c r="D149">
        <v>755.27991861713042</v>
      </c>
      <c r="E149">
        <v>1468.6297442194491</v>
      </c>
      <c r="F149">
        <v>2657.546170714179</v>
      </c>
      <c r="G149">
        <v>5035.3790137621536</v>
      </c>
      <c r="H149">
        <v>9791.0446868179515</v>
      </c>
      <c r="J149">
        <v>38</v>
      </c>
      <c r="K149">
        <v>521.36393427542953</v>
      </c>
      <c r="L149">
        <v>691.66223425885892</v>
      </c>
      <c r="M149">
        <v>1202.5559598051714</v>
      </c>
      <c r="N149">
        <v>2054.0460794967694</v>
      </c>
      <c r="O149">
        <v>3757.0262052480248</v>
      </c>
      <c r="P149">
        <v>7162.9863077006303</v>
      </c>
      <c r="R149">
        <v>38</v>
      </c>
      <c r="S149">
        <v>4.9050381050429692E-2</v>
      </c>
      <c r="T149">
        <v>4.3271627525947265E-2</v>
      </c>
      <c r="U149">
        <v>3.9525039806584505E-2</v>
      </c>
      <c r="V149">
        <v>3.8223697291430492E-2</v>
      </c>
      <c r="W149">
        <v>3.7562537897650294E-2</v>
      </c>
      <c r="X149">
        <v>3.722926780836322E-2</v>
      </c>
    </row>
    <row r="150" spans="2:24" x14ac:dyDescent="0.25">
      <c r="B150">
        <v>39</v>
      </c>
      <c r="C150">
        <v>523.44536152578996</v>
      </c>
      <c r="D150">
        <v>767.13866413601295</v>
      </c>
      <c r="E150">
        <v>1498.2187132667393</v>
      </c>
      <c r="F150">
        <v>2716.6854828116793</v>
      </c>
      <c r="G150">
        <v>5153.618805271044</v>
      </c>
      <c r="H150">
        <v>10027.485636694058</v>
      </c>
      <c r="J150">
        <v>39</v>
      </c>
      <c r="K150">
        <v>525.62475810071828</v>
      </c>
      <c r="L150">
        <v>700.15504445252373</v>
      </c>
      <c r="M150">
        <v>1223.7475176080407</v>
      </c>
      <c r="N150">
        <v>2096.4018793496689</v>
      </c>
      <c r="O150">
        <v>3841.7081282172439</v>
      </c>
      <c r="P150">
        <v>7332.3227564298577</v>
      </c>
      <c r="R150">
        <v>39</v>
      </c>
      <c r="S150">
        <v>4.8804893878091393E-2</v>
      </c>
      <c r="T150">
        <v>4.3140338891898944E-2</v>
      </c>
      <c r="U150">
        <v>3.9473879505519838E-2</v>
      </c>
      <c r="V150">
        <v>3.8201550081602864E-2</v>
      </c>
      <c r="W150">
        <v>3.755536759650191E-2</v>
      </c>
      <c r="X150">
        <v>3.7229711506464369E-2</v>
      </c>
    </row>
    <row r="151" spans="2:24" x14ac:dyDescent="0.25">
      <c r="B151">
        <v>40</v>
      </c>
      <c r="C151">
        <v>524.73362645778889</v>
      </c>
      <c r="D151">
        <v>769.7076305994284</v>
      </c>
      <c r="E151">
        <v>1504.6296487264167</v>
      </c>
      <c r="F151">
        <v>2729.4996859393054</v>
      </c>
      <c r="G151">
        <v>5179.2397665718836</v>
      </c>
      <c r="H151">
        <v>10078.719932581498</v>
      </c>
      <c r="J151">
        <v>40</v>
      </c>
      <c r="K151">
        <v>526.54694936907845</v>
      </c>
      <c r="L151">
        <v>701.99489265129341</v>
      </c>
      <c r="M151">
        <v>1228.3387876267825</v>
      </c>
      <c r="N151">
        <v>2105.5786925538705</v>
      </c>
      <c r="O151">
        <v>3860.0585733019107</v>
      </c>
      <c r="P151">
        <v>7369.0183889890322</v>
      </c>
      <c r="R151">
        <v>40</v>
      </c>
      <c r="S151">
        <v>4.8751648690425364E-2</v>
      </c>
      <c r="T151">
        <v>4.311163891469727E-2</v>
      </c>
      <c r="U151">
        <v>3.9462349371532035E-2</v>
      </c>
      <c r="V151">
        <v>3.8196229440739637E-2</v>
      </c>
      <c r="W151">
        <v>3.7553256796902579E-2</v>
      </c>
      <c r="X151">
        <v>3.7229229642256501E-2</v>
      </c>
    </row>
    <row r="152" spans="2:24" x14ac:dyDescent="0.25">
      <c r="B152">
        <v>41</v>
      </c>
      <c r="C152">
        <v>522.01259245573783</v>
      </c>
      <c r="D152">
        <v>764.28456586944526</v>
      </c>
      <c r="E152">
        <v>1491.1003069190128</v>
      </c>
      <c r="F152">
        <v>2702.460182193046</v>
      </c>
      <c r="G152">
        <v>5125.1797280872534</v>
      </c>
      <c r="H152">
        <v>9970.6188184462753</v>
      </c>
      <c r="J152">
        <v>41</v>
      </c>
      <c r="K152">
        <v>524.59821731919874</v>
      </c>
      <c r="L152">
        <v>698.11116123042484</v>
      </c>
      <c r="M152">
        <v>1218.6479456035195</v>
      </c>
      <c r="N152">
        <v>2086.2127589118936</v>
      </c>
      <c r="O152">
        <v>3821.3400472474095</v>
      </c>
      <c r="P152">
        <v>7291.5946075868997</v>
      </c>
      <c r="R152">
        <v>41</v>
      </c>
      <c r="S152">
        <v>4.885857842407737E-2</v>
      </c>
      <c r="T152">
        <v>4.3168185738941212E-2</v>
      </c>
      <c r="U152">
        <v>3.9483593841448172E-2</v>
      </c>
      <c r="V152">
        <v>3.8204715595929306E-2</v>
      </c>
      <c r="W152">
        <v>3.7555152570721395E-2</v>
      </c>
      <c r="X152">
        <v>3.7227776510793564E-2</v>
      </c>
    </row>
    <row r="153" spans="2:24" x14ac:dyDescent="0.25">
      <c r="B153">
        <v>42</v>
      </c>
      <c r="C153">
        <v>546.94841761050839</v>
      </c>
      <c r="D153">
        <v>813.99156551909164</v>
      </c>
      <c r="E153">
        <v>1615.121034864314</v>
      </c>
      <c r="F153">
        <v>2950.3368209860091</v>
      </c>
      <c r="G153">
        <v>5620.7684515380306</v>
      </c>
      <c r="H153">
        <v>10961.631713711584</v>
      </c>
      <c r="J153">
        <v>42</v>
      </c>
      <c r="K153">
        <v>542.45706521232751</v>
      </c>
      <c r="L153">
        <v>733.71059843775129</v>
      </c>
      <c r="M153">
        <v>1307.4714900726776</v>
      </c>
      <c r="N153">
        <v>2263.7396870099947</v>
      </c>
      <c r="O153">
        <v>4176.2767453678316</v>
      </c>
      <c r="P153">
        <v>8001.3508742715785</v>
      </c>
      <c r="R153">
        <v>42</v>
      </c>
      <c r="S153">
        <v>4.7937738463263324E-2</v>
      </c>
      <c r="T153">
        <v>4.2680664317995554E-2</v>
      </c>
      <c r="U153">
        <v>3.9297895092459845E-2</v>
      </c>
      <c r="V153">
        <v>3.8127861536432217E-2</v>
      </c>
      <c r="W153">
        <v>3.7534418817206205E-2</v>
      </c>
      <c r="X153">
        <v>3.7235541667384187E-2</v>
      </c>
    </row>
    <row r="154" spans="2:24" x14ac:dyDescent="0.25">
      <c r="B154">
        <v>43</v>
      </c>
      <c r="C154">
        <v>558.00144623679728</v>
      </c>
      <c r="D154">
        <v>836.02532253373636</v>
      </c>
      <c r="E154">
        <v>1670.0968615987022</v>
      </c>
      <c r="F154">
        <v>3060.2161431093659</v>
      </c>
      <c r="G154">
        <v>5840.4547080280645</v>
      </c>
      <c r="H154">
        <v>11400.93183836485</v>
      </c>
      <c r="J154">
        <v>43</v>
      </c>
      <c r="K154">
        <v>550.3730807648426</v>
      </c>
      <c r="L154">
        <v>749.49123542864891</v>
      </c>
      <c r="M154">
        <v>1346.8446769228885</v>
      </c>
      <c r="N154">
        <v>2342.4343122269311</v>
      </c>
      <c r="O154">
        <v>4333.6136044329687</v>
      </c>
      <c r="P154">
        <v>8315.9721945296769</v>
      </c>
      <c r="R154">
        <v>43</v>
      </c>
      <c r="S154">
        <v>4.7578961415525534E-2</v>
      </c>
      <c r="T154">
        <v>4.2492470139021243E-2</v>
      </c>
      <c r="U154">
        <v>3.9227477481188711E-2</v>
      </c>
      <c r="V154">
        <v>3.8099720017106709E-2</v>
      </c>
      <c r="W154">
        <v>3.752802931810395E-2</v>
      </c>
      <c r="X154">
        <v>3.7240187259490742E-2</v>
      </c>
    </row>
    <row r="155" spans="2:24" x14ac:dyDescent="0.25">
      <c r="B155">
        <v>44</v>
      </c>
      <c r="C155">
        <v>578.03137550304575</v>
      </c>
      <c r="D155">
        <v>875.95334369614864</v>
      </c>
      <c r="E155">
        <v>1769.719225776422</v>
      </c>
      <c r="F155">
        <v>3259.3290618167584</v>
      </c>
      <c r="G155">
        <v>6238.5487446863117</v>
      </c>
      <c r="H155">
        <v>12196.988091741852</v>
      </c>
      <c r="J155">
        <v>44</v>
      </c>
      <c r="K155">
        <v>564.71852596836197</v>
      </c>
      <c r="L155">
        <v>778.0872527323063</v>
      </c>
      <c r="M155">
        <v>1418.1931774435216</v>
      </c>
      <c r="N155">
        <v>2485.0367553150645</v>
      </c>
      <c r="O155">
        <v>4618.7240336157847</v>
      </c>
      <c r="P155">
        <v>8886.0983779789531</v>
      </c>
      <c r="R155">
        <v>44</v>
      </c>
      <c r="S155">
        <v>4.6995640828281005E-2</v>
      </c>
      <c r="T155">
        <v>4.2189393845478707E-2</v>
      </c>
      <c r="U155">
        <v>3.9116673008402936E-2</v>
      </c>
      <c r="V155">
        <v>3.8057683590003943E-2</v>
      </c>
      <c r="W155">
        <v>3.7521327458851061E-2</v>
      </c>
      <c r="X155">
        <v>3.7251397899246141E-2</v>
      </c>
    </row>
    <row r="156" spans="2:24" x14ac:dyDescent="0.25">
      <c r="B156">
        <v>45</v>
      </c>
      <c r="C156">
        <v>587.76623118641498</v>
      </c>
      <c r="D156">
        <v>895.35967483997285</v>
      </c>
      <c r="E156">
        <v>1818.1399477927823</v>
      </c>
      <c r="F156">
        <v>3356.1071018952721</v>
      </c>
      <c r="G156">
        <v>6432.0414128121047</v>
      </c>
      <c r="H156">
        <v>12583.910036609932</v>
      </c>
      <c r="J156">
        <v>45</v>
      </c>
      <c r="K156">
        <v>571.69029774561704</v>
      </c>
      <c r="L156">
        <v>791.98579034798058</v>
      </c>
      <c r="M156">
        <v>1452.8716098555888</v>
      </c>
      <c r="N156">
        <v>2554.348344690552</v>
      </c>
      <c r="O156">
        <v>4757.3018451358075</v>
      </c>
      <c r="P156">
        <v>9163.2088683166367</v>
      </c>
      <c r="R156">
        <v>45</v>
      </c>
      <c r="S156">
        <v>4.6737813801020156E-2</v>
      </c>
      <c r="T156">
        <v>4.2056348463092474E-2</v>
      </c>
      <c r="U156">
        <v>3.9068740722717488E-2</v>
      </c>
      <c r="V156">
        <v>3.8040096532352852E-2</v>
      </c>
      <c r="W156">
        <v>3.7519312468538457E-2</v>
      </c>
      <c r="X156">
        <v>3.725727214935648E-2</v>
      </c>
    </row>
    <row r="157" spans="2:24" x14ac:dyDescent="0.25">
      <c r="B157">
        <v>46</v>
      </c>
      <c r="C157">
        <v>609.61219755554896</v>
      </c>
      <c r="D157">
        <v>938.90795980157873</v>
      </c>
      <c r="E157">
        <v>1926.7952642982807</v>
      </c>
      <c r="F157">
        <v>3573.2741242643528</v>
      </c>
      <c r="G157">
        <v>6866.2318563549925</v>
      </c>
      <c r="H157">
        <v>13452.147301062025</v>
      </c>
      <c r="J157">
        <v>46</v>
      </c>
      <c r="K157">
        <v>587.33643462997316</v>
      </c>
      <c r="L157">
        <v>823.17464246234158</v>
      </c>
      <c r="M157">
        <v>1530.6894670406109</v>
      </c>
      <c r="N157">
        <v>2709.8810580403806</v>
      </c>
      <c r="O157">
        <v>5068.264377710846</v>
      </c>
      <c r="P157">
        <v>9785.0307965444517</v>
      </c>
      <c r="R157">
        <v>46</v>
      </c>
      <c r="S157">
        <v>4.6215812015988345E-2</v>
      </c>
      <c r="T157">
        <v>4.1789810949165229E-2</v>
      </c>
      <c r="U157">
        <v>3.8975529032593492E-2</v>
      </c>
      <c r="V157">
        <v>3.8008497820906761E-2</v>
      </c>
      <c r="W157">
        <v>3.7519294660736779E-2</v>
      </c>
      <c r="X157">
        <v>3.7273243944822898E-2</v>
      </c>
    </row>
    <row r="158" spans="2:24" x14ac:dyDescent="0.25">
      <c r="B158">
        <v>47</v>
      </c>
      <c r="C158">
        <v>624.83315310901639</v>
      </c>
      <c r="D158">
        <v>969.25030763499205</v>
      </c>
      <c r="E158">
        <v>2002.5018139295651</v>
      </c>
      <c r="F158">
        <v>3724.5876579966371</v>
      </c>
      <c r="G158">
        <v>7168.7593424250699</v>
      </c>
      <c r="H158">
        <v>14057.102706802763</v>
      </c>
      <c r="J158">
        <v>47</v>
      </c>
      <c r="K158">
        <v>598.2373590126108</v>
      </c>
      <c r="L158">
        <v>844.90535585294856</v>
      </c>
      <c r="M158">
        <v>1584.9098293074967</v>
      </c>
      <c r="N158">
        <v>2818.2506211431901</v>
      </c>
      <c r="O158">
        <v>5284.9321629196493</v>
      </c>
      <c r="P158">
        <v>10218.295195833256</v>
      </c>
      <c r="R158">
        <v>47</v>
      </c>
      <c r="S158">
        <v>4.5890272646340158E-2</v>
      </c>
      <c r="T158">
        <v>4.1625229814208797E-2</v>
      </c>
      <c r="U158">
        <v>3.8919509358223081E-2</v>
      </c>
      <c r="V158">
        <v>3.7990944446528285E-2</v>
      </c>
      <c r="W158">
        <v>3.752143234890748E-2</v>
      </c>
      <c r="X158">
        <v>3.728534506150627E-2</v>
      </c>
    </row>
    <row r="159" spans="2:24" x14ac:dyDescent="0.25">
      <c r="B159">
        <v>48</v>
      </c>
      <c r="C159">
        <v>644.65219881168639</v>
      </c>
      <c r="D159">
        <v>1008.7584544400794</v>
      </c>
      <c r="E159">
        <v>2101.077317450593</v>
      </c>
      <c r="F159">
        <v>3921.6086956767308</v>
      </c>
      <c r="G159">
        <v>7562.6714396195503</v>
      </c>
      <c r="H159">
        <v>14844.796993084559</v>
      </c>
      <c r="J159">
        <v>48</v>
      </c>
      <c r="K159">
        <v>612.43169139193924</v>
      </c>
      <c r="L159">
        <v>873.20071432727673</v>
      </c>
      <c r="M159">
        <v>1655.5088676859305</v>
      </c>
      <c r="N159">
        <v>2959.3551115816153</v>
      </c>
      <c r="O159">
        <v>5567.0474582326133</v>
      </c>
      <c r="P159">
        <v>10782.432891446573</v>
      </c>
      <c r="R159">
        <v>48</v>
      </c>
      <c r="S159">
        <v>4.5507685620873595E-2</v>
      </c>
      <c r="T159">
        <v>4.1433900193571738E-2</v>
      </c>
      <c r="U159">
        <v>3.885653869086525E-2</v>
      </c>
      <c r="V159">
        <v>3.7973330939135685E-2</v>
      </c>
      <c r="W159">
        <v>3.7527012710609098E-2</v>
      </c>
      <c r="X159">
        <v>3.7302655203553359E-2</v>
      </c>
    </row>
    <row r="160" spans="2:24" x14ac:dyDescent="0.25">
      <c r="B160">
        <v>49</v>
      </c>
      <c r="C160">
        <v>672.44318420644584</v>
      </c>
      <c r="D160">
        <v>1064.1579171086464</v>
      </c>
      <c r="E160">
        <v>2239.302100415603</v>
      </c>
      <c r="F160">
        <v>4197.8757142254099</v>
      </c>
      <c r="G160">
        <v>8115.0229894566082</v>
      </c>
      <c r="H160">
        <v>15949.317529571763</v>
      </c>
      <c r="J160">
        <v>49</v>
      </c>
      <c r="K160">
        <v>632.33506687774297</v>
      </c>
      <c r="L160">
        <v>912.87729984631551</v>
      </c>
      <c r="M160">
        <v>1754.5038254952524</v>
      </c>
      <c r="N160">
        <v>3157.2144199141767</v>
      </c>
      <c r="O160">
        <v>5962.6361444156792</v>
      </c>
      <c r="P160">
        <v>11573.479477005021</v>
      </c>
      <c r="R160">
        <v>49</v>
      </c>
      <c r="S160">
        <v>4.5037859481902531E-2</v>
      </c>
      <c r="T160">
        <v>4.120250313380347E-2</v>
      </c>
      <c r="U160">
        <v>3.8784182997823713E-2</v>
      </c>
      <c r="V160">
        <v>3.7956993726464994E-2</v>
      </c>
      <c r="W160">
        <v>3.7539285103927567E-2</v>
      </c>
      <c r="X160">
        <v>3.7329385504856871E-2</v>
      </c>
    </row>
    <row r="161" spans="1:24" x14ac:dyDescent="0.25">
      <c r="B161">
        <v>50</v>
      </c>
      <c r="C161">
        <v>694.28710729050033</v>
      </c>
      <c r="D161">
        <v>1107.7026456909564</v>
      </c>
      <c r="E161">
        <v>2347.949338006184</v>
      </c>
      <c r="F161">
        <v>4415.0271725826669</v>
      </c>
      <c r="G161">
        <v>8549.1828947622544</v>
      </c>
      <c r="H161">
        <v>16817.494092298075</v>
      </c>
      <c r="J161">
        <v>50</v>
      </c>
      <c r="K161">
        <v>647.97976999259663</v>
      </c>
      <c r="L161">
        <v>944.06355940670437</v>
      </c>
      <c r="M161">
        <v>1832.3157933137154</v>
      </c>
      <c r="N161">
        <v>3312.7363408935853</v>
      </c>
      <c r="O161">
        <v>6273.5780313194846</v>
      </c>
      <c r="P161">
        <v>12195.25864138201</v>
      </c>
      <c r="R161">
        <v>50</v>
      </c>
      <c r="S161">
        <v>4.4713694327396247E-2</v>
      </c>
      <c r="T161">
        <v>4.104528790997275E-2</v>
      </c>
      <c r="U161">
        <v>3.873770644475516E-2</v>
      </c>
      <c r="V161">
        <v>3.7949402567827528E-2</v>
      </c>
      <c r="W161">
        <v>3.7551528777792997E-2</v>
      </c>
      <c r="X161">
        <v>3.7351645380369281E-2</v>
      </c>
    </row>
    <row r="162" spans="1:24" x14ac:dyDescent="0.25">
      <c r="B162">
        <v>51</v>
      </c>
      <c r="C162">
        <v>725.56584721914305</v>
      </c>
      <c r="D162">
        <v>1170.0548579797523</v>
      </c>
      <c r="E162">
        <v>2503.5218563342819</v>
      </c>
      <c r="F162">
        <v>4725.9668282816237</v>
      </c>
      <c r="G162">
        <v>9170.8568290529111</v>
      </c>
      <c r="H162">
        <v>18060.636818142673</v>
      </c>
      <c r="J162">
        <v>51</v>
      </c>
      <c r="K162">
        <v>670.38098523109602</v>
      </c>
      <c r="L162">
        <v>988.71968335497149</v>
      </c>
      <c r="M162">
        <v>1943.7353980752741</v>
      </c>
      <c r="N162">
        <v>3535.4279727175817</v>
      </c>
      <c r="O162">
        <v>6718.8137584595825</v>
      </c>
      <c r="P162">
        <v>13085.585190594778</v>
      </c>
      <c r="R162">
        <v>51</v>
      </c>
      <c r="S162">
        <v>4.4308055530271728E-2</v>
      </c>
      <c r="T162">
        <v>4.0852318642844443E-2</v>
      </c>
      <c r="U162">
        <v>3.8685040996353059E-2</v>
      </c>
      <c r="V162">
        <v>3.7945861107297807E-2</v>
      </c>
      <c r="W162">
        <v>3.7573016546075477E-2</v>
      </c>
      <c r="X162">
        <v>3.7385768755424653E-2</v>
      </c>
    </row>
    <row r="163" spans="1:24" x14ac:dyDescent="0.25">
      <c r="B163">
        <v>52</v>
      </c>
      <c r="C163">
        <v>760.21396327033995</v>
      </c>
      <c r="D163">
        <v>1239.1236042532967</v>
      </c>
      <c r="E163">
        <v>2675.8524856162476</v>
      </c>
      <c r="F163">
        <v>5070.4006580368714</v>
      </c>
      <c r="G163">
        <v>9859.497032874342</v>
      </c>
      <c r="H163">
        <v>19437.689765340645</v>
      </c>
      <c r="J163">
        <v>52</v>
      </c>
      <c r="K163">
        <v>695.1958050083349</v>
      </c>
      <c r="L163">
        <v>1038.1861435439296</v>
      </c>
      <c r="M163">
        <v>2067.1566954318187</v>
      </c>
      <c r="N163">
        <v>3782.108025771864</v>
      </c>
      <c r="O163">
        <v>7212.0110209357081</v>
      </c>
      <c r="P163">
        <v>14071.816819372296</v>
      </c>
      <c r="R163">
        <v>52</v>
      </c>
      <c r="S163">
        <v>4.3924600504961386E-2</v>
      </c>
      <c r="T163">
        <v>4.0674424328965175E-2</v>
      </c>
      <c r="U163">
        <v>3.864197493220356E-2</v>
      </c>
      <c r="V163">
        <v>3.7949856599752474E-2</v>
      </c>
      <c r="W163">
        <v>3.7600960669099681E-2</v>
      </c>
      <c r="X163">
        <v>3.742579390893841E-2</v>
      </c>
    </row>
    <row r="164" spans="1:24" x14ac:dyDescent="0.25">
      <c r="B164">
        <v>53</v>
      </c>
      <c r="C164">
        <v>799.27574148652081</v>
      </c>
      <c r="D164">
        <v>1316.9906524056178</v>
      </c>
      <c r="E164">
        <v>2870.1354218009328</v>
      </c>
      <c r="F164">
        <v>5458.7100476156875</v>
      </c>
      <c r="G164">
        <v>10635.859301281474</v>
      </c>
      <c r="H164">
        <v>20990.157809797256</v>
      </c>
      <c r="J164">
        <v>53</v>
      </c>
      <c r="K164">
        <v>723.17142345521643</v>
      </c>
      <c r="L164">
        <v>1093.9535159643656</v>
      </c>
      <c r="M164">
        <v>2206.3002004243572</v>
      </c>
      <c r="N164">
        <v>4060.2114539909089</v>
      </c>
      <c r="O164">
        <v>7768.0339837406063</v>
      </c>
      <c r="P164">
        <v>15183.67905639275</v>
      </c>
      <c r="R164">
        <v>53</v>
      </c>
      <c r="S164">
        <v>4.3559407404067718E-2</v>
      </c>
      <c r="T164">
        <v>4.0510256414509227E-2</v>
      </c>
      <c r="U164">
        <v>3.8608917948086852E-2</v>
      </c>
      <c r="V164">
        <v>3.79624232345257E-2</v>
      </c>
      <c r="W164">
        <v>3.7636716805296677E-2</v>
      </c>
      <c r="X164">
        <v>3.7473241243769495E-2</v>
      </c>
    </row>
    <row r="165" spans="1:24" x14ac:dyDescent="0.25">
      <c r="B165">
        <v>54</v>
      </c>
      <c r="C165">
        <v>847.80149809915099</v>
      </c>
      <c r="D165">
        <v>1413.7232302173031</v>
      </c>
      <c r="E165">
        <v>3111.4884796481406</v>
      </c>
      <c r="F165">
        <v>5941.0972295958245</v>
      </c>
      <c r="G165">
        <v>11600.314727507768</v>
      </c>
      <c r="H165">
        <v>22918.749720865129</v>
      </c>
      <c r="J165">
        <v>54</v>
      </c>
      <c r="K165">
        <v>757.92507784444297</v>
      </c>
      <c r="L165">
        <v>1163.2323845668925</v>
      </c>
      <c r="M165">
        <v>2379.1548913586194</v>
      </c>
      <c r="N165">
        <v>4405.6924125843434</v>
      </c>
      <c r="O165">
        <v>8458.7674331141316</v>
      </c>
      <c r="P165">
        <v>16564.91744691247</v>
      </c>
      <c r="R165">
        <v>54</v>
      </c>
      <c r="S165">
        <v>4.3184665498503749E-2</v>
      </c>
      <c r="T165">
        <v>4.0348987233807199E-2</v>
      </c>
      <c r="U165">
        <v>3.8586073864533166E-2</v>
      </c>
      <c r="V165">
        <v>3.7987600985937231E-2</v>
      </c>
      <c r="W165">
        <v>3.7686274214972837E-2</v>
      </c>
      <c r="X165">
        <v>3.7535082318280732E-2</v>
      </c>
    </row>
    <row r="166" spans="1:24" x14ac:dyDescent="0.25">
      <c r="B166">
        <v>55</v>
      </c>
      <c r="C166">
        <v>897.80732942018312</v>
      </c>
      <c r="D166">
        <v>1513.4063064854474</v>
      </c>
      <c r="E166">
        <v>3360.2032405448576</v>
      </c>
      <c r="F166">
        <v>6438.1981518925686</v>
      </c>
      <c r="G166">
        <v>12594.187975206363</v>
      </c>
      <c r="H166">
        <v>24906.16762171888</v>
      </c>
      <c r="J166">
        <v>55</v>
      </c>
      <c r="K166">
        <v>793.73873126964736</v>
      </c>
      <c r="L166">
        <v>1234.6245153338386</v>
      </c>
      <c r="M166">
        <v>2557.2818990173546</v>
      </c>
      <c r="N166">
        <v>4761.7111054930865</v>
      </c>
      <c r="O166">
        <v>9170.5695252447331</v>
      </c>
      <c r="P166">
        <v>17988.286363482592</v>
      </c>
      <c r="R166">
        <v>55</v>
      </c>
      <c r="S166">
        <v>4.2870206048398307E-2</v>
      </c>
      <c r="T166">
        <v>4.0221348462907924E-2</v>
      </c>
      <c r="U166">
        <v>3.8578903550682497E-2</v>
      </c>
      <c r="V166">
        <v>3.8022100826221816E-2</v>
      </c>
      <c r="W166">
        <v>3.7741905008947807E-2</v>
      </c>
      <c r="X166">
        <v>3.7601353790623238E-2</v>
      </c>
    </row>
    <row r="168" spans="1:24" x14ac:dyDescent="0.25">
      <c r="A168" s="5" t="s">
        <v>188</v>
      </c>
    </row>
    <row r="169" spans="1:24" x14ac:dyDescent="0.25">
      <c r="B169" t="s">
        <v>170</v>
      </c>
      <c r="C169">
        <v>100000</v>
      </c>
      <c r="D169">
        <v>250000</v>
      </c>
      <c r="E169">
        <v>500000</v>
      </c>
      <c r="F169">
        <v>1000000</v>
      </c>
      <c r="G169">
        <v>2000000</v>
      </c>
      <c r="J169" t="s">
        <v>145</v>
      </c>
      <c r="K169">
        <v>100000</v>
      </c>
      <c r="L169">
        <v>250000</v>
      </c>
      <c r="M169">
        <v>500000</v>
      </c>
      <c r="N169">
        <v>1000000</v>
      </c>
      <c r="O169">
        <v>2000000</v>
      </c>
      <c r="R169" t="s">
        <v>167</v>
      </c>
      <c r="S169">
        <v>100000</v>
      </c>
      <c r="T169">
        <v>250000</v>
      </c>
      <c r="U169">
        <v>500000</v>
      </c>
      <c r="V169">
        <v>1000000</v>
      </c>
      <c r="W169">
        <v>2000000</v>
      </c>
    </row>
    <row r="170" spans="1:24" x14ac:dyDescent="0.25">
      <c r="B170">
        <v>35</v>
      </c>
      <c r="C170">
        <v>26650.943090986595</v>
      </c>
      <c r="D170">
        <v>57747.371064320629</v>
      </c>
      <c r="E170">
        <v>109574.75522329747</v>
      </c>
      <c r="F170">
        <v>213229.52038868773</v>
      </c>
      <c r="G170">
        <v>420539.06100491079</v>
      </c>
      <c r="J170">
        <v>35</v>
      </c>
      <c r="K170">
        <v>1332.5471545480614</v>
      </c>
      <c r="L170">
        <v>2887.3662905147794</v>
      </c>
      <c r="M170">
        <v>5478.7377611531701</v>
      </c>
      <c r="N170">
        <v>10661.476019412163</v>
      </c>
      <c r="O170">
        <v>21026.967814579839</v>
      </c>
      <c r="R170">
        <v>35</v>
      </c>
      <c r="S170">
        <v>3.756008269372435E-2</v>
      </c>
      <c r="T170">
        <v>3.5402313968163401E-2</v>
      </c>
      <c r="U170">
        <v>3.4837985691427598E-2</v>
      </c>
      <c r="V170">
        <v>3.4578348820094362E-2</v>
      </c>
      <c r="W170">
        <v>3.4453672907500899E-2</v>
      </c>
    </row>
    <row r="171" spans="1:24" x14ac:dyDescent="0.25">
      <c r="B171">
        <f t="shared" ref="B171:B200" si="6">B170+1</f>
        <v>36</v>
      </c>
      <c r="C171">
        <v>26467.525288712837</v>
      </c>
      <c r="D171">
        <v>57277.029254393979</v>
      </c>
      <c r="E171">
        <v>108626.20251890825</v>
      </c>
      <c r="F171">
        <v>211324.54904166309</v>
      </c>
      <c r="G171">
        <v>416721.24208350061</v>
      </c>
      <c r="J171">
        <f t="shared" ref="J171:J200" si="7">J170+1</f>
        <v>36</v>
      </c>
      <c r="K171">
        <v>1323.3762343003109</v>
      </c>
      <c r="L171">
        <v>2863.851337436121</v>
      </c>
      <c r="M171">
        <v>5431.3098253778589</v>
      </c>
      <c r="N171">
        <v>10566.226791930618</v>
      </c>
      <c r="O171">
        <v>20836.060719573172</v>
      </c>
      <c r="R171">
        <f t="shared" ref="R171:R200" si="8">R170+1</f>
        <v>36</v>
      </c>
      <c r="S171">
        <v>3.7486358209795512E-2</v>
      </c>
      <c r="T171">
        <v>3.534089419483144E-2</v>
      </c>
      <c r="U171">
        <v>3.4780105520759275E-2</v>
      </c>
      <c r="V171">
        <v>3.4522141107849569E-2</v>
      </c>
      <c r="W171">
        <v>3.4398274197680268E-2</v>
      </c>
    </row>
    <row r="172" spans="1:24" x14ac:dyDescent="0.25">
      <c r="B172">
        <f t="shared" si="6"/>
        <v>37</v>
      </c>
      <c r="C172">
        <v>26467.892431565149</v>
      </c>
      <c r="D172">
        <v>57279.551177640475</v>
      </c>
      <c r="E172">
        <v>108632.31576020147</v>
      </c>
      <c r="F172">
        <v>211337.84492804002</v>
      </c>
      <c r="G172">
        <v>416748.90326519002</v>
      </c>
      <c r="J172">
        <f t="shared" si="7"/>
        <v>37</v>
      </c>
      <c r="K172">
        <v>1323.3946223129678</v>
      </c>
      <c r="L172">
        <v>2863.9775751276611</v>
      </c>
      <c r="M172">
        <v>5431.6158383976726</v>
      </c>
      <c r="N172">
        <v>10566.892368977307</v>
      </c>
      <c r="O172">
        <v>20837.445432326756</v>
      </c>
      <c r="R172">
        <f t="shared" si="8"/>
        <v>37</v>
      </c>
      <c r="S172">
        <v>3.7457963495369562E-2</v>
      </c>
      <c r="T172">
        <v>3.5324828012679221E-2</v>
      </c>
      <c r="U172">
        <v>3.4766796754396756E-2</v>
      </c>
      <c r="V172">
        <v>3.4510030063919839E-2</v>
      </c>
      <c r="W172">
        <v>3.438672200492876E-2</v>
      </c>
    </row>
    <row r="173" spans="1:24" x14ac:dyDescent="0.25">
      <c r="B173">
        <f t="shared" si="6"/>
        <v>38</v>
      </c>
      <c r="C173">
        <v>26911.458275755969</v>
      </c>
      <c r="D173">
        <v>58421.800611548933</v>
      </c>
      <c r="E173">
        <v>110939.03785014826</v>
      </c>
      <c r="F173">
        <v>215973.51233373123</v>
      </c>
      <c r="G173">
        <v>426042.46130452101</v>
      </c>
      <c r="J173">
        <f t="shared" si="7"/>
        <v>38</v>
      </c>
      <c r="K173">
        <v>1345.5729378940305</v>
      </c>
      <c r="L173">
        <v>2921.0901405180193</v>
      </c>
      <c r="M173">
        <v>5546.9521630838572</v>
      </c>
      <c r="N173">
        <v>10798.676217675267</v>
      </c>
      <c r="O173">
        <v>21302.124332227977</v>
      </c>
      <c r="R173">
        <f t="shared" si="8"/>
        <v>38</v>
      </c>
      <c r="S173">
        <v>3.7551557412971892E-2</v>
      </c>
      <c r="T173">
        <v>3.5425252772059102E-2</v>
      </c>
      <c r="U173">
        <v>3.486687207246586E-2</v>
      </c>
      <c r="V173">
        <v>3.4609636816826717E-2</v>
      </c>
      <c r="W173">
        <v>3.448603412771134E-2</v>
      </c>
    </row>
    <row r="174" spans="1:24" x14ac:dyDescent="0.25">
      <c r="B174">
        <f t="shared" si="6"/>
        <v>39</v>
      </c>
      <c r="C174">
        <v>27155.224540916613</v>
      </c>
      <c r="D174">
        <v>59050.273673779935</v>
      </c>
      <c r="E174">
        <v>112208.68892362805</v>
      </c>
      <c r="F174">
        <v>218525.51943814344</v>
      </c>
      <c r="G174">
        <v>431159.18047570327</v>
      </c>
      <c r="J174">
        <f t="shared" si="7"/>
        <v>39</v>
      </c>
      <c r="K174">
        <v>1357.7613093491382</v>
      </c>
      <c r="L174">
        <v>2952.514020956587</v>
      </c>
      <c r="M174">
        <v>5610.4352489780576</v>
      </c>
      <c r="N174">
        <v>10926.277726934291</v>
      </c>
      <c r="O174">
        <v>21557.962695458904</v>
      </c>
      <c r="R174">
        <f t="shared" si="8"/>
        <v>39</v>
      </c>
      <c r="S174">
        <v>3.7591440032754608E-2</v>
      </c>
      <c r="T174">
        <v>3.5473871547703428E-2</v>
      </c>
      <c r="U174">
        <v>3.4916446029583881E-2</v>
      </c>
      <c r="V174">
        <v>3.4659455786492099E-2</v>
      </c>
      <c r="W174">
        <v>3.4535926556702234E-2</v>
      </c>
    </row>
    <row r="175" spans="1:24" x14ac:dyDescent="0.25">
      <c r="B175">
        <f t="shared" si="6"/>
        <v>40</v>
      </c>
      <c r="C175">
        <v>27234.622078551154</v>
      </c>
      <c r="D175">
        <v>59256.024063428893</v>
      </c>
      <c r="E175">
        <v>112625.027406259</v>
      </c>
      <c r="F175">
        <v>219363.03410920867</v>
      </c>
      <c r="G175">
        <v>432839.04752494104</v>
      </c>
      <c r="J175">
        <f t="shared" si="7"/>
        <v>40</v>
      </c>
      <c r="K175">
        <v>1361.7312884300482</v>
      </c>
      <c r="L175">
        <v>2962.8018724337016</v>
      </c>
      <c r="M175">
        <v>5631.2528970447602</v>
      </c>
      <c r="N175">
        <v>10968.154971812735</v>
      </c>
      <c r="O175">
        <v>21641.959135878133</v>
      </c>
      <c r="R175">
        <f t="shared" si="8"/>
        <v>40</v>
      </c>
      <c r="S175">
        <v>3.7585015445728898E-2</v>
      </c>
      <c r="T175">
        <v>3.5478467679585401E-2</v>
      </c>
      <c r="U175">
        <v>3.4923212064706277E-2</v>
      </c>
      <c r="V175">
        <v>3.4667113453080711E-2</v>
      </c>
      <c r="W175">
        <v>3.4543987951362043E-2</v>
      </c>
    </row>
    <row r="176" spans="1:24" x14ac:dyDescent="0.25">
      <c r="B176">
        <f t="shared" si="6"/>
        <v>41</v>
      </c>
      <c r="C176">
        <v>27175.236201199485</v>
      </c>
      <c r="D176">
        <v>59105.237889457334</v>
      </c>
      <c r="E176">
        <v>112321.90738114306</v>
      </c>
      <c r="F176">
        <v>218755.24637013869</v>
      </c>
      <c r="G176">
        <v>431621.92435130128</v>
      </c>
      <c r="J176">
        <f t="shared" si="7"/>
        <v>41</v>
      </c>
      <c r="K176">
        <v>1358.7618860410366</v>
      </c>
      <c r="L176">
        <v>2955.2621556154045</v>
      </c>
      <c r="M176">
        <v>5616.0959548749961</v>
      </c>
      <c r="N176">
        <v>10937.763561705942</v>
      </c>
      <c r="O176">
        <v>21581.098780055298</v>
      </c>
      <c r="R176">
        <f t="shared" si="8"/>
        <v>41</v>
      </c>
      <c r="S176">
        <v>3.7535734403135734E-2</v>
      </c>
      <c r="T176">
        <v>3.5443843501263839E-2</v>
      </c>
      <c r="U176">
        <v>3.4892149922424842E-2</v>
      </c>
      <c r="V176">
        <v>3.4637645988888188E-2</v>
      </c>
      <c r="W176">
        <v>3.4515275896523256E-2</v>
      </c>
    </row>
    <row r="177" spans="2:23" x14ac:dyDescent="0.25">
      <c r="B177">
        <f t="shared" si="6"/>
        <v>42</v>
      </c>
      <c r="C177">
        <v>28056.757015480187</v>
      </c>
      <c r="D177">
        <v>61373.287992619145</v>
      </c>
      <c r="E177">
        <v>116900.83961622647</v>
      </c>
      <c r="F177">
        <v>227955.94285674818</v>
      </c>
      <c r="G177">
        <v>450066.14933257498</v>
      </c>
      <c r="J177">
        <f t="shared" si="7"/>
        <v>42</v>
      </c>
      <c r="K177">
        <v>1402.8378701809343</v>
      </c>
      <c r="L177">
        <v>3068.6644723765348</v>
      </c>
      <c r="M177">
        <v>5845.0421354261343</v>
      </c>
      <c r="N177">
        <v>11397.79745170119</v>
      </c>
      <c r="O177">
        <v>22503.30807659484</v>
      </c>
      <c r="R177">
        <f t="shared" si="8"/>
        <v>42</v>
      </c>
      <c r="S177">
        <v>3.7760814193043224E-2</v>
      </c>
      <c r="T177">
        <v>3.5666017577391296E-2</v>
      </c>
      <c r="U177">
        <v>3.5110154896148327E-2</v>
      </c>
      <c r="V177">
        <v>3.4853236505303808E-2</v>
      </c>
      <c r="W177">
        <v>3.4729594299457656E-2</v>
      </c>
    </row>
    <row r="178" spans="2:23" x14ac:dyDescent="0.25">
      <c r="B178">
        <f t="shared" si="6"/>
        <v>43</v>
      </c>
      <c r="C178">
        <v>28453.374142042339</v>
      </c>
      <c r="D178">
        <v>62394.906985945985</v>
      </c>
      <c r="E178">
        <v>118964.12587792883</v>
      </c>
      <c r="F178">
        <v>232102.56592361652</v>
      </c>
      <c r="G178">
        <v>458379.44601684617</v>
      </c>
      <c r="J178">
        <f t="shared" si="7"/>
        <v>43</v>
      </c>
      <c r="K178">
        <v>1422.6691350443361</v>
      </c>
      <c r="L178">
        <v>3119.746998584189</v>
      </c>
      <c r="M178">
        <v>5948.2064255388104</v>
      </c>
      <c r="N178">
        <v>11605.128588525055</v>
      </c>
      <c r="O178">
        <v>22918.972917210311</v>
      </c>
      <c r="R178">
        <f t="shared" si="8"/>
        <v>43</v>
      </c>
      <c r="S178">
        <v>3.7842723434133418E-2</v>
      </c>
      <c r="T178">
        <v>3.5754879357819958E-2</v>
      </c>
      <c r="U178">
        <v>3.5199078591400479E-2</v>
      </c>
      <c r="V178">
        <v>3.4941929469994859E-2</v>
      </c>
      <c r="W178">
        <v>3.481811689512182E-2</v>
      </c>
    </row>
    <row r="179" spans="2:23" x14ac:dyDescent="0.25">
      <c r="B179">
        <f t="shared" si="6"/>
        <v>44</v>
      </c>
      <c r="C179">
        <v>29120.288188295988</v>
      </c>
      <c r="D179">
        <v>64111.127481247764</v>
      </c>
      <c r="E179">
        <v>122429.19299224668</v>
      </c>
      <c r="F179">
        <v>239065.32262531944</v>
      </c>
      <c r="G179">
        <v>472337.58319212624</v>
      </c>
      <c r="J179">
        <f t="shared" si="7"/>
        <v>44</v>
      </c>
      <c r="K179">
        <v>1456.0145129987141</v>
      </c>
      <c r="L179">
        <v>3205.5567896794528</v>
      </c>
      <c r="M179">
        <v>6121.4606172538479</v>
      </c>
      <c r="N179">
        <v>11953.266250841843</v>
      </c>
      <c r="O179">
        <v>23616.879411112401</v>
      </c>
      <c r="R179">
        <f t="shared" si="8"/>
        <v>44</v>
      </c>
      <c r="S179">
        <v>3.8008235562806192E-2</v>
      </c>
      <c r="T179">
        <v>3.592095123028427E-2</v>
      </c>
      <c r="U179">
        <v>3.5362774602167191E-2</v>
      </c>
      <c r="V179">
        <v>3.5104154560564149E-2</v>
      </c>
      <c r="W179">
        <v>3.4979550174194074E-2</v>
      </c>
    </row>
    <row r="180" spans="2:23" x14ac:dyDescent="0.25">
      <c r="B180">
        <f t="shared" si="6"/>
        <v>45</v>
      </c>
      <c r="C180">
        <v>29456.604970899665</v>
      </c>
      <c r="D180">
        <v>64977.963412997095</v>
      </c>
      <c r="E180">
        <v>124180.2275376069</v>
      </c>
      <c r="F180">
        <v>242584.75581372753</v>
      </c>
      <c r="G180">
        <v>479393.81238096947</v>
      </c>
      <c r="J180">
        <f t="shared" si="7"/>
        <v>45</v>
      </c>
      <c r="K180">
        <v>1472.8304622070864</v>
      </c>
      <c r="L180">
        <v>3248.8989992551215</v>
      </c>
      <c r="M180">
        <v>6209.0133066982962</v>
      </c>
      <c r="N180">
        <v>12129.241960631334</v>
      </c>
      <c r="O180">
        <v>23969.699290271383</v>
      </c>
      <c r="R180">
        <f t="shared" si="8"/>
        <v>45</v>
      </c>
      <c r="S180">
        <v>3.806988540591183E-2</v>
      </c>
      <c r="T180">
        <v>3.5991832035835669E-2</v>
      </c>
      <c r="U180">
        <v>3.5434565792159756E-2</v>
      </c>
      <c r="V180">
        <v>3.5176137270513941E-2</v>
      </c>
      <c r="W180">
        <v>3.5051571936082659E-2</v>
      </c>
    </row>
    <row r="181" spans="2:23" x14ac:dyDescent="0.25">
      <c r="B181">
        <f t="shared" si="6"/>
        <v>46</v>
      </c>
      <c r="C181">
        <v>30140.136684687397</v>
      </c>
      <c r="D181">
        <v>66736.814725544275</v>
      </c>
      <c r="E181">
        <v>127731.27814878896</v>
      </c>
      <c r="F181">
        <v>249720.20500352592</v>
      </c>
      <c r="G181">
        <v>493698.05588075693</v>
      </c>
      <c r="J181">
        <f t="shared" si="7"/>
        <v>46</v>
      </c>
      <c r="K181">
        <v>1507.0069364428273</v>
      </c>
      <c r="L181">
        <v>3336.8411414531147</v>
      </c>
      <c r="M181">
        <v>6386.5648479702359</v>
      </c>
      <c r="N181">
        <v>12486.012272912543</v>
      </c>
      <c r="O181">
        <v>24684.903033452341</v>
      </c>
      <c r="R181">
        <f t="shared" si="8"/>
        <v>46</v>
      </c>
      <c r="S181">
        <v>3.82435081573822E-2</v>
      </c>
      <c r="T181">
        <v>3.6165101092986873E-2</v>
      </c>
      <c r="U181">
        <v>3.560530434014697E-2</v>
      </c>
      <c r="V181">
        <v>3.5345343571600019E-2</v>
      </c>
      <c r="W181">
        <v>3.5219957015881542E-2</v>
      </c>
    </row>
    <row r="182" spans="2:23" x14ac:dyDescent="0.25">
      <c r="B182">
        <f t="shared" si="6"/>
        <v>47</v>
      </c>
      <c r="C182">
        <v>30616.225261377258</v>
      </c>
      <c r="D182">
        <v>67962.996056489326</v>
      </c>
      <c r="E182">
        <v>130207.61483014855</v>
      </c>
      <c r="F182">
        <v>254696.85238156904</v>
      </c>
      <c r="G182">
        <v>503675.32748672273</v>
      </c>
      <c r="J182">
        <f t="shared" si="7"/>
        <v>47</v>
      </c>
      <c r="K182">
        <v>1530.811928125906</v>
      </c>
      <c r="L182">
        <v>3398.1498906071211</v>
      </c>
      <c r="M182">
        <v>6510.3809526508558</v>
      </c>
      <c r="N182">
        <v>12734.843082638632</v>
      </c>
      <c r="O182">
        <v>25183.767345940811</v>
      </c>
      <c r="R182">
        <f t="shared" si="8"/>
        <v>47</v>
      </c>
      <c r="S182">
        <v>3.8348142372445881E-2</v>
      </c>
      <c r="T182">
        <v>3.627623327473839E-2</v>
      </c>
      <c r="U182">
        <v>3.5716301539816531E-2</v>
      </c>
      <c r="V182">
        <v>3.5455997211622403E-2</v>
      </c>
      <c r="W182">
        <v>3.5330381530684463E-2</v>
      </c>
    </row>
    <row r="183" spans="2:23" x14ac:dyDescent="0.25">
      <c r="B183">
        <f t="shared" si="6"/>
        <v>48</v>
      </c>
      <c r="C183">
        <v>31206.369057419597</v>
      </c>
      <c r="D183">
        <v>69482.064424562443</v>
      </c>
      <c r="E183">
        <v>133274.89005134226</v>
      </c>
      <c r="F183">
        <v>260860.54131188657</v>
      </c>
      <c r="G183">
        <v>516031.84383674839</v>
      </c>
      <c r="J183">
        <f t="shared" si="7"/>
        <v>48</v>
      </c>
      <c r="K183">
        <v>1560.3185020273231</v>
      </c>
      <c r="L183">
        <v>3474.1034225064941</v>
      </c>
      <c r="M183">
        <v>6663.7449779378076</v>
      </c>
      <c r="N183">
        <v>13043.028098801035</v>
      </c>
      <c r="O183">
        <v>25801.594345931546</v>
      </c>
      <c r="R183">
        <f t="shared" si="8"/>
        <v>48</v>
      </c>
      <c r="S183">
        <v>3.8490793986394767E-2</v>
      </c>
      <c r="T183">
        <v>3.6422080279933988E-2</v>
      </c>
      <c r="U183">
        <v>3.5860895194891107E-2</v>
      </c>
      <c r="V183">
        <v>3.5599692897127833E-2</v>
      </c>
      <c r="W183">
        <v>3.547357169295684E-2</v>
      </c>
    </row>
    <row r="184" spans="2:23" x14ac:dyDescent="0.25">
      <c r="B184">
        <f t="shared" si="6"/>
        <v>49</v>
      </c>
      <c r="C184">
        <v>31985.19956548691</v>
      </c>
      <c r="D184">
        <v>71485.981718840849</v>
      </c>
      <c r="E184">
        <v>137320.61782760048</v>
      </c>
      <c r="F184">
        <v>268989.89078068105</v>
      </c>
      <c r="G184">
        <v>532328.43668730883</v>
      </c>
      <c r="J184">
        <f t="shared" si="7"/>
        <v>49</v>
      </c>
      <c r="K184">
        <v>1599.2601199612618</v>
      </c>
      <c r="L184">
        <v>3574.2996199363261</v>
      </c>
      <c r="M184">
        <v>6866.0309619139007</v>
      </c>
      <c r="N184">
        <v>13449.494692911394</v>
      </c>
      <c r="O184">
        <v>26616.422155570588</v>
      </c>
      <c r="R184">
        <f t="shared" si="8"/>
        <v>49</v>
      </c>
      <c r="S184">
        <v>3.8698481474664259E-2</v>
      </c>
      <c r="T184">
        <v>3.6627297051107011E-2</v>
      </c>
      <c r="U184">
        <v>3.6062937128843897E-2</v>
      </c>
      <c r="V184">
        <v>3.5799884171993535E-2</v>
      </c>
      <c r="W184">
        <v>3.567278385987116E-2</v>
      </c>
    </row>
    <row r="185" spans="2:23" x14ac:dyDescent="0.25">
      <c r="B185">
        <f t="shared" si="6"/>
        <v>50</v>
      </c>
      <c r="C185">
        <v>32590.101780673449</v>
      </c>
      <c r="D185">
        <v>73043.24935855731</v>
      </c>
      <c r="E185">
        <v>140465.16200161801</v>
      </c>
      <c r="F185">
        <v>275308.98729396524</v>
      </c>
      <c r="G185">
        <v>544996.63788202207</v>
      </c>
      <c r="J185">
        <f t="shared" si="7"/>
        <v>50</v>
      </c>
      <c r="K185">
        <v>1629.5051358875426</v>
      </c>
      <c r="L185">
        <v>3652.162656642613</v>
      </c>
      <c r="M185">
        <v>7023.2585433470958</v>
      </c>
      <c r="N185">
        <v>13765.450325576938</v>
      </c>
      <c r="O185">
        <v>27249.833894800046</v>
      </c>
      <c r="R185">
        <f t="shared" si="8"/>
        <v>50</v>
      </c>
      <c r="S185">
        <v>3.8844479952517386E-2</v>
      </c>
      <c r="T185">
        <v>3.6777623621773392E-2</v>
      </c>
      <c r="U185">
        <v>3.6212350695069562E-2</v>
      </c>
      <c r="V185">
        <v>3.594855646432582E-2</v>
      </c>
      <c r="W185">
        <v>3.5821025536351581E-2</v>
      </c>
    </row>
    <row r="186" spans="2:23" x14ac:dyDescent="0.25">
      <c r="B186">
        <f t="shared" si="6"/>
        <v>51</v>
      </c>
      <c r="C186">
        <v>33401.836438635459</v>
      </c>
      <c r="D186">
        <v>75131.920286730223</v>
      </c>
      <c r="E186">
        <v>144682.06005265663</v>
      </c>
      <c r="F186">
        <v>283782.33779296873</v>
      </c>
      <c r="G186">
        <v>561982.89496914472</v>
      </c>
      <c r="J186">
        <f t="shared" si="7"/>
        <v>51</v>
      </c>
      <c r="K186">
        <v>1670.0919671450538</v>
      </c>
      <c r="L186">
        <v>3756.5965533715353</v>
      </c>
      <c r="M186">
        <v>7234.1042239829258</v>
      </c>
      <c r="N186">
        <v>14189.117042245402</v>
      </c>
      <c r="O186">
        <v>28099.145066552912</v>
      </c>
      <c r="R186">
        <f t="shared" si="8"/>
        <v>51</v>
      </c>
      <c r="S186">
        <v>3.9064691062928203E-2</v>
      </c>
      <c r="T186">
        <v>3.6995441651337391E-2</v>
      </c>
      <c r="U186">
        <v>3.6427037054638678E-2</v>
      </c>
      <c r="V186">
        <v>3.616140716098637E-2</v>
      </c>
      <c r="W186">
        <v>3.6032903537373873E-2</v>
      </c>
    </row>
    <row r="187" spans="2:23" x14ac:dyDescent="0.25">
      <c r="B187">
        <f t="shared" si="6"/>
        <v>52</v>
      </c>
      <c r="C187">
        <v>34259.736158553067</v>
      </c>
      <c r="D187">
        <v>77339.059177732677</v>
      </c>
      <c r="E187">
        <v>149137.9299473103</v>
      </c>
      <c r="F187">
        <v>292735.67233204987</v>
      </c>
      <c r="G187">
        <v>579931.15710194118</v>
      </c>
      <c r="J187">
        <f t="shared" si="7"/>
        <v>52</v>
      </c>
      <c r="K187">
        <v>1712.9869740372378</v>
      </c>
      <c r="L187">
        <v>3866.9535627575679</v>
      </c>
      <c r="M187">
        <v>7456.8965772459633</v>
      </c>
      <c r="N187">
        <v>14636.783789465961</v>
      </c>
      <c r="O187">
        <v>28996.558214482851</v>
      </c>
      <c r="R187">
        <f t="shared" si="8"/>
        <v>52</v>
      </c>
      <c r="S187">
        <v>3.9302508219702714E-2</v>
      </c>
      <c r="T187">
        <v>3.7229850330586567E-2</v>
      </c>
      <c r="U187">
        <v>3.6657996801719994E-2</v>
      </c>
      <c r="V187">
        <v>3.6390376677887915E-2</v>
      </c>
      <c r="W187">
        <v>3.62608222134988E-2</v>
      </c>
    </row>
    <row r="188" spans="2:23" x14ac:dyDescent="0.25">
      <c r="B188">
        <f t="shared" si="6"/>
        <v>53</v>
      </c>
      <c r="C188">
        <v>35179.145162246044</v>
      </c>
      <c r="D188">
        <v>79704.521419893703</v>
      </c>
      <c r="E188">
        <v>153913.48076584013</v>
      </c>
      <c r="F188">
        <v>302331.40044882742</v>
      </c>
      <c r="G188">
        <v>599167.23981512559</v>
      </c>
      <c r="J188">
        <f t="shared" si="7"/>
        <v>53</v>
      </c>
      <c r="K188">
        <v>1758.957457146651</v>
      </c>
      <c r="L188">
        <v>3985.2267756715883</v>
      </c>
      <c r="M188">
        <v>7695.6741339816363</v>
      </c>
      <c r="N188">
        <v>15116.570228113385</v>
      </c>
      <c r="O188">
        <v>29958.362416826189</v>
      </c>
      <c r="R188">
        <f t="shared" si="8"/>
        <v>53</v>
      </c>
      <c r="S188">
        <v>3.9563989365331897E-2</v>
      </c>
      <c r="T188">
        <v>3.7486737213454635E-2</v>
      </c>
      <c r="U188">
        <v>3.6911024747400489E-2</v>
      </c>
      <c r="V188">
        <v>3.6641204709092268E-2</v>
      </c>
      <c r="W188">
        <v>3.6510494377448355E-2</v>
      </c>
    </row>
    <row r="189" spans="2:23" x14ac:dyDescent="0.25">
      <c r="B189">
        <f t="shared" si="6"/>
        <v>54</v>
      </c>
      <c r="C189">
        <v>36252.014337145534</v>
      </c>
      <c r="D189">
        <v>82463.840274684815</v>
      </c>
      <c r="E189">
        <v>159483.55054345547</v>
      </c>
      <c r="F189">
        <v>313522.97085832758</v>
      </c>
      <c r="G189">
        <v>621601.81170004164</v>
      </c>
      <c r="J189">
        <f t="shared" si="7"/>
        <v>54</v>
      </c>
      <c r="K189">
        <v>1812.6010318870904</v>
      </c>
      <c r="L189">
        <v>4123.1920814964833</v>
      </c>
      <c r="M189">
        <v>7974.1776784243411</v>
      </c>
      <c r="N189">
        <v>15676.148565185722</v>
      </c>
      <c r="O189">
        <v>31080.090631047264</v>
      </c>
      <c r="R189">
        <f t="shared" si="8"/>
        <v>54</v>
      </c>
      <c r="S189">
        <v>3.9886087999954745E-2</v>
      </c>
      <c r="T189">
        <v>3.7799147890112739E-2</v>
      </c>
      <c r="U189">
        <v>3.7217956417236131E-2</v>
      </c>
      <c r="V189">
        <v>3.6945141119765657E-2</v>
      </c>
      <c r="W189">
        <v>3.6812881307845213E-2</v>
      </c>
    </row>
    <row r="190" spans="2:23" x14ac:dyDescent="0.25">
      <c r="B190">
        <f t="shared" si="6"/>
        <v>55</v>
      </c>
      <c r="C190">
        <v>37304.152274025975</v>
      </c>
      <c r="D190">
        <v>85170.454251435542</v>
      </c>
      <c r="E190">
        <v>164947.62454172</v>
      </c>
      <c r="F190">
        <v>324501.96512258443</v>
      </c>
      <c r="G190">
        <v>643610.64628432307</v>
      </c>
      <c r="J190">
        <f t="shared" si="7"/>
        <v>55</v>
      </c>
      <c r="K190">
        <v>1865.2078870238183</v>
      </c>
      <c r="L190">
        <v>4258.5227698758536</v>
      </c>
      <c r="M190">
        <v>8247.3813568169135</v>
      </c>
      <c r="N190">
        <v>16225.098531103635</v>
      </c>
      <c r="O190">
        <v>32180.53287969064</v>
      </c>
      <c r="R190">
        <f t="shared" si="8"/>
        <v>55</v>
      </c>
      <c r="S190">
        <v>4.0202458609931435E-2</v>
      </c>
      <c r="T190">
        <v>3.8108057243065874E-2</v>
      </c>
      <c r="U190">
        <v>3.7522059304235356E-2</v>
      </c>
      <c r="V190">
        <v>3.7246568698902749E-2</v>
      </c>
      <c r="W190">
        <v>3.7112914777430062E-2</v>
      </c>
    </row>
    <row r="191" spans="2:23" x14ac:dyDescent="0.25">
      <c r="B191">
        <f t="shared" si="6"/>
        <v>56</v>
      </c>
      <c r="C191">
        <v>38268.524941399985</v>
      </c>
      <c r="D191">
        <v>87651.77641706416</v>
      </c>
      <c r="E191">
        <v>169957.19555905505</v>
      </c>
      <c r="F191">
        <v>334568.03384771838</v>
      </c>
      <c r="G191">
        <v>663789.70597843896</v>
      </c>
      <c r="J191">
        <f t="shared" si="7"/>
        <v>56</v>
      </c>
      <c r="K191">
        <v>1913.4264315116598</v>
      </c>
      <c r="L191">
        <v>4382.5894666715321</v>
      </c>
      <c r="M191">
        <v>8497.8612135275616</v>
      </c>
      <c r="N191">
        <v>16728.404713603377</v>
      </c>
      <c r="O191">
        <v>33189.485669833724</v>
      </c>
      <c r="R191">
        <f t="shared" si="8"/>
        <v>56</v>
      </c>
      <c r="S191">
        <v>4.0487082023971999E-2</v>
      </c>
      <c r="T191">
        <v>3.838934793064408E-2</v>
      </c>
      <c r="U191">
        <v>3.7799886787750481E-2</v>
      </c>
      <c r="V191">
        <v>3.7522376451528672E-2</v>
      </c>
      <c r="W191">
        <v>3.7387650411895068E-2</v>
      </c>
    </row>
    <row r="192" spans="2:23" x14ac:dyDescent="0.25">
      <c r="B192">
        <f t="shared" si="6"/>
        <v>57</v>
      </c>
      <c r="C192">
        <v>39521.262883879506</v>
      </c>
      <c r="D192">
        <v>90873.644487475292</v>
      </c>
      <c r="E192">
        <v>176460.94702296829</v>
      </c>
      <c r="F192">
        <v>347635.55222021166</v>
      </c>
      <c r="G192">
        <v>689984.76318104437</v>
      </c>
      <c r="J192">
        <f t="shared" si="7"/>
        <v>57</v>
      </c>
      <c r="K192">
        <v>1976.0631700933154</v>
      </c>
      <c r="L192">
        <v>4543.6823124498769</v>
      </c>
      <c r="M192">
        <v>8823.0473649058549</v>
      </c>
      <c r="N192">
        <v>17381.777639924432</v>
      </c>
      <c r="O192">
        <v>34499.238953001448</v>
      </c>
      <c r="R192">
        <f t="shared" si="8"/>
        <v>57</v>
      </c>
      <c r="S192">
        <v>4.0892001216801477E-2</v>
      </c>
      <c r="T192">
        <v>3.8780756918243231E-2</v>
      </c>
      <c r="U192">
        <v>3.8184571732284622E-2</v>
      </c>
      <c r="V192">
        <v>3.790344206992402E-2</v>
      </c>
      <c r="W192">
        <v>3.7766855048917192E-2</v>
      </c>
    </row>
    <row r="193" spans="1:24" x14ac:dyDescent="0.25">
      <c r="B193">
        <f t="shared" si="6"/>
        <v>58</v>
      </c>
      <c r="C193">
        <v>40672.344447206706</v>
      </c>
      <c r="D193">
        <v>93834.658279393305</v>
      </c>
      <c r="E193">
        <v>182438.51502785686</v>
      </c>
      <c r="F193">
        <v>359646.22852513945</v>
      </c>
      <c r="G193">
        <v>714061.65551978652</v>
      </c>
      <c r="J193">
        <f t="shared" si="7"/>
        <v>58</v>
      </c>
      <c r="K193">
        <v>2033.6175165463792</v>
      </c>
      <c r="L193">
        <v>4691.7329738796834</v>
      </c>
      <c r="M193">
        <v>9121.9258858679677</v>
      </c>
      <c r="N193">
        <v>17982.311710319947</v>
      </c>
      <c r="O193">
        <v>35703.083359332639</v>
      </c>
      <c r="R193">
        <f t="shared" si="8"/>
        <v>58</v>
      </c>
      <c r="S193">
        <v>4.1260747349280091E-2</v>
      </c>
      <c r="T193">
        <v>3.9140936130807269E-2</v>
      </c>
      <c r="U193">
        <v>3.85396114347345E-2</v>
      </c>
      <c r="V193">
        <v>3.8255633214395734E-2</v>
      </c>
      <c r="W193">
        <v>3.8117563073952088E-2</v>
      </c>
    </row>
    <row r="194" spans="1:24" x14ac:dyDescent="0.25">
      <c r="B194">
        <f t="shared" si="6"/>
        <v>59</v>
      </c>
      <c r="C194">
        <v>41848.03644630636</v>
      </c>
      <c r="D194">
        <v>96859.468229419275</v>
      </c>
      <c r="E194">
        <v>188545.188230684</v>
      </c>
      <c r="F194">
        <v>371916.62823363609</v>
      </c>
      <c r="G194">
        <v>738659.50823967694</v>
      </c>
      <c r="J194">
        <f t="shared" si="7"/>
        <v>59</v>
      </c>
      <c r="K194">
        <v>2092.4021148686661</v>
      </c>
      <c r="L194">
        <v>4842.9734703045397</v>
      </c>
      <c r="M194">
        <v>9427.2595435087278</v>
      </c>
      <c r="N194">
        <v>18595.831690477848</v>
      </c>
      <c r="O194">
        <v>36932.975984598044</v>
      </c>
      <c r="R194">
        <f t="shared" si="8"/>
        <v>59</v>
      </c>
      <c r="S194">
        <v>4.1645223910700579E-2</v>
      </c>
      <c r="T194">
        <v>3.9517109551653773E-2</v>
      </c>
      <c r="U194">
        <v>3.8910707453213345E-2</v>
      </c>
      <c r="V194">
        <v>3.8623903922267777E-2</v>
      </c>
      <c r="W194">
        <v>3.848436035397973E-2</v>
      </c>
    </row>
    <row r="195" spans="1:24" x14ac:dyDescent="0.25">
      <c r="B195">
        <f t="shared" si="6"/>
        <v>60</v>
      </c>
      <c r="C195">
        <v>43070.724744927225</v>
      </c>
      <c r="D195">
        <v>100004.7893570991</v>
      </c>
      <c r="E195">
        <v>194894.89743066454</v>
      </c>
      <c r="F195">
        <v>384675.1135781646</v>
      </c>
      <c r="G195">
        <v>764235.54587327433</v>
      </c>
      <c r="J195">
        <f t="shared" si="7"/>
        <v>60</v>
      </c>
      <c r="K195">
        <v>2153.5365466751318</v>
      </c>
      <c r="L195">
        <v>5000.2395297944749</v>
      </c>
      <c r="M195">
        <v>9744.7450097878464</v>
      </c>
      <c r="N195">
        <v>19233.755970259255</v>
      </c>
      <c r="O195">
        <v>38211.777891347418</v>
      </c>
      <c r="R195">
        <f t="shared" si="8"/>
        <v>60</v>
      </c>
      <c r="S195">
        <v>4.2056984592051982E-2</v>
      </c>
      <c r="T195">
        <v>3.9919311807056435E-2</v>
      </c>
      <c r="U195">
        <v>3.9307464382519974E-2</v>
      </c>
      <c r="V195">
        <v>3.9017655941492979E-2</v>
      </c>
      <c r="W195">
        <v>3.8876549931333271E-2</v>
      </c>
    </row>
    <row r="196" spans="1:24" x14ac:dyDescent="0.25">
      <c r="B196">
        <f t="shared" si="6"/>
        <v>61</v>
      </c>
      <c r="C196">
        <v>44320.247186886394</v>
      </c>
      <c r="D196">
        <v>103219.71325559841</v>
      </c>
      <c r="E196">
        <v>201385.4884399969</v>
      </c>
      <c r="F196">
        <v>397717.04029826808</v>
      </c>
      <c r="G196">
        <v>790380.14401496225</v>
      </c>
      <c r="J196">
        <f t="shared" si="7"/>
        <v>61</v>
      </c>
      <c r="K196">
        <v>2216.0126674750936</v>
      </c>
      <c r="L196">
        <v>5160.9866566643468</v>
      </c>
      <c r="M196">
        <v>10069.274557929952</v>
      </c>
      <c r="N196">
        <v>19885.852301341016</v>
      </c>
      <c r="O196">
        <v>39519.007788359886</v>
      </c>
      <c r="R196">
        <f t="shared" si="8"/>
        <v>61</v>
      </c>
      <c r="S196">
        <v>4.2487869422401348E-2</v>
      </c>
      <c r="T196">
        <v>4.0340888180441681E-2</v>
      </c>
      <c r="U196">
        <v>3.9723645986351475E-2</v>
      </c>
      <c r="V196">
        <v>3.9430850375593129E-2</v>
      </c>
      <c r="W196">
        <v>3.9288188545901548E-2</v>
      </c>
    </row>
    <row r="197" spans="1:24" x14ac:dyDescent="0.25">
      <c r="B197">
        <f t="shared" si="6"/>
        <v>62</v>
      </c>
      <c r="C197">
        <v>45703.930719835349</v>
      </c>
      <c r="D197">
        <v>106778.7740644064</v>
      </c>
      <c r="E197">
        <v>208570.18014340141</v>
      </c>
      <c r="F197">
        <v>412152.99230121152</v>
      </c>
      <c r="G197">
        <v>819318.61661660415</v>
      </c>
      <c r="J197">
        <f t="shared" si="7"/>
        <v>62</v>
      </c>
      <c r="K197">
        <v>2285.1969350415384</v>
      </c>
      <c r="L197">
        <v>5338.9387840161799</v>
      </c>
      <c r="M197">
        <v>10428.509183844842</v>
      </c>
      <c r="N197">
        <v>20607.649983269861</v>
      </c>
      <c r="O197">
        <v>40965.931581825018</v>
      </c>
      <c r="R197">
        <f t="shared" si="8"/>
        <v>62</v>
      </c>
      <c r="S197">
        <v>4.2989006738850088E-2</v>
      </c>
      <c r="T197">
        <v>4.082811323013491E-2</v>
      </c>
      <c r="U197">
        <v>4.0204038925163665E-2</v>
      </c>
      <c r="V197">
        <v>3.9907549960065181E-2</v>
      </c>
      <c r="W197">
        <v>3.9762982653710921E-2</v>
      </c>
    </row>
    <row r="198" spans="1:24" x14ac:dyDescent="0.25">
      <c r="B198">
        <f t="shared" si="6"/>
        <v>63</v>
      </c>
      <c r="C198">
        <v>47058.414901011536</v>
      </c>
      <c r="D198">
        <v>110263.8196113021</v>
      </c>
      <c r="E198">
        <v>215606.15902346914</v>
      </c>
      <c r="F198">
        <v>426290.8395084599</v>
      </c>
      <c r="G198">
        <v>847660.20047854085</v>
      </c>
      <c r="J198">
        <f t="shared" si="7"/>
        <v>63</v>
      </c>
      <c r="K198">
        <v>2352.921089667143</v>
      </c>
      <c r="L198">
        <v>5513.192068675562</v>
      </c>
      <c r="M198">
        <v>10780.308100778493</v>
      </c>
      <c r="N198">
        <v>21314.5422892489</v>
      </c>
      <c r="O198">
        <v>42383.010666316375</v>
      </c>
      <c r="R198">
        <f t="shared" si="8"/>
        <v>63</v>
      </c>
      <c r="S198">
        <v>4.3487227195717848E-2</v>
      </c>
      <c r="T198">
        <v>4.1315173566807362E-2</v>
      </c>
      <c r="U198">
        <v>4.0685093787307336E-2</v>
      </c>
      <c r="V198">
        <v>4.0385307342837073E-2</v>
      </c>
      <c r="W198">
        <v>4.0239027468081945E-2</v>
      </c>
    </row>
    <row r="199" spans="1:24" x14ac:dyDescent="0.25">
      <c r="B199">
        <f t="shared" si="6"/>
        <v>64</v>
      </c>
      <c r="C199">
        <v>48536.05930460168</v>
      </c>
      <c r="D199">
        <v>114064.77602040398</v>
      </c>
      <c r="E199">
        <v>223279.30442530164</v>
      </c>
      <c r="F199">
        <v>441708.36123495462</v>
      </c>
      <c r="G199">
        <v>878566.4748540679</v>
      </c>
      <c r="J199">
        <f t="shared" si="7"/>
        <v>64</v>
      </c>
      <c r="K199">
        <v>2426.8033881222218</v>
      </c>
      <c r="L199">
        <v>5703.2388855668833</v>
      </c>
      <c r="M199">
        <v>11163.965405261784</v>
      </c>
      <c r="N199">
        <v>22085.418444470852</v>
      </c>
      <c r="O199">
        <v>43928.324522646144</v>
      </c>
      <c r="R199">
        <f t="shared" si="8"/>
        <v>64</v>
      </c>
      <c r="S199">
        <v>4.4056585797959347E-2</v>
      </c>
      <c r="T199">
        <v>4.1869388160076682E-2</v>
      </c>
      <c r="U199">
        <v>4.1232049928080272E-2</v>
      </c>
      <c r="V199">
        <v>4.0928347375881691E-2</v>
      </c>
      <c r="W199">
        <v>4.0780047959415588E-2</v>
      </c>
    </row>
    <row r="200" spans="1:24" x14ac:dyDescent="0.25">
      <c r="B200">
        <f t="shared" si="6"/>
        <v>65</v>
      </c>
      <c r="C200">
        <v>49990.861667664241</v>
      </c>
      <c r="D200">
        <v>117808.17107054582</v>
      </c>
      <c r="E200">
        <v>230837.01816059352</v>
      </c>
      <c r="F200">
        <v>456894.71414218593</v>
      </c>
      <c r="G200">
        <v>909010.10610545112</v>
      </c>
      <c r="J200">
        <f t="shared" si="7"/>
        <v>65</v>
      </c>
      <c r="K200">
        <v>2499.5434557081826</v>
      </c>
      <c r="L200">
        <v>5890.4097106958507</v>
      </c>
      <c r="M200">
        <v>11541.851066909439</v>
      </c>
      <c r="N200">
        <v>22844.736039351323</v>
      </c>
      <c r="O200">
        <v>45450.505984335905</v>
      </c>
      <c r="R200">
        <f t="shared" si="8"/>
        <v>65</v>
      </c>
      <c r="S200">
        <v>4.4628704862122115E-2</v>
      </c>
      <c r="T200">
        <v>4.2429101417998938E-2</v>
      </c>
      <c r="U200">
        <v>4.1785316113595261E-2</v>
      </c>
      <c r="V200">
        <v>4.1478084630676149E-2</v>
      </c>
      <c r="W200">
        <v>4.1327953941144635E-2</v>
      </c>
    </row>
    <row r="202" spans="1:24" x14ac:dyDescent="0.25">
      <c r="A202" s="5" t="s">
        <v>183</v>
      </c>
    </row>
    <row r="203" spans="1:24" x14ac:dyDescent="0.25">
      <c r="B203" t="s">
        <v>170</v>
      </c>
      <c r="C203">
        <v>50000</v>
      </c>
      <c r="D203">
        <v>100000</v>
      </c>
      <c r="E203">
        <v>250000</v>
      </c>
      <c r="F203">
        <v>500000</v>
      </c>
      <c r="G203">
        <v>1000000</v>
      </c>
      <c r="H203">
        <v>2000000</v>
      </c>
      <c r="J203" t="s">
        <v>171</v>
      </c>
      <c r="K203">
        <v>50000</v>
      </c>
      <c r="L203">
        <v>100000</v>
      </c>
      <c r="M203">
        <v>250000</v>
      </c>
      <c r="N203">
        <v>500000</v>
      </c>
      <c r="O203">
        <v>1000000</v>
      </c>
      <c r="P203">
        <v>2000000</v>
      </c>
      <c r="R203" t="s">
        <v>167</v>
      </c>
      <c r="S203">
        <v>50000</v>
      </c>
      <c r="T203">
        <v>100000</v>
      </c>
      <c r="U203">
        <v>250000</v>
      </c>
      <c r="V203">
        <v>500000</v>
      </c>
      <c r="W203">
        <v>1000000</v>
      </c>
      <c r="X203">
        <v>2000000</v>
      </c>
    </row>
    <row r="204" spans="1:24" x14ac:dyDescent="0.25">
      <c r="B204">
        <v>26</v>
      </c>
      <c r="C204">
        <v>461.26525032615228</v>
      </c>
      <c r="D204">
        <v>643.18374094327578</v>
      </c>
      <c r="E204">
        <v>1188.9391105234772</v>
      </c>
      <c r="F204">
        <v>2098.5312825315891</v>
      </c>
      <c r="G204">
        <v>3917.7157633696593</v>
      </c>
      <c r="H204">
        <v>7556.0847239599752</v>
      </c>
      <c r="J204">
        <v>26</v>
      </c>
      <c r="K204">
        <v>481.09116260443761</v>
      </c>
      <c r="L204">
        <v>611.37972574639662</v>
      </c>
      <c r="M204">
        <v>1002.2442394973259</v>
      </c>
      <c r="N204">
        <v>1653.6838240346915</v>
      </c>
      <c r="O204">
        <v>2956.5645659673319</v>
      </c>
      <c r="P204">
        <v>5562.326037350329</v>
      </c>
      <c r="R204">
        <v>26</v>
      </c>
      <c r="S204">
        <v>5.2097283299472386E-2</v>
      </c>
      <c r="T204">
        <v>4.4934303224933414E-2</v>
      </c>
      <c r="U204">
        <v>4.0195325951045691E-2</v>
      </c>
      <c r="V204">
        <v>3.853015861838327E-2</v>
      </c>
      <c r="W204">
        <v>3.76801864977927E-2</v>
      </c>
      <c r="X204">
        <v>3.725070559171173E-2</v>
      </c>
    </row>
    <row r="205" spans="1:24" x14ac:dyDescent="0.25">
      <c r="B205">
        <v>27</v>
      </c>
      <c r="C205">
        <v>458.26551560729581</v>
      </c>
      <c r="D205">
        <v>637.20497827408326</v>
      </c>
      <c r="E205">
        <v>1174.0232372508146</v>
      </c>
      <c r="F205">
        <v>2068.7203914197789</v>
      </c>
      <c r="G205">
        <v>3858.1146926145498</v>
      </c>
      <c r="H205">
        <v>7436.9032882921147</v>
      </c>
      <c r="J205">
        <v>27</v>
      </c>
      <c r="K205">
        <v>478.94322747871411</v>
      </c>
      <c r="L205">
        <v>607.09818882178024</v>
      </c>
      <c r="M205">
        <v>991.56158913267427</v>
      </c>
      <c r="N205">
        <v>1632.3345655167468</v>
      </c>
      <c r="O205">
        <v>2913.8804361415532</v>
      </c>
      <c r="P205">
        <v>5476.9721002062142</v>
      </c>
      <c r="R205">
        <v>27</v>
      </c>
      <c r="S205">
        <v>5.230508387970878E-2</v>
      </c>
      <c r="T205">
        <v>4.5049179117287119E-2</v>
      </c>
      <c r="U205">
        <v>4.0242126834272973E-2</v>
      </c>
      <c r="V205">
        <v>3.8551705699829464E-2</v>
      </c>
      <c r="W205">
        <v>3.7688557530059841E-2</v>
      </c>
      <c r="X205">
        <v>3.7252345244555229E-2</v>
      </c>
    </row>
    <row r="206" spans="1:24" x14ac:dyDescent="0.25">
      <c r="B206">
        <v>28</v>
      </c>
      <c r="C206">
        <v>499.72725475049407</v>
      </c>
      <c r="D206">
        <v>719.85195068794906</v>
      </c>
      <c r="E206">
        <v>1380.2260360696721</v>
      </c>
      <c r="F206">
        <v>2480.8491766867287</v>
      </c>
      <c r="G206">
        <v>4682.095818401237</v>
      </c>
      <c r="H206">
        <v>9084.5890746409914</v>
      </c>
      <c r="J206">
        <v>28</v>
      </c>
      <c r="K206">
        <v>508.63765423953782</v>
      </c>
      <c r="L206">
        <v>666.28896307582363</v>
      </c>
      <c r="M206">
        <v>1139.2428617561563</v>
      </c>
      <c r="N206">
        <v>1927.49552391006</v>
      </c>
      <c r="O206">
        <v>3504.0049753712738</v>
      </c>
      <c r="P206">
        <v>6657.0235670028487</v>
      </c>
      <c r="R206">
        <v>28</v>
      </c>
      <c r="S206">
        <v>4.9869181435927779E-2</v>
      </c>
      <c r="T206">
        <v>4.3714679250363764E-2</v>
      </c>
      <c r="U206">
        <v>3.9702662048078485E-2</v>
      </c>
      <c r="V206">
        <v>3.8304807410164399E-2</v>
      </c>
      <c r="W206">
        <v>3.7593741263153735E-2</v>
      </c>
      <c r="X206">
        <v>3.7235085744480534E-2</v>
      </c>
    </row>
    <row r="207" spans="1:24" x14ac:dyDescent="0.25">
      <c r="B207">
        <v>29</v>
      </c>
      <c r="C207">
        <v>468.76537069619405</v>
      </c>
      <c r="D207">
        <v>658.13582057513315</v>
      </c>
      <c r="E207">
        <v>1226.2472079188155</v>
      </c>
      <c r="F207">
        <v>2173.099861470037</v>
      </c>
      <c r="G207">
        <v>4066.8042665840603</v>
      </c>
      <c r="H207">
        <v>7854.2142110829227</v>
      </c>
      <c r="J207">
        <v>29</v>
      </c>
      <c r="K207">
        <v>486.46317672103123</v>
      </c>
      <c r="L207">
        <v>622.08802959462992</v>
      </c>
      <c r="M207">
        <v>1028.9630213603505</v>
      </c>
      <c r="N207">
        <v>1707.0919283404437</v>
      </c>
      <c r="O207">
        <v>3063.3393810121634</v>
      </c>
      <c r="P207">
        <v>5775.8473159099231</v>
      </c>
      <c r="R207">
        <v>29</v>
      </c>
      <c r="S207">
        <v>5.1592660243500177E-2</v>
      </c>
      <c r="T207">
        <v>4.4654551856635916E-2</v>
      </c>
      <c r="U207">
        <v>4.0079547799810156E-2</v>
      </c>
      <c r="V207">
        <v>3.8475094975713109E-2</v>
      </c>
      <c r="W207">
        <v>3.7656725249164191E-2</v>
      </c>
      <c r="X207">
        <v>3.7243396049959188E-2</v>
      </c>
    </row>
    <row r="208" spans="1:24" x14ac:dyDescent="0.25">
      <c r="B208">
        <v>30</v>
      </c>
      <c r="C208">
        <v>568.64534041796185</v>
      </c>
      <c r="D208">
        <v>857.22936239272383</v>
      </c>
      <c r="E208">
        <v>1722.9817891158091</v>
      </c>
      <c r="F208">
        <v>3165.9025247655982</v>
      </c>
      <c r="G208">
        <v>6051.7432394261959</v>
      </c>
      <c r="H208">
        <v>11823.426663691902</v>
      </c>
      <c r="J208">
        <v>30</v>
      </c>
      <c r="K208">
        <v>557.99640944521479</v>
      </c>
      <c r="L208">
        <v>764.67636155430137</v>
      </c>
      <c r="M208">
        <v>1384.7203187690138</v>
      </c>
      <c r="N208">
        <v>2418.127191967993</v>
      </c>
      <c r="O208">
        <v>4484.9323383060109</v>
      </c>
      <c r="P208">
        <v>8618.5653057883901</v>
      </c>
      <c r="R208">
        <v>30</v>
      </c>
      <c r="S208">
        <v>4.7282975109004477E-2</v>
      </c>
      <c r="T208">
        <v>4.2343381957319792E-2</v>
      </c>
      <c r="U208">
        <v>3.9179411725118962E-2</v>
      </c>
      <c r="V208">
        <v>3.8087825555669363E-2</v>
      </c>
      <c r="W208">
        <v>3.7534714372177813E-2</v>
      </c>
      <c r="X208">
        <v>3.7256312047461826E-2</v>
      </c>
    </row>
    <row r="209" spans="2:24" x14ac:dyDescent="0.25">
      <c r="B209">
        <v>31</v>
      </c>
      <c r="C209">
        <v>455.57368263329676</v>
      </c>
      <c r="D209">
        <v>631.84198819174844</v>
      </c>
      <c r="E209">
        <v>1160.6469871555701</v>
      </c>
      <c r="F209">
        <v>2041.9884576851657</v>
      </c>
      <c r="G209">
        <v>3804.6715182089597</v>
      </c>
      <c r="H209">
        <v>7330.038069392107</v>
      </c>
      <c r="J209">
        <v>31</v>
      </c>
      <c r="K209">
        <v>477.01487674558848</v>
      </c>
      <c r="L209">
        <v>603.25634713338513</v>
      </c>
      <c r="M209">
        <v>981.98170492692225</v>
      </c>
      <c r="N209">
        <v>1613.1883981276223</v>
      </c>
      <c r="O209">
        <v>2875.6031588260594</v>
      </c>
      <c r="P209">
        <v>5400.4376284168102</v>
      </c>
      <c r="R209">
        <v>31</v>
      </c>
      <c r="S209">
        <v>5.2490348560748634E-2</v>
      </c>
      <c r="T209">
        <v>4.5150785528701443E-2</v>
      </c>
      <c r="U209">
        <v>4.0282310207761629E-2</v>
      </c>
      <c r="V209">
        <v>3.8569043856254481E-2</v>
      </c>
      <c r="W209">
        <v>3.7693976553398123E-2</v>
      </c>
      <c r="X209">
        <v>3.725167974036081E-2</v>
      </c>
    </row>
    <row r="210" spans="2:24" x14ac:dyDescent="0.25">
      <c r="B210">
        <v>32</v>
      </c>
      <c r="C210">
        <v>560.37267897744539</v>
      </c>
      <c r="D210">
        <v>840.741543724189</v>
      </c>
      <c r="E210">
        <v>1681.8479922794711</v>
      </c>
      <c r="F210">
        <v>3083.6922758554615</v>
      </c>
      <c r="G210">
        <v>5887.3799918429231</v>
      </c>
      <c r="H210">
        <v>11494.756300720081</v>
      </c>
      <c r="J210">
        <v>32</v>
      </c>
      <c r="K210">
        <v>552.07152604132853</v>
      </c>
      <c r="L210">
        <v>752.8693149355795</v>
      </c>
      <c r="M210">
        <v>1355.2610241900493</v>
      </c>
      <c r="N210">
        <v>2359.2495117949547</v>
      </c>
      <c r="O210">
        <v>4367.2168034775459</v>
      </c>
      <c r="P210">
        <v>8383.1613631827786</v>
      </c>
      <c r="R210">
        <v>32</v>
      </c>
      <c r="S210">
        <v>4.7524978521955141E-2</v>
      </c>
      <c r="T210">
        <v>4.2468372776596208E-2</v>
      </c>
      <c r="U210">
        <v>3.9223964608335438E-2</v>
      </c>
      <c r="V210">
        <v>3.8103591974384399E-2</v>
      </c>
      <c r="W210">
        <v>3.7535682646630431E-2</v>
      </c>
      <c r="X210">
        <v>3.724976693039328E-2</v>
      </c>
    </row>
    <row r="211" spans="2:24" x14ac:dyDescent="0.25">
      <c r="B211">
        <v>33</v>
      </c>
      <c r="C211">
        <v>454.97803257869384</v>
      </c>
      <c r="D211">
        <v>630.65609291832664</v>
      </c>
      <c r="E211">
        <v>1157.6899571461233</v>
      </c>
      <c r="F211">
        <v>2036.0796833321735</v>
      </c>
      <c r="G211">
        <v>3792.8595260987199</v>
      </c>
      <c r="H211">
        <v>7306.4185103904947</v>
      </c>
      <c r="J211">
        <v>33</v>
      </c>
      <c r="K211">
        <v>476.58826158175452</v>
      </c>
      <c r="L211">
        <v>602.40808478940289</v>
      </c>
      <c r="M211">
        <v>979.86390973674861</v>
      </c>
      <c r="N211">
        <v>1608.9564045190746</v>
      </c>
      <c r="O211">
        <v>2867.1458855643868</v>
      </c>
      <c r="P211">
        <v>5383.5167798869807</v>
      </c>
      <c r="R211">
        <v>33</v>
      </c>
      <c r="S211">
        <v>5.2529679922567185E-2</v>
      </c>
      <c r="T211">
        <v>4.517203976807771E-2</v>
      </c>
      <c r="U211">
        <v>4.0290216691872827E-2</v>
      </c>
      <c r="V211">
        <v>3.8571993886968636E-2</v>
      </c>
      <c r="W211">
        <v>3.7694347057792621E-2</v>
      </c>
      <c r="X211">
        <v>3.7250714488358483E-2</v>
      </c>
    </row>
    <row r="212" spans="2:24" x14ac:dyDescent="0.25">
      <c r="B212">
        <v>34</v>
      </c>
      <c r="C212">
        <v>452.56873011487153</v>
      </c>
      <c r="D212">
        <v>625.85408829415428</v>
      </c>
      <c r="E212">
        <v>1145.7100920548612</v>
      </c>
      <c r="F212">
        <v>2012.136795937015</v>
      </c>
      <c r="G212">
        <v>3744.9902000411412</v>
      </c>
      <c r="H212">
        <v>7210.6970047322884</v>
      </c>
      <c r="J212">
        <v>34</v>
      </c>
      <c r="K212">
        <v>474.86321128287341</v>
      </c>
      <c r="L212">
        <v>598.96861875369314</v>
      </c>
      <c r="M212">
        <v>971.28402665207068</v>
      </c>
      <c r="N212">
        <v>1591.810062632856</v>
      </c>
      <c r="O212">
        <v>2832.8620924725328</v>
      </c>
      <c r="P212">
        <v>5314.9661116764764</v>
      </c>
      <c r="R212">
        <v>34</v>
      </c>
      <c r="S212">
        <v>5.2706672042166502E-2</v>
      </c>
      <c r="T212">
        <v>4.5270249905618565E-2</v>
      </c>
      <c r="U212">
        <v>4.033042480362603E-2</v>
      </c>
      <c r="V212">
        <v>3.8590612416012915E-2</v>
      </c>
      <c r="W212">
        <v>3.7701678130214411E-2</v>
      </c>
      <c r="X212">
        <v>3.7252285821971931E-2</v>
      </c>
    </row>
    <row r="213" spans="2:24" x14ac:dyDescent="0.25">
      <c r="B213">
        <v>35</v>
      </c>
      <c r="C213">
        <v>533.72498210952108</v>
      </c>
      <c r="D213">
        <v>787.62676702112435</v>
      </c>
      <c r="E213">
        <v>1549.3318857973591</v>
      </c>
      <c r="F213">
        <v>2818.8406072722951</v>
      </c>
      <c r="G213">
        <v>5357.858447648061</v>
      </c>
      <c r="H213">
        <v>10435.892949477588</v>
      </c>
      <c r="J213">
        <v>35</v>
      </c>
      <c r="K213">
        <v>532.98683442873471</v>
      </c>
      <c r="L213">
        <v>714.82901876519099</v>
      </c>
      <c r="M213">
        <v>1260.3528795128113</v>
      </c>
      <c r="N213">
        <v>2169.5614840391754</v>
      </c>
      <c r="O213">
        <v>3987.9832276782472</v>
      </c>
      <c r="P213">
        <v>7624.8132635841612</v>
      </c>
      <c r="R213">
        <v>35</v>
      </c>
      <c r="S213">
        <v>4.8415332344694972E-2</v>
      </c>
      <c r="T213">
        <v>4.2934754214684734E-2</v>
      </c>
      <c r="U213">
        <v>3.9396768876421406E-2</v>
      </c>
      <c r="V213">
        <v>3.8170857055151775E-2</v>
      </c>
      <c r="W213">
        <v>3.7548633492599626E-2</v>
      </c>
      <c r="X213">
        <v>3.723513348159857E-2</v>
      </c>
    </row>
    <row r="214" spans="2:24" x14ac:dyDescent="0.25">
      <c r="B214">
        <v>36</v>
      </c>
      <c r="C214">
        <v>535.198598655507</v>
      </c>
      <c r="D214">
        <v>790.56515563130506</v>
      </c>
      <c r="E214">
        <v>1556.6648343145052</v>
      </c>
      <c r="F214">
        <v>2833.4976413551781</v>
      </c>
      <c r="G214">
        <v>5387.1632634134148</v>
      </c>
      <c r="H214">
        <v>10494.494513564747</v>
      </c>
      <c r="J214">
        <v>36</v>
      </c>
      <c r="K214">
        <v>534.04185996687283</v>
      </c>
      <c r="L214">
        <v>716.93285457147522</v>
      </c>
      <c r="M214">
        <v>1265.6059268668832</v>
      </c>
      <c r="N214">
        <v>2180.0611527200163</v>
      </c>
      <c r="O214">
        <v>4008.9716954300893</v>
      </c>
      <c r="P214">
        <v>7666.7928496985405</v>
      </c>
      <c r="R214">
        <v>36</v>
      </c>
      <c r="S214">
        <v>4.8359166690465472E-2</v>
      </c>
      <c r="T214">
        <v>4.2904660483153334E-2</v>
      </c>
      <c r="U214">
        <v>3.9384849833971058E-2</v>
      </c>
      <c r="V214">
        <v>3.8165484265195282E-2</v>
      </c>
      <c r="W214">
        <v>3.7546627135074839E-2</v>
      </c>
      <c r="X214">
        <v>3.7234849252283819E-2</v>
      </c>
    </row>
    <row r="215" spans="2:24" x14ac:dyDescent="0.25">
      <c r="B215">
        <v>37</v>
      </c>
      <c r="C215">
        <v>528.72134943529079</v>
      </c>
      <c r="D215">
        <v>777.65479066821752</v>
      </c>
      <c r="E215">
        <v>1524.4549580487183</v>
      </c>
      <c r="F215">
        <v>2769.1218732342763</v>
      </c>
      <c r="G215">
        <v>5258.455674779264</v>
      </c>
      <c r="H215">
        <v>10237.124061965949</v>
      </c>
      <c r="J215">
        <v>37</v>
      </c>
      <c r="K215">
        <v>529.40242099916577</v>
      </c>
      <c r="L215">
        <v>707.68647403982868</v>
      </c>
      <c r="M215">
        <v>1242.5368485466133</v>
      </c>
      <c r="N215">
        <v>2133.9537917732123</v>
      </c>
      <c r="O215">
        <v>3916.7873491315404</v>
      </c>
      <c r="P215">
        <v>7482.4634155262756</v>
      </c>
      <c r="R215">
        <v>37</v>
      </c>
      <c r="S215">
        <v>4.8600015044999223E-2</v>
      </c>
      <c r="T215">
        <v>4.3031847948524771E-2</v>
      </c>
      <c r="U215">
        <v>3.9432772038174413E-2</v>
      </c>
      <c r="V215">
        <v>3.8184799139196146E-2</v>
      </c>
      <c r="W215">
        <v>3.7551189292073461E-2</v>
      </c>
      <c r="X215">
        <v>3.7231927256443864E-2</v>
      </c>
    </row>
    <row r="216" spans="2:24" x14ac:dyDescent="0.25">
      <c r="B216">
        <v>38</v>
      </c>
      <c r="C216">
        <v>527.76051824374565</v>
      </c>
      <c r="D216">
        <v>775.7403674463178</v>
      </c>
      <c r="E216">
        <v>1519.6799173642385</v>
      </c>
      <c r="F216">
        <v>2759.5791700527579</v>
      </c>
      <c r="G216">
        <v>5239.3776779233704</v>
      </c>
      <c r="H216">
        <v>10198.974695571074</v>
      </c>
      <c r="J216">
        <v>38</v>
      </c>
      <c r="K216">
        <v>528.71477540513933</v>
      </c>
      <c r="L216">
        <v>706.31546153938234</v>
      </c>
      <c r="M216">
        <v>1239.1175463200616</v>
      </c>
      <c r="N216">
        <v>2127.1210532140467</v>
      </c>
      <c r="O216">
        <v>3903.1280954736794</v>
      </c>
      <c r="P216">
        <v>7455.1422017611621</v>
      </c>
      <c r="R216">
        <v>38</v>
      </c>
      <c r="S216">
        <v>4.8635124139051467E-2</v>
      </c>
      <c r="T216">
        <v>4.305009488709155E-2</v>
      </c>
      <c r="U216">
        <v>3.9439252777197398E-2</v>
      </c>
      <c r="V216">
        <v>3.8187030408311839E-2</v>
      </c>
      <c r="W216">
        <v>3.755122894299201E-2</v>
      </c>
      <c r="X216">
        <v>3.7230845082166564E-2</v>
      </c>
    </row>
    <row r="217" spans="2:24" x14ac:dyDescent="0.25">
      <c r="B217">
        <v>39</v>
      </c>
      <c r="C217">
        <v>540.26947993587544</v>
      </c>
      <c r="D217">
        <v>800.67611601126407</v>
      </c>
      <c r="E217">
        <v>1581.8959008554771</v>
      </c>
      <c r="F217">
        <v>2883.9289352743017</v>
      </c>
      <c r="G217">
        <v>5487.9949924955627</v>
      </c>
      <c r="H217">
        <v>10696.127093074316</v>
      </c>
      <c r="J217">
        <v>39</v>
      </c>
      <c r="K217">
        <v>537.6736557836266</v>
      </c>
      <c r="L217">
        <v>724.17460774216943</v>
      </c>
      <c r="M217">
        <v>1283.6760566554167</v>
      </c>
      <c r="N217">
        <v>2216.1791520427869</v>
      </c>
      <c r="O217">
        <v>4081.185210352276</v>
      </c>
      <c r="P217">
        <v>7811.1971688784542</v>
      </c>
      <c r="R217">
        <v>39</v>
      </c>
      <c r="S217">
        <v>4.8171296408843212E-2</v>
      </c>
      <c r="T217">
        <v>4.2804331236647508E-2</v>
      </c>
      <c r="U217">
        <v>3.9345367729364478E-2</v>
      </c>
      <c r="V217">
        <v>3.814792706886605E-2</v>
      </c>
      <c r="W217">
        <v>3.7540368083586406E-2</v>
      </c>
      <c r="X217">
        <v>3.7234326149611752E-2</v>
      </c>
    </row>
    <row r="218" spans="2:24" x14ac:dyDescent="0.25">
      <c r="B218">
        <v>40</v>
      </c>
      <c r="C218">
        <v>546.86496265861638</v>
      </c>
      <c r="D218">
        <v>813.8242314298783</v>
      </c>
      <c r="E218">
        <v>1614.7020554496278</v>
      </c>
      <c r="F218">
        <v>2949.4984513253339</v>
      </c>
      <c r="G218">
        <v>5619.090988730024</v>
      </c>
      <c r="H218">
        <v>10958.276284139032</v>
      </c>
      <c r="J218">
        <v>40</v>
      </c>
      <c r="K218">
        <v>542.39719426969623</v>
      </c>
      <c r="L218">
        <v>733.5907929790028</v>
      </c>
      <c r="M218">
        <v>1307.1717908793707</v>
      </c>
      <c r="N218">
        <v>2263.1403772251033</v>
      </c>
      <c r="O218">
        <v>4175.0746514490529</v>
      </c>
      <c r="P218">
        <v>7998.945713791516</v>
      </c>
      <c r="R218">
        <v>40</v>
      </c>
      <c r="S218">
        <v>4.7942458849812741E-2</v>
      </c>
      <c r="T218">
        <v>4.2683540347671967E-2</v>
      </c>
      <c r="U218">
        <v>3.9299494884990072E-2</v>
      </c>
      <c r="V218">
        <v>3.8129003555712915E-2</v>
      </c>
      <c r="W218">
        <v>3.7535318870935308E-2</v>
      </c>
      <c r="X218">
        <v>3.7236321187116062E-2</v>
      </c>
    </row>
    <row r="219" spans="2:24" x14ac:dyDescent="0.25">
      <c r="B219">
        <v>41</v>
      </c>
      <c r="C219">
        <v>548.35902453473568</v>
      </c>
      <c r="D219">
        <v>816.80343564114628</v>
      </c>
      <c r="E219">
        <v>1622.1366763053691</v>
      </c>
      <c r="F219">
        <v>2964.3587525464982</v>
      </c>
      <c r="G219">
        <v>5648.8029121562104</v>
      </c>
      <c r="H219">
        <v>11017.691236659663</v>
      </c>
      <c r="J219">
        <v>41</v>
      </c>
      <c r="K219">
        <v>543.46722489624835</v>
      </c>
      <c r="L219">
        <v>735.72444703328711</v>
      </c>
      <c r="M219">
        <v>1312.4961971352914</v>
      </c>
      <c r="N219">
        <v>2273.7825437855099</v>
      </c>
      <c r="O219">
        <v>4196.3553182981195</v>
      </c>
      <c r="P219">
        <v>8041.5009275311168</v>
      </c>
      <c r="R219">
        <v>41</v>
      </c>
      <c r="S219">
        <v>4.7890621032451897E-2</v>
      </c>
      <c r="T219">
        <v>4.2655935779883469E-2</v>
      </c>
      <c r="U219">
        <v>3.9288657181820286E-2</v>
      </c>
      <c r="V219">
        <v>3.8124190495294696E-2</v>
      </c>
      <c r="W219">
        <v>3.7533612521308157E-2</v>
      </c>
      <c r="X219">
        <v>3.7236189091437E-2</v>
      </c>
    </row>
    <row r="220" spans="2:24" x14ac:dyDescent="0.25">
      <c r="B220">
        <v>42</v>
      </c>
      <c r="C220">
        <v>545.4605232307066</v>
      </c>
      <c r="D220">
        <v>811.02668206246335</v>
      </c>
      <c r="E220">
        <v>1607.7249639459835</v>
      </c>
      <c r="F220">
        <v>2935.5557640702987</v>
      </c>
      <c r="G220">
        <v>5591.2171455612488</v>
      </c>
      <c r="H220">
        <v>10902.539907311864</v>
      </c>
      <c r="J220">
        <v>42</v>
      </c>
      <c r="K220">
        <v>541.39139713760596</v>
      </c>
      <c r="L220">
        <v>731.58742205980616</v>
      </c>
      <c r="M220">
        <v>1302.1732786268312</v>
      </c>
      <c r="N220">
        <v>2253.1534712334142</v>
      </c>
      <c r="O220">
        <v>4155.1113630298569</v>
      </c>
      <c r="P220">
        <v>7959.0271325884823</v>
      </c>
      <c r="R220">
        <v>42</v>
      </c>
      <c r="S220">
        <v>4.7986026765341583E-2</v>
      </c>
      <c r="T220">
        <v>4.2705641826394025E-2</v>
      </c>
      <c r="U220">
        <v>3.9306712898818263E-2</v>
      </c>
      <c r="V220">
        <v>3.8130883209663624E-2</v>
      </c>
      <c r="W220">
        <v>3.7534450535431141E-2</v>
      </c>
      <c r="X220">
        <v>3.7234056030849061E-2</v>
      </c>
    </row>
    <row r="221" spans="2:24" x14ac:dyDescent="0.25">
      <c r="B221">
        <v>43</v>
      </c>
      <c r="C221">
        <v>572.87485730900619</v>
      </c>
      <c r="D221">
        <v>865.67448752821758</v>
      </c>
      <c r="E221">
        <v>1744.0734389361155</v>
      </c>
      <c r="F221">
        <v>3208.0717507914701</v>
      </c>
      <c r="G221">
        <v>6136.0682589584521</v>
      </c>
      <c r="H221">
        <v>11992.061355051335</v>
      </c>
      <c r="J221">
        <v>43</v>
      </c>
      <c r="K221">
        <v>561.02545724341053</v>
      </c>
      <c r="L221">
        <v>770.72539878056705</v>
      </c>
      <c r="M221">
        <v>1399.825913864468</v>
      </c>
      <c r="N221">
        <v>2448.3274487005619</v>
      </c>
      <c r="O221">
        <v>4545.3292051313911</v>
      </c>
      <c r="P221">
        <v>8739.3336245131213</v>
      </c>
      <c r="R221">
        <v>43</v>
      </c>
      <c r="S221">
        <v>4.7137941520131843E-2</v>
      </c>
      <c r="T221">
        <v>4.2262901149273668E-2</v>
      </c>
      <c r="U221">
        <v>3.9143131343686965E-2</v>
      </c>
      <c r="V221">
        <v>3.8067343078032945E-2</v>
      </c>
      <c r="W221">
        <v>3.7522358741219231E-2</v>
      </c>
      <c r="X221">
        <v>3.7248057557099923E-2</v>
      </c>
    </row>
    <row r="222" spans="2:24" x14ac:dyDescent="0.25">
      <c r="B222">
        <v>44</v>
      </c>
      <c r="C222">
        <v>585.08354755005462</v>
      </c>
      <c r="D222">
        <v>890.01210025629359</v>
      </c>
      <c r="E222">
        <v>1804.7976484535491</v>
      </c>
      <c r="F222">
        <v>3329.4402889178773</v>
      </c>
      <c r="G222">
        <v>6378.7255713414643</v>
      </c>
      <c r="H222">
        <v>12477.296136374645</v>
      </c>
      <c r="J222">
        <v>44</v>
      </c>
      <c r="K222">
        <v>569.76902741187359</v>
      </c>
      <c r="L222">
        <v>788.15609357842095</v>
      </c>
      <c r="M222">
        <v>1443.3160442901972</v>
      </c>
      <c r="N222">
        <v>2535.2499781132647</v>
      </c>
      <c r="O222">
        <v>4719.117862729312</v>
      </c>
      <c r="P222">
        <v>9086.8536340729333</v>
      </c>
      <c r="R222">
        <v>44</v>
      </c>
      <c r="S222">
        <v>4.6806748235316942E-2</v>
      </c>
      <c r="T222">
        <v>4.2091737390677952E-2</v>
      </c>
      <c r="U222">
        <v>3.9081273295957342E-2</v>
      </c>
      <c r="V222">
        <v>3.8044486914168951E-2</v>
      </c>
      <c r="W222">
        <v>3.7519525686952049E-2</v>
      </c>
      <c r="X222">
        <v>3.7255369440234887E-2</v>
      </c>
    </row>
    <row r="223" spans="2:24" x14ac:dyDescent="0.25">
      <c r="B223">
        <v>45</v>
      </c>
      <c r="C223">
        <v>607.14328463735637</v>
      </c>
      <c r="D223">
        <v>933.98648277316215</v>
      </c>
      <c r="E223">
        <v>1914.5161374401571</v>
      </c>
      <c r="F223">
        <v>3548.7322285148712</v>
      </c>
      <c r="G223">
        <v>6817.164415201275</v>
      </c>
      <c r="H223">
        <v>13354.028794818245</v>
      </c>
      <c r="J223">
        <v>45</v>
      </c>
      <c r="K223">
        <v>585.56822503972489</v>
      </c>
      <c r="L223">
        <v>819.6498204307245</v>
      </c>
      <c r="M223">
        <v>1521.895289099717</v>
      </c>
      <c r="N223">
        <v>2692.3044031296158</v>
      </c>
      <c r="O223">
        <v>5033.122682574889</v>
      </c>
      <c r="P223">
        <v>9714.7593121864193</v>
      </c>
      <c r="R223">
        <v>45</v>
      </c>
      <c r="S223">
        <v>4.6271147948649505E-2</v>
      </c>
      <c r="T223">
        <v>4.1817853692129647E-2</v>
      </c>
      <c r="U223">
        <v>3.8985117174711759E-2</v>
      </c>
      <c r="V223">
        <v>3.8011536706279214E-2</v>
      </c>
      <c r="W223">
        <v>3.7518978848984696E-2</v>
      </c>
      <c r="X223">
        <v>3.7271230433933544E-2</v>
      </c>
    </row>
    <row r="224" spans="2:24" x14ac:dyDescent="0.25">
      <c r="B224">
        <v>46</v>
      </c>
      <c r="C224">
        <v>617.92236789956212</v>
      </c>
      <c r="D224">
        <v>955.4745453629555</v>
      </c>
      <c r="E224">
        <v>1968.1310054532728</v>
      </c>
      <c r="F224">
        <v>3655.891812364966</v>
      </c>
      <c r="G224">
        <v>7031.4134288615442</v>
      </c>
      <c r="H224">
        <v>13782.456663724477</v>
      </c>
      <c r="J224">
        <v>46</v>
      </c>
      <c r="K224">
        <v>593.28783133046136</v>
      </c>
      <c r="L224">
        <v>835.03950545316638</v>
      </c>
      <c r="M224">
        <v>1560.2937098467191</v>
      </c>
      <c r="N224">
        <v>2769.0511707839833</v>
      </c>
      <c r="O224">
        <v>5186.5661229020188</v>
      </c>
      <c r="P224">
        <v>10021.596048292122</v>
      </c>
      <c r="R224">
        <v>46</v>
      </c>
      <c r="S224">
        <v>4.6033616456844229E-2</v>
      </c>
      <c r="T224">
        <v>4.1697322101997614E-2</v>
      </c>
      <c r="U224">
        <v>3.8943598290032577E-2</v>
      </c>
      <c r="V224">
        <v>3.7998037179550082E-2</v>
      </c>
      <c r="W224">
        <v>3.7519827011126106E-2</v>
      </c>
      <c r="X224">
        <v>3.7279339327877858E-2</v>
      </c>
    </row>
    <row r="225" spans="1:24" x14ac:dyDescent="0.25">
      <c r="B225">
        <v>47</v>
      </c>
      <c r="C225">
        <v>641.99514827061932</v>
      </c>
      <c r="D225">
        <v>1003.4619909055567</v>
      </c>
      <c r="E225">
        <v>2087.8625164564255</v>
      </c>
      <c r="F225">
        <v>3895.196715311899</v>
      </c>
      <c r="G225">
        <v>7509.8651285901342</v>
      </c>
      <c r="H225">
        <v>14739.201932491151</v>
      </c>
      <c r="J225">
        <v>47</v>
      </c>
      <c r="K225">
        <v>610.52848727056244</v>
      </c>
      <c r="L225">
        <v>869.40743084693167</v>
      </c>
      <c r="M225">
        <v>1646.0442350098892</v>
      </c>
      <c r="N225">
        <v>2940.438791287881</v>
      </c>
      <c r="O225">
        <v>5529.2280795332626</v>
      </c>
      <c r="P225">
        <v>10706.806400338915</v>
      </c>
      <c r="R225">
        <v>47</v>
      </c>
      <c r="S225">
        <v>4.5556274048180967E-2</v>
      </c>
      <c r="T225">
        <v>4.1458011722335764E-2</v>
      </c>
      <c r="U225">
        <v>3.8864255846824625E-2</v>
      </c>
      <c r="V225">
        <v>3.7975263593230002E-2</v>
      </c>
      <c r="W225">
        <v>3.7525989291035788E-2</v>
      </c>
      <c r="X225">
        <v>3.730013660107101E-2</v>
      </c>
    </row>
    <row r="226" spans="1:24" x14ac:dyDescent="0.25">
      <c r="B226">
        <v>48</v>
      </c>
      <c r="C226">
        <v>658.81022030654992</v>
      </c>
      <c r="D226">
        <v>1036.9821785957804</v>
      </c>
      <c r="E226">
        <v>2171.4981061367821</v>
      </c>
      <c r="F226">
        <v>4062.3579845939944</v>
      </c>
      <c r="G226">
        <v>7844.0777370327605</v>
      </c>
      <c r="H226">
        <v>15407.517237086198</v>
      </c>
      <c r="J226">
        <v>48</v>
      </c>
      <c r="K226">
        <v>622.57143029720646</v>
      </c>
      <c r="L226">
        <v>893.41424877129066</v>
      </c>
      <c r="M226">
        <v>1705.9432976422795</v>
      </c>
      <c r="N226">
        <v>3060.1583703309007</v>
      </c>
      <c r="O226">
        <v>5768.5884652826935</v>
      </c>
      <c r="P226">
        <v>11185.448600835196</v>
      </c>
      <c r="R226">
        <v>48</v>
      </c>
      <c r="S226">
        <v>4.5258629041071474E-2</v>
      </c>
      <c r="T226">
        <v>4.131049203458681E-2</v>
      </c>
      <c r="U226">
        <v>3.8817076149068486E-2</v>
      </c>
      <c r="V226">
        <v>3.796346265636763E-2</v>
      </c>
      <c r="W226">
        <v>3.7532263475900773E-2</v>
      </c>
      <c r="X226">
        <v>3.7315547481217015E-2</v>
      </c>
    </row>
    <row r="227" spans="1:24" x14ac:dyDescent="0.25">
      <c r="B227">
        <v>49</v>
      </c>
      <c r="C227">
        <v>680.68123907851862</v>
      </c>
      <c r="D227">
        <v>1080.5809221522202</v>
      </c>
      <c r="E227">
        <v>2280.2800487611366</v>
      </c>
      <c r="F227">
        <v>4279.778635114385</v>
      </c>
      <c r="G227">
        <v>8278.775692403995</v>
      </c>
      <c r="H227">
        <v>16276.769897007536</v>
      </c>
      <c r="J227">
        <v>49</v>
      </c>
      <c r="K227">
        <v>638.23538519051999</v>
      </c>
      <c r="L227">
        <v>924.63925060320616</v>
      </c>
      <c r="M227">
        <v>1783.8517168034341</v>
      </c>
      <c r="N227">
        <v>3215.8729660074896</v>
      </c>
      <c r="O227">
        <v>6079.9141669460951</v>
      </c>
      <c r="P227">
        <v>11807.997580839932</v>
      </c>
      <c r="R227">
        <v>49</v>
      </c>
      <c r="S227">
        <v>4.4910170235940683E-2</v>
      </c>
      <c r="T227">
        <v>4.1139989931639365E-2</v>
      </c>
      <c r="U227">
        <v>3.8764965756761471E-2</v>
      </c>
      <c r="V227">
        <v>3.7952992679035846E-2</v>
      </c>
      <c r="W227">
        <v>3.754304565254496E-2</v>
      </c>
      <c r="X227">
        <v>3.7337067413315106E-2</v>
      </c>
    </row>
    <row r="228" spans="1:24" x14ac:dyDescent="0.25">
      <c r="B228">
        <v>50</v>
      </c>
      <c r="C228">
        <v>711.31531052754997</v>
      </c>
      <c r="D228">
        <v>1141.6480400284181</v>
      </c>
      <c r="E228">
        <v>2432.6461773314995</v>
      </c>
      <c r="F228">
        <v>4584.3097595303861</v>
      </c>
      <c r="G228">
        <v>8887.6369473613522</v>
      </c>
      <c r="H228">
        <v>17494.291310291308</v>
      </c>
      <c r="J228">
        <v>50</v>
      </c>
      <c r="K228">
        <v>660.17489320238383</v>
      </c>
      <c r="L228">
        <v>968.37500606418871</v>
      </c>
      <c r="M228">
        <v>1892.9747708775139</v>
      </c>
      <c r="N228">
        <v>3433.974603335053</v>
      </c>
      <c r="O228">
        <v>6515.9745308563579</v>
      </c>
      <c r="P228">
        <v>12679.974243216857</v>
      </c>
      <c r="R228">
        <v>50</v>
      </c>
      <c r="S228">
        <v>4.4484313090993766E-2</v>
      </c>
      <c r="T228">
        <v>4.0935392357343448E-2</v>
      </c>
      <c r="U228">
        <v>3.8706737714888861E-2</v>
      </c>
      <c r="V228">
        <v>3.7946088111907805E-2</v>
      </c>
      <c r="W228">
        <v>3.7562307925649296E-2</v>
      </c>
      <c r="X228">
        <v>3.7369541125939376E-2</v>
      </c>
    </row>
    <row r="229" spans="1:24" x14ac:dyDescent="0.25">
      <c r="B229">
        <v>51</v>
      </c>
      <c r="C229">
        <v>735.43373314006169</v>
      </c>
      <c r="D229">
        <v>1189.7269522820561</v>
      </c>
      <c r="E229">
        <v>2552.6067409248735</v>
      </c>
      <c r="F229">
        <v>4824.0729815681161</v>
      </c>
      <c r="G229">
        <v>9367.0055850132176</v>
      </c>
      <c r="H229">
        <v>18452.870488469089</v>
      </c>
      <c r="J229">
        <v>51</v>
      </c>
      <c r="K229">
        <v>677.44863565408832</v>
      </c>
      <c r="L229">
        <v>1002.808551208469</v>
      </c>
      <c r="M229">
        <v>1978.889764785341</v>
      </c>
      <c r="N229">
        <v>3605.6909628112917</v>
      </c>
      <c r="O229">
        <v>6859.2947245122486</v>
      </c>
      <c r="P229">
        <v>13366.498855727608</v>
      </c>
      <c r="R229">
        <v>51</v>
      </c>
      <c r="S229">
        <v>4.4191127281015152E-2</v>
      </c>
      <c r="T229">
        <v>4.0797159545010953E-2</v>
      </c>
      <c r="U229">
        <v>3.8670485550287959E-2</v>
      </c>
      <c r="V229">
        <v>3.7945491759515448E-2</v>
      </c>
      <c r="W229">
        <v>3.7579870096218437E-2</v>
      </c>
      <c r="X229">
        <v>3.7396264945799285E-2</v>
      </c>
    </row>
    <row r="230" spans="1:24" x14ac:dyDescent="0.25">
      <c r="B230">
        <v>52</v>
      </c>
      <c r="C230">
        <v>769.9254972706475</v>
      </c>
      <c r="D230">
        <v>1258.4842230892082</v>
      </c>
      <c r="E230">
        <v>2724.160394064138</v>
      </c>
      <c r="F230">
        <v>5166.9540433324564</v>
      </c>
      <c r="G230">
        <v>10052.54136851275</v>
      </c>
      <c r="H230">
        <v>19823.716003767935</v>
      </c>
      <c r="J230">
        <v>52</v>
      </c>
      <c r="K230">
        <v>702.15117513707719</v>
      </c>
      <c r="L230">
        <v>1052.0519818962912</v>
      </c>
      <c r="M230">
        <v>2101.7543299763456</v>
      </c>
      <c r="N230">
        <v>3851.2585885340231</v>
      </c>
      <c r="O230">
        <v>7350.2674024680891</v>
      </c>
      <c r="P230">
        <v>14348.284862057219</v>
      </c>
      <c r="R230">
        <v>52</v>
      </c>
      <c r="S230">
        <v>4.3826392884397158E-2</v>
      </c>
      <c r="T230">
        <v>4.0629274159933448E-2</v>
      </c>
      <c r="U230">
        <v>3.8631500868299806E-2</v>
      </c>
      <c r="V230">
        <v>3.7951462171699202E-2</v>
      </c>
      <c r="W230">
        <v>3.7608708702945082E-2</v>
      </c>
      <c r="X230">
        <v>3.7436639372247615E-2</v>
      </c>
    </row>
    <row r="231" spans="1:24" x14ac:dyDescent="0.25">
      <c r="B231">
        <v>53</v>
      </c>
      <c r="C231">
        <v>808.1329626688472</v>
      </c>
      <c r="D231">
        <v>1334.6484750260342</v>
      </c>
      <c r="E231">
        <v>2914.1950148915344</v>
      </c>
      <c r="F231">
        <v>5546.7725785581661</v>
      </c>
      <c r="G231">
        <v>10811.927740653544</v>
      </c>
      <c r="H231">
        <v>21342.238044306101</v>
      </c>
      <c r="J231">
        <v>53</v>
      </c>
      <c r="K231">
        <v>729.51474646934457</v>
      </c>
      <c r="L231">
        <v>1106.5998591867501</v>
      </c>
      <c r="M231">
        <v>2237.8552283443423</v>
      </c>
      <c r="N231">
        <v>4123.2808128021716</v>
      </c>
      <c r="O231">
        <v>7894.1323674859013</v>
      </c>
      <c r="P231">
        <v>15435.835248933261</v>
      </c>
      <c r="R231">
        <v>53</v>
      </c>
      <c r="S231">
        <v>4.348359066718821E-2</v>
      </c>
      <c r="T231">
        <v>4.0476458009365057E-2</v>
      </c>
      <c r="U231">
        <v>3.8602428739205052E-2</v>
      </c>
      <c r="V231">
        <v>3.7965419620069829E-2</v>
      </c>
      <c r="W231">
        <v>3.7644531518422841E-2</v>
      </c>
      <c r="X231">
        <v>3.7483484151963342E-2</v>
      </c>
    </row>
    <row r="232" spans="1:24" x14ac:dyDescent="0.25">
      <c r="B232">
        <v>54</v>
      </c>
      <c r="C232">
        <v>851.20422930679399</v>
      </c>
      <c r="D232">
        <v>1420.5083009863413</v>
      </c>
      <c r="E232">
        <v>3128.4205027446706</v>
      </c>
      <c r="F232">
        <v>5974.9408652932625</v>
      </c>
      <c r="G232">
        <v>11667.981582065584</v>
      </c>
      <c r="H232">
        <v>23054.063016679331</v>
      </c>
      <c r="J232">
        <v>54</v>
      </c>
      <c r="K232">
        <v>760.3619491497966</v>
      </c>
      <c r="L232">
        <v>1168.0918332009915</v>
      </c>
      <c r="M232">
        <v>2391.2813386168636</v>
      </c>
      <c r="N232">
        <v>4429.9308047367085</v>
      </c>
      <c r="O232">
        <v>8507.2296449928836</v>
      </c>
      <c r="P232">
        <v>16661.827337317867</v>
      </c>
      <c r="R232">
        <v>54</v>
      </c>
      <c r="S232">
        <v>4.31594597012257E-2</v>
      </c>
      <c r="T232">
        <v>4.0337819998143898E-2</v>
      </c>
      <c r="U232">
        <v>3.8583977556553517E-2</v>
      </c>
      <c r="V232">
        <v>3.7988646621450961E-2</v>
      </c>
      <c r="W232">
        <v>3.7688913821068537E-2</v>
      </c>
      <c r="X232">
        <v>3.7538524791281835E-2</v>
      </c>
    </row>
    <row r="233" spans="1:24" x14ac:dyDescent="0.25">
      <c r="B233">
        <v>55</v>
      </c>
      <c r="C233">
        <v>904.6876104320329</v>
      </c>
      <c r="D233">
        <v>1527.1236357344121</v>
      </c>
      <c r="E233">
        <v>3394.4317218672531</v>
      </c>
      <c r="F233">
        <v>6506.6118657238067</v>
      </c>
      <c r="G233">
        <v>12730.97215111516</v>
      </c>
      <c r="H233">
        <v>25179.692719352472</v>
      </c>
      <c r="J233">
        <v>55</v>
      </c>
      <c r="K233">
        <v>798.66619331595484</v>
      </c>
      <c r="L233">
        <v>1244.4486206932415</v>
      </c>
      <c r="M233">
        <v>2581.7960152046217</v>
      </c>
      <c r="N233">
        <v>4810.7083427072212</v>
      </c>
      <c r="O233">
        <v>9268.5329721965245</v>
      </c>
      <c r="P233">
        <v>18184.182203201577</v>
      </c>
      <c r="R233">
        <v>55</v>
      </c>
      <c r="S233">
        <v>4.2830131039447439E-2</v>
      </c>
      <c r="T233">
        <v>4.0205072741643422E-2</v>
      </c>
      <c r="U233">
        <v>3.8577929395856581E-2</v>
      </c>
      <c r="V233">
        <v>3.8026410778291941E-2</v>
      </c>
      <c r="W233">
        <v>3.7748892878525009E-2</v>
      </c>
      <c r="X233">
        <v>3.7609689722759354E-2</v>
      </c>
    </row>
    <row r="235" spans="1:24" x14ac:dyDescent="0.25">
      <c r="A235" s="5" t="s">
        <v>188</v>
      </c>
    </row>
    <row r="236" spans="1:24" x14ac:dyDescent="0.25">
      <c r="B236" t="s">
        <v>170</v>
      </c>
      <c r="C236">
        <v>100000</v>
      </c>
      <c r="D236">
        <v>250000</v>
      </c>
      <c r="E236">
        <v>500000</v>
      </c>
      <c r="F236">
        <v>1000000</v>
      </c>
      <c r="G236">
        <v>2000000</v>
      </c>
      <c r="J236" t="s">
        <v>145</v>
      </c>
      <c r="K236">
        <v>100000</v>
      </c>
      <c r="L236">
        <v>250000</v>
      </c>
      <c r="M236">
        <v>500000</v>
      </c>
      <c r="N236">
        <v>1000000</v>
      </c>
      <c r="O236">
        <v>2000000</v>
      </c>
      <c r="R236" t="s">
        <v>167</v>
      </c>
      <c r="S236">
        <v>100000</v>
      </c>
      <c r="T236">
        <v>250000</v>
      </c>
      <c r="U236">
        <v>500000</v>
      </c>
      <c r="V236">
        <v>1000000</v>
      </c>
      <c r="W236">
        <v>2000000</v>
      </c>
    </row>
    <row r="237" spans="1:24" x14ac:dyDescent="0.25">
      <c r="B237">
        <v>35</v>
      </c>
      <c r="C237">
        <v>27402.86877063604</v>
      </c>
      <c r="D237">
        <v>59681.724745856372</v>
      </c>
      <c r="E237">
        <v>113479.8252915964</v>
      </c>
      <c r="F237">
        <v>221076.01991913465</v>
      </c>
      <c r="G237">
        <v>436268.40517378954</v>
      </c>
      <c r="J237">
        <v>35</v>
      </c>
      <c r="K237">
        <v>1370.1437297151788</v>
      </c>
      <c r="L237">
        <v>2984.0839075338736</v>
      </c>
      <c r="M237">
        <v>5673.9949156891089</v>
      </c>
      <c r="N237">
        <v>11053.807386480214</v>
      </c>
      <c r="O237">
        <v>21813.426420505508</v>
      </c>
      <c r="R237">
        <v>35</v>
      </c>
      <c r="S237">
        <v>3.775661442063627E-2</v>
      </c>
      <c r="T237">
        <v>3.559513354367505E-2</v>
      </c>
      <c r="U237">
        <v>3.502674846533349E-2</v>
      </c>
      <c r="V237">
        <v>3.4764802079702006E-2</v>
      </c>
      <c r="W237">
        <v>3.4638913221782142E-2</v>
      </c>
    </row>
    <row r="238" spans="1:24" x14ac:dyDescent="0.25">
      <c r="B238">
        <f t="shared" ref="B238:B267" si="9">B237+1</f>
        <v>36</v>
      </c>
      <c r="C238">
        <v>27485.669052857636</v>
      </c>
      <c r="D238">
        <v>59895.89767935413</v>
      </c>
      <c r="E238">
        <v>113912.94542681702</v>
      </c>
      <c r="F238">
        <v>221947.04093997765</v>
      </c>
      <c r="G238">
        <v>438015.23197670968</v>
      </c>
      <c r="J238">
        <f t="shared" ref="J238:J267" si="10">J237+1</f>
        <v>36</v>
      </c>
      <c r="K238">
        <v>1374.2836573369568</v>
      </c>
      <c r="L238">
        <v>2994.7956199374457</v>
      </c>
      <c r="M238">
        <v>5695.6489449972578</v>
      </c>
      <c r="N238">
        <v>11097.35562202381</v>
      </c>
      <c r="O238">
        <v>21900.768991438788</v>
      </c>
      <c r="R238">
        <f t="shared" ref="R238:R267" si="11">R237+1</f>
        <v>36</v>
      </c>
      <c r="S238">
        <v>3.7757894794681279E-2</v>
      </c>
      <c r="T238">
        <v>3.5604741741206203E-2</v>
      </c>
      <c r="U238">
        <v>3.5037880112422481E-2</v>
      </c>
      <c r="V238">
        <v>3.4776542625601259E-2</v>
      </c>
      <c r="W238">
        <v>3.4650925447006875E-2</v>
      </c>
    </row>
    <row r="239" spans="1:24" x14ac:dyDescent="0.25">
      <c r="B239">
        <f t="shared" si="9"/>
        <v>37</v>
      </c>
      <c r="C239">
        <v>27296.747656033946</v>
      </c>
      <c r="D239">
        <v>59411.47676991413</v>
      </c>
      <c r="E239">
        <v>112936.0252821086</v>
      </c>
      <c r="F239">
        <v>219985.12230066993</v>
      </c>
      <c r="G239">
        <v>434083.31633442786</v>
      </c>
      <c r="J239">
        <f t="shared" si="10"/>
        <v>37</v>
      </c>
      <c r="K239">
        <v>1364.8373520876557</v>
      </c>
      <c r="L239">
        <v>2970.5737128946639</v>
      </c>
      <c r="M239">
        <v>5646.8009647434519</v>
      </c>
      <c r="N239">
        <v>10999.255459830747</v>
      </c>
      <c r="O239">
        <v>21704.164445033879</v>
      </c>
      <c r="R239">
        <f t="shared" si="11"/>
        <v>37</v>
      </c>
      <c r="S239">
        <v>3.76816063848322E-2</v>
      </c>
      <c r="T239">
        <v>3.5540889102803286E-2</v>
      </c>
      <c r="U239">
        <v>3.497762174121255E-2</v>
      </c>
      <c r="V239">
        <v>3.4717982805128944E-2</v>
      </c>
      <c r="W239">
        <v>3.459319111084147E-2</v>
      </c>
    </row>
    <row r="240" spans="1:24" x14ac:dyDescent="0.25">
      <c r="B240">
        <f t="shared" si="9"/>
        <v>38</v>
      </c>
      <c r="C240">
        <v>27298.405735738605</v>
      </c>
      <c r="D240">
        <v>59417.379871953577</v>
      </c>
      <c r="E240">
        <v>112949.00344203421</v>
      </c>
      <c r="F240">
        <v>220012.25058662394</v>
      </c>
      <c r="G240">
        <v>434138.7448782986</v>
      </c>
      <c r="J240">
        <f t="shared" si="10"/>
        <v>38</v>
      </c>
      <c r="K240">
        <v>1364.9203014474188</v>
      </c>
      <c r="L240">
        <v>2970.869078998905</v>
      </c>
      <c r="M240">
        <v>5647.4503892804205</v>
      </c>
      <c r="N240">
        <v>11000.613016384828</v>
      </c>
      <c r="O240">
        <v>21706.938274280168</v>
      </c>
      <c r="R240">
        <f t="shared" si="11"/>
        <v>38</v>
      </c>
      <c r="S240">
        <v>3.7653249034421243E-2</v>
      </c>
      <c r="T240">
        <v>3.5524754411134563E-2</v>
      </c>
      <c r="U240">
        <v>3.4964244392502231E-2</v>
      </c>
      <c r="V240">
        <v>3.4705806325778799E-2</v>
      </c>
      <c r="W240">
        <v>3.4581575646584817E-2</v>
      </c>
    </row>
    <row r="241" spans="2:23" x14ac:dyDescent="0.25">
      <c r="B241">
        <f t="shared" si="9"/>
        <v>39</v>
      </c>
      <c r="C241">
        <v>27759.585369191565</v>
      </c>
      <c r="D241">
        <v>60604.924176927401</v>
      </c>
      <c r="E241">
        <v>115347.15553512935</v>
      </c>
      <c r="F241">
        <v>224831.61825767829</v>
      </c>
      <c r="G241">
        <v>443800.54370624165</v>
      </c>
      <c r="J241">
        <f t="shared" si="10"/>
        <v>39</v>
      </c>
      <c r="K241">
        <v>1387.9792940321786</v>
      </c>
      <c r="L241">
        <v>3030.2463231657748</v>
      </c>
      <c r="M241">
        <v>5767.3580560134433</v>
      </c>
      <c r="N241">
        <v>11241.581530752941</v>
      </c>
      <c r="O241">
        <v>22190.028485332266</v>
      </c>
      <c r="R241">
        <f t="shared" si="11"/>
        <v>39</v>
      </c>
      <c r="S241">
        <v>3.7753346050381165E-2</v>
      </c>
      <c r="T241">
        <v>3.5631036692496565E-2</v>
      </c>
      <c r="U241">
        <v>3.5070050804375974E-2</v>
      </c>
      <c r="V241">
        <v>3.4811087886776448E-2</v>
      </c>
      <c r="W241">
        <v>3.4686535653057904E-2</v>
      </c>
    </row>
    <row r="242" spans="2:23" x14ac:dyDescent="0.25">
      <c r="B242">
        <f t="shared" si="9"/>
        <v>40</v>
      </c>
      <c r="C242">
        <v>28013.704089540905</v>
      </c>
      <c r="D242">
        <v>61259.893561944358</v>
      </c>
      <c r="E242">
        <v>116670.20937714695</v>
      </c>
      <c r="F242">
        <v>227490.84102190321</v>
      </c>
      <c r="G242">
        <v>449132.10431959189</v>
      </c>
      <c r="J242">
        <f t="shared" si="10"/>
        <v>40</v>
      </c>
      <c r="K242">
        <v>1400.6852921579193</v>
      </c>
      <c r="L242">
        <v>3062.9950314189628</v>
      </c>
      <c r="M242">
        <v>5833.5113044428872</v>
      </c>
      <c r="N242">
        <v>11374.543871567352</v>
      </c>
      <c r="O242">
        <v>22456.609017824987</v>
      </c>
      <c r="R242">
        <f t="shared" si="11"/>
        <v>40</v>
      </c>
      <c r="S242">
        <v>3.7797088140417046E-2</v>
      </c>
      <c r="T242">
        <v>3.5682955575913722E-2</v>
      </c>
      <c r="U242">
        <v>3.5122821886957256E-2</v>
      </c>
      <c r="V242">
        <v>3.4864060395642715E-2</v>
      </c>
      <c r="W242">
        <v>3.473956135867029E-2</v>
      </c>
    </row>
    <row r="243" spans="2:23" x14ac:dyDescent="0.25">
      <c r="B243">
        <f t="shared" si="9"/>
        <v>41</v>
      </c>
      <c r="C243">
        <v>28097.30149311688</v>
      </c>
      <c r="D243">
        <v>61476.563723249215</v>
      </c>
      <c r="E243">
        <v>117108.66747531427</v>
      </c>
      <c r="F243">
        <v>228372.87499679704</v>
      </c>
      <c r="G243">
        <v>450901.29004959908</v>
      </c>
      <c r="J243">
        <f t="shared" si="10"/>
        <v>41</v>
      </c>
      <c r="K243">
        <v>1404.8652752772905</v>
      </c>
      <c r="L243">
        <v>3073.8289062600816</v>
      </c>
      <c r="M243">
        <v>5855.435009520239</v>
      </c>
      <c r="N243">
        <v>11418.647241504805</v>
      </c>
      <c r="O243">
        <v>22545.071719909669</v>
      </c>
      <c r="R243">
        <f t="shared" si="11"/>
        <v>41</v>
      </c>
      <c r="S243">
        <v>3.7791753809928164E-2</v>
      </c>
      <c r="T243">
        <v>3.5688529400693003E-2</v>
      </c>
      <c r="U243">
        <v>3.5130559781219706E-2</v>
      </c>
      <c r="V243">
        <v>3.487268930714249E-2</v>
      </c>
      <c r="W243">
        <v>3.4748594064122562E-2</v>
      </c>
    </row>
    <row r="244" spans="2:23" x14ac:dyDescent="0.25">
      <c r="B244">
        <f t="shared" si="9"/>
        <v>42</v>
      </c>
      <c r="C244">
        <v>28037.229441336724</v>
      </c>
      <c r="D244">
        <v>61323.915920895153</v>
      </c>
      <c r="E244">
        <v>116801.72673033859</v>
      </c>
      <c r="F244">
        <v>227757.34835425115</v>
      </c>
      <c r="G244">
        <v>449668.59160485998</v>
      </c>
      <c r="J244">
        <f t="shared" si="10"/>
        <v>42</v>
      </c>
      <c r="K244">
        <v>1401.8615454882165</v>
      </c>
      <c r="L244">
        <v>3066.1960462418501</v>
      </c>
      <c r="M244">
        <v>5840.0868957728962</v>
      </c>
      <c r="N244">
        <v>11387.868602212227</v>
      </c>
      <c r="O244">
        <v>22483.432019176311</v>
      </c>
      <c r="R244">
        <f t="shared" si="11"/>
        <v>42</v>
      </c>
      <c r="S244">
        <v>3.7741796156150587E-2</v>
      </c>
      <c r="T244">
        <v>3.5653017991363445E-2</v>
      </c>
      <c r="U244">
        <v>3.5098594915110581E-2</v>
      </c>
      <c r="V244">
        <v>3.4842317427117964E-2</v>
      </c>
      <c r="W244">
        <v>3.4718977982227228E-2</v>
      </c>
    </row>
    <row r="245" spans="2:23" x14ac:dyDescent="0.25">
      <c r="B245">
        <f t="shared" si="9"/>
        <v>43</v>
      </c>
      <c r="C245">
        <v>28952.391605279005</v>
      </c>
      <c r="D245">
        <v>63678.344208534967</v>
      </c>
      <c r="E245">
        <v>121554.93187575258</v>
      </c>
      <c r="F245">
        <v>237308.10720387957</v>
      </c>
      <c r="G245">
        <v>468814.45785528998</v>
      </c>
      <c r="J245">
        <f t="shared" si="10"/>
        <v>43</v>
      </c>
      <c r="K245">
        <v>1447.6196006238097</v>
      </c>
      <c r="L245">
        <v>3183.9172854483622</v>
      </c>
      <c r="M245">
        <v>6077.746753049898</v>
      </c>
      <c r="N245">
        <v>11865.405679058691</v>
      </c>
      <c r="O245">
        <v>23440.723524017027</v>
      </c>
      <c r="R245">
        <f t="shared" si="11"/>
        <v>43</v>
      </c>
      <c r="S245">
        <v>3.7980322726856031E-2</v>
      </c>
      <c r="T245">
        <v>3.5887447077275869E-2</v>
      </c>
      <c r="U245">
        <v>3.5328585262348389E-2</v>
      </c>
      <c r="V245">
        <v>3.5069768754732333E-2</v>
      </c>
      <c r="W245">
        <v>3.4945096760311767E-2</v>
      </c>
    </row>
    <row r="246" spans="2:23" x14ac:dyDescent="0.25">
      <c r="B246">
        <f t="shared" si="9"/>
        <v>44</v>
      </c>
      <c r="C246">
        <v>29364.999265188086</v>
      </c>
      <c r="D246">
        <v>64740.965931318635</v>
      </c>
      <c r="E246">
        <v>123700.90775107662</v>
      </c>
      <c r="F246">
        <v>241620.79375668749</v>
      </c>
      <c r="G246">
        <v>477460.56576968159</v>
      </c>
      <c r="J246">
        <f t="shared" si="10"/>
        <v>44</v>
      </c>
      <c r="K246">
        <v>1468.2504142938778</v>
      </c>
      <c r="L246">
        <v>3237.0500096002506</v>
      </c>
      <c r="M246">
        <v>6185.0455235793779</v>
      </c>
      <c r="N246">
        <v>12081.039988716249</v>
      </c>
      <c r="O246">
        <v>23873.028921564808</v>
      </c>
      <c r="R246">
        <f t="shared" si="11"/>
        <v>44</v>
      </c>
      <c r="S246">
        <v>3.8068477609562779E-2</v>
      </c>
      <c r="T246">
        <v>3.5981873845040369E-2</v>
      </c>
      <c r="U246">
        <v>3.5422935851877613E-2</v>
      </c>
      <c r="V246">
        <v>3.5163827755937183E-2</v>
      </c>
      <c r="W246">
        <v>3.5038956509754859E-2</v>
      </c>
    </row>
    <row r="247" spans="2:23" x14ac:dyDescent="0.25">
      <c r="B247">
        <f t="shared" si="9"/>
        <v>45</v>
      </c>
      <c r="C247">
        <v>30057.489758168613</v>
      </c>
      <c r="D247">
        <v>66522.959171556169</v>
      </c>
      <c r="E247">
        <v>127298.74154917983</v>
      </c>
      <c r="F247">
        <v>248850.30487006417</v>
      </c>
      <c r="G247">
        <v>491953.43285773258</v>
      </c>
      <c r="J247">
        <f t="shared" si="10"/>
        <v>45</v>
      </c>
      <c r="K247">
        <v>1502.8745965887574</v>
      </c>
      <c r="L247">
        <v>3326.1483876551501</v>
      </c>
      <c r="M247">
        <v>6364.9380711886042</v>
      </c>
      <c r="N247">
        <v>12442.515365695814</v>
      </c>
      <c r="O247">
        <v>24597.67189944617</v>
      </c>
      <c r="R247">
        <f t="shared" si="11"/>
        <v>45</v>
      </c>
      <c r="S247">
        <v>3.8244364683953647E-2</v>
      </c>
      <c r="T247">
        <v>3.6157516258411793E-2</v>
      </c>
      <c r="U247">
        <v>3.5596018865311274E-2</v>
      </c>
      <c r="V247">
        <v>3.5335354457192381E-2</v>
      </c>
      <c r="W247">
        <v>3.520964983498609E-2</v>
      </c>
    </row>
    <row r="248" spans="2:23" x14ac:dyDescent="0.25">
      <c r="B248">
        <f t="shared" si="9"/>
        <v>46</v>
      </c>
      <c r="C248">
        <v>30407.701127974673</v>
      </c>
      <c r="D248">
        <v>67425.378215870587</v>
      </c>
      <c r="E248">
        <v>129121.50674879603</v>
      </c>
      <c r="F248">
        <v>252513.76384056764</v>
      </c>
      <c r="G248">
        <v>499298.27803855477</v>
      </c>
      <c r="J248">
        <f t="shared" si="10"/>
        <v>46</v>
      </c>
      <c r="K248">
        <v>1520.3852823716079</v>
      </c>
      <c r="L248">
        <v>3371.2697740963195</v>
      </c>
      <c r="M248">
        <v>6456.077336811868</v>
      </c>
      <c r="N248">
        <v>12625.692499590863</v>
      </c>
      <c r="O248">
        <v>24964.922845961177</v>
      </c>
      <c r="R248">
        <f t="shared" si="11"/>
        <v>46</v>
      </c>
      <c r="S248">
        <v>3.831150011735418E-2</v>
      </c>
      <c r="T248">
        <v>3.6233243580000574E-2</v>
      </c>
      <c r="U248">
        <v>3.5672530160599569E-2</v>
      </c>
      <c r="V248">
        <v>3.5412002479245031E-2</v>
      </c>
      <c r="W248">
        <v>3.5286311132142867E-2</v>
      </c>
    </row>
    <row r="249" spans="2:23" x14ac:dyDescent="0.25">
      <c r="B249">
        <f t="shared" si="9"/>
        <v>47</v>
      </c>
      <c r="C249">
        <v>31117.239415100848</v>
      </c>
      <c r="D249">
        <v>69251.161100445388</v>
      </c>
      <c r="E249">
        <v>132807.69726378305</v>
      </c>
      <c r="F249">
        <v>259920.76959840965</v>
      </c>
      <c r="G249">
        <v>514146.91427137644</v>
      </c>
      <c r="J249">
        <f t="shared" si="10"/>
        <v>47</v>
      </c>
      <c r="K249">
        <v>1555.8620777789984</v>
      </c>
      <c r="L249">
        <v>3462.5584727704991</v>
      </c>
      <c r="M249">
        <v>6640.3858279892593</v>
      </c>
      <c r="N249">
        <v>12996.04054982157</v>
      </c>
      <c r="O249">
        <v>25707.349998808</v>
      </c>
      <c r="R249">
        <f t="shared" si="11"/>
        <v>47</v>
      </c>
      <c r="S249">
        <v>3.8496001352264386E-2</v>
      </c>
      <c r="T249">
        <v>3.6416649093096831E-2</v>
      </c>
      <c r="U249">
        <v>3.5853229081922011E-2</v>
      </c>
      <c r="V249">
        <v>3.5591086254736837E-2</v>
      </c>
      <c r="W249">
        <v>3.5464533953661226E-2</v>
      </c>
    </row>
    <row r="250" spans="2:23" x14ac:dyDescent="0.25">
      <c r="B250">
        <f t="shared" si="9"/>
        <v>48</v>
      </c>
      <c r="C250">
        <v>31612.221303803297</v>
      </c>
      <c r="D250">
        <v>70525.745681914283</v>
      </c>
      <c r="E250">
        <v>135381.62047143237</v>
      </c>
      <c r="F250">
        <v>265093.37005440803</v>
      </c>
      <c r="G250">
        <v>524516.86922256567</v>
      </c>
      <c r="J250">
        <f t="shared" si="10"/>
        <v>48</v>
      </c>
      <c r="K250">
        <v>1580.6117630626541</v>
      </c>
      <c r="L250">
        <v>3526.2873751435109</v>
      </c>
      <c r="M250">
        <v>6769.0812410858343</v>
      </c>
      <c r="N250">
        <v>13254.668978593836</v>
      </c>
      <c r="O250">
        <v>26225.844456759747</v>
      </c>
      <c r="R250">
        <f t="shared" si="11"/>
        <v>48</v>
      </c>
      <c r="S250">
        <v>3.8608598483093282E-2</v>
      </c>
      <c r="T250">
        <v>3.6534959129652433E-2</v>
      </c>
      <c r="U250">
        <v>3.5971235407842972E-2</v>
      </c>
      <c r="V250">
        <v>3.5708673614061492E-2</v>
      </c>
      <c r="W250">
        <v>3.5581855358455483E-2</v>
      </c>
    </row>
    <row r="251" spans="2:23" x14ac:dyDescent="0.25">
      <c r="B251">
        <f t="shared" si="9"/>
        <v>49</v>
      </c>
      <c r="C251">
        <v>32224.99324799575</v>
      </c>
      <c r="D251">
        <v>72103.169481622012</v>
      </c>
      <c r="E251">
        <v>138566.79655209984</v>
      </c>
      <c r="F251">
        <v>271494.05069977196</v>
      </c>
      <c r="G251">
        <v>537348.55899873166</v>
      </c>
      <c r="J251">
        <f t="shared" si="10"/>
        <v>49</v>
      </c>
      <c r="K251">
        <v>1611.2497139593324</v>
      </c>
      <c r="L251">
        <v>3605.158681850924</v>
      </c>
      <c r="M251">
        <v>6928.3403155121778</v>
      </c>
      <c r="N251">
        <v>13574.703592377482</v>
      </c>
      <c r="O251">
        <v>26867.430151245557</v>
      </c>
      <c r="R251">
        <f t="shared" si="11"/>
        <v>49</v>
      </c>
      <c r="S251">
        <v>3.8760764576016626E-2</v>
      </c>
      <c r="T251">
        <v>3.6689780822013462E-2</v>
      </c>
      <c r="U251">
        <v>3.6124676769373476E-2</v>
      </c>
      <c r="V251">
        <v>3.5861156843779218E-2</v>
      </c>
      <c r="W251">
        <v>3.5733803463681824E-2</v>
      </c>
    </row>
    <row r="252" spans="2:23" x14ac:dyDescent="0.25">
      <c r="B252">
        <f t="shared" si="9"/>
        <v>50</v>
      </c>
      <c r="C252">
        <v>33033.105502979954</v>
      </c>
      <c r="D252">
        <v>74182.160888557148</v>
      </c>
      <c r="E252">
        <v>142763.91988356228</v>
      </c>
      <c r="F252">
        <v>279927.436055289</v>
      </c>
      <c r="G252">
        <v>554254.47011977551</v>
      </c>
      <c r="J252">
        <f t="shared" si="10"/>
        <v>50</v>
      </c>
      <c r="K252">
        <v>1651.6554229441317</v>
      </c>
      <c r="L252">
        <v>3709.1085935797164</v>
      </c>
      <c r="M252">
        <v>7138.1972381996457</v>
      </c>
      <c r="N252">
        <v>13996.371959525626</v>
      </c>
      <c r="O252">
        <v>27712.723832747084</v>
      </c>
      <c r="R252">
        <f t="shared" si="11"/>
        <v>50</v>
      </c>
      <c r="S252">
        <v>3.8981883680257567E-2</v>
      </c>
      <c r="T252">
        <v>3.6907371851785831E-2</v>
      </c>
      <c r="U252">
        <v>3.6338838848485544E-2</v>
      </c>
      <c r="V252">
        <v>3.6073348622199575E-2</v>
      </c>
      <c r="W252">
        <v>3.5944958578267849E-2</v>
      </c>
    </row>
    <row r="253" spans="2:23" x14ac:dyDescent="0.25">
      <c r="B253">
        <f t="shared" si="9"/>
        <v>51</v>
      </c>
      <c r="C253">
        <v>33661.094824407082</v>
      </c>
      <c r="D253">
        <v>75799.028364952246</v>
      </c>
      <c r="E253">
        <v>146028.91761205584</v>
      </c>
      <c r="F253">
        <v>286488.6961122487</v>
      </c>
      <c r="G253">
        <v>567408.25311587099</v>
      </c>
      <c r="J253">
        <f t="shared" si="10"/>
        <v>51</v>
      </c>
      <c r="K253">
        <v>1683.054790285074</v>
      </c>
      <c r="L253">
        <v>3789.9516128828254</v>
      </c>
      <c r="M253">
        <v>7301.4463352898892</v>
      </c>
      <c r="N253">
        <v>14324.435788517178</v>
      </c>
      <c r="O253">
        <v>28370.414699520916</v>
      </c>
      <c r="R253">
        <f t="shared" si="11"/>
        <v>51</v>
      </c>
      <c r="S253">
        <v>3.9137951383585667E-2</v>
      </c>
      <c r="T253">
        <v>3.7067282145990532E-2</v>
      </c>
      <c r="U253">
        <v>3.649771912144173E-2</v>
      </c>
      <c r="V253">
        <v>3.6231433256199042E-2</v>
      </c>
      <c r="W253">
        <v>3.6102585182649527E-2</v>
      </c>
    </row>
    <row r="254" spans="2:23" x14ac:dyDescent="0.25">
      <c r="B254">
        <f t="shared" si="9"/>
        <v>52</v>
      </c>
      <c r="C254">
        <v>34503.089812617356</v>
      </c>
      <c r="D254">
        <v>77965.242163954579</v>
      </c>
      <c r="E254">
        <v>150402.16276792716</v>
      </c>
      <c r="F254">
        <v>295276.00213107595</v>
      </c>
      <c r="G254">
        <v>585023.68260623631</v>
      </c>
      <c r="J254">
        <f t="shared" si="10"/>
        <v>52</v>
      </c>
      <c r="K254">
        <v>1725.1546417941499</v>
      </c>
      <c r="L254">
        <v>3898.2626617356873</v>
      </c>
      <c r="M254">
        <v>7520.1093873541686</v>
      </c>
      <c r="N254">
        <v>14763.800261791795</v>
      </c>
      <c r="O254">
        <v>29251.18445346714</v>
      </c>
      <c r="R254">
        <f t="shared" si="11"/>
        <v>52</v>
      </c>
      <c r="S254">
        <v>3.9372753810093863E-2</v>
      </c>
      <c r="T254">
        <v>3.7298591196702313E-2</v>
      </c>
      <c r="U254">
        <v>3.6725626888700624E-2</v>
      </c>
      <c r="V254">
        <v>3.6457379844136772E-2</v>
      </c>
      <c r="W254">
        <v>3.6327498139536729E-2</v>
      </c>
    </row>
    <row r="255" spans="2:23" x14ac:dyDescent="0.25">
      <c r="B255">
        <f t="shared" si="9"/>
        <v>53</v>
      </c>
      <c r="C255">
        <v>35392.362972445924</v>
      </c>
      <c r="D255">
        <v>80253.24727487615</v>
      </c>
      <c r="E255">
        <v>155021.38682035776</v>
      </c>
      <c r="F255">
        <v>304557.66678573727</v>
      </c>
      <c r="G255">
        <v>603630.2267168992</v>
      </c>
      <c r="J255">
        <f t="shared" si="10"/>
        <v>53</v>
      </c>
      <c r="K255">
        <v>1769.6183209655137</v>
      </c>
      <c r="L255">
        <v>4012.6629828300502</v>
      </c>
      <c r="M255">
        <v>7751.0694224039617</v>
      </c>
      <c r="N255">
        <v>15227.883514974033</v>
      </c>
      <c r="O255">
        <v>30181.511700673262</v>
      </c>
      <c r="R255">
        <f t="shared" si="11"/>
        <v>53</v>
      </c>
      <c r="S255">
        <v>3.9625741876328835E-2</v>
      </c>
      <c r="T255">
        <v>3.7547468942783047E-2</v>
      </c>
      <c r="U255">
        <v>3.6970869015675811E-2</v>
      </c>
      <c r="V255">
        <v>3.6700540914555324E-2</v>
      </c>
      <c r="W255">
        <v>3.6569563215242074E-2</v>
      </c>
    </row>
    <row r="256" spans="2:23" x14ac:dyDescent="0.25">
      <c r="B256">
        <f t="shared" si="9"/>
        <v>54</v>
      </c>
      <c r="C256">
        <v>36345.311585530653</v>
      </c>
      <c r="D256">
        <v>82704.654967268492</v>
      </c>
      <c r="E256">
        <v>159970.22615310765</v>
      </c>
      <c r="F256">
        <v>314501.36954898672</v>
      </c>
      <c r="G256">
        <v>623563.65634106693</v>
      </c>
      <c r="J256">
        <f t="shared" si="10"/>
        <v>54</v>
      </c>
      <c r="K256">
        <v>1817.2657855498328</v>
      </c>
      <c r="L256">
        <v>4135.2334701510117</v>
      </c>
      <c r="M256">
        <v>7998.5114050661505</v>
      </c>
      <c r="N256">
        <v>15725.068686350598</v>
      </c>
      <c r="O256">
        <v>31178.183249363676</v>
      </c>
      <c r="R256">
        <f t="shared" si="11"/>
        <v>54</v>
      </c>
      <c r="S256">
        <v>3.9904548718144417E-2</v>
      </c>
      <c r="T256">
        <v>3.7820503517765669E-2</v>
      </c>
      <c r="U256">
        <v>3.723974606682523E-2</v>
      </c>
      <c r="V256">
        <v>3.6967077835519557E-2</v>
      </c>
      <c r="W256">
        <v>3.6834875918956067E-2</v>
      </c>
    </row>
    <row r="257" spans="1:24" x14ac:dyDescent="0.25">
      <c r="B257">
        <f t="shared" si="9"/>
        <v>55</v>
      </c>
      <c r="C257">
        <v>37456.039062242002</v>
      </c>
      <c r="D257">
        <v>85561.506177640578</v>
      </c>
      <c r="E257">
        <v>165737.28509102974</v>
      </c>
      <c r="F257">
        <v>326088.84291742451</v>
      </c>
      <c r="G257">
        <v>646791.95810356946</v>
      </c>
      <c r="J257">
        <f t="shared" si="10"/>
        <v>55</v>
      </c>
      <c r="K257">
        <v>1872.8022778033701</v>
      </c>
      <c r="L257">
        <v>4278.0753780311061</v>
      </c>
      <c r="M257">
        <v>8286.8644085043343</v>
      </c>
      <c r="N257">
        <v>16304.442468925961</v>
      </c>
      <c r="O257">
        <v>32339.597951778094</v>
      </c>
      <c r="R257">
        <f t="shared" si="11"/>
        <v>55</v>
      </c>
      <c r="S257">
        <v>4.0246736866810018E-2</v>
      </c>
      <c r="T257">
        <v>3.8152170724292223E-2</v>
      </c>
      <c r="U257">
        <v>3.756569864738224E-2</v>
      </c>
      <c r="V257">
        <v>3.7289919107296399E-2</v>
      </c>
      <c r="W257">
        <v>3.7156109558997175E-2</v>
      </c>
    </row>
    <row r="258" spans="1:24" x14ac:dyDescent="0.25">
      <c r="B258">
        <f t="shared" si="9"/>
        <v>56</v>
      </c>
      <c r="C258">
        <v>38545.441100496173</v>
      </c>
      <c r="D258">
        <v>88363.634717536916</v>
      </c>
      <c r="E258">
        <v>171393.95775374339</v>
      </c>
      <c r="F258">
        <v>337454.60382647422</v>
      </c>
      <c r="G258">
        <v>669575.89597197133</v>
      </c>
      <c r="J258">
        <f t="shared" si="10"/>
        <v>56</v>
      </c>
      <c r="K258">
        <v>1927.2723368666193</v>
      </c>
      <c r="L258">
        <v>4418.1817942961789</v>
      </c>
      <c r="M258">
        <v>8569.6980194705538</v>
      </c>
      <c r="N258">
        <v>16872.730470250593</v>
      </c>
      <c r="O258">
        <v>33478.795371858287</v>
      </c>
      <c r="R258">
        <f t="shared" si="11"/>
        <v>56</v>
      </c>
      <c r="S258">
        <v>4.0584026453434507E-2</v>
      </c>
      <c r="T258">
        <v>3.8480762701225135E-2</v>
      </c>
      <c r="U258">
        <v>3.7889158798721789E-2</v>
      </c>
      <c r="V258">
        <v>3.7610549335194365E-2</v>
      </c>
      <c r="W258">
        <v>3.7475270143284556E-2</v>
      </c>
    </row>
    <row r="259" spans="1:24" x14ac:dyDescent="0.25">
      <c r="B259">
        <f t="shared" si="9"/>
        <v>57</v>
      </c>
      <c r="C259">
        <v>39543.80196922629</v>
      </c>
      <c r="D259">
        <v>90932.697601714332</v>
      </c>
      <c r="E259">
        <v>176580.85700462613</v>
      </c>
      <c r="F259">
        <v>347877.17581508984</v>
      </c>
      <c r="G259">
        <v>690469.81343784428</v>
      </c>
      <c r="J259">
        <f t="shared" si="10"/>
        <v>57</v>
      </c>
      <c r="K259">
        <v>1977.1902886021126</v>
      </c>
      <c r="L259">
        <v>4546.6355392189289</v>
      </c>
      <c r="M259">
        <v>8829.0443110329506</v>
      </c>
      <c r="N259">
        <v>17393.861860910954</v>
      </c>
      <c r="O259">
        <v>34523.496963127633</v>
      </c>
      <c r="R259">
        <f t="shared" si="11"/>
        <v>57</v>
      </c>
      <c r="S259">
        <v>4.0887606336287075E-2</v>
      </c>
      <c r="T259">
        <v>3.8780430460288562E-2</v>
      </c>
      <c r="U259">
        <v>3.818519651991914E-2</v>
      </c>
      <c r="V259">
        <v>3.7904483730093919E-2</v>
      </c>
      <c r="W259">
        <v>3.7768091656075864E-2</v>
      </c>
    </row>
    <row r="260" spans="1:24" x14ac:dyDescent="0.25">
      <c r="B260">
        <f t="shared" si="9"/>
        <v>58</v>
      </c>
      <c r="C260">
        <v>40839.124916711495</v>
      </c>
      <c r="D260">
        <v>94263.752503400698</v>
      </c>
      <c r="E260">
        <v>183304.798480186</v>
      </c>
      <c r="F260">
        <v>361386.89014462469</v>
      </c>
      <c r="G260">
        <v>717551.07375268417</v>
      </c>
      <c r="J260">
        <f t="shared" si="10"/>
        <v>58</v>
      </c>
      <c r="K260">
        <v>2041.956272406911</v>
      </c>
      <c r="L260">
        <v>4713.1877147662599</v>
      </c>
      <c r="M260">
        <v>9165.2401173235849</v>
      </c>
      <c r="N260">
        <v>18069.344536485733</v>
      </c>
      <c r="O260">
        <v>35877.553747480153</v>
      </c>
      <c r="R260">
        <f t="shared" si="11"/>
        <v>58</v>
      </c>
      <c r="S260">
        <v>4.131876488159425E-2</v>
      </c>
      <c r="T260">
        <v>3.9196778109163777E-2</v>
      </c>
      <c r="U260">
        <v>3.8594460944211262E-2</v>
      </c>
      <c r="V260">
        <v>3.8309955461901968E-2</v>
      </c>
      <c r="W260">
        <v>3.8171615466082942E-2</v>
      </c>
    </row>
    <row r="261" spans="1:24" x14ac:dyDescent="0.25">
      <c r="B261">
        <f t="shared" si="9"/>
        <v>59</v>
      </c>
      <c r="C261">
        <v>42029.045681071788</v>
      </c>
      <c r="D261">
        <v>97325.010721623446</v>
      </c>
      <c r="E261">
        <v>189484.95282980881</v>
      </c>
      <c r="F261">
        <v>373804.83704655361</v>
      </c>
      <c r="G261">
        <v>742444.60548014811</v>
      </c>
      <c r="J261">
        <f t="shared" si="10"/>
        <v>59</v>
      </c>
      <c r="K261">
        <v>2101.452585467021</v>
      </c>
      <c r="L261">
        <v>4866.2505968329497</v>
      </c>
      <c r="M261">
        <v>9474.2477774697472</v>
      </c>
      <c r="N261">
        <v>18690.242139238631</v>
      </c>
      <c r="O261">
        <v>37122.230862915399</v>
      </c>
      <c r="R261">
        <f t="shared" si="11"/>
        <v>59</v>
      </c>
      <c r="S261">
        <v>4.1711647425424658E-2</v>
      </c>
      <c r="T261">
        <v>3.9580493895944535E-2</v>
      </c>
      <c r="U261">
        <v>3.8972851311380063E-2</v>
      </c>
      <c r="V261">
        <v>3.8685402589125006E-2</v>
      </c>
      <c r="W261">
        <v>3.8545531479114326E-2</v>
      </c>
    </row>
    <row r="262" spans="1:24" x14ac:dyDescent="0.25">
      <c r="B262">
        <f t="shared" si="9"/>
        <v>60</v>
      </c>
      <c r="C262">
        <v>43244.370082661968</v>
      </c>
      <c r="D262">
        <v>100451.39990399485</v>
      </c>
      <c r="E262">
        <v>195796.44998139271</v>
      </c>
      <c r="F262">
        <v>386486.55013662198</v>
      </c>
      <c r="G262">
        <v>767866.75044723239</v>
      </c>
      <c r="J262">
        <f t="shared" si="10"/>
        <v>60</v>
      </c>
      <c r="K262">
        <v>2162.2188037772285</v>
      </c>
      <c r="L262">
        <v>5022.5700547924789</v>
      </c>
      <c r="M262">
        <v>9789.8226323325362</v>
      </c>
      <c r="N262">
        <v>19324.327787982125</v>
      </c>
      <c r="O262">
        <v>38393.338099480257</v>
      </c>
      <c r="R262">
        <f t="shared" si="11"/>
        <v>60</v>
      </c>
      <c r="S262">
        <v>4.2122498350945614E-2</v>
      </c>
      <c r="T262">
        <v>3.998185471444704E-2</v>
      </c>
      <c r="U262">
        <v>3.9368808457709514E-2</v>
      </c>
      <c r="V262">
        <v>3.907837747378573E-2</v>
      </c>
      <c r="W262">
        <v>3.8936955585118005E-2</v>
      </c>
    </row>
    <row r="263" spans="1:24" x14ac:dyDescent="0.25">
      <c r="B263">
        <f t="shared" si="9"/>
        <v>61</v>
      </c>
      <c r="C263">
        <v>44507.056057694026</v>
      </c>
      <c r="D263">
        <v>103700.051851044</v>
      </c>
      <c r="E263">
        <v>202355.04523856033</v>
      </c>
      <c r="F263">
        <v>399665.03201398102</v>
      </c>
      <c r="G263">
        <v>794285.00556495157</v>
      </c>
      <c r="J263">
        <f t="shared" si="10"/>
        <v>61</v>
      </c>
      <c r="K263">
        <v>2225.3531187048284</v>
      </c>
      <c r="L263">
        <v>5185.0026551349583</v>
      </c>
      <c r="M263">
        <v>10117.75240127006</v>
      </c>
      <c r="N263">
        <v>19983.251894046029</v>
      </c>
      <c r="O263">
        <v>39714.25087976607</v>
      </c>
      <c r="R263">
        <f t="shared" si="11"/>
        <v>61</v>
      </c>
      <c r="S263">
        <v>4.2561527074808314E-2</v>
      </c>
      <c r="T263">
        <v>4.0410873428105898E-2</v>
      </c>
      <c r="U263">
        <v>3.9792228403914054E-2</v>
      </c>
      <c r="V263">
        <v>3.94987113592844E-2</v>
      </c>
      <c r="W263">
        <v>3.9355685152529629E-2</v>
      </c>
    </row>
    <row r="264" spans="1:24" x14ac:dyDescent="0.25">
      <c r="B264">
        <f t="shared" si="9"/>
        <v>62</v>
      </c>
      <c r="C264">
        <v>45797.40757319452</v>
      </c>
      <c r="D264">
        <v>107019.62460267732</v>
      </c>
      <c r="E264">
        <v>209056.65135236672</v>
      </c>
      <c r="F264">
        <v>413130.7063772289</v>
      </c>
      <c r="G264">
        <v>821278.81642711582</v>
      </c>
      <c r="J264">
        <f t="shared" si="10"/>
        <v>62</v>
      </c>
      <c r="K264">
        <v>2289.8706930640183</v>
      </c>
      <c r="L264">
        <v>5350.9822372123599</v>
      </c>
      <c r="M264">
        <v>10452.832704411645</v>
      </c>
      <c r="N264">
        <v>20656.535606769728</v>
      </c>
      <c r="O264">
        <v>41063.941411695443</v>
      </c>
      <c r="R264">
        <f t="shared" si="11"/>
        <v>62</v>
      </c>
      <c r="S264">
        <v>4.3022308825861666E-2</v>
      </c>
      <c r="T264">
        <v>4.0861231515628926E-2</v>
      </c>
      <c r="U264">
        <v>4.02368771472561E-2</v>
      </c>
      <c r="V264">
        <v>3.9940220228655621E-2</v>
      </c>
      <c r="W264">
        <v>3.9795562605901891E-2</v>
      </c>
    </row>
    <row r="265" spans="1:24" x14ac:dyDescent="0.25">
      <c r="B265">
        <f t="shared" si="9"/>
        <v>63</v>
      </c>
      <c r="C265">
        <v>47224.142595230827</v>
      </c>
      <c r="D265">
        <v>110689.95732550888</v>
      </c>
      <c r="E265">
        <v>216466.31572747297</v>
      </c>
      <c r="F265">
        <v>428019.03253130388</v>
      </c>
      <c r="G265">
        <v>851124.46613879292</v>
      </c>
      <c r="J265">
        <f t="shared" si="10"/>
        <v>63</v>
      </c>
      <c r="K265">
        <v>2361.2075350257001</v>
      </c>
      <c r="L265">
        <v>5534.4979476166773</v>
      </c>
      <c r="M265">
        <v>10823.315964037203</v>
      </c>
      <c r="N265">
        <v>21400.951996754622</v>
      </c>
      <c r="O265">
        <v>42556.224061967805</v>
      </c>
      <c r="R265">
        <f t="shared" si="11"/>
        <v>63</v>
      </c>
      <c r="S265">
        <v>4.3556321923927888E-2</v>
      </c>
      <c r="T265">
        <v>4.1381028761324989E-2</v>
      </c>
      <c r="U265">
        <v>4.0749717838093558E-2</v>
      </c>
      <c r="V265">
        <v>4.0449297729318712E-2</v>
      </c>
      <c r="W265">
        <v>4.0302697669096554E-2</v>
      </c>
    </row>
    <row r="266" spans="1:24" x14ac:dyDescent="0.25">
      <c r="B266">
        <f t="shared" si="9"/>
        <v>64</v>
      </c>
      <c r="C266">
        <v>48621.059642353903</v>
      </c>
      <c r="D266">
        <v>114283.78420109375</v>
      </c>
      <c r="E266">
        <v>223721.65665861592</v>
      </c>
      <c r="F266">
        <v>442597.40326977998</v>
      </c>
      <c r="G266">
        <v>880348.89649222279</v>
      </c>
      <c r="J266">
        <f t="shared" si="10"/>
        <v>64</v>
      </c>
      <c r="K266">
        <v>2431.0533321632756</v>
      </c>
      <c r="L266">
        <v>5714.190309040976</v>
      </c>
      <c r="M266">
        <v>11186.082982942753</v>
      </c>
      <c r="N266">
        <v>22129.870477885939</v>
      </c>
      <c r="O266">
        <v>44017.445467919111</v>
      </c>
      <c r="R266">
        <f t="shared" si="11"/>
        <v>64</v>
      </c>
      <c r="S266">
        <v>4.4089190927866451E-2</v>
      </c>
      <c r="T266">
        <v>4.1901751119054476E-2</v>
      </c>
      <c r="U266">
        <v>4.1264146816390568E-2</v>
      </c>
      <c r="V266">
        <v>4.0960287471584644E-2</v>
      </c>
      <c r="W266">
        <v>4.0811904164711477E-2</v>
      </c>
    </row>
    <row r="267" spans="1:24" x14ac:dyDescent="0.25">
      <c r="B267">
        <f t="shared" si="9"/>
        <v>65</v>
      </c>
      <c r="C267">
        <v>50142.595068475232</v>
      </c>
      <c r="D267">
        <v>118198.31009316399</v>
      </c>
      <c r="E267">
        <v>231624.50235860451</v>
      </c>
      <c r="F267">
        <v>458476.88688942749</v>
      </c>
      <c r="G267">
        <v>912181.65595094231</v>
      </c>
      <c r="J267">
        <f t="shared" si="10"/>
        <v>65</v>
      </c>
      <c r="K267">
        <v>2507.1301810431614</v>
      </c>
      <c r="L267">
        <v>5909.9155894113646</v>
      </c>
      <c r="M267">
        <v>11581.225302228006</v>
      </c>
      <c r="N267">
        <v>22923.844727788353</v>
      </c>
      <c r="O267">
        <v>45609.083578742575</v>
      </c>
      <c r="R267">
        <f t="shared" si="11"/>
        <v>65</v>
      </c>
      <c r="S267">
        <v>4.4696101180745629E-2</v>
      </c>
      <c r="T267">
        <v>4.2493504297858031E-2</v>
      </c>
      <c r="U267">
        <v>4.1848591691859838E-2</v>
      </c>
      <c r="V267">
        <v>4.1540780173165759E-2</v>
      </c>
      <c r="W267">
        <v>4.139035641158495E-2</v>
      </c>
    </row>
    <row r="269" spans="1:24" x14ac:dyDescent="0.25">
      <c r="A269" s="5" t="s">
        <v>183</v>
      </c>
    </row>
    <row r="270" spans="1:24" x14ac:dyDescent="0.25">
      <c r="B270" t="s">
        <v>170</v>
      </c>
      <c r="C270">
        <v>50000</v>
      </c>
      <c r="D270">
        <v>100000</v>
      </c>
      <c r="E270">
        <v>250000</v>
      </c>
      <c r="F270">
        <v>500000</v>
      </c>
      <c r="G270">
        <v>1000000</v>
      </c>
      <c r="H270">
        <v>2000000</v>
      </c>
      <c r="J270" t="s">
        <v>171</v>
      </c>
      <c r="K270">
        <v>50000</v>
      </c>
      <c r="L270">
        <v>100000</v>
      </c>
      <c r="M270">
        <v>250000</v>
      </c>
      <c r="N270">
        <v>500000</v>
      </c>
      <c r="O270">
        <v>1000000</v>
      </c>
      <c r="P270">
        <v>2000000</v>
      </c>
      <c r="R270" t="s">
        <v>167</v>
      </c>
      <c r="S270">
        <v>50000</v>
      </c>
      <c r="T270">
        <v>100000</v>
      </c>
      <c r="U270">
        <v>250000</v>
      </c>
      <c r="V270">
        <v>500000</v>
      </c>
      <c r="W270">
        <v>1000000</v>
      </c>
      <c r="X270">
        <v>2000000</v>
      </c>
    </row>
    <row r="271" spans="1:24" x14ac:dyDescent="0.25">
      <c r="B271">
        <v>26</v>
      </c>
      <c r="C271">
        <v>454.76624674976483</v>
      </c>
      <c r="D271">
        <v>630.22982576295863</v>
      </c>
      <c r="E271">
        <v>1156.6206830559081</v>
      </c>
      <c r="F271">
        <v>2033.9385616385457</v>
      </c>
      <c r="G271">
        <v>3788.5748826255372</v>
      </c>
      <c r="H271">
        <v>7297.8463818402879</v>
      </c>
      <c r="J271">
        <v>26</v>
      </c>
      <c r="K271">
        <v>476.43673391596849</v>
      </c>
      <c r="L271">
        <v>602.10173118499733</v>
      </c>
      <c r="M271">
        <v>979.09810637382543</v>
      </c>
      <c r="N271">
        <v>1607.4229030964998</v>
      </c>
      <c r="O271">
        <v>2864.0789826859473</v>
      </c>
      <c r="P271">
        <v>5377.3779956861108</v>
      </c>
      <c r="R271">
        <v>26</v>
      </c>
      <c r="S271">
        <v>5.2558082926509098E-2</v>
      </c>
      <c r="T271">
        <v>4.518976121780871E-2</v>
      </c>
      <c r="U271">
        <v>4.0300138581247369E-2</v>
      </c>
      <c r="V271">
        <v>3.8579004404784678E-2</v>
      </c>
      <c r="W271">
        <v>3.7699843006296252E-2</v>
      </c>
      <c r="X271">
        <v>3.7255429540585139E-2</v>
      </c>
    </row>
    <row r="272" spans="1:24" x14ac:dyDescent="0.25">
      <c r="B272">
        <v>27</v>
      </c>
      <c r="C272">
        <v>478.01980127249459</v>
      </c>
      <c r="D272">
        <v>676.58213867333291</v>
      </c>
      <c r="E272">
        <v>1272.2691657837647</v>
      </c>
      <c r="F272">
        <v>2265.0809123596187</v>
      </c>
      <c r="G272">
        <v>4250.7043043414915</v>
      </c>
      <c r="H272">
        <v>8221.9512296670746</v>
      </c>
      <c r="J272">
        <v>27</v>
      </c>
      <c r="K272">
        <v>493.09102366667139</v>
      </c>
      <c r="L272">
        <v>635.29935559830847</v>
      </c>
      <c r="M272">
        <v>1061.9245224701681</v>
      </c>
      <c r="N272">
        <v>1772.9668657475522</v>
      </c>
      <c r="O272">
        <v>3195.0503913200737</v>
      </c>
      <c r="P272">
        <v>6039.2190646738018</v>
      </c>
      <c r="R272">
        <v>27</v>
      </c>
      <c r="S272">
        <v>5.1027264880660228E-2</v>
      </c>
      <c r="T272">
        <v>4.4344388810158009E-2</v>
      </c>
      <c r="U272">
        <v>3.9954172947863187E-2</v>
      </c>
      <c r="V272">
        <v>3.8417821853770517E-2</v>
      </c>
      <c r="W272">
        <v>3.7634897342305962E-2</v>
      </c>
      <c r="X272">
        <v>3.7239636108923113E-2</v>
      </c>
    </row>
    <row r="273" spans="2:24" x14ac:dyDescent="0.25">
      <c r="B273">
        <v>28</v>
      </c>
      <c r="C273">
        <v>474.80698081327967</v>
      </c>
      <c r="D273">
        <v>670.17874551175032</v>
      </c>
      <c r="E273">
        <v>1256.2938922842054</v>
      </c>
      <c r="F273">
        <v>2233.1525352193462</v>
      </c>
      <c r="G273">
        <v>4186.8698143324855</v>
      </c>
      <c r="H273">
        <v>8094.3043664597326</v>
      </c>
      <c r="J273">
        <v>28</v>
      </c>
      <c r="K273">
        <v>490.79007225023315</v>
      </c>
      <c r="L273">
        <v>630.71372697401966</v>
      </c>
      <c r="M273">
        <v>1050.4829999128087</v>
      </c>
      <c r="N273">
        <v>1750.0992007778041</v>
      </c>
      <c r="O273">
        <v>3149.3315249374136</v>
      </c>
      <c r="P273">
        <v>5947.7961032411549</v>
      </c>
      <c r="R273">
        <v>28</v>
      </c>
      <c r="S273">
        <v>5.1216637679892374E-2</v>
      </c>
      <c r="T273">
        <v>4.4447842156741579E-2</v>
      </c>
      <c r="U273">
        <v>3.9995555166093766E-2</v>
      </c>
      <c r="V273">
        <v>3.8436356680473294E-2</v>
      </c>
      <c r="W273">
        <v>3.7641557780517365E-2</v>
      </c>
      <c r="X273">
        <v>3.7240238705543494E-2</v>
      </c>
    </row>
    <row r="274" spans="2:24" x14ac:dyDescent="0.25">
      <c r="B274">
        <v>29</v>
      </c>
      <c r="C274">
        <v>520.14152964181585</v>
      </c>
      <c r="D274">
        <v>760.54584677912624</v>
      </c>
      <c r="E274">
        <v>1481.7587566796103</v>
      </c>
      <c r="F274">
        <v>2683.7801869203518</v>
      </c>
      <c r="G274">
        <v>5087.8231870916434</v>
      </c>
      <c r="H274">
        <v>9895.9080267932168</v>
      </c>
      <c r="J274">
        <v>29</v>
      </c>
      <c r="K274">
        <v>523.25813198865399</v>
      </c>
      <c r="L274">
        <v>695.43364050668424</v>
      </c>
      <c r="M274">
        <v>1211.9596918019743</v>
      </c>
      <c r="N274">
        <v>2072.8354584592344</v>
      </c>
      <c r="O274">
        <v>3794.5885876979301</v>
      </c>
      <c r="P274">
        <v>7238.0815861168085</v>
      </c>
      <c r="R274">
        <v>29</v>
      </c>
      <c r="S274">
        <v>4.8954453113894125E-2</v>
      </c>
      <c r="T274">
        <v>4.3223044187905346E-2</v>
      </c>
      <c r="U274">
        <v>3.9509713338300889E-2</v>
      </c>
      <c r="V274">
        <v>3.8220415069494251E-2</v>
      </c>
      <c r="W274">
        <v>3.7565479999681628E-2</v>
      </c>
      <c r="X274">
        <v>3.7235360858854705E-2</v>
      </c>
    </row>
    <row r="275" spans="2:24" x14ac:dyDescent="0.25">
      <c r="B275">
        <v>30</v>
      </c>
      <c r="C275">
        <v>486.39789092245002</v>
      </c>
      <c r="D275">
        <v>693.28459392437117</v>
      </c>
      <c r="E275">
        <v>1313.9448010561321</v>
      </c>
      <c r="F275">
        <v>2348.3784447347844</v>
      </c>
      <c r="G275">
        <v>4417.2460730787425</v>
      </c>
      <c r="H275">
        <v>8554.9810222635806</v>
      </c>
      <c r="J275">
        <v>30</v>
      </c>
      <c r="K275">
        <v>499.09148519437986</v>
      </c>
      <c r="L275">
        <v>647.26118585935092</v>
      </c>
      <c r="M275">
        <v>1091.7714129777778</v>
      </c>
      <c r="N275">
        <v>1832.6213916361194</v>
      </c>
      <c r="O275">
        <v>3314.3252587433817</v>
      </c>
      <c r="P275">
        <v>6277.7294670936972</v>
      </c>
      <c r="R275">
        <v>30</v>
      </c>
      <c r="S275">
        <v>5.0547636720184697E-2</v>
      </c>
      <c r="T275">
        <v>4.408147428100273E-2</v>
      </c>
      <c r="U275">
        <v>3.9847087496119649E-2</v>
      </c>
      <c r="V275">
        <v>3.836795043408503E-2</v>
      </c>
      <c r="W275">
        <v>3.7614748787220709E-2</v>
      </c>
      <c r="X275">
        <v>3.7234631917185013E-2</v>
      </c>
    </row>
    <row r="276" spans="2:24" x14ac:dyDescent="0.25">
      <c r="B276">
        <v>31</v>
      </c>
      <c r="C276">
        <v>595.58070474186513</v>
      </c>
      <c r="D276">
        <v>910.92264999950521</v>
      </c>
      <c r="E276">
        <v>1856.9485330463656</v>
      </c>
      <c r="F276">
        <v>3433.6578729015891</v>
      </c>
      <c r="G276">
        <v>6587.0770795404505</v>
      </c>
      <c r="H276">
        <v>12893.915333857403</v>
      </c>
      <c r="J276">
        <v>31</v>
      </c>
      <c r="K276">
        <v>577.28713237719239</v>
      </c>
      <c r="L276">
        <v>803.13198373087471</v>
      </c>
      <c r="M276">
        <v>1480.6670736208107</v>
      </c>
      <c r="N276">
        <v>2609.8869503449459</v>
      </c>
      <c r="O276">
        <v>4868.3326762902143</v>
      </c>
      <c r="P276">
        <v>9385.2223264317727</v>
      </c>
      <c r="R276">
        <v>31</v>
      </c>
      <c r="S276">
        <v>4.656598884659191E-2</v>
      </c>
      <c r="T276">
        <v>4.1973584465291758E-2</v>
      </c>
      <c r="U276">
        <v>3.9046564412687612E-2</v>
      </c>
      <c r="V276">
        <v>3.8039470901682249E-2</v>
      </c>
      <c r="W276">
        <v>3.7529748234940818E-2</v>
      </c>
      <c r="X276">
        <v>3.7273308620554113E-2</v>
      </c>
    </row>
    <row r="277" spans="2:24" x14ac:dyDescent="0.25">
      <c r="B277">
        <v>32</v>
      </c>
      <c r="C277">
        <v>472.10855231224321</v>
      </c>
      <c r="D277">
        <v>664.8027058774079</v>
      </c>
      <c r="E277">
        <v>1242.8854824386012</v>
      </c>
      <c r="F277">
        <v>2206.3565500545578</v>
      </c>
      <c r="G277">
        <v>4133.298569176216</v>
      </c>
      <c r="H277">
        <v>7987.1832961588452</v>
      </c>
      <c r="J277">
        <v>32</v>
      </c>
      <c r="K277">
        <v>488.85767496783637</v>
      </c>
      <c r="L277">
        <v>626.86252439661712</v>
      </c>
      <c r="M277">
        <v>1040.8807001002024</v>
      </c>
      <c r="N277">
        <v>1730.9083900487494</v>
      </c>
      <c r="O277">
        <v>3110.9624365299678</v>
      </c>
      <c r="P277">
        <v>5871.0784390085901</v>
      </c>
      <c r="R277">
        <v>32</v>
      </c>
      <c r="S277">
        <v>5.1373613248691719E-2</v>
      </c>
      <c r="T277">
        <v>4.4532659550068798E-2</v>
      </c>
      <c r="U277">
        <v>4.0028184904361108E-2</v>
      </c>
      <c r="V277">
        <v>3.8449732988767416E-2</v>
      </c>
      <c r="W277">
        <v>3.7644916879603141E-2</v>
      </c>
      <c r="X277">
        <v>3.7238497346674615E-2</v>
      </c>
    </row>
    <row r="278" spans="2:24" x14ac:dyDescent="0.25">
      <c r="B278">
        <v>33</v>
      </c>
      <c r="C278">
        <v>586.73370824769086</v>
      </c>
      <c r="D278">
        <v>893.28983304010592</v>
      </c>
      <c r="E278">
        <v>1812.958676902766</v>
      </c>
      <c r="F278">
        <v>3345.7396046272142</v>
      </c>
      <c r="G278">
        <v>6411.3018636039014</v>
      </c>
      <c r="H278">
        <v>12542.426458850434</v>
      </c>
      <c r="J278">
        <v>33</v>
      </c>
      <c r="K278">
        <v>570.95129866256957</v>
      </c>
      <c r="L278">
        <v>790.5024904818747</v>
      </c>
      <c r="M278">
        <v>1449.1613926743812</v>
      </c>
      <c r="N278">
        <v>2546.9207982284352</v>
      </c>
      <c r="O278">
        <v>4742.444187722489</v>
      </c>
      <c r="P278">
        <v>9133.4918436710723</v>
      </c>
      <c r="R278">
        <v>33</v>
      </c>
      <c r="S278">
        <v>4.6782970689168479E-2</v>
      </c>
      <c r="T278">
        <v>4.2083761548832088E-2</v>
      </c>
      <c r="U278">
        <v>3.9084117950850983E-2</v>
      </c>
      <c r="V278">
        <v>3.805117004349845E-2</v>
      </c>
      <c r="W278">
        <v>3.7528185724170715E-2</v>
      </c>
      <c r="X278">
        <v>3.7265031674299731E-2</v>
      </c>
    </row>
    <row r="279" spans="2:24" x14ac:dyDescent="0.25">
      <c r="B279">
        <v>34</v>
      </c>
      <c r="C279">
        <v>471.57715584450068</v>
      </c>
      <c r="D279">
        <v>663.7451423861296</v>
      </c>
      <c r="E279">
        <v>1240.2486707957346</v>
      </c>
      <c r="F279">
        <v>2201.0880565503098</v>
      </c>
      <c r="G279">
        <v>4122.7670809417596</v>
      </c>
      <c r="H279">
        <v>7966.1243760057705</v>
      </c>
      <c r="J279">
        <v>34</v>
      </c>
      <c r="K279">
        <v>488.4763634407077</v>
      </c>
      <c r="L279">
        <v>626.10619990720807</v>
      </c>
      <c r="M279">
        <v>1038.9907567185855</v>
      </c>
      <c r="N279">
        <v>1727.1336571870888</v>
      </c>
      <c r="O279">
        <v>3103.422362524565</v>
      </c>
      <c r="P279">
        <v>5855.9911165972007</v>
      </c>
      <c r="R279">
        <v>34</v>
      </c>
      <c r="S279">
        <v>5.1402455510396683E-2</v>
      </c>
      <c r="T279">
        <v>4.4547883725239101E-2</v>
      </c>
      <c r="U279">
        <v>4.0033452331805774E-2</v>
      </c>
      <c r="V279">
        <v>3.8451349834546011E-2</v>
      </c>
      <c r="W279">
        <v>3.7644644543218364E-2</v>
      </c>
      <c r="X279">
        <v>3.7237240935106275E-2</v>
      </c>
    </row>
    <row r="280" spans="2:24" x14ac:dyDescent="0.25">
      <c r="B280">
        <v>35</v>
      </c>
      <c r="C280">
        <v>469.00123892022822</v>
      </c>
      <c r="D280">
        <v>658.61105174217619</v>
      </c>
      <c r="E280">
        <v>1227.4404097319662</v>
      </c>
      <c r="F280">
        <v>2175.4893755174012</v>
      </c>
      <c r="G280">
        <v>4071.5873036708854</v>
      </c>
      <c r="H280">
        <v>7863.7831568304282</v>
      </c>
      <c r="J280">
        <v>35</v>
      </c>
      <c r="K280">
        <v>486.63201612968851</v>
      </c>
      <c r="L280">
        <v>622.42885740198381</v>
      </c>
      <c r="M280">
        <v>1029.818456664394</v>
      </c>
      <c r="N280">
        <v>1708.8015334205847</v>
      </c>
      <c r="O280">
        <v>3066.7676476720953</v>
      </c>
      <c r="P280">
        <v>5782.6998400157172</v>
      </c>
      <c r="R280">
        <v>35</v>
      </c>
      <c r="S280">
        <v>5.1562938086804122E-2</v>
      </c>
      <c r="T280">
        <v>4.4635843256109364E-2</v>
      </c>
      <c r="U280">
        <v>4.0068819389599497E-2</v>
      </c>
      <c r="V280">
        <v>3.8467295696327453E-2</v>
      </c>
      <c r="W280">
        <v>3.7650475984538412E-2</v>
      </c>
      <c r="X280">
        <v>3.7237921597156776E-2</v>
      </c>
    </row>
    <row r="281" spans="2:24" x14ac:dyDescent="0.25">
      <c r="B281">
        <v>36</v>
      </c>
      <c r="C281">
        <v>557.86399952369607</v>
      </c>
      <c r="D281">
        <v>835.7459967464539</v>
      </c>
      <c r="E281">
        <v>1669.3922272958912</v>
      </c>
      <c r="F281">
        <v>3058.8027993056385</v>
      </c>
      <c r="G281">
        <v>5837.6237719025357</v>
      </c>
      <c r="H281">
        <v>11395.264895498205</v>
      </c>
      <c r="J281">
        <v>36</v>
      </c>
      <c r="K281">
        <v>550.27489264650831</v>
      </c>
      <c r="L281">
        <v>749.29020238900466</v>
      </c>
      <c r="M281">
        <v>1346.3388504532195</v>
      </c>
      <c r="N281">
        <v>2341.4220675669276</v>
      </c>
      <c r="O281">
        <v>4331.586550740336</v>
      </c>
      <c r="P281">
        <v>8311.9061660311127</v>
      </c>
      <c r="R281">
        <v>36</v>
      </c>
      <c r="S281">
        <v>4.7592775602926851E-2</v>
      </c>
      <c r="T281">
        <v>4.2501674220822849E-2</v>
      </c>
      <c r="U281">
        <v>3.9233537843438748E-2</v>
      </c>
      <c r="V281">
        <v>3.8104659767705051E-2</v>
      </c>
      <c r="W281">
        <v>3.7532389545161582E-2</v>
      </c>
      <c r="X281">
        <v>3.7244245591541381E-2</v>
      </c>
    </row>
    <row r="282" spans="2:24" x14ac:dyDescent="0.25">
      <c r="B282">
        <v>37</v>
      </c>
      <c r="C282">
        <v>559.56291409284574</v>
      </c>
      <c r="D282">
        <v>839.13369416598243</v>
      </c>
      <c r="E282">
        <v>1677.8460441787768</v>
      </c>
      <c r="F282">
        <v>3075.6999718276279</v>
      </c>
      <c r="G282">
        <v>5871.4078361390211</v>
      </c>
      <c r="H282">
        <v>11462.823571365512</v>
      </c>
      <c r="J282">
        <v>37</v>
      </c>
      <c r="K282">
        <v>551.49134168194314</v>
      </c>
      <c r="L282">
        <v>751.7171698940283</v>
      </c>
      <c r="M282">
        <v>1352.3947659775949</v>
      </c>
      <c r="N282">
        <v>2353.5242175165549</v>
      </c>
      <c r="O282">
        <v>4355.7832231689972</v>
      </c>
      <c r="P282">
        <v>8360.3013096230861</v>
      </c>
      <c r="R282">
        <v>37</v>
      </c>
      <c r="S282">
        <v>4.7538355557892542E-2</v>
      </c>
      <c r="T282">
        <v>4.2472906246098008E-2</v>
      </c>
      <c r="U282">
        <v>3.9222415749161854E-2</v>
      </c>
      <c r="V282">
        <v>3.8099855059360088E-2</v>
      </c>
      <c r="W282">
        <v>3.7530837039462694E-2</v>
      </c>
      <c r="X282">
        <v>3.724435054569164E-2</v>
      </c>
    </row>
    <row r="283" spans="2:24" x14ac:dyDescent="0.25">
      <c r="B283">
        <v>38</v>
      </c>
      <c r="C283">
        <v>552.55844212755414</v>
      </c>
      <c r="D283">
        <v>825.17234212551273</v>
      </c>
      <c r="E283">
        <v>1643.0140186442379</v>
      </c>
      <c r="F283">
        <v>3006.0834489725967</v>
      </c>
      <c r="G283">
        <v>5732.2222822048889</v>
      </c>
      <c r="H283">
        <v>11184.500787158111</v>
      </c>
      <c r="J283">
        <v>38</v>
      </c>
      <c r="K283">
        <v>546.47478432298976</v>
      </c>
      <c r="L283">
        <v>741.71805443131507</v>
      </c>
      <c r="M283">
        <v>1327.4475974075795</v>
      </c>
      <c r="N283">
        <v>2303.6631546041608</v>
      </c>
      <c r="O283">
        <v>4256.0939566719753</v>
      </c>
      <c r="P283">
        <v>8160.9651100051415</v>
      </c>
      <c r="R283">
        <v>38</v>
      </c>
      <c r="S283">
        <v>4.7756957887428619E-2</v>
      </c>
      <c r="T283">
        <v>4.258668660865883E-2</v>
      </c>
      <c r="U283">
        <v>3.9263924678963669E-2</v>
      </c>
      <c r="V283">
        <v>3.811544337360484E-2</v>
      </c>
      <c r="W283">
        <v>3.7533091697586229E-2</v>
      </c>
      <c r="X283">
        <v>3.7239850306287181E-2</v>
      </c>
    </row>
    <row r="284" spans="2:24" x14ac:dyDescent="0.25">
      <c r="B284">
        <v>39</v>
      </c>
      <c r="C284">
        <v>551.5906646744188</v>
      </c>
      <c r="D284">
        <v>823.2442428684966</v>
      </c>
      <c r="E284">
        <v>1638.204979428526</v>
      </c>
      <c r="F284">
        <v>2996.472875971202</v>
      </c>
      <c r="G284">
        <v>5713.0086709671759</v>
      </c>
      <c r="H284">
        <v>11146.080262377329</v>
      </c>
      <c r="J284">
        <v>39</v>
      </c>
      <c r="K284">
        <v>545.78168684001048</v>
      </c>
      <c r="L284">
        <v>740.33725928358217</v>
      </c>
      <c r="M284">
        <v>1324.0039991415542</v>
      </c>
      <c r="N284">
        <v>2296.7819248281958</v>
      </c>
      <c r="O284">
        <v>4242.3377979636571</v>
      </c>
      <c r="P284">
        <v>8133.4495603880205</v>
      </c>
      <c r="R284">
        <v>39</v>
      </c>
      <c r="S284">
        <v>4.7786369359970271E-2</v>
      </c>
      <c r="T284">
        <v>4.2601686853872334E-2</v>
      </c>
      <c r="U284">
        <v>3.9268973160077936E-2</v>
      </c>
      <c r="V284">
        <v>3.8116920528932452E-2</v>
      </c>
      <c r="W284">
        <v>3.7532731687854648E-2</v>
      </c>
      <c r="X284">
        <v>3.723854992483111E-2</v>
      </c>
    </row>
    <row r="285" spans="2:24" x14ac:dyDescent="0.25">
      <c r="B285">
        <v>40</v>
      </c>
      <c r="C285">
        <v>565.37759280754369</v>
      </c>
      <c r="D285">
        <v>850.72756792953476</v>
      </c>
      <c r="E285">
        <v>1706.7775276374705</v>
      </c>
      <c r="F285">
        <v>3133.5274552400087</v>
      </c>
      <c r="G285">
        <v>5987.0272971784098</v>
      </c>
      <c r="H285">
        <v>11694.026966477109</v>
      </c>
      <c r="J285">
        <v>40</v>
      </c>
      <c r="K285">
        <v>555.65585918451825</v>
      </c>
      <c r="L285">
        <v>760.02055588683652</v>
      </c>
      <c r="M285">
        <v>1373.1150365979483</v>
      </c>
      <c r="N285">
        <v>2394.9391114711689</v>
      </c>
      <c r="O285">
        <v>4438.5871103229729</v>
      </c>
      <c r="P285">
        <v>8525.8829422157723</v>
      </c>
      <c r="R285">
        <v>40</v>
      </c>
      <c r="S285">
        <v>4.735754208443943E-2</v>
      </c>
      <c r="T285">
        <v>4.2377582884128184E-2</v>
      </c>
      <c r="U285">
        <v>3.9185870617769236E-2</v>
      </c>
      <c r="V285">
        <v>3.8084356787451368E-2</v>
      </c>
      <c r="W285">
        <v>3.7526157698492435E-2</v>
      </c>
      <c r="X285">
        <v>3.7245156916726696E-2</v>
      </c>
    </row>
    <row r="286" spans="2:24" x14ac:dyDescent="0.25">
      <c r="B286">
        <v>41</v>
      </c>
      <c r="C286">
        <v>572.69282295230869</v>
      </c>
      <c r="D286">
        <v>865.31057974154407</v>
      </c>
      <c r="E286">
        <v>1743.1638703510641</v>
      </c>
      <c r="F286">
        <v>3206.252711949166</v>
      </c>
      <c r="G286">
        <v>6132.4300975598871</v>
      </c>
      <c r="H286">
        <v>11984.785128821688</v>
      </c>
      <c r="J286">
        <v>41</v>
      </c>
      <c r="K286">
        <v>560.89485192057055</v>
      </c>
      <c r="L286">
        <v>770.4648163211923</v>
      </c>
      <c r="M286">
        <v>1399.1749395835468</v>
      </c>
      <c r="N286">
        <v>2447.0254168357569</v>
      </c>
      <c r="O286">
        <v>4542.7229891005845</v>
      </c>
      <c r="P286">
        <v>8734.1210891467927</v>
      </c>
      <c r="R286">
        <v>41</v>
      </c>
      <c r="S286">
        <v>4.7144935712603475E-2</v>
      </c>
      <c r="T286">
        <v>4.226693943396076E-2</v>
      </c>
      <c r="U286">
        <v>3.9145143662022708E-2</v>
      </c>
      <c r="V286">
        <v>3.8068630453918395E-2</v>
      </c>
      <c r="W286">
        <v>3.7523270462758163E-2</v>
      </c>
      <c r="X286">
        <v>3.7248780578688523E-2</v>
      </c>
    </row>
    <row r="287" spans="2:24" x14ac:dyDescent="0.25">
      <c r="B287">
        <v>42</v>
      </c>
      <c r="C287">
        <v>574.42093805315767</v>
      </c>
      <c r="D287">
        <v>868.75644133129754</v>
      </c>
      <c r="E287">
        <v>1751.7629604664785</v>
      </c>
      <c r="F287">
        <v>3223.4405024302896</v>
      </c>
      <c r="G287">
        <v>6166.7955944245214</v>
      </c>
      <c r="H287">
        <v>12053.505784213978</v>
      </c>
      <c r="J287">
        <v>42</v>
      </c>
      <c r="K287">
        <v>562.13250943445291</v>
      </c>
      <c r="L287">
        <v>772.93268400588477</v>
      </c>
      <c r="M287">
        <v>1405.3333134132372</v>
      </c>
      <c r="N287">
        <v>2459.3344768810566</v>
      </c>
      <c r="O287">
        <v>4567.3368954849429</v>
      </c>
      <c r="P287">
        <v>8783.3417986147106</v>
      </c>
      <c r="R287">
        <v>42</v>
      </c>
      <c r="S287">
        <v>4.7094757699239542E-2</v>
      </c>
      <c r="T287">
        <v>4.2240574081883198E-2</v>
      </c>
      <c r="U287">
        <v>3.9135076144368508E-2</v>
      </c>
      <c r="V287">
        <v>3.8064384028974496E-2</v>
      </c>
      <c r="W287">
        <v>3.7522019144089702E-2</v>
      </c>
      <c r="X287">
        <v>3.7249044837606382E-2</v>
      </c>
    </row>
    <row r="288" spans="2:24" x14ac:dyDescent="0.25">
      <c r="B288">
        <v>43</v>
      </c>
      <c r="C288">
        <v>571.33413935095825</v>
      </c>
      <c r="D288">
        <v>862.60441717283004</v>
      </c>
      <c r="E288">
        <v>1736.4150394161047</v>
      </c>
      <c r="F288">
        <v>3192.7664327807438</v>
      </c>
      <c r="G288">
        <v>6105.4689849453598</v>
      </c>
      <c r="H288">
        <v>11930.874088222257</v>
      </c>
      <c r="J288">
        <v>43</v>
      </c>
      <c r="K288">
        <v>559.92182916941601</v>
      </c>
      <c r="L288">
        <v>768.52690589494705</v>
      </c>
      <c r="M288">
        <v>1394.3397349079969</v>
      </c>
      <c r="N288">
        <v>2437.3651669094397</v>
      </c>
      <c r="O288">
        <v>4523.4133643945825</v>
      </c>
      <c r="P288">
        <v>8695.5097474019858</v>
      </c>
      <c r="R288">
        <v>43</v>
      </c>
      <c r="S288">
        <v>4.7179513650321914E-2</v>
      </c>
      <c r="T288">
        <v>4.2284010922775783E-2</v>
      </c>
      <c r="U288">
        <v>3.9150205551333528E-2</v>
      </c>
      <c r="V288">
        <v>3.8069412983887219E-2</v>
      </c>
      <c r="W288">
        <v>3.7521856028533751E-2</v>
      </c>
      <c r="X288">
        <v>3.7246250163583294E-2</v>
      </c>
    </row>
    <row r="289" spans="1:24" x14ac:dyDescent="0.25">
      <c r="B289">
        <v>44</v>
      </c>
      <c r="C289">
        <v>601.48861806887396</v>
      </c>
      <c r="D289">
        <v>922.71463098983168</v>
      </c>
      <c r="E289">
        <v>1886.3927175834617</v>
      </c>
      <c r="F289">
        <v>3492.5229233967743</v>
      </c>
      <c r="G289">
        <v>6704.7832040475996</v>
      </c>
      <c r="H289">
        <v>13129.304132378418</v>
      </c>
      <c r="J289">
        <v>44</v>
      </c>
      <c r="K289">
        <v>581.5183147949574</v>
      </c>
      <c r="L289">
        <v>811.57699043703906</v>
      </c>
      <c r="M289">
        <v>1501.7535594105175</v>
      </c>
      <c r="N289">
        <v>2652.0485378818485</v>
      </c>
      <c r="O289">
        <v>4952.637010527018</v>
      </c>
      <c r="P289">
        <v>9553.8181152152829</v>
      </c>
      <c r="R289">
        <v>44</v>
      </c>
      <c r="S289">
        <v>4.6401062372099844E-2</v>
      </c>
      <c r="T289">
        <v>4.1883853936363291E-2</v>
      </c>
      <c r="U289">
        <v>3.9007837764205799E-2</v>
      </c>
      <c r="V289">
        <v>3.8018890740295186E-2</v>
      </c>
      <c r="W289">
        <v>3.751845752656302E-2</v>
      </c>
      <c r="X289">
        <v>3.7266725650479282E-2</v>
      </c>
    </row>
    <row r="290" spans="1:24" x14ac:dyDescent="0.25">
      <c r="B290">
        <v>45</v>
      </c>
      <c r="C290">
        <v>614.979759054439</v>
      </c>
      <c r="D290">
        <v>949.60882684628211</v>
      </c>
      <c r="E290">
        <v>1953.4958968296341</v>
      </c>
      <c r="F290">
        <v>3626.6410858311633</v>
      </c>
      <c r="G290">
        <v>6972.9314649050302</v>
      </c>
      <c r="H290">
        <v>13665.512222938843</v>
      </c>
      <c r="J290">
        <v>45</v>
      </c>
      <c r="K290">
        <v>591.18041612602838</v>
      </c>
      <c r="L290">
        <v>830.83875331022227</v>
      </c>
      <c r="M290">
        <v>1549.8122552498462</v>
      </c>
      <c r="N290">
        <v>2748.1022440842935</v>
      </c>
      <c r="O290">
        <v>5144.6822338716156</v>
      </c>
      <c r="P290">
        <v>9937.8422121570329</v>
      </c>
      <c r="R290">
        <v>45</v>
      </c>
      <c r="S290">
        <v>4.6096452005461641E-2</v>
      </c>
      <c r="T290">
        <v>4.172901801541018E-2</v>
      </c>
      <c r="U290">
        <v>3.8954283767752784E-2</v>
      </c>
      <c r="V290">
        <v>3.8001278282249196E-2</v>
      </c>
      <c r="W290">
        <v>3.7519257078073798E-2</v>
      </c>
      <c r="X290">
        <v>3.7276841028141883E-2</v>
      </c>
    </row>
    <row r="291" spans="1:24" x14ac:dyDescent="0.25">
      <c r="B291">
        <v>46</v>
      </c>
      <c r="C291">
        <v>639.28643238727921</v>
      </c>
      <c r="D291">
        <v>998.06250613928512</v>
      </c>
      <c r="E291">
        <v>2074.3906690441777</v>
      </c>
      <c r="F291">
        <v>3868.2709515313059</v>
      </c>
      <c r="G291">
        <v>7456.0315232008543</v>
      </c>
      <c r="H291">
        <v>14631.552674120096</v>
      </c>
      <c r="J291">
        <v>46</v>
      </c>
      <c r="K291">
        <v>608.58853228433327</v>
      </c>
      <c r="L291">
        <v>865.54052508580935</v>
      </c>
      <c r="M291">
        <v>1636.3958447657096</v>
      </c>
      <c r="N291">
        <v>2921.1548348402721</v>
      </c>
      <c r="O291">
        <v>5490.6728905723867</v>
      </c>
      <c r="P291">
        <v>10629.709087608644</v>
      </c>
      <c r="R291">
        <v>46</v>
      </c>
      <c r="S291">
        <v>4.5606565804449328E-2</v>
      </c>
      <c r="T291">
        <v>4.1483009254894121E-2</v>
      </c>
      <c r="U291">
        <v>3.8872302478324183E-2</v>
      </c>
      <c r="V291">
        <v>3.7977326196613648E-2</v>
      </c>
      <c r="W291">
        <v>3.7524992830001658E-2</v>
      </c>
      <c r="X291">
        <v>3.7297593665220896E-2</v>
      </c>
    </row>
    <row r="292" spans="1:24" x14ac:dyDescent="0.25">
      <c r="B292">
        <v>47</v>
      </c>
      <c r="C292">
        <v>651.22631690881451</v>
      </c>
      <c r="D292">
        <v>1021.8646052081771</v>
      </c>
      <c r="E292">
        <v>2133.7793806496952</v>
      </c>
      <c r="F292">
        <v>3986.9707222688589</v>
      </c>
      <c r="G292">
        <v>7693.3534081207436</v>
      </c>
      <c r="H292">
        <v>15106.118781593721</v>
      </c>
      <c r="J292">
        <v>47</v>
      </c>
      <c r="K292">
        <v>617.13979965046656</v>
      </c>
      <c r="L292">
        <v>882.58745823271602</v>
      </c>
      <c r="M292">
        <v>1678.9294253165281</v>
      </c>
      <c r="N292">
        <v>3006.1665920624873</v>
      </c>
      <c r="O292">
        <v>5660.6409550234239</v>
      </c>
      <c r="P292">
        <v>10969.589700893965</v>
      </c>
      <c r="R292">
        <v>47</v>
      </c>
      <c r="S292">
        <v>4.5388655552799362E-2</v>
      </c>
      <c r="T292">
        <v>4.1374538969865204E-2</v>
      </c>
      <c r="U292">
        <v>3.8837068801587771E-2</v>
      </c>
      <c r="V292">
        <v>3.7967933779497365E-2</v>
      </c>
      <c r="W292">
        <v>3.752880656524904E-2</v>
      </c>
      <c r="X292">
        <v>3.73080836931865E-2</v>
      </c>
    </row>
    <row r="293" spans="1:24" x14ac:dyDescent="0.25">
      <c r="B293">
        <v>48</v>
      </c>
      <c r="C293">
        <v>677.76477655598399</v>
      </c>
      <c r="D293">
        <v>1074.7673456150453</v>
      </c>
      <c r="E293">
        <v>2265.7750575915911</v>
      </c>
      <c r="F293">
        <v>4250.7878934810251</v>
      </c>
      <c r="G293">
        <v>8220.8135735016222</v>
      </c>
      <c r="H293">
        <v>16160.864941671169</v>
      </c>
      <c r="J293">
        <v>48</v>
      </c>
      <c r="K293">
        <v>636.14633892272286</v>
      </c>
      <c r="L293">
        <v>920.47559920093045</v>
      </c>
      <c r="M293">
        <v>1773.463434004283</v>
      </c>
      <c r="N293">
        <v>3195.1096296264514</v>
      </c>
      <c r="O293">
        <v>6038.4021135488583</v>
      </c>
      <c r="P293">
        <v>11724.987172796886</v>
      </c>
      <c r="R293">
        <v>48</v>
      </c>
      <c r="S293">
        <v>4.4954105270413214E-2</v>
      </c>
      <c r="T293">
        <v>4.1161289779446886E-2</v>
      </c>
      <c r="U293">
        <v>3.8771235536608994E-2</v>
      </c>
      <c r="V293">
        <v>3.7953980849702917E-2</v>
      </c>
      <c r="W293">
        <v>3.7541340987048866E-2</v>
      </c>
      <c r="X293">
        <v>3.7334002018120982E-2</v>
      </c>
    </row>
    <row r="294" spans="1:24" x14ac:dyDescent="0.25">
      <c r="B294">
        <v>49</v>
      </c>
      <c r="C294">
        <v>696.34832579723138</v>
      </c>
      <c r="D294">
        <v>1111.8130018290315</v>
      </c>
      <c r="E294">
        <v>2358.2070945352357</v>
      </c>
      <c r="F294">
        <v>4435.5305804769314</v>
      </c>
      <c r="G294">
        <v>8590.1775471556048</v>
      </c>
      <c r="H294">
        <v>16899.471475400132</v>
      </c>
      <c r="J294">
        <v>49</v>
      </c>
      <c r="K294">
        <v>649.45588928503275</v>
      </c>
      <c r="L294">
        <v>947.00734123602706</v>
      </c>
      <c r="M294">
        <v>1839.6624222745013</v>
      </c>
      <c r="N294">
        <v>3327.4208693243272</v>
      </c>
      <c r="O294">
        <v>6302.9377050067269</v>
      </c>
      <c r="P294">
        <v>12253.971318985714</v>
      </c>
      <c r="R294">
        <v>49</v>
      </c>
      <c r="S294">
        <v>4.4683283177932021E-2</v>
      </c>
      <c r="T294">
        <v>4.1030190863681648E-2</v>
      </c>
      <c r="U294">
        <v>3.8732739207155253E-2</v>
      </c>
      <c r="V294">
        <v>3.7947986778628318E-2</v>
      </c>
      <c r="W294">
        <v>3.7551922738769727E-2</v>
      </c>
      <c r="X294">
        <v>3.7352954724515275E-2</v>
      </c>
    </row>
    <row r="295" spans="1:24" x14ac:dyDescent="0.25">
      <c r="B295">
        <v>50</v>
      </c>
      <c r="C295">
        <v>720.49351351553707</v>
      </c>
      <c r="D295">
        <v>1159.9452860806632</v>
      </c>
      <c r="E295">
        <v>2478.3006975086187</v>
      </c>
      <c r="F295">
        <v>4675.5597761410454</v>
      </c>
      <c r="G295">
        <v>9070.0777730204882</v>
      </c>
      <c r="H295">
        <v>17859.113885938343</v>
      </c>
      <c r="J295">
        <v>50</v>
      </c>
      <c r="K295">
        <v>666.74859990659752</v>
      </c>
      <c r="L295">
        <v>981.47921611383754</v>
      </c>
      <c r="M295">
        <v>1925.6721142136448</v>
      </c>
      <c r="N295">
        <v>3499.327611533583</v>
      </c>
      <c r="O295">
        <v>6646.6368104160501</v>
      </c>
      <c r="P295">
        <v>12941.256542345945</v>
      </c>
      <c r="R295">
        <v>50</v>
      </c>
      <c r="S295">
        <v>4.4367590355725017E-2</v>
      </c>
      <c r="T295">
        <v>4.0879727667100241E-2</v>
      </c>
      <c r="U295">
        <v>3.8691313767655666E-2</v>
      </c>
      <c r="V295">
        <v>3.7944745335156904E-2</v>
      </c>
      <c r="W295">
        <v>3.7568135468815766E-2</v>
      </c>
      <c r="X295">
        <v>3.7378988392912982E-2</v>
      </c>
    </row>
    <row r="296" spans="1:24" x14ac:dyDescent="0.25">
      <c r="B296">
        <v>51</v>
      </c>
      <c r="C296">
        <v>754.27500438138861</v>
      </c>
      <c r="D296">
        <v>1227.2866911935637</v>
      </c>
      <c r="E296">
        <v>2646.3217424431882</v>
      </c>
      <c r="F296">
        <v>5011.3801910377415</v>
      </c>
      <c r="G296">
        <v>9741.4971186965558</v>
      </c>
      <c r="H296">
        <v>19201.73095646506</v>
      </c>
      <c r="J296">
        <v>51</v>
      </c>
      <c r="K296">
        <v>690.94244031947437</v>
      </c>
      <c r="L296">
        <v>1029.7086233991286</v>
      </c>
      <c r="M296">
        <v>2046.0070701285913</v>
      </c>
      <c r="N296">
        <v>3739.8381476969371</v>
      </c>
      <c r="O296">
        <v>7127.5006428215129</v>
      </c>
      <c r="P296">
        <v>13902.825437253516</v>
      </c>
      <c r="R296">
        <v>51</v>
      </c>
      <c r="S296">
        <v>4.3983892743301389E-2</v>
      </c>
      <c r="T296">
        <v>4.0700926037687157E-2</v>
      </c>
      <c r="U296">
        <v>3.8647021382935742E-2</v>
      </c>
      <c r="V296">
        <v>3.7947423679142167E-2</v>
      </c>
      <c r="W296">
        <v>3.7594723489972059E-2</v>
      </c>
      <c r="X296">
        <v>3.7417638124388031E-2</v>
      </c>
    </row>
    <row r="297" spans="1:24" x14ac:dyDescent="0.25">
      <c r="B297">
        <v>52</v>
      </c>
      <c r="C297">
        <v>780.91421876567392</v>
      </c>
      <c r="D297">
        <v>1280.3908881293767</v>
      </c>
      <c r="E297">
        <v>2778.8209363457449</v>
      </c>
      <c r="F297">
        <v>5276.2042467164965</v>
      </c>
      <c r="G297">
        <v>10270.970861548047</v>
      </c>
      <c r="H297">
        <v>20260.504181199725</v>
      </c>
      <c r="J297">
        <v>52</v>
      </c>
      <c r="K297">
        <v>710.02093512722058</v>
      </c>
      <c r="L297">
        <v>1067.7411576598515</v>
      </c>
      <c r="M297">
        <v>2140.9022717854386</v>
      </c>
      <c r="N297">
        <v>3929.5029788453612</v>
      </c>
      <c r="O297">
        <v>7506.7043271971925</v>
      </c>
      <c r="P297">
        <v>14661.108025324735</v>
      </c>
      <c r="R297">
        <v>52</v>
      </c>
      <c r="S297">
        <v>4.3720498991746126E-2</v>
      </c>
      <c r="T297">
        <v>4.058106804463768E-2</v>
      </c>
      <c r="U297">
        <v>3.8620939139679011E-2</v>
      </c>
      <c r="V297">
        <v>3.7954000477632643E-2</v>
      </c>
      <c r="W297">
        <v>3.7617905891700554E-2</v>
      </c>
      <c r="X297">
        <v>3.7449194430819732E-2</v>
      </c>
    </row>
    <row r="298" spans="1:24" x14ac:dyDescent="0.25">
      <c r="B298">
        <v>53</v>
      </c>
      <c r="C298">
        <v>818.96238064830732</v>
      </c>
      <c r="D298">
        <v>1356.2376710691863</v>
      </c>
      <c r="E298">
        <v>2968.0635760834621</v>
      </c>
      <c r="F298">
        <v>5654.4400806415661</v>
      </c>
      <c r="G298">
        <v>11027.193124358502</v>
      </c>
      <c r="H298">
        <v>21772.69919125647</v>
      </c>
      <c r="J298">
        <v>53</v>
      </c>
      <c r="K298">
        <v>737.2707680710073</v>
      </c>
      <c r="L298">
        <v>1122.0618189388078</v>
      </c>
      <c r="M298">
        <v>2276.4353457028301</v>
      </c>
      <c r="N298">
        <v>4200.3911815280298</v>
      </c>
      <c r="O298">
        <v>8048.3032367517881</v>
      </c>
      <c r="P298">
        <v>15744.127119544399</v>
      </c>
      <c r="R298">
        <v>53</v>
      </c>
      <c r="S298">
        <v>4.3395079838135509E-2</v>
      </c>
      <c r="T298">
        <v>4.0437482195882613E-2</v>
      </c>
      <c r="U298">
        <v>3.8595609733918179E-2</v>
      </c>
      <c r="V298">
        <v>3.7969762767461779E-2</v>
      </c>
      <c r="W298">
        <v>3.7654542720837902E-2</v>
      </c>
      <c r="X298">
        <v>3.7496351527884775E-2</v>
      </c>
    </row>
    <row r="299" spans="1:24" x14ac:dyDescent="0.25">
      <c r="B299">
        <v>54</v>
      </c>
      <c r="C299">
        <v>861.10838478432811</v>
      </c>
      <c r="D299">
        <v>1440.253218082215</v>
      </c>
      <c r="E299">
        <v>3177.6877643516855</v>
      </c>
      <c r="F299">
        <v>6073.4120056202119</v>
      </c>
      <c r="G299">
        <v>11864.86052830745</v>
      </c>
      <c r="H299">
        <v>23447.757549393318</v>
      </c>
      <c r="J299">
        <v>54</v>
      </c>
      <c r="K299">
        <v>767.45537727048486</v>
      </c>
      <c r="L299">
        <v>1182.2329293545918</v>
      </c>
      <c r="M299">
        <v>2426.5660975386709</v>
      </c>
      <c r="N299">
        <v>4500.4546834281646</v>
      </c>
      <c r="O299">
        <v>8648.2322984157654</v>
      </c>
      <c r="P299">
        <v>16943.787260274694</v>
      </c>
      <c r="R299">
        <v>54</v>
      </c>
      <c r="S299">
        <v>4.3091438515342473E-2</v>
      </c>
      <c r="T299">
        <v>4.0309073521456185E-2</v>
      </c>
      <c r="U299">
        <v>3.8580600822043509E-2</v>
      </c>
      <c r="V299">
        <v>3.7994052211298701E-2</v>
      </c>
      <c r="W299">
        <v>3.7698774882725772E-2</v>
      </c>
      <c r="X299">
        <v>3.7550629698299476E-2</v>
      </c>
    </row>
    <row r="300" spans="1:24" x14ac:dyDescent="0.25">
      <c r="B300">
        <v>55</v>
      </c>
      <c r="C300">
        <v>908.61417754028173</v>
      </c>
      <c r="D300">
        <v>1534.9530841284238</v>
      </c>
      <c r="E300">
        <v>3413.9697168495932</v>
      </c>
      <c r="F300">
        <v>6545.6643399847326</v>
      </c>
      <c r="G300">
        <v>12809.05342334223</v>
      </c>
      <c r="H300">
        <v>25335.831591017915</v>
      </c>
      <c r="J300">
        <v>55</v>
      </c>
      <c r="K300">
        <v>801.47841359067843</v>
      </c>
      <c r="L300">
        <v>1250.0560584259019</v>
      </c>
      <c r="M300">
        <v>2595.7880366550162</v>
      </c>
      <c r="N300">
        <v>4838.6772517271747</v>
      </c>
      <c r="O300">
        <v>9324.4538920754276</v>
      </c>
      <c r="P300">
        <v>18296.007183326466</v>
      </c>
      <c r="R300">
        <v>55</v>
      </c>
      <c r="S300">
        <v>4.2806941887737926E-2</v>
      </c>
      <c r="T300">
        <v>4.0195398999555376E-2</v>
      </c>
      <c r="U300">
        <v>3.8576936812322771E-2</v>
      </c>
      <c r="V300">
        <v>3.8028419635122157E-2</v>
      </c>
      <c r="W300">
        <v>3.7752421219021892E-2</v>
      </c>
      <c r="X300">
        <v>3.7613982948844438E-2</v>
      </c>
    </row>
    <row r="302" spans="1:24" x14ac:dyDescent="0.25">
      <c r="A302" s="5" t="s">
        <v>188</v>
      </c>
    </row>
    <row r="303" spans="1:24" x14ac:dyDescent="0.25">
      <c r="B303" t="s">
        <v>170</v>
      </c>
      <c r="C303">
        <v>100000</v>
      </c>
      <c r="D303">
        <v>250000</v>
      </c>
      <c r="E303">
        <v>500000</v>
      </c>
      <c r="F303">
        <v>1000000</v>
      </c>
      <c r="G303">
        <v>2000000</v>
      </c>
      <c r="J303" t="s">
        <v>145</v>
      </c>
      <c r="K303">
        <v>100000</v>
      </c>
      <c r="L303">
        <v>250000</v>
      </c>
      <c r="M303">
        <v>500000</v>
      </c>
      <c r="N303">
        <v>1000000</v>
      </c>
      <c r="O303">
        <v>2000000</v>
      </c>
      <c r="R303" t="s">
        <v>167</v>
      </c>
      <c r="S303">
        <v>100000</v>
      </c>
      <c r="T303">
        <v>250000</v>
      </c>
      <c r="U303">
        <v>500000</v>
      </c>
      <c r="V303">
        <v>1000000</v>
      </c>
      <c r="W303">
        <v>2000000</v>
      </c>
    </row>
    <row r="304" spans="1:24" x14ac:dyDescent="0.25">
      <c r="B304">
        <v>35</v>
      </c>
      <c r="C304">
        <v>25056.782909746118</v>
      </c>
      <c r="D304">
        <v>53650.984367858073</v>
      </c>
      <c r="E304">
        <v>101307.98063396673</v>
      </c>
      <c r="F304">
        <v>196621.97807403636</v>
      </c>
      <c r="G304">
        <v>387249.97506864916</v>
      </c>
      <c r="J304">
        <v>35</v>
      </c>
      <c r="K304">
        <v>1252.8382782504304</v>
      </c>
      <c r="L304">
        <v>2682.5503504823864</v>
      </c>
      <c r="M304">
        <v>5065.3945366423286</v>
      </c>
      <c r="N304">
        <v>9831.0902878135676</v>
      </c>
      <c r="O304">
        <v>19362.48496922187</v>
      </c>
      <c r="R304">
        <v>35</v>
      </c>
      <c r="S304">
        <v>3.706338599106096E-2</v>
      </c>
      <c r="T304">
        <v>3.4952167580925231E-2</v>
      </c>
      <c r="U304">
        <v>3.4405209543923787E-2</v>
      </c>
      <c r="V304">
        <v>3.4154286528322197E-2</v>
      </c>
      <c r="W304">
        <v>3.4033952242632504E-2</v>
      </c>
    </row>
    <row r="305" spans="2:23" x14ac:dyDescent="0.25">
      <c r="B305">
        <f t="shared" ref="B305:B334" si="12">B304+1</f>
        <v>36</v>
      </c>
      <c r="C305">
        <v>28266.056415616331</v>
      </c>
      <c r="D305">
        <v>61903.449019720072</v>
      </c>
      <c r="E305">
        <v>117965.77247213137</v>
      </c>
      <c r="F305">
        <v>230090.41988236594</v>
      </c>
      <c r="G305">
        <v>454339.71468712826</v>
      </c>
      <c r="J305">
        <f t="shared" ref="J305:J334" si="13">J304+1</f>
        <v>36</v>
      </c>
      <c r="K305">
        <v>1413.3041446522257</v>
      </c>
      <c r="L305">
        <v>3095.1699980098929</v>
      </c>
      <c r="M305">
        <v>5898.2833404854464</v>
      </c>
      <c r="N305">
        <v>11504.510766715801</v>
      </c>
      <c r="O305">
        <v>22716.965596139897</v>
      </c>
      <c r="R305">
        <f t="shared" ref="R305:R334" si="14">R304+1</f>
        <v>36</v>
      </c>
      <c r="S305">
        <v>3.7965674997242571E-2</v>
      </c>
      <c r="T305">
        <v>3.5807860327017993E-2</v>
      </c>
      <c r="U305">
        <v>3.5236725558775994E-2</v>
      </c>
      <c r="V305">
        <v>3.4972979883528099E-2</v>
      </c>
      <c r="W305">
        <v>3.4846106035727242E-2</v>
      </c>
    </row>
    <row r="306" spans="2:23" x14ac:dyDescent="0.25">
      <c r="B306">
        <f t="shared" si="12"/>
        <v>37</v>
      </c>
      <c r="C306">
        <v>28353.124262523481</v>
      </c>
      <c r="D306">
        <v>62128.660739988445</v>
      </c>
      <c r="E306">
        <v>118421.22157269779</v>
      </c>
      <c r="F306">
        <v>231006.34325631734</v>
      </c>
      <c r="G306">
        <v>456176.58663367486</v>
      </c>
      <c r="J306">
        <f t="shared" si="13"/>
        <v>37</v>
      </c>
      <c r="K306">
        <v>1417.6564349003529</v>
      </c>
      <c r="L306">
        <v>3106.4338257795898</v>
      </c>
      <c r="M306">
        <v>5921.0628647061531</v>
      </c>
      <c r="N306">
        <v>11550.320969232474</v>
      </c>
      <c r="O306">
        <v>22808.837193113752</v>
      </c>
      <c r="R306">
        <f t="shared" si="14"/>
        <v>37</v>
      </c>
      <c r="S306">
        <v>3.7968285724770512E-2</v>
      </c>
      <c r="T306">
        <v>3.5818642714560367E-2</v>
      </c>
      <c r="U306">
        <v>3.5249017408296224E-2</v>
      </c>
      <c r="V306">
        <v>3.498587153138577E-2</v>
      </c>
      <c r="W306">
        <v>3.4859264043394234E-2</v>
      </c>
    </row>
    <row r="307" spans="2:23" x14ac:dyDescent="0.25">
      <c r="B307">
        <f t="shared" si="12"/>
        <v>38</v>
      </c>
      <c r="C307">
        <v>28158.629243647323</v>
      </c>
      <c r="D307">
        <v>61629.965850046487</v>
      </c>
      <c r="E307">
        <v>117415.52685043373</v>
      </c>
      <c r="F307">
        <v>228986.64884580523</v>
      </c>
      <c r="G307">
        <v>452128.89283343125</v>
      </c>
      <c r="J307">
        <f t="shared" si="13"/>
        <v>38</v>
      </c>
      <c r="K307">
        <v>1407.9314309653273</v>
      </c>
      <c r="L307">
        <v>3081.4981668537948</v>
      </c>
      <c r="M307">
        <v>5870.7760449184279</v>
      </c>
      <c r="N307">
        <v>11449.331793118967</v>
      </c>
      <c r="O307">
        <v>22606.443284946727</v>
      </c>
      <c r="R307">
        <f t="shared" si="14"/>
        <v>38</v>
      </c>
      <c r="S307">
        <v>3.7889333134005332E-2</v>
      </c>
      <c r="T307">
        <v>3.5752241097158466E-2</v>
      </c>
      <c r="U307">
        <v>3.5186257018006595E-2</v>
      </c>
      <c r="V307">
        <v>3.4924834554392215E-2</v>
      </c>
      <c r="W307">
        <v>3.4799065283119601E-2</v>
      </c>
    </row>
    <row r="308" spans="2:23" x14ac:dyDescent="0.25">
      <c r="B308">
        <f t="shared" si="12"/>
        <v>39</v>
      </c>
      <c r="C308">
        <v>28161.73343070683</v>
      </c>
      <c r="D308">
        <v>61639.596892944566</v>
      </c>
      <c r="E308">
        <v>117436.03601074891</v>
      </c>
      <c r="F308">
        <v>229028.9142529167</v>
      </c>
      <c r="G308">
        <v>452214.67074077553</v>
      </c>
      <c r="J308">
        <f t="shared" si="13"/>
        <v>39</v>
      </c>
      <c r="K308">
        <v>1408.0867210082652</v>
      </c>
      <c r="L308">
        <v>3081.9800621852773</v>
      </c>
      <c r="M308">
        <v>5871.8023181302706</v>
      </c>
      <c r="N308">
        <v>11451.446839643468</v>
      </c>
      <c r="O308">
        <v>22610.735887839575</v>
      </c>
      <c r="R308">
        <f t="shared" si="14"/>
        <v>39</v>
      </c>
      <c r="S308">
        <v>3.7861102358216936E-2</v>
      </c>
      <c r="T308">
        <v>3.5736082539435055E-2</v>
      </c>
      <c r="U308">
        <v>3.5172846043806327E-2</v>
      </c>
      <c r="V308">
        <v>3.4912623517166619E-2</v>
      </c>
      <c r="W308">
        <v>3.4787415557383516E-2</v>
      </c>
    </row>
    <row r="309" spans="2:23" x14ac:dyDescent="0.25">
      <c r="B309">
        <f t="shared" si="12"/>
        <v>40</v>
      </c>
      <c r="C309">
        <v>28641.20210653442</v>
      </c>
      <c r="D309">
        <v>62874.051455324661</v>
      </c>
      <c r="E309">
        <v>119928.80038163358</v>
      </c>
      <c r="F309">
        <v>234038.29824015778</v>
      </c>
      <c r="G309">
        <v>462257.2939605178</v>
      </c>
      <c r="J309">
        <f t="shared" si="13"/>
        <v>40</v>
      </c>
      <c r="K309">
        <v>1432.0601324202289</v>
      </c>
      <c r="L309">
        <v>3143.7026915122551</v>
      </c>
      <c r="M309">
        <v>5996.4403070387489</v>
      </c>
      <c r="N309">
        <v>11701.91554672434</v>
      </c>
      <c r="O309">
        <v>23112.866030935314</v>
      </c>
      <c r="R309">
        <f t="shared" si="14"/>
        <v>40</v>
      </c>
      <c r="S309">
        <v>3.7968305364862731E-2</v>
      </c>
      <c r="T309">
        <v>3.5848690465588362E-2</v>
      </c>
      <c r="U309">
        <v>3.5284820293681962E-2</v>
      </c>
      <c r="V309">
        <v>3.5024003037113838E-2</v>
      </c>
      <c r="W309">
        <v>3.4898440276661225E-2</v>
      </c>
    </row>
    <row r="310" spans="2:23" x14ac:dyDescent="0.25">
      <c r="B310">
        <f t="shared" si="12"/>
        <v>41</v>
      </c>
      <c r="C310">
        <v>28905.913512584077</v>
      </c>
      <c r="D310">
        <v>63556.357278039235</v>
      </c>
      <c r="E310">
        <v>121307.09691451037</v>
      </c>
      <c r="F310">
        <v>236808.57620138873</v>
      </c>
      <c r="G310">
        <v>467811.53478302946</v>
      </c>
      <c r="J310">
        <f t="shared" si="13"/>
        <v>41</v>
      </c>
      <c r="K310">
        <v>1445.2957686959562</v>
      </c>
      <c r="L310">
        <v>3177.8182333442674</v>
      </c>
      <c r="M310">
        <v>6065.355714354635</v>
      </c>
      <c r="N310">
        <v>11840.430696699594</v>
      </c>
      <c r="O310">
        <v>23390.580672887852</v>
      </c>
      <c r="R310">
        <f t="shared" si="14"/>
        <v>41</v>
      </c>
      <c r="S310">
        <v>3.8015816059078889E-2</v>
      </c>
      <c r="T310">
        <v>3.5904068822518065E-2</v>
      </c>
      <c r="U310">
        <v>3.5340995531988995E-2</v>
      </c>
      <c r="V310">
        <v>3.5080355474994995E-2</v>
      </c>
      <c r="W310">
        <v>3.4954834359745002E-2</v>
      </c>
    </row>
    <row r="311" spans="2:23" x14ac:dyDescent="0.25">
      <c r="B311">
        <f t="shared" si="12"/>
        <v>42</v>
      </c>
      <c r="C311">
        <v>28994.049850002935</v>
      </c>
      <c r="D311">
        <v>63784.616843268705</v>
      </c>
      <c r="E311">
        <v>121768.89520069584</v>
      </c>
      <c r="F311">
        <v>237737.45193279089</v>
      </c>
      <c r="G311">
        <v>469674.56540661398</v>
      </c>
      <c r="J311">
        <f t="shared" si="13"/>
        <v>42</v>
      </c>
      <c r="K311">
        <v>1449.7027113478398</v>
      </c>
      <c r="L311">
        <v>3189.2316175897577</v>
      </c>
      <c r="M311">
        <v>6088.4465127895819</v>
      </c>
      <c r="N311">
        <v>11886.876328311802</v>
      </c>
      <c r="O311">
        <v>23483.735973393545</v>
      </c>
      <c r="R311">
        <f t="shared" si="14"/>
        <v>42</v>
      </c>
      <c r="S311">
        <v>3.8011967457148188E-2</v>
      </c>
      <c r="T311">
        <v>3.591080001353264E-2</v>
      </c>
      <c r="U311">
        <v>3.5349839982297571E-2</v>
      </c>
      <c r="V311">
        <v>3.5090071508089737E-2</v>
      </c>
      <c r="W311">
        <v>3.4964945653668922E-2</v>
      </c>
    </row>
    <row r="312" spans="2:23" x14ac:dyDescent="0.25">
      <c r="B312">
        <f t="shared" si="12"/>
        <v>43</v>
      </c>
      <c r="C312">
        <v>28933.16256634871</v>
      </c>
      <c r="D312">
        <v>63630.089442899582</v>
      </c>
      <c r="E312">
        <v>121458.30091279196</v>
      </c>
      <c r="F312">
        <v>237114.72385694852</v>
      </c>
      <c r="G312">
        <v>468427.56974768679</v>
      </c>
      <c r="J312">
        <f t="shared" si="13"/>
        <v>43</v>
      </c>
      <c r="K312">
        <v>1446.6581996345194</v>
      </c>
      <c r="L312">
        <v>3181.5047117397917</v>
      </c>
      <c r="M312">
        <v>6072.9155783288297</v>
      </c>
      <c r="N312">
        <v>11855.737317878811</v>
      </c>
      <c r="O312">
        <v>23421.380800513551</v>
      </c>
      <c r="R312">
        <f t="shared" si="14"/>
        <v>43</v>
      </c>
      <c r="S312">
        <v>3.7960848629533972E-2</v>
      </c>
      <c r="T312">
        <v>3.5874254736287803E-2</v>
      </c>
      <c r="U312">
        <v>3.5316893679895323E-2</v>
      </c>
      <c r="V312">
        <v>3.5058744670465103E-2</v>
      </c>
      <c r="W312">
        <v>3.4934387823794655E-2</v>
      </c>
    </row>
    <row r="313" spans="2:23" x14ac:dyDescent="0.25">
      <c r="B313">
        <f t="shared" si="12"/>
        <v>44</v>
      </c>
      <c r="C313">
        <v>29883.03319899135</v>
      </c>
      <c r="D313">
        <v>66073.594664509947</v>
      </c>
      <c r="E313">
        <v>126391.19710227581</v>
      </c>
      <c r="F313">
        <v>247026.40197188436</v>
      </c>
      <c r="G313">
        <v>488296.81170661101</v>
      </c>
      <c r="J313">
        <f t="shared" si="13"/>
        <v>44</v>
      </c>
      <c r="K313">
        <v>1494.1516812677219</v>
      </c>
      <c r="L313">
        <v>3303.6798105268972</v>
      </c>
      <c r="M313">
        <v>6319.5600190638797</v>
      </c>
      <c r="N313">
        <v>12351.320427566883</v>
      </c>
      <c r="O313">
        <v>24414.841238075634</v>
      </c>
      <c r="R313">
        <f t="shared" si="14"/>
        <v>44</v>
      </c>
      <c r="S313">
        <v>3.8213735982845387E-2</v>
      </c>
      <c r="T313">
        <v>3.6121807001328943E-2</v>
      </c>
      <c r="U313">
        <v>3.5559721671040156E-2</v>
      </c>
      <c r="V313">
        <v>3.5298901453612697E-2</v>
      </c>
      <c r="W313">
        <v>3.5173147897718859E-2</v>
      </c>
    </row>
    <row r="314" spans="2:23" x14ac:dyDescent="0.25">
      <c r="B314">
        <f t="shared" si="12"/>
        <v>45</v>
      </c>
      <c r="C314">
        <v>30312.066396265629</v>
      </c>
      <c r="D314">
        <v>67178.502254445164</v>
      </c>
      <c r="E314">
        <v>128622.55928324549</v>
      </c>
      <c r="F314">
        <v>251510.67581310056</v>
      </c>
      <c r="G314">
        <v>497286.90887450898</v>
      </c>
      <c r="J314">
        <f t="shared" si="13"/>
        <v>45</v>
      </c>
      <c r="K314">
        <v>1515.6037939973903</v>
      </c>
      <c r="L314">
        <v>3358.9268893761036</v>
      </c>
      <c r="M314">
        <v>6431.1281045312353</v>
      </c>
      <c r="N314">
        <v>12575.534099996323</v>
      </c>
      <c r="O314">
        <v>24864.346093375352</v>
      </c>
      <c r="R314">
        <f t="shared" si="14"/>
        <v>45</v>
      </c>
      <c r="S314">
        <v>3.8308315102279167E-2</v>
      </c>
      <c r="T314">
        <v>3.6222148866744686E-2</v>
      </c>
      <c r="U314">
        <v>3.5659881351661316E-2</v>
      </c>
      <c r="V314">
        <v>3.539872162199531E-2</v>
      </c>
      <c r="W314">
        <v>3.527274572454453E-2</v>
      </c>
    </row>
    <row r="315" spans="2:23" x14ac:dyDescent="0.25">
      <c r="B315">
        <f t="shared" si="12"/>
        <v>46</v>
      </c>
      <c r="C315">
        <v>31031.047656548479</v>
      </c>
      <c r="D315">
        <v>69028.422784389593</v>
      </c>
      <c r="E315">
        <v>132357.38135200078</v>
      </c>
      <c r="F315">
        <v>259015.29849485456</v>
      </c>
      <c r="G315">
        <v>512331.12970855692</v>
      </c>
      <c r="J315">
        <f t="shared" si="13"/>
        <v>46</v>
      </c>
      <c r="K315">
        <v>1551.5524967130186</v>
      </c>
      <c r="L315">
        <v>3451.4215817271179</v>
      </c>
      <c r="M315">
        <v>6617.8700871682377</v>
      </c>
      <c r="N315">
        <v>12950.767108995409</v>
      </c>
      <c r="O315">
        <v>25616.556746879127</v>
      </c>
      <c r="R315">
        <f t="shared" si="14"/>
        <v>46</v>
      </c>
      <c r="S315">
        <v>3.8495542067775057E-2</v>
      </c>
      <c r="T315">
        <v>3.6408126118724793E-2</v>
      </c>
      <c r="U315">
        <v>3.5843069277941231E-2</v>
      </c>
      <c r="V315">
        <v>3.5580248591990937E-2</v>
      </c>
      <c r="W315">
        <v>3.5453387428335814E-2</v>
      </c>
    </row>
    <row r="316" spans="2:23" x14ac:dyDescent="0.25">
      <c r="B316">
        <f t="shared" si="12"/>
        <v>47</v>
      </c>
      <c r="C316">
        <v>31395.45822273249</v>
      </c>
      <c r="D316">
        <v>69967.486577367468</v>
      </c>
      <c r="E316">
        <v>134254.20055363534</v>
      </c>
      <c r="F316">
        <v>262827.6285312461</v>
      </c>
      <c r="G316">
        <v>519974.48450036248</v>
      </c>
      <c r="J316">
        <f t="shared" si="13"/>
        <v>47</v>
      </c>
      <c r="K316">
        <v>1569.7731493037572</v>
      </c>
      <c r="L316">
        <v>3498.3752266737429</v>
      </c>
      <c r="M316">
        <v>6712.7120964732894</v>
      </c>
      <c r="N316">
        <v>13141.385871929582</v>
      </c>
      <c r="O316">
        <v>25998.733442711527</v>
      </c>
      <c r="R316">
        <f t="shared" si="14"/>
        <v>47</v>
      </c>
      <c r="S316">
        <v>3.8568157375280743E-2</v>
      </c>
      <c r="T316">
        <v>3.6488972450972934E-2</v>
      </c>
      <c r="U316">
        <v>3.5924628680874315E-2</v>
      </c>
      <c r="V316">
        <v>3.5661911950910508E-2</v>
      </c>
      <c r="W316">
        <v>3.5535049622620329E-2</v>
      </c>
    </row>
    <row r="317" spans="2:23" x14ac:dyDescent="0.25">
      <c r="B317">
        <f t="shared" si="12"/>
        <v>48</v>
      </c>
      <c r="C317">
        <v>32131.967947487923</v>
      </c>
      <c r="D317">
        <v>71862.391484613734</v>
      </c>
      <c r="E317">
        <v>138079.76406683473</v>
      </c>
      <c r="F317">
        <v>270514.50923895172</v>
      </c>
      <c r="G317">
        <v>535383.99958676298</v>
      </c>
      <c r="J317">
        <f t="shared" si="13"/>
        <v>48</v>
      </c>
      <c r="K317">
        <v>1606.5985093327254</v>
      </c>
      <c r="L317">
        <v>3593.1200045162113</v>
      </c>
      <c r="M317">
        <v>6903.9891920866503</v>
      </c>
      <c r="N317">
        <v>13525.727578142076</v>
      </c>
      <c r="O317">
        <v>26769.20435533952</v>
      </c>
      <c r="R317">
        <f t="shared" si="14"/>
        <v>48</v>
      </c>
      <c r="S317">
        <v>3.876467787210669E-2</v>
      </c>
      <c r="T317">
        <v>3.6683366110364934E-2</v>
      </c>
      <c r="U317">
        <v>3.6116074199669335E-2</v>
      </c>
      <c r="V317">
        <v>3.5851631118029914E-2</v>
      </c>
      <c r="W317">
        <v>3.5723854074622752E-2</v>
      </c>
    </row>
    <row r="318" spans="2:23" x14ac:dyDescent="0.25">
      <c r="B318">
        <f t="shared" si="12"/>
        <v>49</v>
      </c>
      <c r="C318">
        <v>32646.246026748326</v>
      </c>
      <c r="D318">
        <v>73186.727742882009</v>
      </c>
      <c r="E318">
        <v>140754.19814013373</v>
      </c>
      <c r="F318">
        <v>275889.13893842651</v>
      </c>
      <c r="G318">
        <v>546159.02053712157</v>
      </c>
      <c r="J318">
        <f t="shared" si="13"/>
        <v>49</v>
      </c>
      <c r="K318">
        <v>1632.3130314353693</v>
      </c>
      <c r="L318">
        <v>3659.3364813767548</v>
      </c>
      <c r="M318">
        <v>7037.7101307418197</v>
      </c>
      <c r="N318">
        <v>13794.457434839162</v>
      </c>
      <c r="O318">
        <v>27307.952046021121</v>
      </c>
      <c r="R318">
        <f t="shared" si="14"/>
        <v>49</v>
      </c>
      <c r="S318">
        <v>3.8885370808946274E-2</v>
      </c>
      <c r="T318">
        <v>3.6809287266513113E-2</v>
      </c>
      <c r="U318">
        <v>3.6241583474294847E-2</v>
      </c>
      <c r="V318">
        <v>3.5976671127633253E-2</v>
      </c>
      <c r="W318">
        <v>3.5848603584195615E-2</v>
      </c>
    </row>
    <row r="319" spans="2:23" x14ac:dyDescent="0.25">
      <c r="B319">
        <f t="shared" si="12"/>
        <v>50</v>
      </c>
      <c r="C319">
        <v>33282.612224616278</v>
      </c>
      <c r="D319">
        <v>74824.554542145925</v>
      </c>
      <c r="E319">
        <v>144061.12508531177</v>
      </c>
      <c r="F319">
        <v>282534.26617806678</v>
      </c>
      <c r="G319">
        <v>559480.54836703662</v>
      </c>
      <c r="J319">
        <f t="shared" si="13"/>
        <v>50</v>
      </c>
      <c r="K319">
        <v>1664.1306653022912</v>
      </c>
      <c r="L319">
        <v>3741.2279414142249</v>
      </c>
      <c r="M319">
        <v>7203.056754597812</v>
      </c>
      <c r="N319">
        <v>14126.714390019362</v>
      </c>
      <c r="O319">
        <v>27974.02966573881</v>
      </c>
      <c r="R319">
        <f t="shared" si="14"/>
        <v>50</v>
      </c>
      <c r="S319">
        <v>3.9048321162614474E-2</v>
      </c>
      <c r="T319">
        <v>3.6973932660854247E-2</v>
      </c>
      <c r="U319">
        <v>3.6404627455366656E-2</v>
      </c>
      <c r="V319">
        <v>3.6138656287555859E-2</v>
      </c>
      <c r="W319">
        <v>3.601000521562514E-2</v>
      </c>
    </row>
    <row r="320" spans="2:23" x14ac:dyDescent="0.25">
      <c r="B320">
        <f t="shared" si="12"/>
        <v>51</v>
      </c>
      <c r="C320">
        <v>34120.634862972503</v>
      </c>
      <c r="D320">
        <v>76980.526336474693</v>
      </c>
      <c r="E320">
        <v>148413.67881071416</v>
      </c>
      <c r="F320">
        <v>291279.98188695201</v>
      </c>
      <c r="G320">
        <v>577012.58981433976</v>
      </c>
      <c r="J320">
        <f t="shared" si="13"/>
        <v>51</v>
      </c>
      <c r="K320">
        <v>1706.0318968696229</v>
      </c>
      <c r="L320">
        <v>3849.0268806007953</v>
      </c>
      <c r="M320">
        <v>7420.6852125989099</v>
      </c>
      <c r="N320">
        <v>14563.99925381795</v>
      </c>
      <c r="O320">
        <v>28850.629822688177</v>
      </c>
      <c r="R320">
        <f t="shared" si="14"/>
        <v>51</v>
      </c>
      <c r="S320">
        <v>3.9283415889364903E-2</v>
      </c>
      <c r="T320">
        <v>3.720470889148908E-2</v>
      </c>
      <c r="U320">
        <v>3.6631772479302604E-2</v>
      </c>
      <c r="V320">
        <v>3.6363734154178706E-2</v>
      </c>
      <c r="W320">
        <v>3.6233998691999059E-2</v>
      </c>
    </row>
    <row r="321" spans="1:23" x14ac:dyDescent="0.25">
      <c r="B321">
        <f t="shared" si="12"/>
        <v>52</v>
      </c>
      <c r="C321">
        <v>34772.732904750454</v>
      </c>
      <c r="D321">
        <v>78659.096697025539</v>
      </c>
      <c r="E321">
        <v>151803.03636324307</v>
      </c>
      <c r="F321">
        <v>298090.91570140043</v>
      </c>
      <c r="G321">
        <v>590666.67438080243</v>
      </c>
      <c r="J321">
        <f t="shared" si="13"/>
        <v>52</v>
      </c>
      <c r="K321">
        <v>1738.6366966256173</v>
      </c>
      <c r="L321">
        <v>3932.9550354556995</v>
      </c>
      <c r="M321">
        <v>7590.1522841606056</v>
      </c>
      <c r="N321">
        <v>14904.546789547312</v>
      </c>
      <c r="O321">
        <v>29533.335804624832</v>
      </c>
      <c r="R321">
        <f t="shared" si="14"/>
        <v>52</v>
      </c>
      <c r="S321">
        <v>3.9450995781831644E-2</v>
      </c>
      <c r="T321">
        <v>3.7375153566566288E-2</v>
      </c>
      <c r="U321">
        <v>3.6800959581008152E-2</v>
      </c>
      <c r="V321">
        <v>3.6532021897852207E-2</v>
      </c>
      <c r="W321">
        <v>3.6401778521919725E-2</v>
      </c>
    </row>
    <row r="322" spans="1:23" x14ac:dyDescent="0.25">
      <c r="B322">
        <f t="shared" si="12"/>
        <v>53</v>
      </c>
      <c r="C322">
        <v>35645.519237729721</v>
      </c>
      <c r="D322">
        <v>80904.645297266878</v>
      </c>
      <c r="E322">
        <v>156336.52208097183</v>
      </c>
      <c r="F322">
        <v>307200.27565411187</v>
      </c>
      <c r="G322">
        <v>608927.77889201918</v>
      </c>
      <c r="J322">
        <f t="shared" si="13"/>
        <v>53</v>
      </c>
      <c r="K322">
        <v>1782.2761187236829</v>
      </c>
      <c r="L322">
        <v>4045.2328322050744</v>
      </c>
      <c r="M322">
        <v>7816.8273793424887</v>
      </c>
      <c r="N322">
        <v>15360.016481553961</v>
      </c>
      <c r="O322">
        <v>30446.389272425673</v>
      </c>
      <c r="R322">
        <f t="shared" si="14"/>
        <v>53</v>
      </c>
      <c r="S322">
        <v>3.9700868386124855E-2</v>
      </c>
      <c r="T322">
        <v>3.7620817455265021E-2</v>
      </c>
      <c r="U322">
        <v>3.7043032355419836E-2</v>
      </c>
      <c r="V322">
        <v>3.6772042515778036E-2</v>
      </c>
      <c r="W322">
        <v>3.6640718648356163E-2</v>
      </c>
    </row>
    <row r="323" spans="1:23" x14ac:dyDescent="0.25">
      <c r="B323">
        <f t="shared" si="12"/>
        <v>54</v>
      </c>
      <c r="C323">
        <v>36567.29220310074</v>
      </c>
      <c r="D323">
        <v>83275.911754968954</v>
      </c>
      <c r="E323">
        <v>161123.61102447263</v>
      </c>
      <c r="F323">
        <v>316819.0074533975</v>
      </c>
      <c r="G323">
        <v>628209.80232071306</v>
      </c>
      <c r="J323">
        <f t="shared" si="13"/>
        <v>54</v>
      </c>
      <c r="K323">
        <v>1828.3647888377018</v>
      </c>
      <c r="L323">
        <v>4163.7962217852473</v>
      </c>
      <c r="M323">
        <v>8056.1819659148168</v>
      </c>
      <c r="N323">
        <v>15840.950550988666</v>
      </c>
      <c r="O323">
        <v>31410.490485886927</v>
      </c>
      <c r="R323">
        <f t="shared" si="14"/>
        <v>54</v>
      </c>
      <c r="S323">
        <v>3.9970785725663704E-2</v>
      </c>
      <c r="T323">
        <v>3.7885462498130407E-2</v>
      </c>
      <c r="U323">
        <v>3.730374890696786E-2</v>
      </c>
      <c r="V323">
        <v>3.7030537710216249E-2</v>
      </c>
      <c r="W323">
        <v>3.68980518401687E-2</v>
      </c>
    </row>
    <row r="324" spans="1:23" x14ac:dyDescent="0.25">
      <c r="B324">
        <f t="shared" si="12"/>
        <v>55</v>
      </c>
      <c r="C324">
        <v>37554.266030127117</v>
      </c>
      <c r="D324">
        <v>85815.026273008509</v>
      </c>
      <c r="E324">
        <v>166249.62552774997</v>
      </c>
      <c r="F324">
        <v>327118.82509388775</v>
      </c>
      <c r="G324">
        <v>648857.22422648326</v>
      </c>
      <c r="J324">
        <f t="shared" si="13"/>
        <v>55</v>
      </c>
      <c r="K324">
        <v>1877.713514571944</v>
      </c>
      <c r="L324">
        <v>4290.7520515369542</v>
      </c>
      <c r="M324">
        <v>8312.4813753620838</v>
      </c>
      <c r="N324">
        <v>16355.941466525313</v>
      </c>
      <c r="O324">
        <v>32442.861649289262</v>
      </c>
      <c r="R324">
        <f t="shared" si="14"/>
        <v>55</v>
      </c>
      <c r="S324">
        <v>4.0267501220074609E-2</v>
      </c>
      <c r="T324">
        <v>3.8175687483142928E-2</v>
      </c>
      <c r="U324">
        <v>3.7589614747711941E-2</v>
      </c>
      <c r="V324">
        <v>3.7313966024023371E-2</v>
      </c>
      <c r="W324">
        <v>3.718020668128319E-2</v>
      </c>
    </row>
    <row r="325" spans="1:23" x14ac:dyDescent="0.25">
      <c r="B325">
        <f t="shared" si="12"/>
        <v>56</v>
      </c>
      <c r="C325">
        <v>38703.999668897166</v>
      </c>
      <c r="D325">
        <v>88771.867118448499</v>
      </c>
      <c r="E325">
        <v>172218.31327056524</v>
      </c>
      <c r="F325">
        <v>339111.20557449531</v>
      </c>
      <c r="G325">
        <v>672896.99018198077</v>
      </c>
      <c r="J325">
        <f t="shared" si="13"/>
        <v>56</v>
      </c>
      <c r="K325">
        <v>1935.2003177551815</v>
      </c>
      <c r="L325">
        <v>4438.5934263906529</v>
      </c>
      <c r="M325">
        <v>8610.9158200124511</v>
      </c>
      <c r="N325">
        <v>16955.560606844898</v>
      </c>
      <c r="O325">
        <v>33644.850180002511</v>
      </c>
      <c r="R325">
        <f t="shared" si="14"/>
        <v>56</v>
      </c>
      <c r="S325">
        <v>4.0631870331856224E-2</v>
      </c>
      <c r="T325">
        <v>3.8528262655280976E-2</v>
      </c>
      <c r="U325">
        <v>3.7936134474934713E-2</v>
      </c>
      <c r="V325">
        <v>3.7657211759295039E-2</v>
      </c>
      <c r="W325">
        <v>3.7521765051430123E-2</v>
      </c>
    </row>
    <row r="326" spans="1:23" x14ac:dyDescent="0.25">
      <c r="B326">
        <f t="shared" si="12"/>
        <v>57</v>
      </c>
      <c r="C326">
        <v>39831.088425015718</v>
      </c>
      <c r="D326">
        <v>91671.168303685525</v>
      </c>
      <c r="E326">
        <v>178071.30178866652</v>
      </c>
      <c r="F326">
        <v>350871.56875896716</v>
      </c>
      <c r="G326">
        <v>696472.10269963299</v>
      </c>
      <c r="J326">
        <f t="shared" si="13"/>
        <v>57</v>
      </c>
      <c r="K326">
        <v>1991.5547109507024</v>
      </c>
      <c r="L326">
        <v>4583.5584745978704</v>
      </c>
      <c r="M326">
        <v>8903.5652230422129</v>
      </c>
      <c r="N326">
        <v>17543.578720385907</v>
      </c>
      <c r="O326">
        <v>34823.605715160607</v>
      </c>
      <c r="R326">
        <f t="shared" si="14"/>
        <v>57</v>
      </c>
      <c r="S326">
        <v>4.0990853922803439E-2</v>
      </c>
      <c r="T326">
        <v>3.8877829785616491E-2</v>
      </c>
      <c r="U326">
        <v>3.8280358446073581E-2</v>
      </c>
      <c r="V326">
        <v>3.7998500144257763E-2</v>
      </c>
      <c r="W326">
        <v>3.7861530540269417E-2</v>
      </c>
    </row>
    <row r="327" spans="1:23" x14ac:dyDescent="0.25">
      <c r="B327">
        <f t="shared" si="12"/>
        <v>58</v>
      </c>
      <c r="C327">
        <v>40864.601746596905</v>
      </c>
      <c r="D327">
        <v>94330.297380512115</v>
      </c>
      <c r="E327">
        <v>183439.79011863197</v>
      </c>
      <c r="F327">
        <v>361658.77559944347</v>
      </c>
      <c r="G327">
        <v>718096.74656297476</v>
      </c>
      <c r="J327">
        <f t="shared" si="13"/>
        <v>58</v>
      </c>
      <c r="K327">
        <v>2043.2302832343557</v>
      </c>
      <c r="L327">
        <v>4716.5155410068255</v>
      </c>
      <c r="M327">
        <v>9171.990990548773</v>
      </c>
      <c r="N327">
        <v>18082.941895733646</v>
      </c>
      <c r="O327">
        <v>35904.843708649278</v>
      </c>
      <c r="R327">
        <f t="shared" si="14"/>
        <v>58</v>
      </c>
      <c r="S327">
        <v>4.131568531560359E-2</v>
      </c>
      <c r="T327">
        <v>3.9197590400820603E-2</v>
      </c>
      <c r="U327">
        <v>3.8596183629696634E-2</v>
      </c>
      <c r="V327">
        <v>3.8312077159305957E-2</v>
      </c>
      <c r="W327">
        <v>3.8173923762749418E-2</v>
      </c>
    </row>
    <row r="328" spans="1:23" x14ac:dyDescent="0.25">
      <c r="B328">
        <f t="shared" si="12"/>
        <v>59</v>
      </c>
      <c r="C328">
        <v>42202.828259087299</v>
      </c>
      <c r="D328">
        <v>97771.980280448595</v>
      </c>
      <c r="E328">
        <v>190387.23364853402</v>
      </c>
      <c r="F328">
        <v>375617.74008831853</v>
      </c>
      <c r="G328">
        <v>746078.75325412257</v>
      </c>
      <c r="J328">
        <f t="shared" si="13"/>
        <v>59</v>
      </c>
      <c r="K328">
        <v>2110.1414401157599</v>
      </c>
      <c r="L328">
        <v>4888.5991049659788</v>
      </c>
      <c r="M328">
        <v>9519.3618785926374</v>
      </c>
      <c r="N328">
        <v>18780.8870339485</v>
      </c>
      <c r="O328">
        <v>37303.937723135226</v>
      </c>
      <c r="R328">
        <f t="shared" si="14"/>
        <v>59</v>
      </c>
      <c r="S328">
        <v>4.1774166059917794E-2</v>
      </c>
      <c r="T328">
        <v>3.9640529540441172E-2</v>
      </c>
      <c r="U328">
        <v>3.9031809293799791E-2</v>
      </c>
      <c r="V328">
        <v>3.8743792780716602E-2</v>
      </c>
      <c r="W328">
        <v>3.8603631995025367E-2</v>
      </c>
    </row>
    <row r="329" spans="1:23" x14ac:dyDescent="0.25">
      <c r="B329">
        <f t="shared" si="12"/>
        <v>60</v>
      </c>
      <c r="C329">
        <v>43432.685885689752</v>
      </c>
      <c r="D329">
        <v>100935.62408657769</v>
      </c>
      <c r="E329">
        <v>196773.85480793449</v>
      </c>
      <c r="F329">
        <v>388450.3162510391</v>
      </c>
      <c r="G329">
        <v>771803.23913737119</v>
      </c>
      <c r="J329">
        <f t="shared" si="13"/>
        <v>60</v>
      </c>
      <c r="K329">
        <v>2171.634602815182</v>
      </c>
      <c r="L329">
        <v>5046.7812658359035</v>
      </c>
      <c r="M329">
        <v>9838.6928776604182</v>
      </c>
      <c r="N329">
        <v>19422.516101820685</v>
      </c>
      <c r="O329">
        <v>38590.162550303037</v>
      </c>
      <c r="R329">
        <f t="shared" si="14"/>
        <v>60</v>
      </c>
      <c r="S329">
        <v>4.2193863192806713E-2</v>
      </c>
      <c r="T329">
        <v>4.0049890481393957E-2</v>
      </c>
      <c r="U329">
        <v>3.9435520463760421E-2</v>
      </c>
      <c r="V329">
        <v>3.9144404187269943E-2</v>
      </c>
      <c r="W329">
        <v>3.9002635028614563E-2</v>
      </c>
    </row>
    <row r="330" spans="1:23" x14ac:dyDescent="0.25">
      <c r="B330">
        <f t="shared" si="12"/>
        <v>61</v>
      </c>
      <c r="C330">
        <v>44687.737261869399</v>
      </c>
      <c r="D330">
        <v>104164.65308162954</v>
      </c>
      <c r="E330">
        <v>203292.84452577459</v>
      </c>
      <c r="F330">
        <v>401549.22889615194</v>
      </c>
      <c r="G330">
        <v>798061.99763707269</v>
      </c>
      <c r="J330">
        <f t="shared" si="13"/>
        <v>61</v>
      </c>
      <c r="K330">
        <v>2234.387168863941</v>
      </c>
      <c r="L330">
        <v>5208.233640188002</v>
      </c>
      <c r="M330">
        <v>10164.642360531609</v>
      </c>
      <c r="N330">
        <v>20077.461727718823</v>
      </c>
      <c r="O330">
        <v>39903.10046230955</v>
      </c>
      <c r="R330">
        <f t="shared" si="14"/>
        <v>61</v>
      </c>
      <c r="S330">
        <v>4.2631983521485672E-2</v>
      </c>
      <c r="T330">
        <v>4.0478087294665732E-2</v>
      </c>
      <c r="U330">
        <v>3.9858162083632687E-2</v>
      </c>
      <c r="V330">
        <v>3.956398414568052E-2</v>
      </c>
      <c r="W330">
        <v>3.9420623168552327E-2</v>
      </c>
    </row>
    <row r="331" spans="1:23" x14ac:dyDescent="0.25">
      <c r="B331">
        <f t="shared" si="12"/>
        <v>62</v>
      </c>
      <c r="C331">
        <v>45991.479952415473</v>
      </c>
      <c r="D331">
        <v>107518.56536616382</v>
      </c>
      <c r="E331">
        <v>210063.7060556754</v>
      </c>
      <c r="F331">
        <v>415153.98899316759</v>
      </c>
      <c r="G331">
        <v>825334.55486829462</v>
      </c>
      <c r="J331">
        <f t="shared" si="13"/>
        <v>62</v>
      </c>
      <c r="K331">
        <v>2299.5743196729309</v>
      </c>
      <c r="L331">
        <v>5375.9292961905012</v>
      </c>
      <c r="M331">
        <v>10503.185442958144</v>
      </c>
      <c r="N331">
        <v>20757.699744430371</v>
      </c>
      <c r="O331">
        <v>41266.72834755946</v>
      </c>
      <c r="R331">
        <f t="shared" si="14"/>
        <v>62</v>
      </c>
      <c r="S331">
        <v>4.3101336115886735E-2</v>
      </c>
      <c r="T331">
        <v>4.0936341121525111E-2</v>
      </c>
      <c r="U331">
        <v>4.0310507310767685E-2</v>
      </c>
      <c r="V331">
        <v>4.0013092431336217E-2</v>
      </c>
      <c r="W331">
        <v>3.9868052321368586E-2</v>
      </c>
    </row>
    <row r="332" spans="1:23" x14ac:dyDescent="0.25">
      <c r="B332">
        <f t="shared" si="12"/>
        <v>63</v>
      </c>
      <c r="C332">
        <v>47322.552824221304</v>
      </c>
      <c r="D332">
        <v>110943.45787130062</v>
      </c>
      <c r="E332">
        <v>216978.29794996875</v>
      </c>
      <c r="F332">
        <v>429047.97966622619</v>
      </c>
      <c r="G332">
        <v>853187.34309892019</v>
      </c>
      <c r="J332">
        <f t="shared" si="13"/>
        <v>63</v>
      </c>
      <c r="K332">
        <v>2366.1279607536999</v>
      </c>
      <c r="L332">
        <v>5547.1739114857919</v>
      </c>
      <c r="M332">
        <v>10848.915034802456</v>
      </c>
      <c r="N332">
        <v>21452.399272018229</v>
      </c>
      <c r="O332">
        <v>42659.367746677715</v>
      </c>
      <c r="R332">
        <f t="shared" si="14"/>
        <v>63</v>
      </c>
      <c r="S332">
        <v>4.3593000205881527E-2</v>
      </c>
      <c r="T332">
        <v>4.1417349578502183E-2</v>
      </c>
      <c r="U332">
        <v>4.0785708382416574E-2</v>
      </c>
      <c r="V332">
        <v>4.0485096140723265E-2</v>
      </c>
      <c r="W332">
        <v>4.0338393862208832E-2</v>
      </c>
    </row>
    <row r="333" spans="1:23" x14ac:dyDescent="0.25">
      <c r="B333">
        <f t="shared" si="12"/>
        <v>64</v>
      </c>
      <c r="C333">
        <v>48793.255387085614</v>
      </c>
      <c r="D333">
        <v>114726.54703750313</v>
      </c>
      <c r="E333">
        <v>224615.36698638555</v>
      </c>
      <c r="F333">
        <v>444393.00688412611</v>
      </c>
      <c r="G333">
        <v>883948.28667949373</v>
      </c>
      <c r="J333">
        <f t="shared" si="13"/>
        <v>64</v>
      </c>
      <c r="K333">
        <v>2439.6631804779609</v>
      </c>
      <c r="L333">
        <v>5736.3274336063187</v>
      </c>
      <c r="M333">
        <v>11230.768527592882</v>
      </c>
      <c r="N333">
        <v>22219.650715536089</v>
      </c>
      <c r="O333">
        <v>44197.415091275936</v>
      </c>
      <c r="R333">
        <f t="shared" si="14"/>
        <v>64</v>
      </c>
      <c r="S333">
        <v>4.4163396794367538E-2</v>
      </c>
      <c r="T333">
        <v>4.1972568058127324E-2</v>
      </c>
      <c r="U333">
        <v>4.1333683355827988E-2</v>
      </c>
      <c r="V333">
        <v>4.1029165429955938E-2</v>
      </c>
      <c r="W333">
        <v>4.0880449396644147E-2</v>
      </c>
    </row>
    <row r="334" spans="1:23" x14ac:dyDescent="0.25">
      <c r="B334">
        <f t="shared" si="12"/>
        <v>65</v>
      </c>
      <c r="C334">
        <v>50232.255726279502</v>
      </c>
      <c r="D334">
        <v>118429.3226110852</v>
      </c>
      <c r="E334">
        <v>232091.0989130185</v>
      </c>
      <c r="F334">
        <v>459414.65324513026</v>
      </c>
      <c r="G334">
        <v>914061.76190949301</v>
      </c>
      <c r="J334">
        <f t="shared" si="13"/>
        <v>65</v>
      </c>
      <c r="K334">
        <v>2511.6131404318148</v>
      </c>
      <c r="L334">
        <v>5921.4672375985829</v>
      </c>
      <c r="M334">
        <v>11604.555095644377</v>
      </c>
      <c r="N334">
        <v>22970.732976398664</v>
      </c>
      <c r="O334">
        <v>45703.088738083374</v>
      </c>
      <c r="R334">
        <f t="shared" si="14"/>
        <v>65</v>
      </c>
      <c r="S334">
        <v>4.4732057859083962E-2</v>
      </c>
      <c r="T334">
        <v>4.2529117412692941E-2</v>
      </c>
      <c r="U334">
        <v>4.1883906451349207E-2</v>
      </c>
      <c r="V334">
        <v>4.1575922039085667E-2</v>
      </c>
      <c r="W334">
        <v>4.1425406323091662E-2</v>
      </c>
    </row>
    <row r="336" spans="1:23" x14ac:dyDescent="0.25">
      <c r="A336" s="5" t="s">
        <v>183</v>
      </c>
    </row>
    <row r="337" spans="2:24" x14ac:dyDescent="0.25">
      <c r="B337" t="s">
        <v>170</v>
      </c>
      <c r="C337">
        <v>50000</v>
      </c>
      <c r="D337">
        <v>100000</v>
      </c>
      <c r="E337">
        <v>250000</v>
      </c>
      <c r="F337">
        <v>500000</v>
      </c>
      <c r="G337">
        <v>1000000</v>
      </c>
      <c r="H337">
        <v>2000000</v>
      </c>
      <c r="J337" t="s">
        <v>171</v>
      </c>
      <c r="K337">
        <v>50000</v>
      </c>
      <c r="L337">
        <v>100000</v>
      </c>
      <c r="M337">
        <v>250000</v>
      </c>
      <c r="N337">
        <v>500000</v>
      </c>
      <c r="O337">
        <v>1000000</v>
      </c>
      <c r="P337">
        <v>2000000</v>
      </c>
      <c r="R337" t="s">
        <v>167</v>
      </c>
      <c r="S337">
        <v>50000</v>
      </c>
      <c r="T337">
        <v>100000</v>
      </c>
      <c r="U337">
        <v>250000</v>
      </c>
      <c r="V337">
        <v>500000</v>
      </c>
      <c r="W337">
        <v>1000000</v>
      </c>
      <c r="X337">
        <v>2000000</v>
      </c>
    </row>
    <row r="338" spans="2:24" x14ac:dyDescent="0.25">
      <c r="B338">
        <v>26</v>
      </c>
      <c r="C338">
        <v>464.07327734524733</v>
      </c>
      <c r="D338">
        <v>648.78239879945727</v>
      </c>
      <c r="E338">
        <v>1202.909661531904</v>
      </c>
      <c r="F338">
        <v>2126.4550994193069</v>
      </c>
      <c r="G338">
        <v>3973.546105617389</v>
      </c>
      <c r="H338">
        <v>7667.7272043741486</v>
      </c>
      <c r="J338">
        <v>26</v>
      </c>
      <c r="K338">
        <v>483.10224575395205</v>
      </c>
      <c r="L338">
        <v>615.3894282662277</v>
      </c>
      <c r="M338">
        <v>1012.2498077998371</v>
      </c>
      <c r="N338">
        <v>1673.6837736890811</v>
      </c>
      <c r="O338">
        <v>2996.5532043806234</v>
      </c>
      <c r="P338">
        <v>5642.2815655979648</v>
      </c>
      <c r="R338">
        <v>26</v>
      </c>
      <c r="S338">
        <v>5.19021809179816E-2</v>
      </c>
      <c r="T338">
        <v>4.4825698873047548E-2</v>
      </c>
      <c r="U338">
        <v>4.0149915640489864E-2</v>
      </c>
      <c r="V338">
        <v>3.8508170842265876E-2</v>
      </c>
      <c r="W338">
        <v>3.7670407291144237E-2</v>
      </c>
      <c r="X338">
        <v>3.7247148107419692E-2</v>
      </c>
    </row>
    <row r="339" spans="2:24" x14ac:dyDescent="0.25">
      <c r="B339">
        <v>27</v>
      </c>
      <c r="C339">
        <v>470.98700308865097</v>
      </c>
      <c r="D339">
        <v>662.56429425354827</v>
      </c>
      <c r="E339">
        <v>1237.2961382770286</v>
      </c>
      <c r="F339">
        <v>2195.1825631338179</v>
      </c>
      <c r="G339">
        <v>4110.9554162601771</v>
      </c>
      <c r="H339">
        <v>7942.5011250713869</v>
      </c>
      <c r="J339">
        <v>27</v>
      </c>
      <c r="K339">
        <v>488.05416657698561</v>
      </c>
      <c r="L339">
        <v>625.25998187584628</v>
      </c>
      <c r="M339">
        <v>1036.8770893120291</v>
      </c>
      <c r="N339">
        <v>1722.9058101596274</v>
      </c>
      <c r="O339">
        <v>3094.9632910487053</v>
      </c>
      <c r="P339">
        <v>5839.0782822097244</v>
      </c>
      <c r="R339">
        <v>27</v>
      </c>
      <c r="S339">
        <v>5.1451869778158521E-2</v>
      </c>
      <c r="T339">
        <v>4.4577060523262935E-2</v>
      </c>
      <c r="U339">
        <v>4.0048006375044576E-2</v>
      </c>
      <c r="V339">
        <v>3.8460501180148432E-2</v>
      </c>
      <c r="W339">
        <v>3.765097803806805E-2</v>
      </c>
      <c r="X339">
        <v>3.7242147302697148E-2</v>
      </c>
    </row>
    <row r="340" spans="2:24" x14ac:dyDescent="0.25">
      <c r="B340">
        <v>28</v>
      </c>
      <c r="C340">
        <v>496.43888151650901</v>
      </c>
      <c r="D340">
        <v>713.29876914834881</v>
      </c>
      <c r="E340">
        <v>1363.8784966228786</v>
      </c>
      <c r="F340">
        <v>2448.1780815831657</v>
      </c>
      <c r="G340">
        <v>4616.7771155342789</v>
      </c>
      <c r="H340">
        <v>8953.9753585005346</v>
      </c>
      <c r="J340">
        <v>28</v>
      </c>
      <c r="K340">
        <v>506.28275293689558</v>
      </c>
      <c r="L340">
        <v>661.59544898557942</v>
      </c>
      <c r="M340">
        <v>1127.5342767938146</v>
      </c>
      <c r="N340">
        <v>1904.099438438232</v>
      </c>
      <c r="O340">
        <v>3457.2282043871965</v>
      </c>
      <c r="P340">
        <v>6563.487741398596</v>
      </c>
      <c r="R340">
        <v>28</v>
      </c>
      <c r="S340">
        <v>5.0026795328405926E-2</v>
      </c>
      <c r="T340">
        <v>4.3799140486729726E-2</v>
      </c>
      <c r="U340">
        <v>3.9735112352464519E-2</v>
      </c>
      <c r="V340">
        <v>3.8318298008680918E-2</v>
      </c>
      <c r="W340">
        <v>3.7597398985746988E-2</v>
      </c>
      <c r="X340">
        <v>3.7233740605237431E-2</v>
      </c>
    </row>
    <row r="341" spans="2:24" x14ac:dyDescent="0.25">
      <c r="B341">
        <v>29</v>
      </c>
      <c r="C341">
        <v>492.99707654764904</v>
      </c>
      <c r="D341">
        <v>706.43901321982366</v>
      </c>
      <c r="E341">
        <v>1346.764655627712</v>
      </c>
      <c r="F341">
        <v>2413.9741348659477</v>
      </c>
      <c r="G341">
        <v>4548.3930869981532</v>
      </c>
      <c r="H341">
        <v>8817.2309857518485</v>
      </c>
      <c r="J341">
        <v>29</v>
      </c>
      <c r="K341">
        <v>503.81765174619568</v>
      </c>
      <c r="L341">
        <v>656.68303031787946</v>
      </c>
      <c r="M341">
        <v>1115.2772455620234</v>
      </c>
      <c r="N341">
        <v>1879.6017995696857</v>
      </c>
      <c r="O341">
        <v>3408.2508348919437</v>
      </c>
      <c r="P341">
        <v>6465.5488423943752</v>
      </c>
      <c r="R341">
        <v>29</v>
      </c>
      <c r="S341">
        <v>5.0198870868048084E-2</v>
      </c>
      <c r="T341">
        <v>4.389199560970769E-2</v>
      </c>
      <c r="U341">
        <v>3.9771488146474354E-2</v>
      </c>
      <c r="V341">
        <v>3.8334041988350442E-2</v>
      </c>
      <c r="W341">
        <v>3.7602454109402883E-2</v>
      </c>
      <c r="X341">
        <v>3.7233350954593458E-2</v>
      </c>
    </row>
    <row r="342" spans="2:24" x14ac:dyDescent="0.25">
      <c r="B342">
        <v>30</v>
      </c>
      <c r="C342">
        <v>542.59406703347122</v>
      </c>
      <c r="D342">
        <v>805.30292245901524</v>
      </c>
      <c r="E342">
        <v>1593.4295537212615</v>
      </c>
      <c r="F342">
        <v>2906.9735049251822</v>
      </c>
      <c r="G342">
        <v>5534.0624902047548</v>
      </c>
      <c r="H342">
        <v>10788.238467461635</v>
      </c>
      <c r="J342">
        <v>30</v>
      </c>
      <c r="K342">
        <v>539.33841861719247</v>
      </c>
      <c r="L342">
        <v>727.4879497278389</v>
      </c>
      <c r="M342">
        <v>1291.9372837804513</v>
      </c>
      <c r="N342">
        <v>2232.6812243807508</v>
      </c>
      <c r="O342">
        <v>4114.1814483974231</v>
      </c>
      <c r="P342">
        <v>7877.1591763222677</v>
      </c>
      <c r="R342">
        <v>30</v>
      </c>
      <c r="S342">
        <v>4.8103573143983169E-2</v>
      </c>
      <c r="T342">
        <v>4.2771390538656862E-2</v>
      </c>
      <c r="U342">
        <v>3.9336590521061643E-2</v>
      </c>
      <c r="V342">
        <v>3.8147828706035503E-2</v>
      </c>
      <c r="W342">
        <v>3.7544763357395761E-2</v>
      </c>
      <c r="X342">
        <v>3.7240982058486249E-2</v>
      </c>
    </row>
    <row r="343" spans="2:24" x14ac:dyDescent="0.25">
      <c r="B343">
        <v>31</v>
      </c>
      <c r="C343">
        <v>505.79810021758203</v>
      </c>
      <c r="D343">
        <v>731.9572131202558</v>
      </c>
      <c r="E343">
        <v>1410.4346634809262</v>
      </c>
      <c r="F343">
        <v>2541.2304345339098</v>
      </c>
      <c r="G343">
        <v>4802.822295497177</v>
      </c>
      <c r="H343">
        <v>9326.0056894409427</v>
      </c>
      <c r="J343">
        <v>31</v>
      </c>
      <c r="K343">
        <v>512.98582057944031</v>
      </c>
      <c r="L343">
        <v>674.95809631527663</v>
      </c>
      <c r="M343">
        <v>1160.8762011707022</v>
      </c>
      <c r="N343">
        <v>1970.7399432950115</v>
      </c>
      <c r="O343">
        <v>3590.4710762467221</v>
      </c>
      <c r="P343">
        <v>6829.9295890237408</v>
      </c>
      <c r="R343">
        <v>31</v>
      </c>
      <c r="S343">
        <v>4.9572318188035425E-2</v>
      </c>
      <c r="T343">
        <v>4.3552868999026551E-2</v>
      </c>
      <c r="U343">
        <v>3.9636598217176244E-2</v>
      </c>
      <c r="V343">
        <v>3.8273635755629476E-2</v>
      </c>
      <c r="W343">
        <v>3.7580628617150724E-2</v>
      </c>
      <c r="X343">
        <v>3.7231158988568769E-2</v>
      </c>
    </row>
    <row r="344" spans="2:24" x14ac:dyDescent="0.25">
      <c r="B344">
        <v>32</v>
      </c>
      <c r="C344">
        <v>625.21523636159418</v>
      </c>
      <c r="D344">
        <v>969.99651243499989</v>
      </c>
      <c r="E344">
        <v>2004.3400873431908</v>
      </c>
      <c r="F344">
        <v>3728.2462629960119</v>
      </c>
      <c r="G344">
        <v>7176.058642238836</v>
      </c>
      <c r="H344">
        <v>14071.683316599067</v>
      </c>
      <c r="J344">
        <v>32</v>
      </c>
      <c r="K344">
        <v>598.51133861275548</v>
      </c>
      <c r="L344">
        <v>845.44044389208193</v>
      </c>
      <c r="M344">
        <v>1586.2248972985908</v>
      </c>
      <c r="N344">
        <v>2820.8681104201678</v>
      </c>
      <c r="O344">
        <v>5290.1548523540987</v>
      </c>
      <c r="P344">
        <v>10228.727385602833</v>
      </c>
      <c r="R344">
        <v>32</v>
      </c>
      <c r="S344">
        <v>4.5904661978189987E-2</v>
      </c>
      <c r="T344">
        <v>4.1637947864320735E-2</v>
      </c>
      <c r="U344">
        <v>3.8931097561700545E-2</v>
      </c>
      <c r="V344">
        <v>3.8002142099115899E-2</v>
      </c>
      <c r="W344">
        <v>3.7532431112899278E-2</v>
      </c>
      <c r="X344">
        <v>3.7296242695221471E-2</v>
      </c>
    </row>
    <row r="345" spans="2:24" x14ac:dyDescent="0.25">
      <c r="B345">
        <v>33</v>
      </c>
      <c r="C345">
        <v>490.31185911675135</v>
      </c>
      <c r="D345">
        <v>701.08966338584139</v>
      </c>
      <c r="E345">
        <v>1333.4231547298582</v>
      </c>
      <c r="F345">
        <v>2387.3120435656156</v>
      </c>
      <c r="G345">
        <v>4495.0897776200845</v>
      </c>
      <c r="H345">
        <v>8710.6459692397329</v>
      </c>
      <c r="J345">
        <v>33</v>
      </c>
      <c r="K345">
        <v>501.89434703194911</v>
      </c>
      <c r="L345">
        <v>652.85136575284741</v>
      </c>
      <c r="M345">
        <v>1105.7233221356692</v>
      </c>
      <c r="N345">
        <v>1860.5068968601736</v>
      </c>
      <c r="O345">
        <v>3370.0735463528836</v>
      </c>
      <c r="P345">
        <v>6389.215138512227</v>
      </c>
      <c r="R345">
        <v>33</v>
      </c>
      <c r="S345">
        <v>5.0330218708999341E-2</v>
      </c>
      <c r="T345">
        <v>4.3961853322695976E-2</v>
      </c>
      <c r="U345">
        <v>3.9797456141589915E-2</v>
      </c>
      <c r="V345">
        <v>3.8343939016830308E-2</v>
      </c>
      <c r="W345">
        <v>3.7604017695465952E-2</v>
      </c>
      <c r="X345">
        <v>3.7230679596367278E-2</v>
      </c>
    </row>
    <row r="346" spans="2:24" x14ac:dyDescent="0.25">
      <c r="B346">
        <v>34</v>
      </c>
      <c r="C346">
        <v>615.75306427411147</v>
      </c>
      <c r="D346">
        <v>951.13781204418012</v>
      </c>
      <c r="E346">
        <v>1957.2920425008033</v>
      </c>
      <c r="F346">
        <v>3634.2157794941545</v>
      </c>
      <c r="G346">
        <v>6988.0632554584718</v>
      </c>
      <c r="H346">
        <v>13695.758313280485</v>
      </c>
      <c r="J346">
        <v>34</v>
      </c>
      <c r="K346">
        <v>591.73361686536418</v>
      </c>
      <c r="L346">
        <v>831.93263062693131</v>
      </c>
      <c r="M346">
        <v>1552.5295265106615</v>
      </c>
      <c r="N346">
        <v>2753.5245743120104</v>
      </c>
      <c r="O346">
        <v>5155.5146922857093</v>
      </c>
      <c r="P346">
        <v>9959.496126109123</v>
      </c>
      <c r="R346">
        <v>34</v>
      </c>
      <c r="S346">
        <v>4.6098325667904394E-2</v>
      </c>
      <c r="T346">
        <v>4.1734452687316681E-2</v>
      </c>
      <c r="U346">
        <v>3.8962140531481504E-2</v>
      </c>
      <c r="V346">
        <v>3.8009993721582536E-2</v>
      </c>
      <c r="W346">
        <v>3.7528412522517041E-2</v>
      </c>
      <c r="X346">
        <v>3.7286220077523913E-2</v>
      </c>
    </row>
    <row r="347" spans="2:24" x14ac:dyDescent="0.25">
      <c r="B347">
        <v>35</v>
      </c>
      <c r="C347">
        <v>489.86165939378532</v>
      </c>
      <c r="D347">
        <v>700.19378160698727</v>
      </c>
      <c r="E347">
        <v>1331.1902784012636</v>
      </c>
      <c r="F347">
        <v>2382.8510736588455</v>
      </c>
      <c r="G347">
        <v>4486.1729598525626</v>
      </c>
      <c r="H347">
        <v>8692.8159174940611</v>
      </c>
      <c r="J347">
        <v>35</v>
      </c>
      <c r="K347">
        <v>501.571991013147</v>
      </c>
      <c r="L347">
        <v>652.20919078806128</v>
      </c>
      <c r="M347">
        <v>1104.1222821390274</v>
      </c>
      <c r="N347">
        <v>1857.310392491072</v>
      </c>
      <c r="O347">
        <v>3363.6900027020747</v>
      </c>
      <c r="P347">
        <v>6376.4398832955485</v>
      </c>
      <c r="R347">
        <v>35</v>
      </c>
      <c r="S347">
        <v>5.0349862205102625E-2</v>
      </c>
      <c r="T347">
        <v>4.3971806397147928E-2</v>
      </c>
      <c r="U347">
        <v>3.9800485643900707E-2</v>
      </c>
      <c r="V347">
        <v>3.8344445971296048E-2</v>
      </c>
      <c r="W347">
        <v>3.7603224943298486E-2</v>
      </c>
      <c r="X347">
        <v>3.7229205101358742E-2</v>
      </c>
    </row>
    <row r="348" spans="2:24" x14ac:dyDescent="0.25">
      <c r="B348">
        <v>36</v>
      </c>
      <c r="C348">
        <v>487.10738983712179</v>
      </c>
      <c r="D348">
        <v>694.70441268894592</v>
      </c>
      <c r="E348">
        <v>1317.4953901401677</v>
      </c>
      <c r="F348">
        <v>2355.4803937601932</v>
      </c>
      <c r="G348">
        <v>4431.4503978360071</v>
      </c>
      <c r="H348">
        <v>8583.3904031910879</v>
      </c>
      <c r="J348">
        <v>36</v>
      </c>
      <c r="K348">
        <v>499.59946768219743</v>
      </c>
      <c r="L348">
        <v>648.27859354320299</v>
      </c>
      <c r="M348">
        <v>1094.31492642585</v>
      </c>
      <c r="N348">
        <v>1837.7092870227461</v>
      </c>
      <c r="O348">
        <v>3324.4979719319526</v>
      </c>
      <c r="P348">
        <v>6298.075309682099</v>
      </c>
      <c r="R348">
        <v>36</v>
      </c>
      <c r="S348">
        <v>5.0494884598835998E-2</v>
      </c>
      <c r="T348">
        <v>4.4050330054935971E-2</v>
      </c>
      <c r="U348">
        <v>3.9831397495254661E-2</v>
      </c>
      <c r="V348">
        <v>3.8357926246554763E-2</v>
      </c>
      <c r="W348">
        <v>3.760765526981813E-2</v>
      </c>
      <c r="X348">
        <v>3.7229035510277564E-2</v>
      </c>
    </row>
    <row r="349" spans="2:24" x14ac:dyDescent="0.25">
      <c r="B349">
        <v>37</v>
      </c>
      <c r="C349">
        <v>584.46203878893516</v>
      </c>
      <c r="D349">
        <v>888.76732896389694</v>
      </c>
      <c r="E349">
        <v>1801.6835019764032</v>
      </c>
      <c r="F349">
        <v>3323.2107581119444</v>
      </c>
      <c r="G349">
        <v>6366.2648003112363</v>
      </c>
      <c r="H349">
        <v>12452.373177626025</v>
      </c>
      <c r="J349">
        <v>37</v>
      </c>
      <c r="K349">
        <v>569.32436857567291</v>
      </c>
      <c r="L349">
        <v>787.26353712809487</v>
      </c>
      <c r="M349">
        <v>1441.0844761691696</v>
      </c>
      <c r="N349">
        <v>2530.7894590380965</v>
      </c>
      <c r="O349">
        <v>4710.1940892291022</v>
      </c>
      <c r="P349">
        <v>9069.0066743545176</v>
      </c>
      <c r="R349">
        <v>37</v>
      </c>
      <c r="S349">
        <v>4.6832289859597864E-2</v>
      </c>
      <c r="T349">
        <v>4.2106960113916569E-2</v>
      </c>
      <c r="U349">
        <v>3.9089497736066292E-2</v>
      </c>
      <c r="V349">
        <v>3.8050226663958409E-2</v>
      </c>
      <c r="W349">
        <v>3.7523982287994251E-2</v>
      </c>
      <c r="X349">
        <v>3.7259178699124762E-2</v>
      </c>
    </row>
    <row r="350" spans="2:24" x14ac:dyDescent="0.25">
      <c r="B350">
        <v>38</v>
      </c>
      <c r="C350">
        <v>586.41649643410597</v>
      </c>
      <c r="D350">
        <v>892.6645672769439</v>
      </c>
      <c r="E350">
        <v>1811.4087919850238</v>
      </c>
      <c r="F350">
        <v>3342.6491793171153</v>
      </c>
      <c r="G350">
        <v>6405.129964027984</v>
      </c>
      <c r="H350">
        <v>12530.091540584328</v>
      </c>
      <c r="J350">
        <v>38</v>
      </c>
      <c r="K350">
        <v>570.72361280274936</v>
      </c>
      <c r="L350">
        <v>790.05546476823474</v>
      </c>
      <c r="M350">
        <v>1448.0511588850241</v>
      </c>
      <c r="N350">
        <v>2544.710794552404</v>
      </c>
      <c r="O350">
        <v>4738.0301799024164</v>
      </c>
      <c r="P350">
        <v>9124.6690315697924</v>
      </c>
      <c r="R350">
        <v>38</v>
      </c>
      <c r="S350">
        <v>4.6779849210574209E-2</v>
      </c>
      <c r="T350">
        <v>4.2079622363636382E-2</v>
      </c>
      <c r="U350">
        <v>3.9079245745619273E-2</v>
      </c>
      <c r="V350">
        <v>3.8046052909052275E-2</v>
      </c>
      <c r="W350">
        <v>3.7522935670423863E-2</v>
      </c>
      <c r="X350">
        <v>3.72597136108197E-2</v>
      </c>
    </row>
    <row r="351" spans="2:24" x14ac:dyDescent="0.25">
      <c r="B351">
        <v>39</v>
      </c>
      <c r="C351">
        <v>578.83880771064969</v>
      </c>
      <c r="D351">
        <v>877.56063805156475</v>
      </c>
      <c r="E351">
        <v>1773.7261041092509</v>
      </c>
      <c r="F351">
        <v>3267.3351838051194</v>
      </c>
      <c r="G351">
        <v>6254.5533172582782</v>
      </c>
      <c r="H351">
        <v>12228.990479417569</v>
      </c>
      <c r="J351">
        <v>39</v>
      </c>
      <c r="K351">
        <v>565.29651515799196</v>
      </c>
      <c r="L351">
        <v>779.23801118659776</v>
      </c>
      <c r="M351">
        <v>1421.0622157210346</v>
      </c>
      <c r="N351">
        <v>2490.7688779942255</v>
      </c>
      <c r="O351">
        <v>4630.1819079320412</v>
      </c>
      <c r="P351">
        <v>8909.0181360283168</v>
      </c>
      <c r="R351">
        <v>39</v>
      </c>
      <c r="S351">
        <v>4.6977548511625944E-2</v>
      </c>
      <c r="T351">
        <v>4.2180901630622269E-2</v>
      </c>
      <c r="U351">
        <v>3.911474207832355E-2</v>
      </c>
      <c r="V351">
        <v>3.8058092186668446E-2</v>
      </c>
      <c r="W351">
        <v>3.7522936481012348E-2</v>
      </c>
      <c r="X351">
        <v>3.7253623527426338E-2</v>
      </c>
    </row>
    <row r="352" spans="2:24" x14ac:dyDescent="0.25">
      <c r="B352">
        <v>40</v>
      </c>
      <c r="C352">
        <v>577.87082890177851</v>
      </c>
      <c r="D352">
        <v>875.63222724069431</v>
      </c>
      <c r="E352">
        <v>1768.9164239010772</v>
      </c>
      <c r="F352">
        <v>3257.7234201159354</v>
      </c>
      <c r="G352">
        <v>6235.3374139692824</v>
      </c>
      <c r="H352">
        <v>12190.565402705972</v>
      </c>
      <c r="J352">
        <v>40</v>
      </c>
      <c r="K352">
        <v>564.60327635840213</v>
      </c>
      <c r="L352">
        <v>777.85700658201131</v>
      </c>
      <c r="M352">
        <v>1417.6182159236341</v>
      </c>
      <c r="N352">
        <v>2483.8869183895586</v>
      </c>
      <c r="O352">
        <v>4616.4243394930818</v>
      </c>
      <c r="P352">
        <v>8881.4991934002901</v>
      </c>
      <c r="R352">
        <v>40</v>
      </c>
      <c r="S352">
        <v>4.7001873882983602E-2</v>
      </c>
      <c r="T352">
        <v>4.219302828548499E-2</v>
      </c>
      <c r="U352">
        <v>3.9118534418366657E-2</v>
      </c>
      <c r="V352">
        <v>3.8058911282924379E-2</v>
      </c>
      <c r="W352">
        <v>3.7522229685951203E-2</v>
      </c>
      <c r="X352">
        <v>3.7252135396472985E-2</v>
      </c>
    </row>
    <row r="353" spans="2:24" x14ac:dyDescent="0.25">
      <c r="B353">
        <v>41</v>
      </c>
      <c r="C353">
        <v>593.07353583088161</v>
      </c>
      <c r="D353">
        <v>905.93789778443477</v>
      </c>
      <c r="E353">
        <v>1844.5310257018971</v>
      </c>
      <c r="F353">
        <v>3408.8528982028256</v>
      </c>
      <c r="G353">
        <v>6537.4966283456542</v>
      </c>
      <c r="H353">
        <v>12794.784241329131</v>
      </c>
      <c r="J353">
        <v>41</v>
      </c>
      <c r="K353">
        <v>575.49144635986067</v>
      </c>
      <c r="L353">
        <v>799.56164576329047</v>
      </c>
      <c r="M353">
        <v>1471.7727209727527</v>
      </c>
      <c r="N353">
        <v>2592.1244294958742</v>
      </c>
      <c r="O353">
        <v>4832.8276780142332</v>
      </c>
      <c r="P353">
        <v>9314.2359069166414</v>
      </c>
      <c r="R353">
        <v>41</v>
      </c>
      <c r="S353">
        <v>4.6606731423854075E-2</v>
      </c>
      <c r="T353">
        <v>4.198963975236536E-2</v>
      </c>
      <c r="U353">
        <v>3.9045833441200939E-2</v>
      </c>
      <c r="V353">
        <v>3.8032781592724163E-2</v>
      </c>
      <c r="W353">
        <v>3.7519994086887776E-2</v>
      </c>
      <c r="X353">
        <v>3.7262005059932601E-2</v>
      </c>
    </row>
    <row r="354" spans="2:24" x14ac:dyDescent="0.25">
      <c r="B354">
        <v>42</v>
      </c>
      <c r="C354">
        <v>601.18989576661011</v>
      </c>
      <c r="D354">
        <v>922.11801071818752</v>
      </c>
      <c r="E354">
        <v>1884.9023784786655</v>
      </c>
      <c r="F354">
        <v>3489.5430165946213</v>
      </c>
      <c r="G354">
        <v>6698.8239457996751</v>
      </c>
      <c r="H354">
        <v>13117.386109740231</v>
      </c>
      <c r="J354">
        <v>42</v>
      </c>
      <c r="K354">
        <v>581.30417390354478</v>
      </c>
      <c r="L354">
        <v>811.1497500665273</v>
      </c>
      <c r="M354">
        <v>1500.6867381364027</v>
      </c>
      <c r="N354">
        <v>2649.9153369609339</v>
      </c>
      <c r="O354">
        <v>4948.3686019045126</v>
      </c>
      <c r="P354">
        <v>9545.2785942362971</v>
      </c>
      <c r="R354">
        <v>42</v>
      </c>
      <c r="S354">
        <v>4.6409907910385462E-2</v>
      </c>
      <c r="T354">
        <v>4.1888797304685532E-2</v>
      </c>
      <c r="U354">
        <v>3.9010135564709003E-2</v>
      </c>
      <c r="V354">
        <v>3.8020247563152587E-2</v>
      </c>
      <c r="W354">
        <v>3.751932851858375E-2</v>
      </c>
      <c r="X354">
        <v>3.7267350187475845E-2</v>
      </c>
    </row>
    <row r="355" spans="2:24" x14ac:dyDescent="0.25">
      <c r="B355">
        <v>43</v>
      </c>
      <c r="C355">
        <v>603.18407299925184</v>
      </c>
      <c r="D355">
        <v>926.09434713457472</v>
      </c>
      <c r="E355">
        <v>1894.8251811270386</v>
      </c>
      <c r="F355">
        <v>3509.3765829117951</v>
      </c>
      <c r="G355">
        <v>6738.4793954844954</v>
      </c>
      <c r="H355">
        <v>13196.685026922265</v>
      </c>
      <c r="J355">
        <v>43</v>
      </c>
      <c r="K355">
        <v>582.73238315554545</v>
      </c>
      <c r="L355">
        <v>813.9975379025409</v>
      </c>
      <c r="M355">
        <v>1507.79313342553</v>
      </c>
      <c r="N355">
        <v>2664.1192596346082</v>
      </c>
      <c r="O355">
        <v>4976.7716140643606</v>
      </c>
      <c r="P355">
        <v>9602.0763942202029</v>
      </c>
      <c r="R355">
        <v>43</v>
      </c>
      <c r="S355">
        <v>4.6361629544896754E-2</v>
      </c>
      <c r="T355">
        <v>4.1863801367965525E-2</v>
      </c>
      <c r="U355">
        <v>3.9000914001587006E-2</v>
      </c>
      <c r="V355">
        <v>3.8016628940655162E-2</v>
      </c>
      <c r="W355">
        <v>3.7518586983077196E-2</v>
      </c>
      <c r="X355">
        <v>3.7268062587348272E-2</v>
      </c>
    </row>
    <row r="356" spans="2:24" x14ac:dyDescent="0.25">
      <c r="B356">
        <v>44</v>
      </c>
      <c r="C356">
        <v>599.89772143830737</v>
      </c>
      <c r="D356">
        <v>919.54462364390758</v>
      </c>
      <c r="E356">
        <v>1878.4851012256795</v>
      </c>
      <c r="F356">
        <v>3476.7196155579909</v>
      </c>
      <c r="G356">
        <v>6673.1883919275351</v>
      </c>
      <c r="H356">
        <v>13066.125943773153</v>
      </c>
      <c r="J356">
        <v>44</v>
      </c>
      <c r="K356">
        <v>580.37878853354459</v>
      </c>
      <c r="L356">
        <v>809.30693887411417</v>
      </c>
      <c r="M356">
        <v>1496.0887938115084</v>
      </c>
      <c r="N356">
        <v>2640.7295829683353</v>
      </c>
      <c r="O356">
        <v>4930.0083015478012</v>
      </c>
      <c r="P356">
        <v>9508.5657285793277</v>
      </c>
      <c r="R356">
        <v>44</v>
      </c>
      <c r="S356">
        <v>4.6436565692263843E-2</v>
      </c>
      <c r="T356">
        <v>4.1901497715268299E-2</v>
      </c>
      <c r="U356">
        <v>3.9013354179201931E-2</v>
      </c>
      <c r="V356">
        <v>3.8020108856012369E-2</v>
      </c>
      <c r="W356">
        <v>3.7517470713067214E-2</v>
      </c>
      <c r="X356">
        <v>3.7264619420275258E-2</v>
      </c>
    </row>
    <row r="357" spans="2:24" x14ac:dyDescent="0.25">
      <c r="B357">
        <v>45</v>
      </c>
      <c r="C357">
        <v>633.08245030929629</v>
      </c>
      <c r="D357">
        <v>985.69559802306696</v>
      </c>
      <c r="E357">
        <v>2043.5350325039685</v>
      </c>
      <c r="F357">
        <v>3806.6008189916201</v>
      </c>
      <c r="G357">
        <v>7332.7322461589429</v>
      </c>
      <c r="H357">
        <v>14384.995269137155</v>
      </c>
      <c r="J357">
        <v>45</v>
      </c>
      <c r="K357">
        <v>604.14532087977523</v>
      </c>
      <c r="L357">
        <v>856.68334382821649</v>
      </c>
      <c r="M357">
        <v>1614.2973148433884</v>
      </c>
      <c r="N357">
        <v>2876.9879708883163</v>
      </c>
      <c r="O357">
        <v>5402.3676358948142</v>
      </c>
      <c r="P357">
        <v>10453.128870947578</v>
      </c>
      <c r="R357">
        <v>45</v>
      </c>
      <c r="S357">
        <v>4.5724699245133449E-2</v>
      </c>
      <c r="T357">
        <v>4.1541883836315074E-2</v>
      </c>
      <c r="U357">
        <v>3.889142846284166E-2</v>
      </c>
      <c r="V357">
        <v>3.7982411017741136E-2</v>
      </c>
      <c r="W357">
        <v>3.7522895849394722E-2</v>
      </c>
      <c r="X357">
        <v>3.7291866247093575E-2</v>
      </c>
    </row>
    <row r="358" spans="2:24" x14ac:dyDescent="0.25">
      <c r="B358">
        <v>46</v>
      </c>
      <c r="C358">
        <v>647.99703386087219</v>
      </c>
      <c r="D358">
        <v>1015.4274198581924</v>
      </c>
      <c r="E358">
        <v>2117.7184173438654</v>
      </c>
      <c r="F358">
        <v>3954.8701664501104</v>
      </c>
      <c r="G358">
        <v>7629.1736652976697</v>
      </c>
      <c r="H358">
        <v>14977.780662596453</v>
      </c>
      <c r="J358">
        <v>46</v>
      </c>
      <c r="K358">
        <v>614.82708456961882</v>
      </c>
      <c r="L358">
        <v>877.97746511114383</v>
      </c>
      <c r="M358">
        <v>1667.4267963495877</v>
      </c>
      <c r="N358">
        <v>2983.1766588674291</v>
      </c>
      <c r="O358">
        <v>5614.6763910662266</v>
      </c>
      <c r="P358">
        <v>10877.675850993342</v>
      </c>
      <c r="R358">
        <v>46</v>
      </c>
      <c r="S358">
        <v>4.544568885361211E-2</v>
      </c>
      <c r="T358">
        <v>4.1402729048189313E-2</v>
      </c>
      <c r="U358">
        <v>3.8845974068137057E-2</v>
      </c>
      <c r="V358">
        <v>3.7970040052424769E-2</v>
      </c>
      <c r="W358">
        <v>3.7527439007096763E-2</v>
      </c>
      <c r="X358">
        <v>3.7304960147411803E-2</v>
      </c>
    </row>
    <row r="359" spans="2:24" x14ac:dyDescent="0.25">
      <c r="B359">
        <v>47</v>
      </c>
      <c r="C359">
        <v>674.79157482123992</v>
      </c>
      <c r="D359">
        <v>1068.8406117496593</v>
      </c>
      <c r="E359">
        <v>2250.9877225729037</v>
      </c>
      <c r="F359">
        <v>4221.2328894042557</v>
      </c>
      <c r="G359">
        <v>8161.7232309069686</v>
      </c>
      <c r="H359">
        <v>16042.703927774273</v>
      </c>
      <c r="J359">
        <v>47</v>
      </c>
      <c r="K359">
        <v>634.01696152894874</v>
      </c>
      <c r="L359">
        <v>916.23094786056754</v>
      </c>
      <c r="M359">
        <v>1762.8729072827155</v>
      </c>
      <c r="N359">
        <v>3173.9426385977422</v>
      </c>
      <c r="O359">
        <v>5996.0821894156688</v>
      </c>
      <c r="P359">
        <v>11640.361446975963</v>
      </c>
      <c r="R359">
        <v>47</v>
      </c>
      <c r="S359">
        <v>4.499959792014252E-2</v>
      </c>
      <c r="T359">
        <v>4.1183385659891103E-2</v>
      </c>
      <c r="U359">
        <v>3.8777789591192269E-2</v>
      </c>
      <c r="V359">
        <v>3.7955073228076452E-2</v>
      </c>
      <c r="W359">
        <v>3.7539646574635599E-2</v>
      </c>
      <c r="X359">
        <v>3.7330899925625882E-2</v>
      </c>
    </row>
    <row r="360" spans="2:24" x14ac:dyDescent="0.25">
      <c r="B360">
        <v>48</v>
      </c>
      <c r="C360">
        <v>688.02193954148288</v>
      </c>
      <c r="D360">
        <v>1095.2153451808233</v>
      </c>
      <c r="E360">
        <v>2316.7954522211357</v>
      </c>
      <c r="F360">
        <v>4352.7623574159506</v>
      </c>
      <c r="G360">
        <v>8424.6961703401084</v>
      </c>
      <c r="H360">
        <v>16568.563797853298</v>
      </c>
      <c r="J360">
        <v>48</v>
      </c>
      <c r="K360">
        <v>643.49247346029824</v>
      </c>
      <c r="L360">
        <v>935.12059183513884</v>
      </c>
      <c r="M360">
        <v>1810.0037126425486</v>
      </c>
      <c r="N360">
        <v>3268.1429227684785</v>
      </c>
      <c r="O360">
        <v>6184.4213714921061</v>
      </c>
      <c r="P360">
        <v>12016.978287641745</v>
      </c>
      <c r="R360">
        <v>48</v>
      </c>
      <c r="S360">
        <v>4.4800638251971225E-2</v>
      </c>
      <c r="T360">
        <v>4.1086577516055156E-2</v>
      </c>
      <c r="U360">
        <v>3.8748754760248749E-2</v>
      </c>
      <c r="V360">
        <v>3.7949842861443095E-2</v>
      </c>
      <c r="W360">
        <v>3.7546559332220175E-2</v>
      </c>
      <c r="X360">
        <v>3.7343945840205839E-2</v>
      </c>
    </row>
    <row r="361" spans="2:24" x14ac:dyDescent="0.25">
      <c r="B361">
        <v>49</v>
      </c>
      <c r="C361">
        <v>717.29090809044521</v>
      </c>
      <c r="D361">
        <v>1153.5613167581116</v>
      </c>
      <c r="E361">
        <v>2462.3725363795752</v>
      </c>
      <c r="F361">
        <v>4643.7245512797717</v>
      </c>
      <c r="G361">
        <v>9006.4285923877032</v>
      </c>
      <c r="H361">
        <v>17731.836684372032</v>
      </c>
      <c r="J361">
        <v>49</v>
      </c>
      <c r="K361">
        <v>664.45455979353846</v>
      </c>
      <c r="L361">
        <v>976.90708833306417</v>
      </c>
      <c r="M361">
        <v>1914.2646024771202</v>
      </c>
      <c r="N361">
        <v>3476.5269266617543</v>
      </c>
      <c r="O361">
        <v>6601.0517016778031</v>
      </c>
      <c r="P361">
        <v>12850.101361118723</v>
      </c>
      <c r="R361">
        <v>49</v>
      </c>
      <c r="S361">
        <v>4.4407095598580248E-2</v>
      </c>
      <c r="T361">
        <v>4.0898345060033092E-2</v>
      </c>
      <c r="U361">
        <v>3.8696169647178147E-2</v>
      </c>
      <c r="V361">
        <v>3.7944785526886848E-2</v>
      </c>
      <c r="W361">
        <v>3.7565725094721003E-2</v>
      </c>
      <c r="X361">
        <v>3.7375340590346751E-2</v>
      </c>
    </row>
    <row r="362" spans="2:24" x14ac:dyDescent="0.25">
      <c r="B362">
        <v>50</v>
      </c>
      <c r="C362">
        <v>737.8365488074993</v>
      </c>
      <c r="D362">
        <v>1194.5184028081419</v>
      </c>
      <c r="E362">
        <v>2564.5640436157678</v>
      </c>
      <c r="F362">
        <v>4847.9734418563521</v>
      </c>
      <c r="G362">
        <v>9414.7922324611955</v>
      </c>
      <c r="H362">
        <v>18548.429808324152</v>
      </c>
      <c r="J362">
        <v>50</v>
      </c>
      <c r="K362">
        <v>679.16939160749098</v>
      </c>
      <c r="L362">
        <v>1006.2401284813041</v>
      </c>
      <c r="M362">
        <v>1987.4532199207606</v>
      </c>
      <c r="N362">
        <v>3622.8083376098803</v>
      </c>
      <c r="O362">
        <v>6893.5185073079338</v>
      </c>
      <c r="P362">
        <v>13434.938786943239</v>
      </c>
      <c r="R362">
        <v>50</v>
      </c>
      <c r="S362">
        <v>4.416209147288841E-2</v>
      </c>
      <c r="T362">
        <v>4.0783106664081581E-2</v>
      </c>
      <c r="U362">
        <v>3.8666265716848836E-2</v>
      </c>
      <c r="V362">
        <v>3.7944707292100199E-2</v>
      </c>
      <c r="W362">
        <v>3.75808325897109E-2</v>
      </c>
      <c r="X362">
        <v>3.7398110600919798E-2</v>
      </c>
    </row>
    <row r="363" spans="2:24" x14ac:dyDescent="0.25">
      <c r="B363">
        <v>51</v>
      </c>
      <c r="C363">
        <v>764.50223439188073</v>
      </c>
      <c r="D363">
        <v>1247.6753594848185</v>
      </c>
      <c r="E363">
        <v>2697.1947285553738</v>
      </c>
      <c r="F363">
        <v>5113.0604059984698</v>
      </c>
      <c r="G363">
        <v>9944.7915604265727</v>
      </c>
      <c r="H363">
        <v>19608.254022836783</v>
      </c>
      <c r="J363">
        <v>51</v>
      </c>
      <c r="K363">
        <v>698.26683700013564</v>
      </c>
      <c r="L363">
        <v>1044.3106167551014</v>
      </c>
      <c r="M363">
        <v>2082.4418868160392</v>
      </c>
      <c r="N363">
        <v>3812.6613649983628</v>
      </c>
      <c r="O363">
        <v>7273.0980868404731</v>
      </c>
      <c r="P363">
        <v>14193.973242203618</v>
      </c>
      <c r="R363">
        <v>51</v>
      </c>
      <c r="S363">
        <v>4.3877880869403807E-2</v>
      </c>
      <c r="T363">
        <v>4.0651999241279491E-2</v>
      </c>
      <c r="U363">
        <v>3.8635433410455278E-2</v>
      </c>
      <c r="V363">
        <v>3.7948849768200565E-2</v>
      </c>
      <c r="W363">
        <v>3.7602765769347402E-2</v>
      </c>
      <c r="X363">
        <v>3.7429017993805935E-2</v>
      </c>
    </row>
    <row r="364" spans="2:24" x14ac:dyDescent="0.25">
      <c r="B364">
        <v>52</v>
      </c>
      <c r="C364">
        <v>801.76802607893228</v>
      </c>
      <c r="D364">
        <v>1321.9625661182693</v>
      </c>
      <c r="E364">
        <v>2882.5462177858335</v>
      </c>
      <c r="F364">
        <v>5483.5189678557244</v>
      </c>
      <c r="G364">
        <v>10685.464499748667</v>
      </c>
      <c r="H364">
        <v>21089.355544992653</v>
      </c>
      <c r="J364">
        <v>52</v>
      </c>
      <c r="K364">
        <v>724.95633653517689</v>
      </c>
      <c r="L364">
        <v>1097.5143331687068</v>
      </c>
      <c r="M364">
        <v>2215.1886734335276</v>
      </c>
      <c r="N364">
        <v>4077.9792104533117</v>
      </c>
      <c r="O364">
        <v>7803.5606371182221</v>
      </c>
      <c r="P364">
        <v>15254.723284536507</v>
      </c>
      <c r="R364">
        <v>52</v>
      </c>
      <c r="S364">
        <v>4.3534666338270522E-2</v>
      </c>
      <c r="T364">
        <v>4.0498136690926501E-2</v>
      </c>
      <c r="U364">
        <v>3.8605003227291323E-2</v>
      </c>
      <c r="V364">
        <v>3.796135859420624E-2</v>
      </c>
      <c r="W364">
        <v>3.7637100183381955E-2</v>
      </c>
      <c r="X364">
        <v>3.7474354297195589E-2</v>
      </c>
    </row>
    <row r="365" spans="2:24" x14ac:dyDescent="0.25">
      <c r="B365">
        <v>53</v>
      </c>
      <c r="C365">
        <v>831.20093190574767</v>
      </c>
      <c r="D365">
        <v>1380.6359381801828</v>
      </c>
      <c r="E365">
        <v>3028.9410041259816</v>
      </c>
      <c r="F365">
        <v>5776.1160090367166</v>
      </c>
      <c r="G365">
        <v>11270.465981062547</v>
      </c>
      <c r="H365">
        <v>22259.166045249716</v>
      </c>
      <c r="J365">
        <v>53</v>
      </c>
      <c r="K365">
        <v>746.03577953688</v>
      </c>
      <c r="L365">
        <v>1139.5356599965125</v>
      </c>
      <c r="M365">
        <v>2320.0358231383325</v>
      </c>
      <c r="N365">
        <v>4287.5349324426861</v>
      </c>
      <c r="O365">
        <v>8222.5327325598773</v>
      </c>
      <c r="P365">
        <v>16092.529662992456</v>
      </c>
      <c r="R365">
        <v>53</v>
      </c>
      <c r="S365">
        <v>4.3300011876626243E-2</v>
      </c>
      <c r="T365">
        <v>4.039616063974516E-2</v>
      </c>
      <c r="U365">
        <v>3.858912795559144E-2</v>
      </c>
      <c r="V365">
        <v>3.7975363215571933E-2</v>
      </c>
      <c r="W365">
        <v>3.7666275887606515E-2</v>
      </c>
      <c r="X365">
        <v>3.751117526988379E-2</v>
      </c>
    </row>
    <row r="366" spans="2:24" x14ac:dyDescent="0.25">
      <c r="B366">
        <v>54</v>
      </c>
      <c r="C366">
        <v>873.18499587887129</v>
      </c>
      <c r="D366">
        <v>1464.3288156218327</v>
      </c>
      <c r="E366">
        <v>3237.7602834279069</v>
      </c>
      <c r="F366">
        <v>6193.4793926373459</v>
      </c>
      <c r="G366">
        <v>12104.917651228347</v>
      </c>
      <c r="H366">
        <v>23927.79414402672</v>
      </c>
      <c r="J366">
        <v>54</v>
      </c>
      <c r="K366">
        <v>776.10438720025741</v>
      </c>
      <c r="L366">
        <v>1199.4756233286134</v>
      </c>
      <c r="M366">
        <v>2469.5894262846195</v>
      </c>
      <c r="N366">
        <v>4586.4457226388331</v>
      </c>
      <c r="O366">
        <v>8820.1587582795764</v>
      </c>
      <c r="P366">
        <v>17287.584560710588</v>
      </c>
      <c r="R366">
        <v>54</v>
      </c>
      <c r="S366">
        <v>4.3012472590798545E-2</v>
      </c>
      <c r="T366">
        <v>4.027625623861808E-2</v>
      </c>
      <c r="U366">
        <v>3.8577554128147895E-2</v>
      </c>
      <c r="V366">
        <v>3.8001305511176531E-2</v>
      </c>
      <c r="W366">
        <v>3.7711251778999699E-2</v>
      </c>
      <c r="X366">
        <v>3.7565737103478991E-2</v>
      </c>
    </row>
    <row r="367" spans="2:24" x14ac:dyDescent="0.25">
      <c r="B367">
        <v>55</v>
      </c>
      <c r="C367">
        <v>919.68803224432804</v>
      </c>
      <c r="D367">
        <v>1557.0299210139517</v>
      </c>
      <c r="E367">
        <v>3469.0555796227304</v>
      </c>
      <c r="F367">
        <v>6655.7650086402818</v>
      </c>
      <c r="G367">
        <v>13029.183912892766</v>
      </c>
      <c r="H367">
        <v>25776.021692902676</v>
      </c>
      <c r="J367">
        <v>55</v>
      </c>
      <c r="K367">
        <v>809.4093663050844</v>
      </c>
      <c r="L367">
        <v>1265.8672483986975</v>
      </c>
      <c r="M367">
        <v>2635.2408101742258</v>
      </c>
      <c r="N367">
        <v>4917.5300578829629</v>
      </c>
      <c r="O367">
        <v>9482.1090605171339</v>
      </c>
      <c r="P367">
        <v>18611.26675306377</v>
      </c>
      <c r="R367">
        <v>55</v>
      </c>
      <c r="S367">
        <v>4.2746659825876554E-2</v>
      </c>
      <c r="T367">
        <v>4.0171751241324216E-2</v>
      </c>
      <c r="U367">
        <v>3.8576817223973991E-2</v>
      </c>
      <c r="V367">
        <v>3.8036416287490216E-2</v>
      </c>
      <c r="W367">
        <v>3.7764531999481932E-2</v>
      </c>
      <c r="X367">
        <v>3.7628164411090514E-2</v>
      </c>
    </row>
    <row r="369" spans="1:23" x14ac:dyDescent="0.25">
      <c r="A369" s="5" t="s">
        <v>188</v>
      </c>
    </row>
    <row r="370" spans="1:23" x14ac:dyDescent="0.25">
      <c r="B370" t="s">
        <v>170</v>
      </c>
      <c r="C370">
        <v>100000</v>
      </c>
      <c r="D370">
        <v>250000</v>
      </c>
      <c r="E370">
        <v>500000</v>
      </c>
      <c r="F370">
        <v>1000000</v>
      </c>
      <c r="G370">
        <v>2000000</v>
      </c>
      <c r="J370" t="s">
        <v>145</v>
      </c>
      <c r="K370">
        <v>100000</v>
      </c>
      <c r="L370">
        <v>250000</v>
      </c>
      <c r="M370">
        <v>500000</v>
      </c>
      <c r="N370">
        <v>1000000</v>
      </c>
      <c r="O370">
        <v>2000000</v>
      </c>
      <c r="R370" t="s">
        <v>167</v>
      </c>
      <c r="S370">
        <v>100000</v>
      </c>
      <c r="T370">
        <v>250000</v>
      </c>
      <c r="U370">
        <v>500000</v>
      </c>
      <c r="V370">
        <v>1000000</v>
      </c>
      <c r="W370">
        <v>2000000</v>
      </c>
    </row>
    <row r="371" spans="1:23" x14ac:dyDescent="0.25">
      <c r="B371">
        <v>35</v>
      </c>
      <c r="C371">
        <v>25881.102281842559</v>
      </c>
      <c r="D371">
        <v>55769.396978546392</v>
      </c>
      <c r="E371">
        <v>105583.21877989659</v>
      </c>
      <c r="F371">
        <v>205210.85865993297</v>
      </c>
      <c r="G371">
        <v>404466.14544430823</v>
      </c>
      <c r="J371">
        <v>35</v>
      </c>
      <c r="K371">
        <v>1294.055114089424</v>
      </c>
      <c r="L371">
        <v>2788.471307296626</v>
      </c>
      <c r="M371">
        <v>5279.1609389836958</v>
      </c>
      <c r="N371">
        <v>10260.534640582802</v>
      </c>
      <c r="O371">
        <v>20223.292538305512</v>
      </c>
      <c r="R371">
        <v>35</v>
      </c>
      <c r="S371">
        <v>3.7321878275007769E-2</v>
      </c>
      <c r="T371">
        <v>3.5185680346584647E-2</v>
      </c>
      <c r="U371">
        <v>3.4629469443556493E-2</v>
      </c>
      <c r="V371">
        <v>3.4373911676142788E-2</v>
      </c>
      <c r="W371">
        <v>3.4251270573448567E-2</v>
      </c>
    </row>
    <row r="372" spans="1:23" x14ac:dyDescent="0.25">
      <c r="B372">
        <f t="shared" ref="B372:B401" si="15">B371+1</f>
        <v>36</v>
      </c>
      <c r="C372">
        <v>25834.604283035718</v>
      </c>
      <c r="D372">
        <v>55654.403198871194</v>
      </c>
      <c r="E372">
        <v>105354.06806330253</v>
      </c>
      <c r="F372">
        <v>204753.39779453035</v>
      </c>
      <c r="G372">
        <v>403552.05725834524</v>
      </c>
      <c r="J372">
        <f t="shared" ref="J372:J401" si="16">J371+1</f>
        <v>36</v>
      </c>
      <c r="K372">
        <v>1291.7302552546316</v>
      </c>
      <c r="L372">
        <v>2782.7202932455693</v>
      </c>
      <c r="M372">
        <v>5267.7036969269393</v>
      </c>
      <c r="N372">
        <v>10237.67050782335</v>
      </c>
      <c r="O372">
        <v>20177.604131645756</v>
      </c>
      <c r="R372">
        <f t="shared" ref="R372:R401" si="17">R371+1</f>
        <v>36</v>
      </c>
      <c r="S372">
        <v>3.7237431265654042E-2</v>
      </c>
      <c r="T372">
        <v>3.513343591540119E-2</v>
      </c>
      <c r="U372">
        <v>3.4584576200758832E-2</v>
      </c>
      <c r="V372">
        <v>3.4332240044881335E-2</v>
      </c>
      <c r="W372">
        <v>3.4211106353926768E-2</v>
      </c>
    </row>
    <row r="373" spans="1:23" x14ac:dyDescent="0.25">
      <c r="B373">
        <f t="shared" si="15"/>
        <v>37</v>
      </c>
      <c r="C373">
        <v>29163.056782171723</v>
      </c>
      <c r="D373">
        <v>64211.876841971833</v>
      </c>
      <c r="E373">
        <v>122626.57955319335</v>
      </c>
      <c r="F373">
        <v>239455.98550087976</v>
      </c>
      <c r="G373">
        <v>473114.79738247982</v>
      </c>
      <c r="J373">
        <f t="shared" si="16"/>
        <v>37</v>
      </c>
      <c r="K373">
        <v>1458.1542633325516</v>
      </c>
      <c r="L373">
        <v>3210.5912930835912</v>
      </c>
      <c r="M373">
        <v>6131.3234795288299</v>
      </c>
      <c r="N373">
        <v>11972.788617395796</v>
      </c>
      <c r="O373">
        <v>23655.718873070669</v>
      </c>
      <c r="R373">
        <f t="shared" si="17"/>
        <v>37</v>
      </c>
      <c r="S373">
        <v>3.8188490961505339E-2</v>
      </c>
      <c r="T373">
        <v>3.6032893732591553E-2</v>
      </c>
      <c r="U373">
        <v>3.5458705017911152E-2</v>
      </c>
      <c r="V373">
        <v>3.5193018449475755E-2</v>
      </c>
      <c r="W373">
        <v>3.5065090451352088E-2</v>
      </c>
    </row>
    <row r="374" spans="1:23" x14ac:dyDescent="0.25">
      <c r="B374">
        <f t="shared" si="15"/>
        <v>38</v>
      </c>
      <c r="C374">
        <v>29254.666163671063</v>
      </c>
      <c r="D374">
        <v>64448.719135867417</v>
      </c>
      <c r="E374">
        <v>123105.47412656662</v>
      </c>
      <c r="F374">
        <v>240418.9841259353</v>
      </c>
      <c r="G374">
        <v>475046.00413474865</v>
      </c>
      <c r="J374">
        <f t="shared" si="16"/>
        <v>38</v>
      </c>
      <c r="K374">
        <v>1462.7335487145174</v>
      </c>
      <c r="L374">
        <v>3222.4368021107075</v>
      </c>
      <c r="M374">
        <v>6155.2756116701057</v>
      </c>
      <c r="N374">
        <v>12020.95325693948</v>
      </c>
      <c r="O374">
        <v>23752.308562141377</v>
      </c>
      <c r="R374">
        <f t="shared" si="17"/>
        <v>38</v>
      </c>
      <c r="S374">
        <v>3.8192713482893881E-2</v>
      </c>
      <c r="T374">
        <v>3.6045003769911821E-2</v>
      </c>
      <c r="U374">
        <v>3.5472276302351613E-2</v>
      </c>
      <c r="V374">
        <v>3.5207170082844019E-2</v>
      </c>
      <c r="W374">
        <v>3.507949963913215E-2</v>
      </c>
    </row>
    <row r="375" spans="1:23" x14ac:dyDescent="0.25">
      <c r="B375">
        <f t="shared" si="15"/>
        <v>39</v>
      </c>
      <c r="C375">
        <v>29054.513923025734</v>
      </c>
      <c r="D375">
        <v>63935.552782852283</v>
      </c>
      <c r="E375">
        <v>122070.61753959034</v>
      </c>
      <c r="F375">
        <v>238340.74704807028</v>
      </c>
      <c r="G375">
        <v>470881.00606216729</v>
      </c>
      <c r="J375">
        <f t="shared" si="16"/>
        <v>39</v>
      </c>
      <c r="K375">
        <v>1452.7256644997251</v>
      </c>
      <c r="L375">
        <v>3196.7775137073913</v>
      </c>
      <c r="M375">
        <v>6103.5305816735199</v>
      </c>
      <c r="N375">
        <v>11917.036710325803</v>
      </c>
      <c r="O375">
        <v>23544.048963457695</v>
      </c>
      <c r="R375">
        <f t="shared" si="17"/>
        <v>39</v>
      </c>
      <c r="S375">
        <v>3.8110915050370675E-2</v>
      </c>
      <c r="T375">
        <v>3.5975903838865397E-2</v>
      </c>
      <c r="U375">
        <v>3.5406871938127749E-2</v>
      </c>
      <c r="V375">
        <v>3.5143517213549691E-2</v>
      </c>
      <c r="W375">
        <v>3.5016699224757586E-2</v>
      </c>
    </row>
    <row r="376" spans="1:23" x14ac:dyDescent="0.25">
      <c r="B376">
        <f t="shared" si="15"/>
        <v>40</v>
      </c>
      <c r="C376">
        <v>29059.159190787021</v>
      </c>
      <c r="D376">
        <v>63949.211533217378</v>
      </c>
      <c r="E376">
        <v>122099.29879037637</v>
      </c>
      <c r="F376">
        <v>238399.47331380914</v>
      </c>
      <c r="G376">
        <v>470999.82236521854</v>
      </c>
      <c r="J376">
        <f t="shared" si="16"/>
        <v>40</v>
      </c>
      <c r="K376">
        <v>1452.9580660995853</v>
      </c>
      <c r="L376">
        <v>3197.4609949041915</v>
      </c>
      <c r="M376">
        <v>6104.9659050550254</v>
      </c>
      <c r="N376">
        <v>11919.975738635345</v>
      </c>
      <c r="O376">
        <v>23549.995412415708</v>
      </c>
      <c r="R376">
        <f t="shared" si="17"/>
        <v>40</v>
      </c>
      <c r="S376">
        <v>3.8082765008017327E-2</v>
      </c>
      <c r="T376">
        <v>3.5959734024057166E-2</v>
      </c>
      <c r="U376">
        <v>3.5393450795322634E-2</v>
      </c>
      <c r="V376">
        <v>3.5131299475001265E-2</v>
      </c>
      <c r="W376">
        <v>3.5005045075990893E-2</v>
      </c>
    </row>
    <row r="377" spans="1:23" x14ac:dyDescent="0.25">
      <c r="B377">
        <f t="shared" si="15"/>
        <v>41</v>
      </c>
      <c r="C377">
        <v>29557.440994744476</v>
      </c>
      <c r="D377">
        <v>65232.051755667657</v>
      </c>
      <c r="E377">
        <v>124689.7363685528</v>
      </c>
      <c r="F377">
        <v>243605.10559999902</v>
      </c>
      <c r="G377">
        <v>481435.84406605933</v>
      </c>
      <c r="J377">
        <f t="shared" si="16"/>
        <v>41</v>
      </c>
      <c r="K377">
        <v>1477.8720783615645</v>
      </c>
      <c r="L377">
        <v>3261.6027109249408</v>
      </c>
      <c r="M377">
        <v>6234.4871149963001</v>
      </c>
      <c r="N377">
        <v>12180.255931375374</v>
      </c>
      <c r="O377">
        <v>24071.793568731518</v>
      </c>
      <c r="R377">
        <f t="shared" si="17"/>
        <v>41</v>
      </c>
      <c r="S377">
        <v>3.8197329009328485E-2</v>
      </c>
      <c r="T377">
        <v>3.6079070320280238E-2</v>
      </c>
      <c r="U377">
        <v>3.5512020909259423E-2</v>
      </c>
      <c r="V377">
        <v>3.5249214799663031E-2</v>
      </c>
      <c r="W377">
        <v>3.5122576659434301E-2</v>
      </c>
    </row>
    <row r="378" spans="1:23" x14ac:dyDescent="0.25">
      <c r="B378">
        <f t="shared" si="15"/>
        <v>42</v>
      </c>
      <c r="C378">
        <v>29833.280028046611</v>
      </c>
      <c r="D378">
        <v>65942.840298407202</v>
      </c>
      <c r="E378">
        <v>126125.44077580578</v>
      </c>
      <c r="F378">
        <v>246490.64174406748</v>
      </c>
      <c r="G378">
        <v>487221.04368817346</v>
      </c>
      <c r="J378">
        <f t="shared" si="16"/>
        <v>42</v>
      </c>
      <c r="K378">
        <v>1491.664100227732</v>
      </c>
      <c r="L378">
        <v>3297.1424010866758</v>
      </c>
      <c r="M378">
        <v>6306.2729413191555</v>
      </c>
      <c r="N378">
        <v>12324.534041279287</v>
      </c>
      <c r="O378">
        <v>24361.056252178736</v>
      </c>
      <c r="R378">
        <f t="shared" si="17"/>
        <v>42</v>
      </c>
      <c r="S378">
        <v>3.8249218153133535E-2</v>
      </c>
      <c r="T378">
        <v>3.6138269936449419E-2</v>
      </c>
      <c r="U378">
        <v>3.557190850208336E-2</v>
      </c>
      <c r="V378">
        <v>3.5309232637731114E-2</v>
      </c>
      <c r="W378">
        <v>3.5182614132739376E-2</v>
      </c>
    </row>
    <row r="379" spans="1:23" x14ac:dyDescent="0.25">
      <c r="B379">
        <f t="shared" si="15"/>
        <v>43</v>
      </c>
      <c r="C379">
        <v>29926.039091157905</v>
      </c>
      <c r="D379">
        <v>66183.116635364582</v>
      </c>
      <c r="E379">
        <v>126611.57924481279</v>
      </c>
      <c r="F379">
        <v>247468.5044809611</v>
      </c>
      <c r="G379">
        <v>489182.35496289626</v>
      </c>
      <c r="J379">
        <f t="shared" si="16"/>
        <v>43</v>
      </c>
      <c r="K379">
        <v>1496.3021919052771</v>
      </c>
      <c r="L379">
        <v>3309.1566645290586</v>
      </c>
      <c r="M379">
        <v>6330.5808373159962</v>
      </c>
      <c r="N379">
        <v>12373.429207847395</v>
      </c>
      <c r="O379">
        <v>24459.125962853315</v>
      </c>
      <c r="R379">
        <f t="shared" si="17"/>
        <v>43</v>
      </c>
      <c r="S379">
        <v>3.8246648412222362E-2</v>
      </c>
      <c r="T379">
        <v>3.6146185674239328E-2</v>
      </c>
      <c r="U379">
        <v>3.5581933121868303E-2</v>
      </c>
      <c r="V379">
        <v>3.5320128565222486E-2</v>
      </c>
      <c r="W379">
        <v>3.5193905482757026E-2</v>
      </c>
    </row>
    <row r="380" spans="1:23" x14ac:dyDescent="0.25">
      <c r="B380">
        <f t="shared" si="15"/>
        <v>44</v>
      </c>
      <c r="C380">
        <v>29864.623525130624</v>
      </c>
      <c r="D380">
        <v>66027.123026234156</v>
      </c>
      <c r="E380">
        <v>126297.95553611749</v>
      </c>
      <c r="F380">
        <v>246839.6205597689</v>
      </c>
      <c r="G380">
        <v>487922.95060919737</v>
      </c>
      <c r="J380">
        <f t="shared" si="16"/>
        <v>44</v>
      </c>
      <c r="K380">
        <v>1493.231244498842</v>
      </c>
      <c r="L380">
        <v>3301.3563787890453</v>
      </c>
      <c r="M380">
        <v>6314.8982809125155</v>
      </c>
      <c r="N380">
        <v>12341.982090780453</v>
      </c>
      <c r="O380">
        <v>24396.149713593419</v>
      </c>
      <c r="R380">
        <f t="shared" si="17"/>
        <v>44</v>
      </c>
      <c r="S380">
        <v>3.819479895348743E-2</v>
      </c>
      <c r="T380">
        <v>3.6108704208833275E-2</v>
      </c>
      <c r="U380">
        <v>3.5548034370058712E-2</v>
      </c>
      <c r="V380">
        <v>3.5287847092536184E-2</v>
      </c>
      <c r="W380">
        <v>3.5162393150178106E-2</v>
      </c>
    </row>
    <row r="381" spans="1:23" x14ac:dyDescent="0.25">
      <c r="B381">
        <f t="shared" si="15"/>
        <v>45</v>
      </c>
      <c r="C381">
        <v>30850.209329327634</v>
      </c>
      <c r="D381">
        <v>68562.34541453881</v>
      </c>
      <c r="E381">
        <v>131415.90555193104</v>
      </c>
      <c r="F381">
        <v>257123.0258211708</v>
      </c>
      <c r="G381">
        <v>508537.26635550015</v>
      </c>
      <c r="J381">
        <f t="shared" si="16"/>
        <v>45</v>
      </c>
      <c r="K381">
        <v>1542.5104887381967</v>
      </c>
      <c r="L381">
        <v>3428.1173502999882</v>
      </c>
      <c r="M381">
        <v>6570.7954462584748</v>
      </c>
      <c r="N381">
        <v>12856.151630211971</v>
      </c>
      <c r="O381">
        <v>25426.863992157276</v>
      </c>
      <c r="R381">
        <f t="shared" si="17"/>
        <v>45</v>
      </c>
      <c r="S381">
        <v>3.8462909797607026E-2</v>
      </c>
      <c r="T381">
        <v>3.6370288600131584E-2</v>
      </c>
      <c r="U381">
        <v>3.5804609953510091E-2</v>
      </c>
      <c r="V381">
        <v>3.5541618363654548E-2</v>
      </c>
      <c r="W381">
        <v>3.5414702809371867E-2</v>
      </c>
    </row>
    <row r="382" spans="1:23" x14ac:dyDescent="0.25">
      <c r="B382">
        <f t="shared" si="15"/>
        <v>46</v>
      </c>
      <c r="C382">
        <v>31296.319105566279</v>
      </c>
      <c r="D382">
        <v>69711.04623637411</v>
      </c>
      <c r="E382">
        <v>133735.58860580123</v>
      </c>
      <c r="F382">
        <v>261784.6759262</v>
      </c>
      <c r="G382">
        <v>517882.85056862142</v>
      </c>
      <c r="J382">
        <f t="shared" si="16"/>
        <v>46</v>
      </c>
      <c r="K382">
        <v>1564.8164533953095</v>
      </c>
      <c r="L382">
        <v>3485.554152873694</v>
      </c>
      <c r="M382">
        <v>6686.7795749992365</v>
      </c>
      <c r="N382">
        <v>13089.23411405558</v>
      </c>
      <c r="O382">
        <v>25894.143194492091</v>
      </c>
      <c r="R382">
        <f t="shared" si="17"/>
        <v>46</v>
      </c>
      <c r="S382">
        <v>3.8564596314686339E-2</v>
      </c>
      <c r="T382">
        <v>3.6477060331238764E-2</v>
      </c>
      <c r="U382">
        <v>3.5911053991139141E-2</v>
      </c>
      <c r="V382">
        <v>3.5647657726430193E-2</v>
      </c>
      <c r="W382">
        <v>3.5520488691466401E-2</v>
      </c>
    </row>
    <row r="383" spans="1:23" x14ac:dyDescent="0.25">
      <c r="B383">
        <f t="shared" si="15"/>
        <v>47</v>
      </c>
      <c r="C383">
        <v>32042.445440703141</v>
      </c>
      <c r="D383">
        <v>71630.787595959162</v>
      </c>
      <c r="E383">
        <v>137611.35787520878</v>
      </c>
      <c r="F383">
        <v>269572.49844109907</v>
      </c>
      <c r="G383">
        <v>533494.77640944975</v>
      </c>
      <c r="J383">
        <f t="shared" si="16"/>
        <v>47</v>
      </c>
      <c r="K383">
        <v>1602.1223910435656</v>
      </c>
      <c r="L383">
        <v>3581.5398354141362</v>
      </c>
      <c r="M383">
        <v>6880.5689385256555</v>
      </c>
      <c r="N383">
        <v>13478.627155267226</v>
      </c>
      <c r="O383">
        <v>26674.739086594433</v>
      </c>
      <c r="R383">
        <f t="shared" si="17"/>
        <v>47</v>
      </c>
      <c r="S383">
        <v>3.8763624140710329E-2</v>
      </c>
      <c r="T383">
        <v>3.6674044082502855E-2</v>
      </c>
      <c r="U383">
        <v>3.610505646777562E-2</v>
      </c>
      <c r="V383">
        <v>3.5839908702517631E-2</v>
      </c>
      <c r="W383">
        <v>3.5711810037807989E-2</v>
      </c>
    </row>
    <row r="384" spans="1:23" x14ac:dyDescent="0.25">
      <c r="B384">
        <f t="shared" si="15"/>
        <v>48</v>
      </c>
      <c r="C384">
        <v>32421.723059986169</v>
      </c>
      <c r="D384">
        <v>72607.92988160481</v>
      </c>
      <c r="E384">
        <v>139584.94130146501</v>
      </c>
      <c r="F384">
        <v>273538.96416531497</v>
      </c>
      <c r="G384">
        <v>541447.00990634609</v>
      </c>
      <c r="J384">
        <f t="shared" si="16"/>
        <v>48</v>
      </c>
      <c r="K384">
        <v>1621.0864040517117</v>
      </c>
      <c r="L384">
        <v>3630.3974272875203</v>
      </c>
      <c r="M384">
        <v>6979.2492043304956</v>
      </c>
      <c r="N384">
        <v>13676.95279265492</v>
      </c>
      <c r="O384">
        <v>27072.359988219221</v>
      </c>
      <c r="R384">
        <f t="shared" si="17"/>
        <v>48</v>
      </c>
      <c r="S384">
        <v>3.8842513910828602E-2</v>
      </c>
      <c r="T384">
        <v>3.6760528095602485E-2</v>
      </c>
      <c r="U384">
        <v>3.6192120403180317E-2</v>
      </c>
      <c r="V384">
        <v>3.5927017863807587E-2</v>
      </c>
      <c r="W384">
        <v>3.579889023475924E-2</v>
      </c>
    </row>
    <row r="385" spans="2:23" x14ac:dyDescent="0.25">
      <c r="B385">
        <f t="shared" si="15"/>
        <v>49</v>
      </c>
      <c r="C385">
        <v>33185.781631393387</v>
      </c>
      <c r="D385">
        <v>74573.753065268815</v>
      </c>
      <c r="E385">
        <v>143553.7054747247</v>
      </c>
      <c r="F385">
        <v>281513.61030104751</v>
      </c>
      <c r="G385">
        <v>557433.41995719203</v>
      </c>
      <c r="J385">
        <f t="shared" si="16"/>
        <v>49</v>
      </c>
      <c r="K385">
        <v>1659.289198320068</v>
      </c>
      <c r="L385">
        <v>3728.6880956535024</v>
      </c>
      <c r="M385">
        <v>7177.6862856181397</v>
      </c>
      <c r="N385">
        <v>14075.682676002849</v>
      </c>
      <c r="O385">
        <v>27871.675461709616</v>
      </c>
      <c r="R385">
        <f t="shared" si="17"/>
        <v>49</v>
      </c>
      <c r="S385">
        <v>3.9051441582164337E-2</v>
      </c>
      <c r="T385">
        <v>3.6966601518435782E-2</v>
      </c>
      <c r="U385">
        <v>3.6395062880560491E-2</v>
      </c>
      <c r="V385">
        <v>3.6128146689023533E-2</v>
      </c>
      <c r="W385">
        <v>3.5999061340023841E-2</v>
      </c>
    </row>
    <row r="386" spans="2:23" x14ac:dyDescent="0.25">
      <c r="B386">
        <f t="shared" si="15"/>
        <v>50</v>
      </c>
      <c r="C386">
        <v>33720.159926103996</v>
      </c>
      <c r="D386">
        <v>75949.59244728183</v>
      </c>
      <c r="E386">
        <v>146331.98089958125</v>
      </c>
      <c r="F386">
        <v>287096.75780781242</v>
      </c>
      <c r="G386">
        <v>568626.31162629242</v>
      </c>
      <c r="J386">
        <f t="shared" si="16"/>
        <v>50</v>
      </c>
      <c r="K386">
        <v>1686.0087598400132</v>
      </c>
      <c r="L386">
        <v>3797.4797198069864</v>
      </c>
      <c r="M386">
        <v>7316.5992748915742</v>
      </c>
      <c r="N386">
        <v>14354.838390164252</v>
      </c>
      <c r="O386">
        <v>28431.316623544088</v>
      </c>
      <c r="R386">
        <f t="shared" si="17"/>
        <v>50</v>
      </c>
      <c r="S386">
        <v>3.9181246235529876E-2</v>
      </c>
      <c r="T386">
        <v>3.7100850181456257E-2</v>
      </c>
      <c r="U386">
        <v>3.6528722364635335E-2</v>
      </c>
      <c r="V386">
        <v>3.6261256516975537E-2</v>
      </c>
      <c r="W386">
        <v>3.6131842085952881E-2</v>
      </c>
    </row>
    <row r="387" spans="2:23" x14ac:dyDescent="0.25">
      <c r="B387">
        <f t="shared" si="15"/>
        <v>51</v>
      </c>
      <c r="C387">
        <v>34380.50843360032</v>
      </c>
      <c r="D387">
        <v>77649.286265011673</v>
      </c>
      <c r="E387">
        <v>149763.91599753956</v>
      </c>
      <c r="F387">
        <v>293993.17546877393</v>
      </c>
      <c r="G387">
        <v>582451.69441454124</v>
      </c>
      <c r="J387">
        <f t="shared" si="16"/>
        <v>51</v>
      </c>
      <c r="K387">
        <v>1719.0254781507101</v>
      </c>
      <c r="L387">
        <v>3882.4645337947732</v>
      </c>
      <c r="M387">
        <v>7488.1963120888977</v>
      </c>
      <c r="N387">
        <v>14699.659877316037</v>
      </c>
      <c r="O387">
        <v>29122.587012382108</v>
      </c>
      <c r="R387">
        <f t="shared" si="17"/>
        <v>51</v>
      </c>
      <c r="S387">
        <v>3.9355108133378058E-2</v>
      </c>
      <c r="T387">
        <v>3.7275892730547877E-2</v>
      </c>
      <c r="U387">
        <v>3.6702034246349768E-2</v>
      </c>
      <c r="V387">
        <v>3.6433447224014204E-2</v>
      </c>
      <c r="W387">
        <v>3.6303418352916061E-2</v>
      </c>
    </row>
    <row r="388" spans="2:23" x14ac:dyDescent="0.25">
      <c r="B388">
        <f t="shared" si="15"/>
        <v>52</v>
      </c>
      <c r="C388">
        <v>35249.42397436974</v>
      </c>
      <c r="D388">
        <v>79884.47793864015</v>
      </c>
      <c r="E388">
        <v>154276.23456351692</v>
      </c>
      <c r="F388">
        <v>303059.74588717695</v>
      </c>
      <c r="G388">
        <v>600626.77036333457</v>
      </c>
      <c r="J388">
        <f t="shared" si="16"/>
        <v>52</v>
      </c>
      <c r="K388">
        <v>1762.4713584016863</v>
      </c>
      <c r="L388">
        <v>3994.2244750370155</v>
      </c>
      <c r="M388">
        <v>7713.813027435448</v>
      </c>
      <c r="N388">
        <v>15152.987456368923</v>
      </c>
      <c r="O388">
        <v>30031.338854983565</v>
      </c>
      <c r="R388">
        <f t="shared" si="17"/>
        <v>52</v>
      </c>
      <c r="S388">
        <v>3.9605545448942125E-2</v>
      </c>
      <c r="T388">
        <v>3.7520955250180954E-2</v>
      </c>
      <c r="U388">
        <v>3.694319913959343E-2</v>
      </c>
      <c r="V388">
        <v>3.667241969293622E-2</v>
      </c>
      <c r="W388">
        <v>3.6541245335973249E-2</v>
      </c>
    </row>
    <row r="389" spans="2:23" x14ac:dyDescent="0.25">
      <c r="B389">
        <f t="shared" si="15"/>
        <v>53</v>
      </c>
      <c r="C389">
        <v>35925.955912908947</v>
      </c>
      <c r="D389">
        <v>81626.14878894217</v>
      </c>
      <c r="E389">
        <v>157793.13692770255</v>
      </c>
      <c r="F389">
        <v>310127.11321071751</v>
      </c>
      <c r="G389">
        <v>614795.0657797053</v>
      </c>
      <c r="J389">
        <f t="shared" si="16"/>
        <v>53</v>
      </c>
      <c r="K389">
        <v>1796.2978492239854</v>
      </c>
      <c r="L389">
        <v>4081.3076456955023</v>
      </c>
      <c r="M389">
        <v>7889.6573231216753</v>
      </c>
      <c r="N389">
        <v>15506.356685568579</v>
      </c>
      <c r="O389">
        <v>30739.755414550775</v>
      </c>
      <c r="R389">
        <f t="shared" si="17"/>
        <v>53</v>
      </c>
      <c r="S389">
        <v>3.9784722881930579E-2</v>
      </c>
      <c r="T389">
        <v>3.7702546647151003E-2</v>
      </c>
      <c r="U389">
        <v>3.7123417446766727E-2</v>
      </c>
      <c r="V389">
        <v>3.6851682282305509E-2</v>
      </c>
      <c r="W389">
        <v>3.6719971878991897E-2</v>
      </c>
    </row>
    <row r="390" spans="2:23" x14ac:dyDescent="0.25">
      <c r="B390">
        <f t="shared" si="15"/>
        <v>54</v>
      </c>
      <c r="C390">
        <v>36830.587594543184</v>
      </c>
      <c r="D390">
        <v>83953.317759190817</v>
      </c>
      <c r="E390">
        <v>162491.20138412921</v>
      </c>
      <c r="F390">
        <v>319566.9686395711</v>
      </c>
      <c r="G390">
        <v>633718.5031528438</v>
      </c>
      <c r="J390">
        <f t="shared" si="16"/>
        <v>54</v>
      </c>
      <c r="K390">
        <v>1841.5295422981289</v>
      </c>
      <c r="L390">
        <v>4197.6664687923912</v>
      </c>
      <c r="M390">
        <v>8124.5613698921225</v>
      </c>
      <c r="N390">
        <v>15978.351179733814</v>
      </c>
      <c r="O390">
        <v>31685.930802696734</v>
      </c>
      <c r="R390">
        <f t="shared" si="17"/>
        <v>54</v>
      </c>
      <c r="S390">
        <v>4.0051305456868969E-2</v>
      </c>
      <c r="T390">
        <v>3.7963825001666285E-2</v>
      </c>
      <c r="U390">
        <v>3.738082484667693E-2</v>
      </c>
      <c r="V390">
        <v>3.7106905793474532E-2</v>
      </c>
      <c r="W390">
        <v>3.6974051797519447E-2</v>
      </c>
    </row>
    <row r="391" spans="2:23" x14ac:dyDescent="0.25">
      <c r="B391">
        <f t="shared" si="15"/>
        <v>55</v>
      </c>
      <c r="C391">
        <v>37785.296608309269</v>
      </c>
      <c r="D391">
        <v>86409.513210302044</v>
      </c>
      <c r="E391">
        <v>167449.87422952655</v>
      </c>
      <c r="F391">
        <v>329530.59410096466</v>
      </c>
      <c r="G391">
        <v>653692.03591019218</v>
      </c>
      <c r="J391">
        <f t="shared" si="16"/>
        <v>55</v>
      </c>
      <c r="K391">
        <v>1889.2650150139089</v>
      </c>
      <c r="L391">
        <v>4320.47630852765</v>
      </c>
      <c r="M391">
        <v>8372.4951527396624</v>
      </c>
      <c r="N391">
        <v>16476.529885724653</v>
      </c>
      <c r="O391">
        <v>32684.60216985154</v>
      </c>
      <c r="R391">
        <f t="shared" si="17"/>
        <v>55</v>
      </c>
      <c r="S391">
        <v>4.0338648626093265E-2</v>
      </c>
      <c r="T391">
        <v>3.8245237316046454E-2</v>
      </c>
      <c r="U391">
        <v>3.7658122966116592E-2</v>
      </c>
      <c r="V391">
        <v>3.7381890609321733E-2</v>
      </c>
      <c r="W391">
        <v>3.7247827419304214E-2</v>
      </c>
    </row>
    <row r="392" spans="2:23" x14ac:dyDescent="0.25">
      <c r="B392">
        <f t="shared" si="15"/>
        <v>56</v>
      </c>
      <c r="C392">
        <v>38807.39990981164</v>
      </c>
      <c r="D392">
        <v>89038.666364575445</v>
      </c>
      <c r="E392">
        <v>172757.44260631248</v>
      </c>
      <c r="F392">
        <v>340194.99617893621</v>
      </c>
      <c r="G392">
        <v>675070.10332450061</v>
      </c>
      <c r="J392">
        <f t="shared" si="16"/>
        <v>56</v>
      </c>
      <c r="K392">
        <v>1940.3702153698396</v>
      </c>
      <c r="L392">
        <v>4451.9340717019368</v>
      </c>
      <c r="M392">
        <v>8637.8722307306016</v>
      </c>
      <c r="N392">
        <v>17009.750023422181</v>
      </c>
      <c r="O392">
        <v>33753.505609235377</v>
      </c>
      <c r="R392">
        <f t="shared" si="17"/>
        <v>56</v>
      </c>
      <c r="S392">
        <v>4.0655236523833738E-2</v>
      </c>
      <c r="T392">
        <v>3.8554172501090278E-2</v>
      </c>
      <c r="U392">
        <v>3.7962392690160218E-2</v>
      </c>
      <c r="V392">
        <v>3.768357741630135E-2</v>
      </c>
      <c r="W392">
        <v>3.7548169515519536E-2</v>
      </c>
    </row>
    <row r="393" spans="2:23" x14ac:dyDescent="0.25">
      <c r="B393">
        <f t="shared" si="15"/>
        <v>57</v>
      </c>
      <c r="C393">
        <v>39996.576817391877</v>
      </c>
      <c r="D393">
        <v>92097.170004657688</v>
      </c>
      <c r="E393">
        <v>178931.49240091944</v>
      </c>
      <c r="F393">
        <v>352600.13719321863</v>
      </c>
      <c r="G393">
        <v>699937.42677751044</v>
      </c>
      <c r="J393">
        <f t="shared" si="16"/>
        <v>57</v>
      </c>
      <c r="K393">
        <v>1999.8291840621823</v>
      </c>
      <c r="L393">
        <v>4604.8585718831891</v>
      </c>
      <c r="M393">
        <v>8946.574778804963</v>
      </c>
      <c r="N393">
        <v>17630.007192347897</v>
      </c>
      <c r="O393">
        <v>34996.872019021772</v>
      </c>
      <c r="R393">
        <f t="shared" si="17"/>
        <v>57</v>
      </c>
      <c r="S393">
        <v>4.1042656786658416E-2</v>
      </c>
      <c r="T393">
        <v>3.8929031849308515E-2</v>
      </c>
      <c r="U393">
        <v>3.8330967110559166E-2</v>
      </c>
      <c r="V393">
        <v>3.8048762783579715E-2</v>
      </c>
      <c r="W393">
        <v>3.7911609641570143E-2</v>
      </c>
    </row>
    <row r="394" spans="2:23" x14ac:dyDescent="0.25">
      <c r="B394">
        <f t="shared" si="15"/>
        <v>58</v>
      </c>
      <c r="C394">
        <v>41162.446139635875</v>
      </c>
      <c r="D394">
        <v>95095.896714210161</v>
      </c>
      <c r="E394">
        <v>184984.98137194605</v>
      </c>
      <c r="F394">
        <v>364763.15068777726</v>
      </c>
      <c r="G394">
        <v>724319.48931952729</v>
      </c>
      <c r="J394">
        <f t="shared" si="16"/>
        <v>58</v>
      </c>
      <c r="K394">
        <v>2058.1226044501091</v>
      </c>
      <c r="L394">
        <v>4754.7948960419744</v>
      </c>
      <c r="M394">
        <v>9249.2492038369237</v>
      </c>
      <c r="N394">
        <v>18238.15781990526</v>
      </c>
      <c r="O394">
        <v>36215.975052159047</v>
      </c>
      <c r="R394">
        <f t="shared" si="17"/>
        <v>58</v>
      </c>
      <c r="S394">
        <v>4.1425651296948862E-2</v>
      </c>
      <c r="T394">
        <v>3.9301412928641533E-2</v>
      </c>
      <c r="U394">
        <v>3.8697678137913583E-2</v>
      </c>
      <c r="V394">
        <v>3.8412381273686069E-2</v>
      </c>
      <c r="W394">
        <v>3.8273627958901102E-2</v>
      </c>
    </row>
    <row r="395" spans="2:23" x14ac:dyDescent="0.25">
      <c r="B395">
        <f t="shared" si="15"/>
        <v>59</v>
      </c>
      <c r="C395">
        <v>42231.339454268105</v>
      </c>
      <c r="D395">
        <v>97846.414391975064</v>
      </c>
      <c r="E395">
        <v>190538.20596934712</v>
      </c>
      <c r="F395">
        <v>375921.78912862984</v>
      </c>
      <c r="G395">
        <v>746688.95544911921</v>
      </c>
      <c r="J395">
        <f t="shared" si="16"/>
        <v>59</v>
      </c>
      <c r="K395">
        <v>2111.5671737603261</v>
      </c>
      <c r="L395">
        <v>4892.3214030600066</v>
      </c>
      <c r="M395">
        <v>9526.9118044287898</v>
      </c>
      <c r="N395">
        <v>18796.0926131655</v>
      </c>
      <c r="O395">
        <v>37334.45423318306</v>
      </c>
      <c r="R395">
        <f t="shared" si="17"/>
        <v>59</v>
      </c>
      <c r="S395">
        <v>4.1772361544982317E-2</v>
      </c>
      <c r="T395">
        <v>3.9642568188074323E-2</v>
      </c>
      <c r="U395">
        <v>3.9034747097719036E-2</v>
      </c>
      <c r="V395">
        <v>3.8747124388030185E-2</v>
      </c>
      <c r="W395">
        <v>3.8607147662003571E-2</v>
      </c>
    </row>
    <row r="396" spans="2:23" x14ac:dyDescent="0.25">
      <c r="B396">
        <f t="shared" si="15"/>
        <v>60</v>
      </c>
      <c r="C396">
        <v>43613.487934869489</v>
      </c>
      <c r="D396">
        <v>101400.74283964957</v>
      </c>
      <c r="E396">
        <v>197712.83434694534</v>
      </c>
      <c r="F396">
        <v>390337.01736036426</v>
      </c>
      <c r="G396">
        <v>775585.38338633731</v>
      </c>
      <c r="J396">
        <f t="shared" si="16"/>
        <v>60</v>
      </c>
      <c r="K396">
        <v>2180.6744244671063</v>
      </c>
      <c r="L396">
        <v>5070.0372341430193</v>
      </c>
      <c r="M396">
        <v>9885.6419160573569</v>
      </c>
      <c r="N396">
        <v>19516.851278350863</v>
      </c>
      <c r="O396">
        <v>38779.270001805737</v>
      </c>
      <c r="R396">
        <f t="shared" si="17"/>
        <v>60</v>
      </c>
      <c r="S396">
        <v>4.226091158591383E-2</v>
      </c>
      <c r="T396">
        <v>4.0114357930361777E-2</v>
      </c>
      <c r="U396">
        <v>3.9498874081268065E-2</v>
      </c>
      <c r="V396">
        <v>3.9207171142662034E-2</v>
      </c>
      <c r="W396">
        <v>3.9065102530289719E-2</v>
      </c>
    </row>
    <row r="397" spans="2:23" x14ac:dyDescent="0.25">
      <c r="B397">
        <f t="shared" si="15"/>
        <v>61</v>
      </c>
      <c r="C397">
        <v>44883.390192941355</v>
      </c>
      <c r="D397">
        <v>104667.81459836688</v>
      </c>
      <c r="E397">
        <v>204308.52031285837</v>
      </c>
      <c r="F397">
        <v>403589.93326186988</v>
      </c>
      <c r="G397">
        <v>802152.7591600368</v>
      </c>
      <c r="J397">
        <f t="shared" si="16"/>
        <v>61</v>
      </c>
      <c r="K397">
        <v>2244.1698243270876</v>
      </c>
      <c r="L397">
        <v>5233.3917403717933</v>
      </c>
      <c r="M397">
        <v>10215.426153870358</v>
      </c>
      <c r="N397">
        <v>20179.496954097529</v>
      </c>
      <c r="O397">
        <v>40107.638554736972</v>
      </c>
      <c r="R397">
        <f t="shared" si="17"/>
        <v>61</v>
      </c>
      <c r="S397">
        <v>4.2708396082859812E-2</v>
      </c>
      <c r="T397">
        <v>4.0551055399565383E-2</v>
      </c>
      <c r="U397">
        <v>3.9929764569020199E-2</v>
      </c>
      <c r="V397">
        <v>3.9634879496951436E-2</v>
      </c>
      <c r="W397">
        <v>3.9491160084451193E-2</v>
      </c>
    </row>
    <row r="398" spans="2:23" x14ac:dyDescent="0.25">
      <c r="B398">
        <f t="shared" si="15"/>
        <v>62</v>
      </c>
      <c r="C398">
        <v>46179.215197444129</v>
      </c>
      <c r="D398">
        <v>108001.37467133024</v>
      </c>
      <c r="E398">
        <v>211038.30550425834</v>
      </c>
      <c r="F398">
        <v>417112.16868701269</v>
      </c>
      <c r="G398">
        <v>829259.89505269716</v>
      </c>
      <c r="J398">
        <f t="shared" si="16"/>
        <v>62</v>
      </c>
      <c r="K398">
        <v>2308.961071609192</v>
      </c>
      <c r="L398">
        <v>5400.0697320167383</v>
      </c>
      <c r="M398">
        <v>10551.915410184185</v>
      </c>
      <c r="N398">
        <v>20855.608718460193</v>
      </c>
      <c r="O398">
        <v>41462.995335237356</v>
      </c>
      <c r="R398">
        <f t="shared" si="17"/>
        <v>62</v>
      </c>
      <c r="S398">
        <v>4.317684698359181E-2</v>
      </c>
      <c r="T398">
        <v>4.1008505230090142E-2</v>
      </c>
      <c r="U398">
        <v>4.0381354896189547E-2</v>
      </c>
      <c r="V398">
        <v>4.008325891125164E-2</v>
      </c>
      <c r="W398">
        <v>3.9937873657607037E-2</v>
      </c>
    </row>
    <row r="399" spans="2:23" x14ac:dyDescent="0.25">
      <c r="B399">
        <f t="shared" si="15"/>
        <v>63</v>
      </c>
      <c r="C399">
        <v>47523.914791542076</v>
      </c>
      <c r="D399">
        <v>111461.18439253776</v>
      </c>
      <c r="E399">
        <v>218023.29869353739</v>
      </c>
      <c r="F399">
        <v>431147.52888769028</v>
      </c>
      <c r="G399">
        <v>857395.98927615699</v>
      </c>
      <c r="J399">
        <f t="shared" si="16"/>
        <v>63</v>
      </c>
      <c r="K399">
        <v>2376.1960667213789</v>
      </c>
      <c r="L399">
        <v>5573.0602582128486</v>
      </c>
      <c r="M399">
        <v>10901.165075316909</v>
      </c>
      <c r="N399">
        <v>21557.376739870524</v>
      </c>
      <c r="O399">
        <v>42869.800069182878</v>
      </c>
      <c r="R399">
        <f t="shared" si="17"/>
        <v>63</v>
      </c>
      <c r="S399">
        <v>4.3677589270177508E-2</v>
      </c>
      <c r="T399">
        <v>4.1497906470864931E-2</v>
      </c>
      <c r="U399">
        <v>4.0864743636793044E-2</v>
      </c>
      <c r="V399">
        <v>4.0563351322101981E-2</v>
      </c>
      <c r="W399">
        <v>4.0416255238953758E-2</v>
      </c>
    </row>
    <row r="400" spans="2:23" x14ac:dyDescent="0.25">
      <c r="B400">
        <f t="shared" si="15"/>
        <v>64</v>
      </c>
      <c r="C400">
        <v>48896.704708733174</v>
      </c>
      <c r="D400">
        <v>114993.03017721324</v>
      </c>
      <c r="E400">
        <v>225153.57263102086</v>
      </c>
      <c r="F400">
        <v>445474.65401547315</v>
      </c>
      <c r="G400">
        <v>886116.82019404857</v>
      </c>
      <c r="J400">
        <f t="shared" si="16"/>
        <v>64</v>
      </c>
      <c r="K400">
        <v>2444.8355599120769</v>
      </c>
      <c r="L400">
        <v>5749.6525361700042</v>
      </c>
      <c r="M400">
        <v>11257.680837945256</v>
      </c>
      <c r="N400">
        <v>22273.732989642886</v>
      </c>
      <c r="O400">
        <v>44305.841601483058</v>
      </c>
      <c r="R400">
        <f t="shared" si="17"/>
        <v>64</v>
      </c>
      <c r="S400">
        <v>4.4203623587839358E-2</v>
      </c>
      <c r="T400">
        <v>4.2012339038820512E-2</v>
      </c>
      <c r="U400">
        <v>4.1373094290993118E-2</v>
      </c>
      <c r="V400">
        <v>4.106836594389307E-2</v>
      </c>
      <c r="W400">
        <v>4.0919539592006116E-2</v>
      </c>
    </row>
    <row r="401" spans="1:24" x14ac:dyDescent="0.25">
      <c r="B401">
        <f t="shared" si="15"/>
        <v>65</v>
      </c>
      <c r="C401">
        <v>50410.990702699557</v>
      </c>
      <c r="D401">
        <v>118888.87792812595</v>
      </c>
      <c r="E401">
        <v>233018.69051382528</v>
      </c>
      <c r="F401">
        <v>461278.31568527239</v>
      </c>
      <c r="G401">
        <v>917797.56602810149</v>
      </c>
      <c r="J401">
        <f t="shared" si="16"/>
        <v>65</v>
      </c>
      <c r="K401">
        <v>2520.5499506278575</v>
      </c>
      <c r="L401">
        <v>5944.4439782631234</v>
      </c>
      <c r="M401">
        <v>11650.934704064508</v>
      </c>
      <c r="N401">
        <v>23063.91615572758</v>
      </c>
      <c r="O401">
        <v>45889.8790589727</v>
      </c>
      <c r="R401">
        <f t="shared" si="17"/>
        <v>65</v>
      </c>
      <c r="S401">
        <v>4.4811714124407764E-2</v>
      </c>
      <c r="T401">
        <v>4.2605255000954356E-2</v>
      </c>
      <c r="U401">
        <v>4.195871949230856E-2</v>
      </c>
      <c r="V401">
        <v>4.1650053896740369E-2</v>
      </c>
      <c r="W401">
        <v>4.1499194012599716E-2</v>
      </c>
    </row>
    <row r="403" spans="1:24" x14ac:dyDescent="0.25">
      <c r="A403" s="5" t="s">
        <v>183</v>
      </c>
    </row>
    <row r="404" spans="1:24" x14ac:dyDescent="0.25">
      <c r="B404" t="s">
        <v>170</v>
      </c>
      <c r="C404">
        <v>50000</v>
      </c>
      <c r="D404">
        <v>100000</v>
      </c>
      <c r="E404">
        <v>250000</v>
      </c>
      <c r="F404">
        <v>500000</v>
      </c>
      <c r="G404">
        <v>1000000</v>
      </c>
      <c r="H404">
        <v>2000000</v>
      </c>
      <c r="J404" t="s">
        <v>171</v>
      </c>
      <c r="K404">
        <v>50000</v>
      </c>
      <c r="L404">
        <v>100000</v>
      </c>
      <c r="M404">
        <v>250000</v>
      </c>
      <c r="N404">
        <v>500000</v>
      </c>
      <c r="O404">
        <v>1000000</v>
      </c>
      <c r="P404">
        <v>2000000</v>
      </c>
      <c r="R404" t="s">
        <v>167</v>
      </c>
      <c r="S404">
        <v>50000</v>
      </c>
      <c r="T404">
        <v>100000</v>
      </c>
      <c r="U404">
        <v>250000</v>
      </c>
      <c r="V404">
        <v>500000</v>
      </c>
      <c r="W404">
        <v>1000000</v>
      </c>
      <c r="X404">
        <v>2000000</v>
      </c>
    </row>
    <row r="405" spans="1:24" x14ac:dyDescent="0.25">
      <c r="B405">
        <v>26</v>
      </c>
      <c r="C405">
        <v>463.45090502941605</v>
      </c>
      <c r="D405">
        <v>647.5424721401813</v>
      </c>
      <c r="E405">
        <v>1199.817306747258</v>
      </c>
      <c r="F405">
        <v>2120.2750302481427</v>
      </c>
      <c r="G405">
        <v>3961.1909193626475</v>
      </c>
      <c r="H405">
        <v>7643.0220137421875</v>
      </c>
      <c r="J405">
        <v>26</v>
      </c>
      <c r="K405">
        <v>482.65644541179108</v>
      </c>
      <c r="L405">
        <v>614.50086349359754</v>
      </c>
      <c r="M405">
        <v>1010.0356495566957</v>
      </c>
      <c r="N405">
        <v>1669.2564520650885</v>
      </c>
      <c r="O405">
        <v>2987.7031385841183</v>
      </c>
      <c r="P405">
        <v>5624.5886516753235</v>
      </c>
      <c r="R405">
        <v>26</v>
      </c>
      <c r="S405">
        <v>5.1941918817969057E-2</v>
      </c>
      <c r="T405">
        <v>4.4847323152477969E-2</v>
      </c>
      <c r="U405">
        <v>4.0158345142297325E-2</v>
      </c>
      <c r="V405">
        <v>3.8511694125161089E-2</v>
      </c>
      <c r="W405">
        <v>3.7671382931212305E-2</v>
      </c>
      <c r="X405">
        <v>3.7246826090200358E-2</v>
      </c>
    </row>
    <row r="406" spans="1:24" x14ac:dyDescent="0.25">
      <c r="B406">
        <v>27</v>
      </c>
      <c r="C406">
        <v>481.20990128112516</v>
      </c>
      <c r="D406">
        <v>682.94250966782408</v>
      </c>
      <c r="E406">
        <v>1288.1403762232444</v>
      </c>
      <c r="F406">
        <v>2296.8034958902622</v>
      </c>
      <c r="G406">
        <v>4314.1297358524653</v>
      </c>
      <c r="H406">
        <v>8348.7822125421608</v>
      </c>
      <c r="J406">
        <v>27</v>
      </c>
      <c r="K406">
        <v>495.37588428481968</v>
      </c>
      <c r="L406">
        <v>639.85459549676398</v>
      </c>
      <c r="M406">
        <v>1073.2912040273604</v>
      </c>
      <c r="N406">
        <v>1795.6856518603563</v>
      </c>
      <c r="O406">
        <v>3240.474554732813</v>
      </c>
      <c r="P406">
        <v>6130.0523233684798</v>
      </c>
      <c r="R406">
        <v>27</v>
      </c>
      <c r="S406">
        <v>5.0838606342182624E-2</v>
      </c>
      <c r="T406">
        <v>4.4240522530074378E-2</v>
      </c>
      <c r="U406">
        <v>3.9911392846948779E-2</v>
      </c>
      <c r="V406">
        <v>3.8397494450810976E-2</v>
      </c>
      <c r="W406">
        <v>3.7626237557603748E-2</v>
      </c>
      <c r="X406">
        <v>3.7236922929005933E-2</v>
      </c>
    </row>
    <row r="407" spans="1:24" x14ac:dyDescent="0.25">
      <c r="B407">
        <v>28</v>
      </c>
      <c r="C407">
        <v>488.82456296574526</v>
      </c>
      <c r="D407">
        <v>698.12181397317556</v>
      </c>
      <c r="E407">
        <v>1326.0135296345279</v>
      </c>
      <c r="F407">
        <v>2372.4997447882802</v>
      </c>
      <c r="G407">
        <v>4465.4721784388694</v>
      </c>
      <c r="H407">
        <v>8651.4170481029887</v>
      </c>
      <c r="J407">
        <v>28</v>
      </c>
      <c r="K407">
        <v>500.82925275691741</v>
      </c>
      <c r="L407">
        <v>650.72594699824731</v>
      </c>
      <c r="M407">
        <v>1100.4156014481432</v>
      </c>
      <c r="N407">
        <v>1849.8986154653503</v>
      </c>
      <c r="O407">
        <v>3348.8646818220368</v>
      </c>
      <c r="P407">
        <v>6346.7968416221702</v>
      </c>
      <c r="R407">
        <v>28</v>
      </c>
      <c r="S407">
        <v>5.0417020354831088E-2</v>
      </c>
      <c r="T407">
        <v>4.4010425293176558E-2</v>
      </c>
      <c r="U407">
        <v>3.9818682640077041E-2</v>
      </c>
      <c r="V407">
        <v>3.8355171114790698E-2</v>
      </c>
      <c r="W407">
        <v>3.7610067519284751E-2</v>
      </c>
      <c r="X407">
        <v>3.7234080452562157E-2</v>
      </c>
    </row>
    <row r="408" spans="1:24" x14ac:dyDescent="0.25">
      <c r="B408">
        <v>29</v>
      </c>
      <c r="C408">
        <v>516.69826200128932</v>
      </c>
      <c r="D408">
        <v>753.68405725370485</v>
      </c>
      <c r="E408">
        <v>1464.6414383005713</v>
      </c>
      <c r="F408">
        <v>2649.5705047906126</v>
      </c>
      <c r="G408">
        <v>5019.4284184809367</v>
      </c>
      <c r="H408">
        <v>9759.1444614176216</v>
      </c>
      <c r="J408">
        <v>29</v>
      </c>
      <c r="K408">
        <v>520.79213026711932</v>
      </c>
      <c r="L408">
        <v>690.51899998095632</v>
      </c>
      <c r="M408">
        <v>1199.6995552849512</v>
      </c>
      <c r="N408">
        <v>2048.3349351190554</v>
      </c>
      <c r="O408">
        <v>3745.6031884042532</v>
      </c>
      <c r="P408">
        <v>7140.1421586829238</v>
      </c>
      <c r="R408">
        <v>29</v>
      </c>
      <c r="S408">
        <v>4.9093800324054415E-2</v>
      </c>
      <c r="T408">
        <v>4.3296681304343165E-2</v>
      </c>
      <c r="U408">
        <v>3.9537201007616929E-2</v>
      </c>
      <c r="V408">
        <v>3.8231188236326208E-2</v>
      </c>
      <c r="W408">
        <v>3.7567611650572763E-2</v>
      </c>
      <c r="X408">
        <v>3.7233115454100352E-2</v>
      </c>
    </row>
    <row r="409" spans="1:24" x14ac:dyDescent="0.25">
      <c r="B409">
        <v>30</v>
      </c>
      <c r="C409">
        <v>513.01041277559136</v>
      </c>
      <c r="D409">
        <v>746.33387041685751</v>
      </c>
      <c r="E409">
        <v>1446.304053381361</v>
      </c>
      <c r="F409">
        <v>2612.9211116619144</v>
      </c>
      <c r="G409">
        <v>4946.1552223103299</v>
      </c>
      <c r="H409">
        <v>9612.6234386572614</v>
      </c>
      <c r="J409">
        <v>30</v>
      </c>
      <c r="K409">
        <v>518.15102011370664</v>
      </c>
      <c r="L409">
        <v>685.25539704594121</v>
      </c>
      <c r="M409">
        <v>1186.5663557883345</v>
      </c>
      <c r="N409">
        <v>2022.0856114058552</v>
      </c>
      <c r="O409">
        <v>3693.1240550333387</v>
      </c>
      <c r="P409">
        <v>7035.2008856896136</v>
      </c>
      <c r="R409">
        <v>30</v>
      </c>
      <c r="S409">
        <v>4.9249683013980139E-2</v>
      </c>
      <c r="T409">
        <v>4.3379715052746626E-2</v>
      </c>
      <c r="U409">
        <v>3.9568949801743081E-2</v>
      </c>
      <c r="V409">
        <v>3.8244332474337783E-2</v>
      </c>
      <c r="W409">
        <v>3.7571146854596282E-2</v>
      </c>
      <c r="X409">
        <v>3.7231762650565603E-2</v>
      </c>
    </row>
    <row r="410" spans="1:24" x14ac:dyDescent="0.25">
      <c r="B410">
        <v>31</v>
      </c>
      <c r="C410">
        <v>567.30056420298251</v>
      </c>
      <c r="D410">
        <v>854.55324099586267</v>
      </c>
      <c r="E410">
        <v>1716.3113255410105</v>
      </c>
      <c r="F410">
        <v>3152.5746960224687</v>
      </c>
      <c r="G410">
        <v>6025.1016080543013</v>
      </c>
      <c r="H410">
        <v>11770.153802181627</v>
      </c>
      <c r="J410">
        <v>31</v>
      </c>
      <c r="K410">
        <v>557.03296864065442</v>
      </c>
      <c r="L410">
        <v>762.76057645358378</v>
      </c>
      <c r="M410">
        <v>1379.944015721052</v>
      </c>
      <c r="N410">
        <v>2408.581901495716</v>
      </c>
      <c r="O410">
        <v>4465.8596179580636</v>
      </c>
      <c r="P410">
        <v>8580.3965198457299</v>
      </c>
      <c r="R410">
        <v>31</v>
      </c>
      <c r="S410">
        <v>4.7314408176606149E-2</v>
      </c>
      <c r="T410">
        <v>4.2358060161432176E-2</v>
      </c>
      <c r="U410">
        <v>3.9182566345095315E-2</v>
      </c>
      <c r="V410">
        <v>3.8086852959619666E-2</v>
      </c>
      <c r="W410">
        <v>3.7531638425690739E-2</v>
      </c>
      <c r="X410">
        <v>3.7252135546355092E-2</v>
      </c>
    </row>
    <row r="411" spans="1:24" x14ac:dyDescent="0.25">
      <c r="B411">
        <v>32</v>
      </c>
      <c r="C411">
        <v>527.15406384870528</v>
      </c>
      <c r="D411">
        <v>774.52859152747965</v>
      </c>
      <c r="E411">
        <v>1516.6524118167893</v>
      </c>
      <c r="F411">
        <v>2753.525223240269</v>
      </c>
      <c r="G411">
        <v>5227.2713714250167</v>
      </c>
      <c r="H411">
        <v>10174.763317569385</v>
      </c>
      <c r="J411">
        <v>32</v>
      </c>
      <c r="K411">
        <v>528.28087805050654</v>
      </c>
      <c r="L411">
        <v>705.44728483658673</v>
      </c>
      <c r="M411">
        <v>1236.9492141057308</v>
      </c>
      <c r="N411">
        <v>2122.7832236563299</v>
      </c>
      <c r="O411">
        <v>3894.457240967633</v>
      </c>
      <c r="P411">
        <v>7437.8012767842447</v>
      </c>
      <c r="R411">
        <v>32</v>
      </c>
      <c r="S411">
        <v>4.866451948295003E-2</v>
      </c>
      <c r="T411">
        <v>4.306683022128599E-2</v>
      </c>
      <c r="U411">
        <v>3.9447165276735863E-2</v>
      </c>
      <c r="V411">
        <v>3.8191745664295063E-2</v>
      </c>
      <c r="W411">
        <v>3.7554306189298226E-2</v>
      </c>
      <c r="X411">
        <v>3.7233086360163981E-2</v>
      </c>
    </row>
    <row r="412" spans="1:24" x14ac:dyDescent="0.25">
      <c r="B412">
        <v>33</v>
      </c>
      <c r="C412">
        <v>657.83399693423462</v>
      </c>
      <c r="D412">
        <v>1035.0194168533487</v>
      </c>
      <c r="E412">
        <v>2166.5758479999258</v>
      </c>
      <c r="F412">
        <v>4052.5027967891742</v>
      </c>
      <c r="G412">
        <v>7824.3569939689505</v>
      </c>
      <c r="H412">
        <v>15368.065415981784</v>
      </c>
      <c r="J412">
        <v>33</v>
      </c>
      <c r="K412">
        <v>621.87152750349651</v>
      </c>
      <c r="L412">
        <v>892.0076977437493</v>
      </c>
      <c r="M412">
        <v>1702.4181386962919</v>
      </c>
      <c r="N412">
        <v>3053.0972914761005</v>
      </c>
      <c r="O412">
        <v>5754.4589712261077</v>
      </c>
      <c r="P412">
        <v>11157.182642164786</v>
      </c>
      <c r="R412">
        <v>33</v>
      </c>
      <c r="S412">
        <v>4.5296981717227514E-2</v>
      </c>
      <c r="T412">
        <v>4.1335174740556591E-2</v>
      </c>
      <c r="U412">
        <v>3.8832659423983618E-2</v>
      </c>
      <c r="V412">
        <v>3.7975830470125649E-2</v>
      </c>
      <c r="W412">
        <v>3.754299402037331E-2</v>
      </c>
      <c r="X412">
        <v>3.7325450939583726E-2</v>
      </c>
    </row>
    <row r="413" spans="1:24" x14ac:dyDescent="0.25">
      <c r="B413">
        <v>34</v>
      </c>
      <c r="C413">
        <v>510.36236714800742</v>
      </c>
      <c r="D413">
        <v>741.05894012921101</v>
      </c>
      <c r="E413">
        <v>1433.1484618369661</v>
      </c>
      <c r="F413">
        <v>2586.6312608796757</v>
      </c>
      <c r="G413">
        <v>4893.5964083991439</v>
      </c>
      <c r="H413">
        <v>9507.5274636938739</v>
      </c>
      <c r="J413">
        <v>34</v>
      </c>
      <c r="K413">
        <v>516.25403934852284</v>
      </c>
      <c r="L413">
        <v>681.4769602775732</v>
      </c>
      <c r="M413">
        <v>1177.1434669456976</v>
      </c>
      <c r="N413">
        <v>2003.2573182012566</v>
      </c>
      <c r="O413">
        <v>3655.479866829919</v>
      </c>
      <c r="P413">
        <v>6959.9336604145647</v>
      </c>
      <c r="R413">
        <v>34</v>
      </c>
      <c r="S413">
        <v>4.935798536085878E-2</v>
      </c>
      <c r="T413">
        <v>4.3436292004816579E-2</v>
      </c>
      <c r="U413">
        <v>3.9589053984697031E-2</v>
      </c>
      <c r="V413">
        <v>3.8251199791938806E-2</v>
      </c>
      <c r="W413">
        <v>3.7571160669708892E-2</v>
      </c>
      <c r="X413">
        <v>3.722830015647971E-2</v>
      </c>
    </row>
    <row r="414" spans="1:24" x14ac:dyDescent="0.25">
      <c r="B414">
        <v>35</v>
      </c>
      <c r="C414">
        <v>647.7136827814976</v>
      </c>
      <c r="D414">
        <v>1014.8488732089564</v>
      </c>
      <c r="E414">
        <v>2116.2542051881637</v>
      </c>
      <c r="F414">
        <v>3951.9299992365241</v>
      </c>
      <c r="G414">
        <v>7623.281543420615</v>
      </c>
      <c r="H414">
        <v>14965.98477761217</v>
      </c>
      <c r="J414">
        <v>35</v>
      </c>
      <c r="K414">
        <v>614.62451269833036</v>
      </c>
      <c r="L414">
        <v>877.56322057308535</v>
      </c>
      <c r="M414">
        <v>1666.3766460273728</v>
      </c>
      <c r="N414">
        <v>2981.0684029307668</v>
      </c>
      <c r="O414">
        <v>5610.4514216177195</v>
      </c>
      <c r="P414">
        <v>10869.219103166426</v>
      </c>
      <c r="R414">
        <v>35</v>
      </c>
      <c r="S414">
        <v>4.5469078310731881E-2</v>
      </c>
      <c r="T414">
        <v>4.141907049407334E-2</v>
      </c>
      <c r="U414">
        <v>3.8857608295538748E-2</v>
      </c>
      <c r="V414">
        <v>3.7980020519718938E-2</v>
      </c>
      <c r="W414">
        <v>3.7536574121953104E-2</v>
      </c>
      <c r="X414">
        <v>3.7313669107911673E-2</v>
      </c>
    </row>
    <row r="415" spans="1:24" x14ac:dyDescent="0.25">
      <c r="B415">
        <v>36</v>
      </c>
      <c r="C415">
        <v>510.01284851257225</v>
      </c>
      <c r="D415">
        <v>740.36391688253309</v>
      </c>
      <c r="E415">
        <v>1431.4172390448407</v>
      </c>
      <c r="F415">
        <v>2583.1725120778469</v>
      </c>
      <c r="G415">
        <v>4886.6835480420596</v>
      </c>
      <c r="H415">
        <v>9493.7047328652588</v>
      </c>
      <c r="J415">
        <v>36</v>
      </c>
      <c r="K415">
        <v>516.00362558345705</v>
      </c>
      <c r="L415">
        <v>680.97854430863754</v>
      </c>
      <c r="M415">
        <v>1175.9046395273854</v>
      </c>
      <c r="N415">
        <v>2000.7784459106042</v>
      </c>
      <c r="O415">
        <v>3650.5316629595109</v>
      </c>
      <c r="P415">
        <v>6950.0279488504602</v>
      </c>
      <c r="R415">
        <v>36</v>
      </c>
      <c r="S415">
        <v>4.9369540720690885E-2</v>
      </c>
      <c r="T415">
        <v>4.3441746476979182E-2</v>
      </c>
      <c r="U415">
        <v>3.9590230318449215E-2</v>
      </c>
      <c r="V415">
        <v>3.8250796818460886E-2</v>
      </c>
      <c r="W415">
        <v>3.756996304546778E-2</v>
      </c>
      <c r="X415">
        <v>3.7226679055029965E-2</v>
      </c>
    </row>
    <row r="416" spans="1:24" x14ac:dyDescent="0.25">
      <c r="B416">
        <v>37</v>
      </c>
      <c r="C416">
        <v>507.06787223225683</v>
      </c>
      <c r="D416">
        <v>734.49438342415567</v>
      </c>
      <c r="E416">
        <v>1416.7738143246613</v>
      </c>
      <c r="F416">
        <v>2553.9062463208907</v>
      </c>
      <c r="G416">
        <v>4828.1711074087943</v>
      </c>
      <c r="H416">
        <v>9376.7008271160794</v>
      </c>
      <c r="J416">
        <v>37</v>
      </c>
      <c r="K416">
        <v>513.89497394091222</v>
      </c>
      <c r="L416">
        <v>676.77580767841209</v>
      </c>
      <c r="M416">
        <v>1165.4171339248041</v>
      </c>
      <c r="N416">
        <v>1979.8198840355944</v>
      </c>
      <c r="O416">
        <v>3608.625351018818</v>
      </c>
      <c r="P416">
        <v>6866.2362567366945</v>
      </c>
      <c r="R416">
        <v>37</v>
      </c>
      <c r="S416">
        <v>4.9500180301101038E-2</v>
      </c>
      <c r="T416">
        <v>4.3511548948246048E-2</v>
      </c>
      <c r="U416">
        <v>3.961704349601769E-2</v>
      </c>
      <c r="V416">
        <v>3.8261998198470426E-2</v>
      </c>
      <c r="W416">
        <v>3.7573078877334742E-2</v>
      </c>
      <c r="X416">
        <v>3.7225692625088014E-2</v>
      </c>
    </row>
    <row r="417" spans="2:24" x14ac:dyDescent="0.25">
      <c r="B417">
        <v>38</v>
      </c>
      <c r="C417">
        <v>613.78319967314519</v>
      </c>
      <c r="D417">
        <v>947.21738159819824</v>
      </c>
      <c r="E417">
        <v>1947.5197001164402</v>
      </c>
      <c r="F417">
        <v>3614.6903936271565</v>
      </c>
      <c r="G417">
        <v>6949.0318860781263</v>
      </c>
      <c r="H417">
        <v>13617.716045164145</v>
      </c>
      <c r="J417">
        <v>38</v>
      </c>
      <c r="K417">
        <v>590.3236745839904</v>
      </c>
      <c r="L417">
        <v>829.12610124983985</v>
      </c>
      <c r="M417">
        <v>1545.530809500051</v>
      </c>
      <c r="N417">
        <v>2739.5404971742973</v>
      </c>
      <c r="O417">
        <v>5127.5610656135686</v>
      </c>
      <c r="P417">
        <v>9903.6154901175469</v>
      </c>
      <c r="R417">
        <v>38</v>
      </c>
      <c r="S417">
        <v>4.613158958367225E-2</v>
      </c>
      <c r="T417">
        <v>4.1749004121540256E-2</v>
      </c>
      <c r="U417">
        <v>3.8964041934291149E-2</v>
      </c>
      <c r="V417">
        <v>3.8007414693884689E-2</v>
      </c>
      <c r="W417">
        <v>3.7523541032051133E-2</v>
      </c>
      <c r="X417">
        <v>3.7280197242527624E-2</v>
      </c>
    </row>
    <row r="418" spans="2:24" x14ac:dyDescent="0.25">
      <c r="B418">
        <v>39</v>
      </c>
      <c r="C418">
        <v>616.02741552119767</v>
      </c>
      <c r="D418">
        <v>951.69217696414012</v>
      </c>
      <c r="E418">
        <v>1958.6864762198506</v>
      </c>
      <c r="F418">
        <v>3637.0103231020762</v>
      </c>
      <c r="G418">
        <v>6993.6580279174696</v>
      </c>
      <c r="H418">
        <v>13706.953445176174</v>
      </c>
      <c r="J418">
        <v>39</v>
      </c>
      <c r="K418">
        <v>591.93066275184401</v>
      </c>
      <c r="L418">
        <v>832.33047405250636</v>
      </c>
      <c r="M418">
        <v>1553.530076840696</v>
      </c>
      <c r="N418">
        <v>2755.5295821514155</v>
      </c>
      <c r="O418">
        <v>5159.5287178057333</v>
      </c>
      <c r="P418">
        <v>9967.5270754184457</v>
      </c>
      <c r="R418">
        <v>39</v>
      </c>
      <c r="S418">
        <v>4.6081358074817835E-2</v>
      </c>
      <c r="T418">
        <v>4.1723196008284003E-2</v>
      </c>
      <c r="U418">
        <v>3.8954732555564586E-2</v>
      </c>
      <c r="V418">
        <v>3.8003948483446681E-2</v>
      </c>
      <c r="W418">
        <v>3.7523064876471279E-2</v>
      </c>
      <c r="X418">
        <v>3.728122456031846E-2</v>
      </c>
    </row>
    <row r="419" spans="2:24" x14ac:dyDescent="0.25">
      <c r="B419">
        <v>40</v>
      </c>
      <c r="C419">
        <v>607.82646679665208</v>
      </c>
      <c r="D419">
        <v>935.34592035166861</v>
      </c>
      <c r="E419">
        <v>1917.904254685827</v>
      </c>
      <c r="F419">
        <v>3555.5014485334805</v>
      </c>
      <c r="G419">
        <v>6830.6958118368339</v>
      </c>
      <c r="H419">
        <v>13381.085492854116</v>
      </c>
      <c r="J419">
        <v>40</v>
      </c>
      <c r="K419">
        <v>586.05718178582401</v>
      </c>
      <c r="L419">
        <v>820.62323331067364</v>
      </c>
      <c r="M419">
        <v>1524.3210897056051</v>
      </c>
      <c r="N419">
        <v>2697.1505101514849</v>
      </c>
      <c r="O419">
        <v>5042.8090748207615</v>
      </c>
      <c r="P419">
        <v>9734.1370122168155</v>
      </c>
      <c r="R419">
        <v>40</v>
      </c>
      <c r="S419">
        <v>4.6259457119045999E-2</v>
      </c>
      <c r="T419">
        <v>4.1812813861959341E-2</v>
      </c>
      <c r="U419">
        <v>3.8984572910190307E-2</v>
      </c>
      <c r="V419">
        <v>3.8012587365774841E-2</v>
      </c>
      <c r="W419">
        <v>3.7520846093518356E-2</v>
      </c>
      <c r="X419">
        <v>3.7273518905802439E-2</v>
      </c>
    </row>
    <row r="420" spans="2:24" x14ac:dyDescent="0.25">
      <c r="B420">
        <v>41</v>
      </c>
      <c r="C420">
        <v>606.86641813516962</v>
      </c>
      <c r="D420">
        <v>933.43341682260166</v>
      </c>
      <c r="E420">
        <v>1913.1344142050702</v>
      </c>
      <c r="F420">
        <v>3545.9694111901363</v>
      </c>
      <c r="G420">
        <v>6811.6394061879137</v>
      </c>
      <c r="H420">
        <v>13342.979396908106</v>
      </c>
      <c r="J420">
        <v>41</v>
      </c>
      <c r="K420">
        <v>585.36962593772159</v>
      </c>
      <c r="L420">
        <v>819.25363688161724</v>
      </c>
      <c r="M420">
        <v>1520.9056846654021</v>
      </c>
      <c r="N420">
        <v>2690.3257795679747</v>
      </c>
      <c r="O420">
        <v>5029.1659810121055</v>
      </c>
      <c r="P420">
        <v>9706.8463921074581</v>
      </c>
      <c r="R420">
        <v>41</v>
      </c>
      <c r="S420">
        <v>4.6279253619367688E-2</v>
      </c>
      <c r="T420">
        <v>4.1822410968091805E-2</v>
      </c>
      <c r="U420">
        <v>3.8987270787433692E-2</v>
      </c>
      <c r="V420">
        <v>3.8012837412549683E-2</v>
      </c>
      <c r="W420">
        <v>3.7519842627714795E-2</v>
      </c>
      <c r="X420">
        <v>3.7271873023156266E-2</v>
      </c>
    </row>
    <row r="421" spans="2:24" x14ac:dyDescent="0.25">
      <c r="B421">
        <v>42</v>
      </c>
      <c r="C421">
        <v>623.63799269836318</v>
      </c>
      <c r="D421">
        <v>966.8666169446152</v>
      </c>
      <c r="E421">
        <v>1996.5525409361637</v>
      </c>
      <c r="F421">
        <v>3712.6957379039345</v>
      </c>
      <c r="G421">
        <v>7144.9821154783549</v>
      </c>
      <c r="H421">
        <v>14009.555080506385</v>
      </c>
      <c r="J421">
        <v>42</v>
      </c>
      <c r="K421">
        <v>597.3814410262471</v>
      </c>
      <c r="L421">
        <v>843.19818959063468</v>
      </c>
      <c r="M421">
        <v>1580.6490147734366</v>
      </c>
      <c r="N421">
        <v>2809.7336139101608</v>
      </c>
      <c r="O421">
        <v>5267.9026271965849</v>
      </c>
      <c r="P421">
        <v>10184.243026768294</v>
      </c>
      <c r="R421">
        <v>42</v>
      </c>
      <c r="S421">
        <v>4.5916497367979314E-2</v>
      </c>
      <c r="T421">
        <v>4.1638851812933142E-2</v>
      </c>
      <c r="U421">
        <v>3.8924650741079647E-2</v>
      </c>
      <c r="V421">
        <v>3.7993084167518232E-2</v>
      </c>
      <c r="W421">
        <v>3.7522036017210603E-2</v>
      </c>
      <c r="X421">
        <v>3.728517341134463E-2</v>
      </c>
    </row>
    <row r="422" spans="2:24" x14ac:dyDescent="0.25">
      <c r="B422">
        <v>43</v>
      </c>
      <c r="C422">
        <v>632.64622175476165</v>
      </c>
      <c r="D422">
        <v>984.8247268570268</v>
      </c>
      <c r="E422">
        <v>2041.360267817066</v>
      </c>
      <c r="F422">
        <v>3802.2526839864013</v>
      </c>
      <c r="G422">
        <v>7324.0376480415116</v>
      </c>
      <c r="H422">
        <v>14367.607577241319</v>
      </c>
      <c r="J422">
        <v>43</v>
      </c>
      <c r="K422">
        <v>603.83288473696211</v>
      </c>
      <c r="L422">
        <v>856.05969792363067</v>
      </c>
      <c r="M422">
        <v>1612.7404272712447</v>
      </c>
      <c r="N422">
        <v>2873.8732580409705</v>
      </c>
      <c r="O422">
        <v>5396.1404074933089</v>
      </c>
      <c r="P422">
        <v>10440.674718706316</v>
      </c>
      <c r="R422">
        <v>43</v>
      </c>
      <c r="S422">
        <v>4.5735004415479397E-2</v>
      </c>
      <c r="T422">
        <v>4.1547495732235928E-2</v>
      </c>
      <c r="U422">
        <v>3.8893892385825524E-2</v>
      </c>
      <c r="V422">
        <v>3.7983755813782549E-2</v>
      </c>
      <c r="W422">
        <v>3.7523672667600483E-2</v>
      </c>
      <c r="X422">
        <v>3.7292354529365079E-2</v>
      </c>
    </row>
    <row r="423" spans="2:24" x14ac:dyDescent="0.25">
      <c r="B423">
        <v>44</v>
      </c>
      <c r="C423">
        <v>634.94264483537393</v>
      </c>
      <c r="D423">
        <v>989.40367867760676</v>
      </c>
      <c r="E423">
        <v>2052.7867944146114</v>
      </c>
      <c r="F423">
        <v>3825.0920009304687</v>
      </c>
      <c r="G423">
        <v>7369.7024238739587</v>
      </c>
      <c r="H423">
        <v>14458.923276525884</v>
      </c>
      <c r="J423">
        <v>44</v>
      </c>
      <c r="K423">
        <v>605.47756073928076</v>
      </c>
      <c r="L423">
        <v>859.33907406137496</v>
      </c>
      <c r="M423">
        <v>1620.9237745198334</v>
      </c>
      <c r="N423">
        <v>2890.2317624520656</v>
      </c>
      <c r="O423">
        <v>5428.8478502607759</v>
      </c>
      <c r="P423">
        <v>10506.080102281965</v>
      </c>
      <c r="R423">
        <v>44</v>
      </c>
      <c r="S423">
        <v>4.5688839595453112E-2</v>
      </c>
      <c r="T423">
        <v>4.1523988656707367E-2</v>
      </c>
      <c r="U423">
        <v>3.8885592475838893E-2</v>
      </c>
      <c r="V423">
        <v>3.7980835239260546E-2</v>
      </c>
      <c r="W423">
        <v>3.7523501056564879E-2</v>
      </c>
      <c r="X423">
        <v>3.7293573144637771E-2</v>
      </c>
    </row>
    <row r="424" spans="2:24" x14ac:dyDescent="0.25">
      <c r="B424">
        <v>45</v>
      </c>
      <c r="C424">
        <v>631.44509592406314</v>
      </c>
      <c r="D424">
        <v>982.43305267329015</v>
      </c>
      <c r="E424">
        <v>2035.3966748586574</v>
      </c>
      <c r="F424">
        <v>3790.3364619738213</v>
      </c>
      <c r="G424">
        <v>7300.2157640070445</v>
      </c>
      <c r="H424">
        <v>14319.974367320694</v>
      </c>
      <c r="J424">
        <v>45</v>
      </c>
      <c r="K424">
        <v>602.9727107315307</v>
      </c>
      <c r="L424">
        <v>854.34702977401957</v>
      </c>
      <c r="M424">
        <v>1608.4671841455493</v>
      </c>
      <c r="N424">
        <v>2865.3388174232896</v>
      </c>
      <c r="O424">
        <v>5379.0790085335466</v>
      </c>
      <c r="P424">
        <v>10406.559382248553</v>
      </c>
      <c r="R424">
        <v>45</v>
      </c>
      <c r="S424">
        <v>4.5754739570107672E-2</v>
      </c>
      <c r="T424">
        <v>4.1556431471121424E-2</v>
      </c>
      <c r="U424">
        <v>3.8895556553466104E-2</v>
      </c>
      <c r="V424">
        <v>3.7982866766106183E-2</v>
      </c>
      <c r="W424">
        <v>3.7521471415293384E-2</v>
      </c>
      <c r="X424">
        <v>3.7289489607797766E-2</v>
      </c>
    </row>
    <row r="425" spans="2:24" x14ac:dyDescent="0.25">
      <c r="B425">
        <v>46</v>
      </c>
      <c r="C425">
        <v>667.98169951917714</v>
      </c>
      <c r="D425">
        <v>1055.2659022652197</v>
      </c>
      <c r="E425">
        <v>2217.1185035264662</v>
      </c>
      <c r="F425">
        <v>4153.5395674772853</v>
      </c>
      <c r="G425">
        <v>8026.3816494330258</v>
      </c>
      <c r="H425">
        <v>15772.065812717363</v>
      </c>
      <c r="J425">
        <v>46</v>
      </c>
      <c r="K425">
        <v>629.13984451078159</v>
      </c>
      <c r="L425">
        <v>906.50891826795851</v>
      </c>
      <c r="M425">
        <v>1738.6160610051775</v>
      </c>
      <c r="N425">
        <v>3125.4619950924098</v>
      </c>
      <c r="O425">
        <v>5899.1533460832143</v>
      </c>
      <c r="P425">
        <v>11446.536041005485</v>
      </c>
      <c r="R425">
        <v>46</v>
      </c>
      <c r="S425">
        <v>4.5106521111075049E-2</v>
      </c>
      <c r="T425">
        <v>4.1235489213074628E-2</v>
      </c>
      <c r="U425">
        <v>3.8793438178806205E-2</v>
      </c>
      <c r="V425">
        <v>3.7957905565177308E-2</v>
      </c>
      <c r="W425">
        <v>3.7535937207193726E-2</v>
      </c>
      <c r="X425">
        <v>3.7323885585174743E-2</v>
      </c>
    </row>
    <row r="426" spans="2:24" x14ac:dyDescent="0.25">
      <c r="B426">
        <v>47</v>
      </c>
      <c r="C426">
        <v>684.4764227678852</v>
      </c>
      <c r="D426">
        <v>1088.1477074992192</v>
      </c>
      <c r="E426">
        <v>2299.1616111886083</v>
      </c>
      <c r="F426">
        <v>4317.5181200773259</v>
      </c>
      <c r="G426">
        <v>8354.2311380518113</v>
      </c>
      <c r="H426">
        <v>16427.657173343872</v>
      </c>
      <c r="J426">
        <v>47</v>
      </c>
      <c r="K426">
        <v>640.95329091887015</v>
      </c>
      <c r="L426">
        <v>930.05848243111177</v>
      </c>
      <c r="M426">
        <v>1797.3746131804546</v>
      </c>
      <c r="N426">
        <v>3242.9015285509449</v>
      </c>
      <c r="O426">
        <v>6133.9553615063051</v>
      </c>
      <c r="P426">
        <v>11916.063020034868</v>
      </c>
      <c r="R426">
        <v>47</v>
      </c>
      <c r="S426">
        <v>4.4852151416731045E-2</v>
      </c>
      <c r="T426">
        <v>4.1111423340564501E-2</v>
      </c>
      <c r="U426">
        <v>3.8755933494502459E-2</v>
      </c>
      <c r="V426">
        <v>3.7950818749935111E-2</v>
      </c>
      <c r="W426">
        <v>3.7544371677113997E-2</v>
      </c>
      <c r="X426">
        <v>3.734016050876221E-2</v>
      </c>
    </row>
    <row r="427" spans="2:24" x14ac:dyDescent="0.25">
      <c r="B427">
        <v>48</v>
      </c>
      <c r="C427">
        <v>714.02595748122076</v>
      </c>
      <c r="D427">
        <v>1147.0530003036081</v>
      </c>
      <c r="E427">
        <v>2446.1341158434097</v>
      </c>
      <c r="F427">
        <v>4611.2692902806293</v>
      </c>
      <c r="G427">
        <v>8941.5396519340775</v>
      </c>
      <c r="H427">
        <v>17602.080421150156</v>
      </c>
      <c r="J427">
        <v>48</v>
      </c>
      <c r="K427">
        <v>662.11623424310437</v>
      </c>
      <c r="L427">
        <v>972.2459183421015</v>
      </c>
      <c r="M427">
        <v>1902.6348258012913</v>
      </c>
      <c r="N427">
        <v>3453.2828017818028</v>
      </c>
      <c r="O427">
        <v>6554.5788969185087</v>
      </c>
      <c r="P427">
        <v>12757.171601557144</v>
      </c>
      <c r="R427">
        <v>48</v>
      </c>
      <c r="S427">
        <v>4.4448020213971651E-2</v>
      </c>
      <c r="T427">
        <v>4.0917674715807095E-2</v>
      </c>
      <c r="U427">
        <v>3.8701268465506811E-2</v>
      </c>
      <c r="V427">
        <v>3.7944904828597137E-2</v>
      </c>
      <c r="W427">
        <v>3.7563307932051426E-2</v>
      </c>
      <c r="X427">
        <v>3.7371643486628692E-2</v>
      </c>
    </row>
    <row r="428" spans="2:24" x14ac:dyDescent="0.25">
      <c r="B428">
        <v>49</v>
      </c>
      <c r="C428">
        <v>728.69108217076416</v>
      </c>
      <c r="D428">
        <v>1176.287974129807</v>
      </c>
      <c r="E428">
        <v>2519.0785160300738</v>
      </c>
      <c r="F428">
        <v>4757.0628256260397</v>
      </c>
      <c r="G428">
        <v>9233.0314472569244</v>
      </c>
      <c r="H428">
        <v>18184.968692075374</v>
      </c>
      <c r="J428">
        <v>49</v>
      </c>
      <c r="K428">
        <v>672.61932813208114</v>
      </c>
      <c r="L428">
        <v>993.18407798995941</v>
      </c>
      <c r="M428">
        <v>1954.8768286842969</v>
      </c>
      <c r="N428">
        <v>3557.6988976048233</v>
      </c>
      <c r="O428">
        <v>6763.3430627319467</v>
      </c>
      <c r="P428">
        <v>13174.631410401722</v>
      </c>
      <c r="R428">
        <v>49</v>
      </c>
      <c r="S428">
        <v>4.4267381190924215E-2</v>
      </c>
      <c r="T428">
        <v>4.0832174990167891E-2</v>
      </c>
      <c r="U428">
        <v>3.8678391550622582E-2</v>
      </c>
      <c r="V428">
        <v>3.7943930264486392E-2</v>
      </c>
      <c r="W428">
        <v>3.7573487490849766E-2</v>
      </c>
      <c r="X428">
        <v>3.7387451702055818E-2</v>
      </c>
    </row>
    <row r="429" spans="2:24" x14ac:dyDescent="0.25">
      <c r="B429">
        <v>50</v>
      </c>
      <c r="C429">
        <v>760.98402619025308</v>
      </c>
      <c r="D429">
        <v>1240.6621916546146</v>
      </c>
      <c r="E429">
        <v>2679.6966654881976</v>
      </c>
      <c r="F429">
        <v>5078.0874378375838</v>
      </c>
      <c r="G429">
        <v>9874.8689975957404</v>
      </c>
      <c r="H429">
        <v>19468.432128776607</v>
      </c>
      <c r="J429">
        <v>50</v>
      </c>
      <c r="K429">
        <v>695.74713308222272</v>
      </c>
      <c r="L429">
        <v>1039.2879114755979</v>
      </c>
      <c r="M429">
        <v>2069.9099950923955</v>
      </c>
      <c r="N429">
        <v>3787.6132740561225</v>
      </c>
      <c r="O429">
        <v>7223.0199999122997</v>
      </c>
      <c r="P429">
        <v>14093.833581697341</v>
      </c>
      <c r="R429">
        <v>50</v>
      </c>
      <c r="S429">
        <v>4.3913173386399551E-2</v>
      </c>
      <c r="T429">
        <v>4.0668046867078811E-2</v>
      </c>
      <c r="U429">
        <v>3.8638898704003388E-2</v>
      </c>
      <c r="V429">
        <v>3.7947929218084653E-2</v>
      </c>
      <c r="W429">
        <v>3.7599617325746904E-2</v>
      </c>
      <c r="X429">
        <v>3.7424745247557345E-2</v>
      </c>
    </row>
    <row r="430" spans="2:24" x14ac:dyDescent="0.25">
      <c r="B430">
        <v>51</v>
      </c>
      <c r="C430">
        <v>783.70655691061631</v>
      </c>
      <c r="D430">
        <v>1285.9588978863349</v>
      </c>
      <c r="E430">
        <v>2792.7160163432745</v>
      </c>
      <c r="F430">
        <v>5303.9778760798972</v>
      </c>
      <c r="G430">
        <v>10326.501589073865</v>
      </c>
      <c r="H430">
        <v>20371.549009538856</v>
      </c>
      <c r="J430">
        <v>51</v>
      </c>
      <c r="K430">
        <v>712.02109415305495</v>
      </c>
      <c r="L430">
        <v>1071.728903698935</v>
      </c>
      <c r="M430">
        <v>2150.8533951765858</v>
      </c>
      <c r="N430">
        <v>3949.394165816906</v>
      </c>
      <c r="O430">
        <v>7546.4756350107928</v>
      </c>
      <c r="P430">
        <v>14740.638511951693</v>
      </c>
      <c r="R430">
        <v>51</v>
      </c>
      <c r="S430">
        <v>4.3693054506758422E-2</v>
      </c>
      <c r="T430">
        <v>4.0568195275764829E-2</v>
      </c>
      <c r="U430">
        <v>3.8617566951571147E-2</v>
      </c>
      <c r="V430">
        <v>3.7953935501644276E-2</v>
      </c>
      <c r="W430">
        <v>3.7619521711044657E-2</v>
      </c>
      <c r="X430">
        <v>3.7451657046826625E-2</v>
      </c>
    </row>
    <row r="431" spans="2:24" x14ac:dyDescent="0.25">
      <c r="B431">
        <v>52</v>
      </c>
      <c r="C431">
        <v>813.16571488008094</v>
      </c>
      <c r="D431">
        <v>1344.6846163139733</v>
      </c>
      <c r="E431">
        <v>2939.2413237593246</v>
      </c>
      <c r="F431">
        <v>5596.8358043026574</v>
      </c>
      <c r="G431">
        <v>10912.024805376592</v>
      </c>
      <c r="H431">
        <v>21542.402810327138</v>
      </c>
      <c r="J431">
        <v>52</v>
      </c>
      <c r="K431">
        <v>733.1191382936895</v>
      </c>
      <c r="L431">
        <v>1113.7876722811015</v>
      </c>
      <c r="M431">
        <v>2255.7933091157502</v>
      </c>
      <c r="N431">
        <v>4159.1356836922496</v>
      </c>
      <c r="O431">
        <v>7965.8208764194133</v>
      </c>
      <c r="P431">
        <v>15579.191292963515</v>
      </c>
      <c r="R431">
        <v>52</v>
      </c>
      <c r="S431">
        <v>4.3439163914331003E-2</v>
      </c>
      <c r="T431">
        <v>4.0455874580790141E-2</v>
      </c>
      <c r="U431">
        <v>3.859732722288256E-2</v>
      </c>
      <c r="V431">
        <v>3.796569230209057E-2</v>
      </c>
      <c r="W431">
        <v>3.7647533388539767E-2</v>
      </c>
      <c r="X431">
        <v>3.7487861441861448E-2</v>
      </c>
    </row>
    <row r="432" spans="2:24" x14ac:dyDescent="0.25">
      <c r="B432">
        <v>53</v>
      </c>
      <c r="C432">
        <v>854.28832131871582</v>
      </c>
      <c r="D432">
        <v>1426.6602745064631</v>
      </c>
      <c r="E432">
        <v>3143.7761443537975</v>
      </c>
      <c r="F432">
        <v>6005.6359249155284</v>
      </c>
      <c r="G432">
        <v>11729.355522809532</v>
      </c>
      <c r="H432">
        <v>23176.79469656631</v>
      </c>
      <c r="J432">
        <v>53</v>
      </c>
      <c r="K432">
        <v>762.57078459971854</v>
      </c>
      <c r="L432">
        <v>1172.4977927664568</v>
      </c>
      <c r="M432">
        <v>2402.2789308760148</v>
      </c>
      <c r="N432">
        <v>4451.9141332513027</v>
      </c>
      <c r="O432">
        <v>8551.1849442096573</v>
      </c>
      <c r="P432">
        <v>16749.72632274506</v>
      </c>
      <c r="R432">
        <v>53</v>
      </c>
      <c r="S432">
        <v>4.3134906263649464E-2</v>
      </c>
      <c r="T432">
        <v>4.0326260058325181E-2</v>
      </c>
      <c r="U432">
        <v>3.8580812531817887E-2</v>
      </c>
      <c r="V432">
        <v>3.7988387612404972E-2</v>
      </c>
      <c r="W432">
        <v>3.7690129446853016E-2</v>
      </c>
      <c r="X432">
        <v>3.7540483009383507E-2</v>
      </c>
    </row>
    <row r="433" spans="1:24" x14ac:dyDescent="0.25">
      <c r="B433">
        <v>54</v>
      </c>
      <c r="C433">
        <v>886.81669055533143</v>
      </c>
      <c r="D433">
        <v>1491.504365277284</v>
      </c>
      <c r="E433">
        <v>3305.5673821708715</v>
      </c>
      <c r="F433">
        <v>6329.0058065409985</v>
      </c>
      <c r="G433">
        <v>12375.882452197433</v>
      </c>
      <c r="H433">
        <v>24469.635898952973</v>
      </c>
      <c r="J433">
        <v>54</v>
      </c>
      <c r="K433">
        <v>785.86723339888795</v>
      </c>
      <c r="L433">
        <v>1218.9385153940657</v>
      </c>
      <c r="M433">
        <v>2518.1522813026604</v>
      </c>
      <c r="N433">
        <v>4683.5092502147454</v>
      </c>
      <c r="O433">
        <v>9014.2209518276795</v>
      </c>
      <c r="P433">
        <v>17675.646066675195</v>
      </c>
      <c r="R433">
        <v>54</v>
      </c>
      <c r="S433">
        <v>4.2928040790197741E-2</v>
      </c>
      <c r="T433">
        <v>4.024178901501263E-2</v>
      </c>
      <c r="U433">
        <v>3.8575277319292001E-2</v>
      </c>
      <c r="V433">
        <v>3.8010159346095085E-2</v>
      </c>
      <c r="W433">
        <v>3.7725746672538474E-2</v>
      </c>
      <c r="X433">
        <v>3.758307317932541E-2</v>
      </c>
    </row>
    <row r="434" spans="1:24" x14ac:dyDescent="0.25">
      <c r="B434">
        <v>55</v>
      </c>
      <c r="C434">
        <v>933.155576941513</v>
      </c>
      <c r="D434">
        <v>1583.8783885125397</v>
      </c>
      <c r="E434">
        <v>3536.0468141329497</v>
      </c>
      <c r="F434">
        <v>6789.6608549156517</v>
      </c>
      <c r="G434">
        <v>13296.88897789606</v>
      </c>
      <c r="H434">
        <v>26311.345198506038</v>
      </c>
      <c r="J434">
        <v>55</v>
      </c>
      <c r="K434">
        <v>819.05467216367742</v>
      </c>
      <c r="L434">
        <v>1285.0958421306677</v>
      </c>
      <c r="M434">
        <v>2683.2192523729536</v>
      </c>
      <c r="N434">
        <v>5013.4249150883552</v>
      </c>
      <c r="O434">
        <v>9673.8366944415029</v>
      </c>
      <c r="P434">
        <v>18994.659975294024</v>
      </c>
      <c r="R434">
        <v>55</v>
      </c>
      <c r="S434">
        <v>4.2677135168873948E-2</v>
      </c>
      <c r="T434">
        <v>4.0145119459709777E-2</v>
      </c>
      <c r="U434">
        <v>3.8577699644367636E-2</v>
      </c>
      <c r="V434">
        <v>3.8046789481930299E-2</v>
      </c>
      <c r="W434">
        <v>3.7779712753696959E-2</v>
      </c>
      <c r="X434">
        <v>3.76457647542221E-2</v>
      </c>
    </row>
    <row r="436" spans="1:24" x14ac:dyDescent="0.25">
      <c r="A436" s="5" t="s">
        <v>188</v>
      </c>
    </row>
    <row r="437" spans="1:24" x14ac:dyDescent="0.25">
      <c r="B437" t="s">
        <v>170</v>
      </c>
      <c r="C437">
        <v>100000</v>
      </c>
      <c r="D437">
        <v>250000</v>
      </c>
      <c r="E437">
        <v>500000</v>
      </c>
      <c r="F437">
        <v>1000000</v>
      </c>
      <c r="G437">
        <v>2000000</v>
      </c>
      <c r="J437" t="s">
        <v>145</v>
      </c>
      <c r="K437">
        <v>100000</v>
      </c>
      <c r="L437">
        <v>250000</v>
      </c>
      <c r="M437">
        <v>500000</v>
      </c>
      <c r="N437">
        <v>1000000</v>
      </c>
      <c r="O437">
        <v>2000000</v>
      </c>
      <c r="R437" t="s">
        <v>167</v>
      </c>
      <c r="S437">
        <v>100000</v>
      </c>
      <c r="T437">
        <v>250000</v>
      </c>
      <c r="U437">
        <v>500000</v>
      </c>
      <c r="V437">
        <v>1000000</v>
      </c>
      <c r="W437">
        <v>2000000</v>
      </c>
    </row>
    <row r="438" spans="1:24" x14ac:dyDescent="0.25">
      <c r="B438">
        <v>35</v>
      </c>
      <c r="C438">
        <v>30943.155245628684</v>
      </c>
      <c r="D438">
        <v>68785.591036654107</v>
      </c>
      <c r="E438">
        <v>131856.3235743519</v>
      </c>
      <c r="F438">
        <v>257997.77046996728</v>
      </c>
      <c r="G438">
        <v>510280.67691349826</v>
      </c>
      <c r="J438">
        <v>35</v>
      </c>
      <c r="K438">
        <v>1547.1577622783589</v>
      </c>
      <c r="L438">
        <v>3439.2776002377796</v>
      </c>
      <c r="M438">
        <v>6592.8196046613157</v>
      </c>
      <c r="N438">
        <v>12899.877477495116</v>
      </c>
      <c r="O438">
        <v>25514.011412639753</v>
      </c>
      <c r="R438">
        <v>35</v>
      </c>
      <c r="S438">
        <v>3.8765044286271255E-2</v>
      </c>
      <c r="T438">
        <v>3.656299015870923E-2</v>
      </c>
      <c r="U438">
        <v>3.5971244371638678E-2</v>
      </c>
      <c r="V438">
        <v>3.5696674310859766E-2</v>
      </c>
      <c r="W438">
        <v>3.5564303714293199E-2</v>
      </c>
    </row>
    <row r="439" spans="1:24" x14ac:dyDescent="0.25">
      <c r="B439">
        <f t="shared" ref="B439:B468" si="18">B438+1</f>
        <v>36</v>
      </c>
      <c r="C439">
        <v>26689.938132435924</v>
      </c>
      <c r="D439">
        <v>57852.445948063716</v>
      </c>
      <c r="E439">
        <v>109789.96271581181</v>
      </c>
      <c r="F439">
        <v>213664.9924049878</v>
      </c>
      <c r="G439">
        <v>421415.03866471618</v>
      </c>
      <c r="J439">
        <f t="shared" ref="J439:J468" si="19">J438+1</f>
        <v>36</v>
      </c>
      <c r="K439">
        <v>1334.4957132309573</v>
      </c>
      <c r="L439">
        <v>2892.6195390081702</v>
      </c>
      <c r="M439">
        <v>5489.4981357790239</v>
      </c>
      <c r="N439">
        <v>10683.249620226678</v>
      </c>
      <c r="O439">
        <v>21070.733117146185</v>
      </c>
      <c r="R439">
        <f t="shared" ref="R439:R468" si="20">R438+1</f>
        <v>36</v>
      </c>
      <c r="S439">
        <v>3.7508247762888081E-2</v>
      </c>
      <c r="T439">
        <v>3.5378309721449508E-2</v>
      </c>
      <c r="U439">
        <v>3.4819942519834335E-2</v>
      </c>
      <c r="V439">
        <v>3.456285092574829E-2</v>
      </c>
      <c r="W439">
        <v>3.4439344895515145E-2</v>
      </c>
    </row>
    <row r="440" spans="1:24" x14ac:dyDescent="0.25">
      <c r="B440">
        <f t="shared" si="18"/>
        <v>37</v>
      </c>
      <c r="C440">
        <v>26644.665401169965</v>
      </c>
      <c r="D440">
        <v>57739.214593288903</v>
      </c>
      <c r="E440">
        <v>109563.46325129188</v>
      </c>
      <c r="F440">
        <v>213211.96056951766</v>
      </c>
      <c r="G440">
        <v>420508.95520721708</v>
      </c>
      <c r="J440">
        <f t="shared" si="19"/>
        <v>37</v>
      </c>
      <c r="K440">
        <v>1332.2333055502459</v>
      </c>
      <c r="L440">
        <v>2886.9608473383123</v>
      </c>
      <c r="M440">
        <v>5478.1734236215125</v>
      </c>
      <c r="N440">
        <v>10660.598579482699</v>
      </c>
      <c r="O440">
        <v>21025.448893056484</v>
      </c>
      <c r="R440">
        <f t="shared" si="20"/>
        <v>37</v>
      </c>
      <c r="S440">
        <v>3.7424948499739763E-2</v>
      </c>
      <c r="T440">
        <v>3.5325464116311212E-2</v>
      </c>
      <c r="U440">
        <v>3.4774157922679461E-2</v>
      </c>
      <c r="V440">
        <v>3.4520178540083046E-2</v>
      </c>
      <c r="W440">
        <v>3.4398139017482787E-2</v>
      </c>
    </row>
    <row r="441" spans="1:24" x14ac:dyDescent="0.25">
      <c r="B441">
        <f t="shared" si="18"/>
        <v>38</v>
      </c>
      <c r="C441">
        <v>30094.808317197272</v>
      </c>
      <c r="D441">
        <v>66609.650130490685</v>
      </c>
      <c r="E441">
        <v>127467.71916689914</v>
      </c>
      <c r="F441">
        <v>249183.85778417415</v>
      </c>
      <c r="G441">
        <v>492616.13500673691</v>
      </c>
      <c r="J441">
        <f t="shared" si="19"/>
        <v>38</v>
      </c>
      <c r="K441">
        <v>1504.7390623729734</v>
      </c>
      <c r="L441">
        <v>3330.47985629506</v>
      </c>
      <c r="M441">
        <v>6373.380236140074</v>
      </c>
      <c r="N441">
        <v>12459.181783090055</v>
      </c>
      <c r="O441">
        <v>24630.78485965624</v>
      </c>
      <c r="R441">
        <f t="shared" si="20"/>
        <v>38</v>
      </c>
      <c r="S441">
        <v>3.842559499582876E-2</v>
      </c>
      <c r="T441">
        <v>3.627101520564735E-2</v>
      </c>
      <c r="U441">
        <v>3.5693500235113751E-2</v>
      </c>
      <c r="V441">
        <v>3.5425747237174399E-2</v>
      </c>
      <c r="W441">
        <v>3.5296704208432672E-2</v>
      </c>
    </row>
    <row r="442" spans="1:24" x14ac:dyDescent="0.25">
      <c r="B442">
        <f t="shared" si="18"/>
        <v>39</v>
      </c>
      <c r="C442">
        <v>30191.097135422839</v>
      </c>
      <c r="D442">
        <v>66858.588397034517</v>
      </c>
      <c r="E442">
        <v>127971.07387032904</v>
      </c>
      <c r="F442">
        <v>250196.04483484128</v>
      </c>
      <c r="G442">
        <v>494645.9867737398</v>
      </c>
      <c r="J442">
        <f t="shared" si="19"/>
        <v>39</v>
      </c>
      <c r="K442">
        <v>1509.5551166989826</v>
      </c>
      <c r="L442">
        <v>3342.9303240530426</v>
      </c>
      <c r="M442">
        <v>6398.5557234947919</v>
      </c>
      <c r="N442">
        <v>12509.806548272027</v>
      </c>
      <c r="O442">
        <v>24732.308212091564</v>
      </c>
      <c r="R442">
        <f t="shared" si="20"/>
        <v>39</v>
      </c>
      <c r="S442">
        <v>3.8431382095093447E-2</v>
      </c>
      <c r="T442">
        <v>3.6284523378718125E-2</v>
      </c>
      <c r="U442">
        <v>3.5708447594233972E-2</v>
      </c>
      <c r="V442">
        <v>3.544126621297683E-2</v>
      </c>
      <c r="W442">
        <v>3.5312476778377455E-2</v>
      </c>
    </row>
    <row r="443" spans="1:24" x14ac:dyDescent="0.25">
      <c r="B443">
        <f t="shared" si="18"/>
        <v>40</v>
      </c>
      <c r="C443">
        <v>29985.236354575231</v>
      </c>
      <c r="D443">
        <v>66330.800318200971</v>
      </c>
      <c r="E443">
        <v>126906.74024855904</v>
      </c>
      <c r="F443">
        <v>248058.62010465367</v>
      </c>
      <c r="G443">
        <v>490362.37981421809</v>
      </c>
      <c r="J443">
        <f t="shared" si="19"/>
        <v>40</v>
      </c>
      <c r="K443">
        <v>1499.2617857309961</v>
      </c>
      <c r="L443">
        <v>3316.5398909778742</v>
      </c>
      <c r="M443">
        <v>6345.3367200094217</v>
      </c>
      <c r="N443">
        <v>12402.930371386756</v>
      </c>
      <c r="O443">
        <v>24518.117670342908</v>
      </c>
      <c r="R443">
        <f t="shared" si="20"/>
        <v>40</v>
      </c>
      <c r="S443">
        <v>3.8346622627616567E-2</v>
      </c>
      <c r="T443">
        <v>3.6212587467256085E-2</v>
      </c>
      <c r="U443">
        <v>3.5640257598396063E-2</v>
      </c>
      <c r="V443">
        <v>3.5374854262135047E-2</v>
      </c>
      <c r="W443">
        <v>3.5246930858147341E-2</v>
      </c>
    </row>
    <row r="444" spans="1:24" x14ac:dyDescent="0.25">
      <c r="B444">
        <f t="shared" si="18"/>
        <v>41</v>
      </c>
      <c r="C444">
        <v>29991.597743185295</v>
      </c>
      <c r="D444">
        <v>66348.880500791405</v>
      </c>
      <c r="E444">
        <v>126944.35178917572</v>
      </c>
      <c r="F444">
        <v>248135.29437739987</v>
      </c>
      <c r="G444">
        <v>490517.17956007825</v>
      </c>
      <c r="J444">
        <f t="shared" si="19"/>
        <v>41</v>
      </c>
      <c r="K444">
        <v>1499.580079171501</v>
      </c>
      <c r="L444">
        <v>3317.4447253684775</v>
      </c>
      <c r="M444">
        <v>6347.2191728794132</v>
      </c>
      <c r="N444">
        <v>12406.768084469892</v>
      </c>
      <c r="O444">
        <v>24525.865916661918</v>
      </c>
      <c r="R444">
        <f t="shared" si="20"/>
        <v>41</v>
      </c>
      <c r="S444">
        <v>3.8318656682178709E-2</v>
      </c>
      <c r="T444">
        <v>3.6196462146278474E-2</v>
      </c>
      <c r="U444">
        <v>3.5626871514907954E-2</v>
      </c>
      <c r="V444">
        <v>3.5362670578946709E-2</v>
      </c>
      <c r="W444">
        <v>3.5235310986212465E-2</v>
      </c>
    </row>
    <row r="445" spans="1:24" x14ac:dyDescent="0.25">
      <c r="B445">
        <f t="shared" si="18"/>
        <v>42</v>
      </c>
      <c r="C445">
        <v>30509.385693378132</v>
      </c>
      <c r="D445">
        <v>67681.758947925628</v>
      </c>
      <c r="E445">
        <v>129635.71438319152</v>
      </c>
      <c r="F445">
        <v>253543.62525916882</v>
      </c>
      <c r="G445">
        <v>501359.44701415778</v>
      </c>
      <c r="J445">
        <f t="shared" si="19"/>
        <v>42</v>
      </c>
      <c r="K445">
        <v>1525.4693148701044</v>
      </c>
      <c r="L445">
        <v>3384.0880749491189</v>
      </c>
      <c r="M445">
        <v>6481.7860242889437</v>
      </c>
      <c r="N445">
        <v>12677.181930813065</v>
      </c>
      <c r="O445">
        <v>25067.973748232936</v>
      </c>
      <c r="R445">
        <f t="shared" si="20"/>
        <v>42</v>
      </c>
      <c r="S445">
        <v>3.8441272672832261E-2</v>
      </c>
      <c r="T445">
        <v>3.6323073690445407E-2</v>
      </c>
      <c r="U445">
        <v>3.5752550402407213E-2</v>
      </c>
      <c r="V445">
        <v>3.5487619796418235E-2</v>
      </c>
      <c r="W445">
        <v>3.5359840602184445E-2</v>
      </c>
    </row>
    <row r="446" spans="1:24" x14ac:dyDescent="0.25">
      <c r="B446">
        <f t="shared" si="18"/>
        <v>43</v>
      </c>
      <c r="C446">
        <v>30796.594350664414</v>
      </c>
      <c r="D446">
        <v>68421.893598767099</v>
      </c>
      <c r="E446">
        <v>131130.72570521943</v>
      </c>
      <c r="F446">
        <v>256548.38993116896</v>
      </c>
      <c r="G446">
        <v>507383.71839038719</v>
      </c>
      <c r="J446">
        <f t="shared" si="19"/>
        <v>43</v>
      </c>
      <c r="K446">
        <v>1539.8298220821816</v>
      </c>
      <c r="L446">
        <v>3421.0950828013301</v>
      </c>
      <c r="M446">
        <v>6556.5372217718395</v>
      </c>
      <c r="N446">
        <v>12827.421518461255</v>
      </c>
      <c r="O446">
        <v>25369.190122359316</v>
      </c>
      <c r="R446">
        <f t="shared" si="20"/>
        <v>43</v>
      </c>
      <c r="S446">
        <v>3.8497471137154182E-2</v>
      </c>
      <c r="T446">
        <v>3.6386290830947132E-2</v>
      </c>
      <c r="U446">
        <v>3.5816399004681587E-2</v>
      </c>
      <c r="V446">
        <v>3.5551573242893486E-2</v>
      </c>
      <c r="W446">
        <v>3.5423801436197166E-2</v>
      </c>
    </row>
    <row r="447" spans="1:24" x14ac:dyDescent="0.25">
      <c r="B447">
        <f t="shared" si="18"/>
        <v>44</v>
      </c>
      <c r="C447">
        <v>30894.34201558524</v>
      </c>
      <c r="D447">
        <v>68674.909186172663</v>
      </c>
      <c r="E447">
        <v>131642.52117301637</v>
      </c>
      <c r="F447">
        <v>257577.74516381143</v>
      </c>
      <c r="G447">
        <v>509448.19315481681</v>
      </c>
      <c r="J447">
        <f t="shared" si="19"/>
        <v>44</v>
      </c>
      <c r="K447">
        <v>1544.7173589815357</v>
      </c>
      <c r="L447">
        <v>3433.746354288829</v>
      </c>
      <c r="M447">
        <v>6582.1280646329105</v>
      </c>
      <c r="N447">
        <v>12878.891509886598</v>
      </c>
      <c r="O447">
        <v>25472.418413913576</v>
      </c>
      <c r="R447">
        <f t="shared" si="20"/>
        <v>44</v>
      </c>
      <c r="S447">
        <v>3.8496620000052273E-2</v>
      </c>
      <c r="T447">
        <v>3.6395600796974792E-2</v>
      </c>
      <c r="U447">
        <v>3.5827764320853328E-2</v>
      </c>
      <c r="V447">
        <v>3.5563788818191222E-2</v>
      </c>
      <c r="W447">
        <v>3.5436403055068455E-2</v>
      </c>
    </row>
    <row r="448" spans="1:24" x14ac:dyDescent="0.25">
      <c r="B448">
        <f t="shared" si="18"/>
        <v>45</v>
      </c>
      <c r="C448">
        <v>30832.273351133095</v>
      </c>
      <c r="D448">
        <v>68517.46768425632</v>
      </c>
      <c r="E448">
        <v>131326.1249131232</v>
      </c>
      <c r="F448">
        <v>256943.43937419882</v>
      </c>
      <c r="G448">
        <v>508178.06829819502</v>
      </c>
      <c r="J448">
        <f t="shared" si="19"/>
        <v>45</v>
      </c>
      <c r="K448">
        <v>1541.6137331926584</v>
      </c>
      <c r="L448">
        <v>3425.8735999836063</v>
      </c>
      <c r="M448">
        <v>6566.3067213483155</v>
      </c>
      <c r="N448">
        <v>12847.172968877538</v>
      </c>
      <c r="O448">
        <v>25408.905466585886</v>
      </c>
      <c r="R448">
        <f t="shared" si="20"/>
        <v>45</v>
      </c>
      <c r="S448">
        <v>3.844352449893873E-2</v>
      </c>
      <c r="T448">
        <v>3.6357026099830492E-2</v>
      </c>
      <c r="U448">
        <v>3.579283029699698E-2</v>
      </c>
      <c r="V448">
        <v>3.5530501006774795E-2</v>
      </c>
      <c r="W448">
        <v>3.5403898757296437E-2</v>
      </c>
    </row>
    <row r="449" spans="2:23" x14ac:dyDescent="0.25">
      <c r="B449">
        <f t="shared" si="18"/>
        <v>46</v>
      </c>
      <c r="C449">
        <v>31854.639742724397</v>
      </c>
      <c r="D449">
        <v>71147.100651674526</v>
      </c>
      <c r="E449">
        <v>136634.53549546379</v>
      </c>
      <c r="F449">
        <v>267609.40517787146</v>
      </c>
      <c r="G449">
        <v>529559.14453886612</v>
      </c>
      <c r="J449">
        <f t="shared" si="19"/>
        <v>46</v>
      </c>
      <c r="K449">
        <v>1592.7320103592938</v>
      </c>
      <c r="L449">
        <v>3557.3551144173107</v>
      </c>
      <c r="M449">
        <v>6831.7269481559924</v>
      </c>
      <c r="N449">
        <v>13380.470608262927</v>
      </c>
      <c r="O449">
        <v>26477.957923031063</v>
      </c>
      <c r="R449">
        <f t="shared" si="20"/>
        <v>46</v>
      </c>
      <c r="S449">
        <v>3.8727921352190275E-2</v>
      </c>
      <c r="T449">
        <v>3.6633657795742236E-2</v>
      </c>
      <c r="U449">
        <v>3.606415244016703E-2</v>
      </c>
      <c r="V449">
        <v>3.5798877912972316E-2</v>
      </c>
      <c r="W449">
        <v>3.5670745317316177E-2</v>
      </c>
    </row>
    <row r="450" spans="2:23" x14ac:dyDescent="0.25">
      <c r="B450">
        <f t="shared" si="18"/>
        <v>47</v>
      </c>
      <c r="C450">
        <v>32318.260151811788</v>
      </c>
      <c r="D450">
        <v>72340.890271077064</v>
      </c>
      <c r="E450">
        <v>139045.27083955219</v>
      </c>
      <c r="F450">
        <v>272454.03466864838</v>
      </c>
      <c r="G450">
        <v>539271.56232839439</v>
      </c>
      <c r="J450">
        <f t="shared" si="19"/>
        <v>47</v>
      </c>
      <c r="K450">
        <v>1615.913529501122</v>
      </c>
      <c r="L450">
        <v>3617.0464183965232</v>
      </c>
      <c r="M450">
        <v>6952.2636909465073</v>
      </c>
      <c r="N450">
        <v>13622.702059422736</v>
      </c>
      <c r="O450">
        <v>26963.578798581613</v>
      </c>
      <c r="R450">
        <f t="shared" si="20"/>
        <v>47</v>
      </c>
      <c r="S450">
        <v>3.8836950077060894E-2</v>
      </c>
      <c r="T450">
        <v>3.6747277722041227E-2</v>
      </c>
      <c r="U450">
        <v>3.6177334971976283E-2</v>
      </c>
      <c r="V450">
        <v>3.5911605262155311E-2</v>
      </c>
      <c r="W450">
        <v>3.5783194662623696E-2</v>
      </c>
    </row>
    <row r="451" spans="2:23" x14ac:dyDescent="0.25">
      <c r="B451">
        <f t="shared" si="18"/>
        <v>48</v>
      </c>
      <c r="C451">
        <v>33092.449697162338</v>
      </c>
      <c r="D451">
        <v>74332.602782350514</v>
      </c>
      <c r="E451">
        <v>143066.19127742451</v>
      </c>
      <c r="F451">
        <v>280533.36827471264</v>
      </c>
      <c r="G451">
        <v>555467.72227251867</v>
      </c>
      <c r="J451">
        <f t="shared" si="19"/>
        <v>48</v>
      </c>
      <c r="K451">
        <v>1654.6226090549244</v>
      </c>
      <c r="L451">
        <v>3716.6306076908659</v>
      </c>
      <c r="M451">
        <v>7153.3106333189062</v>
      </c>
      <c r="N451">
        <v>14026.670694656845</v>
      </c>
      <c r="O451">
        <v>27773.390821893001</v>
      </c>
      <c r="R451">
        <f t="shared" si="20"/>
        <v>48</v>
      </c>
      <c r="S451">
        <v>3.9048882663662798E-2</v>
      </c>
      <c r="T451">
        <v>3.6956159816948775E-2</v>
      </c>
      <c r="U451">
        <v>3.6382994110071509E-2</v>
      </c>
      <c r="V451">
        <v>3.6115400581856916E-2</v>
      </c>
      <c r="W451">
        <v>3.5986006793093939E-2</v>
      </c>
    </row>
    <row r="452" spans="2:23" x14ac:dyDescent="0.25">
      <c r="B452">
        <f t="shared" si="18"/>
        <v>49</v>
      </c>
      <c r="C452">
        <v>33486.893150727876</v>
      </c>
      <c r="D452">
        <v>75348.89461200728</v>
      </c>
      <c r="E452">
        <v>145118.89709672745</v>
      </c>
      <c r="F452">
        <v>284658.90208947798</v>
      </c>
      <c r="G452">
        <v>563738.91208775644</v>
      </c>
      <c r="J452">
        <f t="shared" si="19"/>
        <v>49</v>
      </c>
      <c r="K452">
        <v>1674.3449212408959</v>
      </c>
      <c r="L452">
        <v>3767.4456987515296</v>
      </c>
      <c r="M452">
        <v>7255.9470639357751</v>
      </c>
      <c r="N452">
        <v>14232.949827117147</v>
      </c>
      <c r="O452">
        <v>28186.955371465068</v>
      </c>
      <c r="R452">
        <f t="shared" si="20"/>
        <v>49</v>
      </c>
      <c r="S452">
        <v>3.9134080995539167E-2</v>
      </c>
      <c r="T452">
        <v>3.7048613847086909E-2</v>
      </c>
      <c r="U452">
        <v>3.6475956524232078E-2</v>
      </c>
      <c r="V452">
        <v>3.6208375277356097E-2</v>
      </c>
      <c r="W452">
        <v>3.6078935515530208E-2</v>
      </c>
    </row>
    <row r="453" spans="2:23" x14ac:dyDescent="0.25">
      <c r="B453">
        <f t="shared" si="18"/>
        <v>50</v>
      </c>
      <c r="C453">
        <v>34279.466518499146</v>
      </c>
      <c r="D453">
        <v>77387.807358556223</v>
      </c>
      <c r="E453">
        <v>149235.04211093858</v>
      </c>
      <c r="F453">
        <v>292929.51162286318</v>
      </c>
      <c r="G453">
        <v>580318.4506500836</v>
      </c>
      <c r="J453">
        <f t="shared" si="19"/>
        <v>50</v>
      </c>
      <c r="K453">
        <v>1713.9734475456062</v>
      </c>
      <c r="L453">
        <v>3869.3908222598402</v>
      </c>
      <c r="M453">
        <v>7461.7531399748696</v>
      </c>
      <c r="N453">
        <v>14646.477785424388</v>
      </c>
      <c r="O453">
        <v>29015.927081040689</v>
      </c>
      <c r="R453">
        <f t="shared" si="20"/>
        <v>50</v>
      </c>
      <c r="S453">
        <v>3.9356714389332748E-2</v>
      </c>
      <c r="T453">
        <v>3.7267359511260256E-2</v>
      </c>
      <c r="U453">
        <v>3.6691317922677991E-2</v>
      </c>
      <c r="V453">
        <v>3.6421805012847752E-2</v>
      </c>
      <c r="W453">
        <v>3.6291350194076921E-2</v>
      </c>
    </row>
    <row r="454" spans="2:23" x14ac:dyDescent="0.25">
      <c r="B454">
        <f t="shared" si="18"/>
        <v>51</v>
      </c>
      <c r="C454">
        <v>34834.329704020063</v>
      </c>
      <c r="D454">
        <v>78816.479586200367</v>
      </c>
      <c r="E454">
        <v>152120.06368664769</v>
      </c>
      <c r="F454">
        <v>298727.23189103301</v>
      </c>
      <c r="G454">
        <v>591941.56830172811</v>
      </c>
      <c r="J454">
        <f t="shared" si="19"/>
        <v>51</v>
      </c>
      <c r="K454">
        <v>1741.7172812297285</v>
      </c>
      <c r="L454">
        <v>3940.824079844213</v>
      </c>
      <c r="M454">
        <v>7606.0034201985982</v>
      </c>
      <c r="N454">
        <v>14936.362105771492</v>
      </c>
      <c r="O454">
        <v>29597.079479599604</v>
      </c>
      <c r="R454">
        <f t="shared" si="20"/>
        <v>51</v>
      </c>
      <c r="S454">
        <v>3.9495827950088991E-2</v>
      </c>
      <c r="T454">
        <v>3.7410457025893074E-2</v>
      </c>
      <c r="U454">
        <v>3.6833716697429297E-2</v>
      </c>
      <c r="V454">
        <v>3.6563602195064382E-2</v>
      </c>
      <c r="W454">
        <v>3.643279273838429E-2</v>
      </c>
    </row>
    <row r="455" spans="2:23" x14ac:dyDescent="0.25">
      <c r="B455">
        <f t="shared" si="18"/>
        <v>52</v>
      </c>
      <c r="C455">
        <v>35519.638122724755</v>
      </c>
      <c r="D455">
        <v>80580.082627648168</v>
      </c>
      <c r="E455">
        <v>155680.82348221313</v>
      </c>
      <c r="F455">
        <v>305882.30519724631</v>
      </c>
      <c r="G455">
        <v>606285.26863047259</v>
      </c>
      <c r="J455">
        <f t="shared" si="19"/>
        <v>52</v>
      </c>
      <c r="K455">
        <v>1775.9819650975187</v>
      </c>
      <c r="L455">
        <v>4029.0043581435457</v>
      </c>
      <c r="M455">
        <v>7784.0416979472211</v>
      </c>
      <c r="N455">
        <v>15294.116385739122</v>
      </c>
      <c r="O455">
        <v>30314.265765704215</v>
      </c>
      <c r="R455">
        <f t="shared" si="20"/>
        <v>52</v>
      </c>
      <c r="S455">
        <v>3.9682039001226022E-2</v>
      </c>
      <c r="T455">
        <v>3.7596886350957037E-2</v>
      </c>
      <c r="U455">
        <v>3.7018183897385981E-2</v>
      </c>
      <c r="V455">
        <v>3.6746841505216565E-2</v>
      </c>
      <c r="W455">
        <v>3.6615366032743735E-2</v>
      </c>
    </row>
    <row r="456" spans="2:23" x14ac:dyDescent="0.25">
      <c r="B456">
        <f t="shared" si="18"/>
        <v>53</v>
      </c>
      <c r="C456">
        <v>36420.025821919495</v>
      </c>
      <c r="D456">
        <v>82896.300947333992</v>
      </c>
      <c r="E456">
        <v>160356.7595068735</v>
      </c>
      <c r="F456">
        <v>315277.67663132993</v>
      </c>
      <c r="G456">
        <v>625119.50680832891</v>
      </c>
      <c r="J456">
        <f t="shared" si="19"/>
        <v>53</v>
      </c>
      <c r="K456">
        <v>1821.0014564748708</v>
      </c>
      <c r="L456">
        <v>4144.8156390661316</v>
      </c>
      <c r="M456">
        <v>8017.8393003857345</v>
      </c>
      <c r="N456">
        <v>15763.886630432447</v>
      </c>
      <c r="O456">
        <v>31255.975681632408</v>
      </c>
      <c r="R456">
        <f t="shared" si="20"/>
        <v>53</v>
      </c>
      <c r="S456">
        <v>3.9948484933938211E-2</v>
      </c>
      <c r="T456">
        <v>3.7857193482253582E-2</v>
      </c>
      <c r="U456">
        <v>3.727438746086098E-2</v>
      </c>
      <c r="V456">
        <v>3.7000753853938972E-2</v>
      </c>
      <c r="W456">
        <v>3.686808210410697E-2</v>
      </c>
    </row>
    <row r="457" spans="2:23" x14ac:dyDescent="0.25">
      <c r="B457">
        <f t="shared" si="18"/>
        <v>54</v>
      </c>
      <c r="C457">
        <v>37122.025311199242</v>
      </c>
      <c r="D457">
        <v>84703.163200489449</v>
      </c>
      <c r="E457">
        <v>164005.05969423809</v>
      </c>
      <c r="F457">
        <v>322608.85268699052</v>
      </c>
      <c r="G457">
        <v>639816.43867532106</v>
      </c>
      <c r="J457">
        <f t="shared" si="19"/>
        <v>54</v>
      </c>
      <c r="K457">
        <v>1856.1013214257327</v>
      </c>
      <c r="L457">
        <v>4235.1583719065238</v>
      </c>
      <c r="M457">
        <v>8200.2534719348769</v>
      </c>
      <c r="N457">
        <v>16130.443679192977</v>
      </c>
      <c r="O457">
        <v>31990.824097581673</v>
      </c>
      <c r="R457">
        <f t="shared" si="20"/>
        <v>54</v>
      </c>
      <c r="S457">
        <v>4.0140895642398089E-2</v>
      </c>
      <c r="T457">
        <v>3.8051041647135353E-2</v>
      </c>
      <c r="U457">
        <v>3.7466625505577333E-2</v>
      </c>
      <c r="V457">
        <v>3.7191925597056974E-2</v>
      </c>
      <c r="W457">
        <v>3.705866613309361E-2</v>
      </c>
    </row>
    <row r="458" spans="2:23" x14ac:dyDescent="0.25">
      <c r="B458">
        <f t="shared" si="18"/>
        <v>55</v>
      </c>
      <c r="C458">
        <v>38058.964480458933</v>
      </c>
      <c r="D458">
        <v>87113.607194165714</v>
      </c>
      <c r="E458">
        <v>168871.34506698773</v>
      </c>
      <c r="F458">
        <v>332386.82081810676</v>
      </c>
      <c r="G458">
        <v>659417.77232268394</v>
      </c>
      <c r="J458">
        <f t="shared" si="19"/>
        <v>55</v>
      </c>
      <c r="K458">
        <v>1902.9483919595295</v>
      </c>
      <c r="L458">
        <v>4355.6809531252802</v>
      </c>
      <c r="M458">
        <v>8443.5685777233157</v>
      </c>
      <c r="N458">
        <v>16619.343834371888</v>
      </c>
      <c r="O458">
        <v>32970.894350852352</v>
      </c>
      <c r="R458">
        <f t="shared" si="20"/>
        <v>55</v>
      </c>
      <c r="S458">
        <v>4.0424790045441306E-2</v>
      </c>
      <c r="T458">
        <v>3.8328958277970671E-2</v>
      </c>
      <c r="U458">
        <v>3.7740482157913258E-2</v>
      </c>
      <c r="V458">
        <v>3.7463505163356947E-2</v>
      </c>
      <c r="W458">
        <v>3.7329055548966039E-2</v>
      </c>
    </row>
    <row r="459" spans="2:23" x14ac:dyDescent="0.25">
      <c r="B459">
        <f t="shared" si="18"/>
        <v>56</v>
      </c>
      <c r="C459">
        <v>39047.70787618708</v>
      </c>
      <c r="D459">
        <v>89657.013359278484</v>
      </c>
      <c r="E459">
        <v>174005.85584648873</v>
      </c>
      <c r="F459">
        <v>342703.54082540196</v>
      </c>
      <c r="G459">
        <v>680098.90622297733</v>
      </c>
      <c r="J459">
        <f t="shared" si="19"/>
        <v>56</v>
      </c>
      <c r="K459">
        <v>1952.3855843615893</v>
      </c>
      <c r="L459">
        <v>4482.8513294847799</v>
      </c>
      <c r="M459">
        <v>8700.2942588261503</v>
      </c>
      <c r="N459">
        <v>17135.180123581493</v>
      </c>
      <c r="O459">
        <v>34004.94568943535</v>
      </c>
      <c r="R459">
        <f t="shared" si="20"/>
        <v>56</v>
      </c>
      <c r="S459">
        <v>4.0731559450191579E-2</v>
      </c>
      <c r="T459">
        <v>3.8628649787408653E-2</v>
      </c>
      <c r="U459">
        <v>3.8035757848818408E-2</v>
      </c>
      <c r="V459">
        <v>3.7756325885467623E-2</v>
      </c>
      <c r="W459">
        <v>3.7620595719018546E-2</v>
      </c>
    </row>
    <row r="460" spans="2:23" x14ac:dyDescent="0.25">
      <c r="B460">
        <f t="shared" si="18"/>
        <v>57</v>
      </c>
      <c r="C460">
        <v>40105.326345131311</v>
      </c>
      <c r="D460">
        <v>92377.758216959075</v>
      </c>
      <c r="E460">
        <v>179498.4767886397</v>
      </c>
      <c r="F460">
        <v>353739.91505259246</v>
      </c>
      <c r="G460">
        <v>702222.791580808</v>
      </c>
      <c r="J460">
        <f t="shared" si="19"/>
        <v>57</v>
      </c>
      <c r="K460">
        <v>2005.2665433818402</v>
      </c>
      <c r="L460">
        <v>4618.8886786181974</v>
      </c>
      <c r="M460">
        <v>8974.9239410915179</v>
      </c>
      <c r="N460">
        <v>17686.995969374955</v>
      </c>
      <c r="O460">
        <v>35111.140026357956</v>
      </c>
      <c r="R460">
        <f t="shared" si="20"/>
        <v>57</v>
      </c>
      <c r="S460">
        <v>4.1068743208546588E-2</v>
      </c>
      <c r="T460">
        <v>3.8957526881624238E-2</v>
      </c>
      <c r="U460">
        <v>3.83597758233436E-2</v>
      </c>
      <c r="V460">
        <v>3.8077662527067346E-2</v>
      </c>
      <c r="W460">
        <v>3.7940540150704694E-2</v>
      </c>
    </row>
    <row r="461" spans="2:23" x14ac:dyDescent="0.25">
      <c r="B461">
        <f t="shared" si="18"/>
        <v>58</v>
      </c>
      <c r="C461">
        <v>41335.017557018989</v>
      </c>
      <c r="D461">
        <v>95540.143110265635</v>
      </c>
      <c r="E461">
        <v>185882.01946459824</v>
      </c>
      <c r="F461">
        <v>366565.77217311185</v>
      </c>
      <c r="G461">
        <v>727933.27758989553</v>
      </c>
      <c r="J461">
        <f t="shared" si="19"/>
        <v>58</v>
      </c>
      <c r="K461">
        <v>2066.7512297610956</v>
      </c>
      <c r="L461">
        <v>4777.0072282504261</v>
      </c>
      <c r="M461">
        <v>9294.1011340337864</v>
      </c>
      <c r="N461">
        <v>18328.288945398352</v>
      </c>
      <c r="O461">
        <v>36396.664567804546</v>
      </c>
      <c r="R461">
        <f t="shared" si="20"/>
        <v>58</v>
      </c>
      <c r="S461">
        <v>4.148159233496429E-2</v>
      </c>
      <c r="T461">
        <v>3.9356585531605148E-2</v>
      </c>
      <c r="U461">
        <v>3.8752208087637685E-2</v>
      </c>
      <c r="V461">
        <v>3.846654094690094E-2</v>
      </c>
      <c r="W461">
        <v>3.8327592013075007E-2</v>
      </c>
    </row>
    <row r="462" spans="2:23" x14ac:dyDescent="0.25">
      <c r="B462">
        <f t="shared" si="18"/>
        <v>59</v>
      </c>
      <c r="C462">
        <v>42539.947964687024</v>
      </c>
      <c r="D462">
        <v>98639.643548896725</v>
      </c>
      <c r="E462">
        <v>192139.13656826701</v>
      </c>
      <c r="F462">
        <v>379138.1226073869</v>
      </c>
      <c r="G462">
        <v>753136.09468573716</v>
      </c>
      <c r="J462">
        <f t="shared" si="19"/>
        <v>59</v>
      </c>
      <c r="K462">
        <v>2126.9977026564957</v>
      </c>
      <c r="L462">
        <v>4931.9822385458392</v>
      </c>
      <c r="M462">
        <v>9606.9569650020276</v>
      </c>
      <c r="N462">
        <v>18956.906418414845</v>
      </c>
      <c r="O462">
        <v>37656.805325385882</v>
      </c>
      <c r="R462">
        <f t="shared" si="20"/>
        <v>59</v>
      </c>
      <c r="S462">
        <v>4.188953451600308E-2</v>
      </c>
      <c r="T462">
        <v>3.9753296497024193E-2</v>
      </c>
      <c r="U462">
        <v>3.9143054531840527E-2</v>
      </c>
      <c r="V462">
        <v>3.8854195399489422E-2</v>
      </c>
      <c r="W462">
        <v>3.8713595785806687E-2</v>
      </c>
    </row>
    <row r="463" spans="2:23" x14ac:dyDescent="0.25">
      <c r="B463">
        <f t="shared" si="18"/>
        <v>60</v>
      </c>
      <c r="C463">
        <v>43645.33055011899</v>
      </c>
      <c r="D463">
        <v>101483.67493452724</v>
      </c>
      <c r="E463">
        <v>197880.91558927676</v>
      </c>
      <c r="F463">
        <v>390675.39690327476</v>
      </c>
      <c r="G463">
        <v>776264.35953319632</v>
      </c>
      <c r="J463">
        <f t="shared" si="19"/>
        <v>60</v>
      </c>
      <c r="K463">
        <v>2182.266733686105</v>
      </c>
      <c r="L463">
        <v>5074.1844409797923</v>
      </c>
      <c r="M463">
        <v>9894.047304886335</v>
      </c>
      <c r="N463">
        <v>19533.773038588231</v>
      </c>
      <c r="O463">
        <v>38813.224508513696</v>
      </c>
      <c r="R463">
        <f t="shared" si="20"/>
        <v>60</v>
      </c>
      <c r="S463">
        <v>4.2260733446515708E-2</v>
      </c>
      <c r="T463">
        <v>4.0117841520012298E-2</v>
      </c>
      <c r="U463">
        <v>3.950321327082551E-2</v>
      </c>
      <c r="V463">
        <v>3.9211884355909499E-2</v>
      </c>
      <c r="W463">
        <v>3.9069990477690331E-2</v>
      </c>
    </row>
    <row r="464" spans="2:23" x14ac:dyDescent="0.25">
      <c r="B464">
        <f t="shared" si="18"/>
        <v>61</v>
      </c>
      <c r="C464">
        <v>45071.510484091661</v>
      </c>
      <c r="D464">
        <v>105151.61435249765</v>
      </c>
      <c r="E464">
        <v>205285.12079935128</v>
      </c>
      <c r="F464">
        <v>405552.13369206584</v>
      </c>
      <c r="G464">
        <v>806086.15947675623</v>
      </c>
      <c r="J464">
        <f t="shared" si="19"/>
        <v>61</v>
      </c>
      <c r="K464">
        <v>2253.5755523913322</v>
      </c>
      <c r="L464">
        <v>5257.5808107845369</v>
      </c>
      <c r="M464">
        <v>10264.256240804971</v>
      </c>
      <c r="N464">
        <v>20277.607099558576</v>
      </c>
      <c r="O464">
        <v>40304.308816108154</v>
      </c>
      <c r="R464">
        <f t="shared" si="20"/>
        <v>61</v>
      </c>
      <c r="S464">
        <v>4.2780620170709716E-2</v>
      </c>
      <c r="T464">
        <v>4.0620396521727553E-2</v>
      </c>
      <c r="U464">
        <v>3.9997908540448934E-2</v>
      </c>
      <c r="V464">
        <v>3.9702395883408181E-2</v>
      </c>
      <c r="W464">
        <v>3.95583569226865E-2</v>
      </c>
    </row>
    <row r="465" spans="1:24" x14ac:dyDescent="0.25">
      <c r="B465">
        <f t="shared" si="18"/>
        <v>62</v>
      </c>
      <c r="C465">
        <v>46382.44447803215</v>
      </c>
      <c r="D465">
        <v>108523.9079401468</v>
      </c>
      <c r="E465">
        <v>212093.01204728513</v>
      </c>
      <c r="F465">
        <v>419231.22181679425</v>
      </c>
      <c r="G465">
        <v>833507.64135596715</v>
      </c>
      <c r="J465">
        <f t="shared" si="19"/>
        <v>62</v>
      </c>
      <c r="K465">
        <v>2319.1225445091186</v>
      </c>
      <c r="L465">
        <v>5426.196419725864</v>
      </c>
      <c r="M465">
        <v>10604.650741285237</v>
      </c>
      <c r="N465">
        <v>20961.561382982647</v>
      </c>
      <c r="O465">
        <v>41675.382666576654</v>
      </c>
      <c r="R465">
        <f t="shared" si="20"/>
        <v>62</v>
      </c>
      <c r="S465">
        <v>4.3258923511162894E-2</v>
      </c>
      <c r="T465">
        <v>4.1086861330852154E-2</v>
      </c>
      <c r="U465">
        <v>4.0458263933050853E-2</v>
      </c>
      <c r="V465">
        <v>4.0159421239109205E-2</v>
      </c>
      <c r="W465">
        <v>4.0013657996671448E-2</v>
      </c>
    </row>
    <row r="466" spans="1:24" x14ac:dyDescent="0.25">
      <c r="B466">
        <f t="shared" si="18"/>
        <v>63</v>
      </c>
      <c r="C466">
        <v>47718.923052614315</v>
      </c>
      <c r="D466">
        <v>111962.59005193821</v>
      </c>
      <c r="E466">
        <v>219035.36839071367</v>
      </c>
      <c r="F466">
        <v>433180.92163002555</v>
      </c>
      <c r="G466">
        <v>861472.03143368335</v>
      </c>
      <c r="J466">
        <f t="shared" si="19"/>
        <v>63</v>
      </c>
      <c r="K466">
        <v>2385.9464692023976</v>
      </c>
      <c r="L466">
        <v>5598.1305109878886</v>
      </c>
      <c r="M466">
        <v>10951.770588996471</v>
      </c>
      <c r="N466">
        <v>21659.046366109396</v>
      </c>
      <c r="O466">
        <v>43073.602155062836</v>
      </c>
      <c r="R466">
        <f t="shared" si="20"/>
        <v>63</v>
      </c>
      <c r="S466">
        <v>4.3758762076698599E-2</v>
      </c>
      <c r="T466">
        <v>4.1575476309440917E-2</v>
      </c>
      <c r="U466">
        <v>4.0940922708609273E-2</v>
      </c>
      <c r="V466">
        <v>4.0638809926429431E-2</v>
      </c>
      <c r="W466">
        <v>4.0491350275418281E-2</v>
      </c>
    </row>
    <row r="467" spans="1:24" x14ac:dyDescent="0.25">
      <c r="B467">
        <f t="shared" si="18"/>
        <v>64</v>
      </c>
      <c r="C467">
        <v>49105.506115358548</v>
      </c>
      <c r="D467">
        <v>115529.8102248041</v>
      </c>
      <c r="E467">
        <v>226236.98374619999</v>
      </c>
      <c r="F467">
        <v>447651.32719837164</v>
      </c>
      <c r="G467">
        <v>890480.01757953921</v>
      </c>
      <c r="J467">
        <f t="shared" si="19"/>
        <v>64</v>
      </c>
      <c r="K467">
        <v>2455.2756377363548</v>
      </c>
      <c r="L467">
        <v>5776.4915589520824</v>
      </c>
      <c r="M467">
        <v>11311.851434779179</v>
      </c>
      <c r="N467">
        <v>22382.56665544596</v>
      </c>
      <c r="O467">
        <v>44524.001484168461</v>
      </c>
      <c r="R467">
        <f t="shared" si="20"/>
        <v>64</v>
      </c>
      <c r="S467">
        <v>4.4294337915836701E-2</v>
      </c>
      <c r="T467">
        <v>4.2098800458562735E-2</v>
      </c>
      <c r="U467">
        <v>4.1457965305164768E-2</v>
      </c>
      <c r="V467">
        <v>4.1152422754918483E-2</v>
      </c>
      <c r="W467">
        <v>4.1003185603117664E-2</v>
      </c>
    </row>
    <row r="468" spans="1:24" x14ac:dyDescent="0.25">
      <c r="B468">
        <f t="shared" si="18"/>
        <v>65</v>
      </c>
      <c r="C468">
        <v>50519.651409695885</v>
      </c>
      <c r="D468">
        <v>119168.72601713827</v>
      </c>
      <c r="E468">
        <v>233583.85036962962</v>
      </c>
      <c r="F468">
        <v>462414.09907498874</v>
      </c>
      <c r="G468">
        <v>920074.58920630242</v>
      </c>
      <c r="J468">
        <f t="shared" si="19"/>
        <v>65</v>
      </c>
      <c r="K468">
        <v>2525.9828985914792</v>
      </c>
      <c r="L468">
        <v>5958.4373347971996</v>
      </c>
      <c r="M468">
        <v>11679.194736917096</v>
      </c>
      <c r="N468">
        <v>23120.709541627788</v>
      </c>
      <c r="O468">
        <v>46003.730050613638</v>
      </c>
      <c r="R468">
        <f t="shared" si="20"/>
        <v>65</v>
      </c>
      <c r="S468">
        <v>4.4855880795833247E-2</v>
      </c>
      <c r="T468">
        <v>4.2648807418864898E-2</v>
      </c>
      <c r="U468">
        <v>4.2001864701700642E-2</v>
      </c>
      <c r="V468">
        <v>4.1692967924317648E-2</v>
      </c>
      <c r="W468">
        <v>4.1541984058386383E-2</v>
      </c>
    </row>
    <row r="470" spans="1:24" x14ac:dyDescent="0.25">
      <c r="A470" s="5" t="s">
        <v>183</v>
      </c>
    </row>
    <row r="471" spans="1:24" x14ac:dyDescent="0.25">
      <c r="B471" t="s">
        <v>170</v>
      </c>
      <c r="C471">
        <v>50000</v>
      </c>
      <c r="D471">
        <v>100000</v>
      </c>
      <c r="E471">
        <v>250000</v>
      </c>
      <c r="F471">
        <v>500000</v>
      </c>
      <c r="G471">
        <v>1000000</v>
      </c>
      <c r="H471">
        <v>2000000</v>
      </c>
      <c r="J471" t="s">
        <v>171</v>
      </c>
      <c r="K471">
        <v>50000</v>
      </c>
      <c r="L471">
        <v>100000</v>
      </c>
      <c r="M471">
        <v>250000</v>
      </c>
      <c r="N471">
        <v>500000</v>
      </c>
      <c r="O471">
        <v>1000000</v>
      </c>
      <c r="P471">
        <v>2000000</v>
      </c>
      <c r="R471" t="s">
        <v>167</v>
      </c>
      <c r="S471">
        <v>50000</v>
      </c>
      <c r="T471">
        <v>100000</v>
      </c>
      <c r="U471">
        <v>250000</v>
      </c>
      <c r="V471">
        <v>500000</v>
      </c>
      <c r="W471">
        <v>1000000</v>
      </c>
      <c r="X471">
        <v>2000000</v>
      </c>
    </row>
    <row r="472" spans="1:24" x14ac:dyDescent="0.25">
      <c r="B472">
        <v>26</v>
      </c>
      <c r="C472">
        <v>469.25829842795252</v>
      </c>
      <c r="D472">
        <v>659.11916192834838</v>
      </c>
      <c r="E472">
        <v>1228.7019067335366</v>
      </c>
      <c r="F472">
        <v>2178.0061476473475</v>
      </c>
      <c r="G472">
        <v>4076.6150780109733</v>
      </c>
      <c r="H472">
        <v>7873.8330671047934</v>
      </c>
      <c r="J472">
        <v>26</v>
      </c>
      <c r="K472">
        <v>486.81570387375177</v>
      </c>
      <c r="L472">
        <v>622.79195504691143</v>
      </c>
      <c r="M472">
        <v>1030.7224810258231</v>
      </c>
      <c r="N472">
        <v>1710.602857138525</v>
      </c>
      <c r="O472">
        <v>3070.3687616079915</v>
      </c>
      <c r="P472">
        <v>5789.9020450682146</v>
      </c>
      <c r="R472">
        <v>26</v>
      </c>
      <c r="S472">
        <v>5.1559049312173366E-2</v>
      </c>
      <c r="T472">
        <v>4.4635707365148658E-2</v>
      </c>
      <c r="U472">
        <v>4.0071442815443392E-2</v>
      </c>
      <c r="V472">
        <v>3.8470918602533377E-2</v>
      </c>
      <c r="W472">
        <v>3.7654632247123843E-2</v>
      </c>
      <c r="X472">
        <v>3.724235196008796E-2</v>
      </c>
    </row>
    <row r="473" spans="1:24" x14ac:dyDescent="0.25">
      <c r="B473">
        <v>27</v>
      </c>
      <c r="C473">
        <v>480.5929231983414</v>
      </c>
      <c r="D473">
        <v>681.71348444090142</v>
      </c>
      <c r="E473">
        <v>1285.0750625805492</v>
      </c>
      <c r="F473">
        <v>2290.6777421170914</v>
      </c>
      <c r="G473">
        <v>4301.8830915941662</v>
      </c>
      <c r="H473">
        <v>8324.2938126196987</v>
      </c>
      <c r="J473">
        <v>27</v>
      </c>
      <c r="K473">
        <v>494.93388959745789</v>
      </c>
      <c r="L473">
        <v>638.97469612058285</v>
      </c>
      <c r="M473">
        <v>1071.095904258038</v>
      </c>
      <c r="N473">
        <v>1791.29848349245</v>
      </c>
      <c r="O473">
        <v>3231.7035318644048</v>
      </c>
      <c r="P473">
        <v>6112.5138818375563</v>
      </c>
      <c r="R473">
        <v>27</v>
      </c>
      <c r="S473">
        <v>5.0871815860188407E-2</v>
      </c>
      <c r="T473">
        <v>4.425833421432146E-2</v>
      </c>
      <c r="U473">
        <v>3.9918105852627672E-2</v>
      </c>
      <c r="V473">
        <v>3.8400132083727945E-2</v>
      </c>
      <c r="W473">
        <v>3.7626758079167155E-2</v>
      </c>
      <c r="X473">
        <v>3.7236364527471144E-2</v>
      </c>
    </row>
    <row r="474" spans="1:24" x14ac:dyDescent="0.25">
      <c r="B474">
        <v>28</v>
      </c>
      <c r="C474">
        <v>500.05940524162992</v>
      </c>
      <c r="D474">
        <v>720.51730484668144</v>
      </c>
      <c r="E474">
        <v>1381.891038331549</v>
      </c>
      <c r="F474">
        <v>2484.1806078791938</v>
      </c>
      <c r="G474">
        <v>4688.7597469175271</v>
      </c>
      <c r="H474">
        <v>9097.9180210646518</v>
      </c>
      <c r="J474">
        <v>28</v>
      </c>
      <c r="K474">
        <v>508.87572668561552</v>
      </c>
      <c r="L474">
        <v>666.76531847508704</v>
      </c>
      <c r="M474">
        <v>1140.4344908029361</v>
      </c>
      <c r="N474">
        <v>1929.8832686635142</v>
      </c>
      <c r="O474">
        <v>3508.7808237325444</v>
      </c>
      <c r="P474">
        <v>6666.5758888783603</v>
      </c>
      <c r="R474">
        <v>28</v>
      </c>
      <c r="S474">
        <v>4.9845083281224722E-2</v>
      </c>
      <c r="T474">
        <v>4.3700224737794224E-2</v>
      </c>
      <c r="U474">
        <v>3.9695055640674548E-2</v>
      </c>
      <c r="V474">
        <v>3.8299714058764867E-2</v>
      </c>
      <c r="W474">
        <v>3.7589940163045954E-2</v>
      </c>
      <c r="X474">
        <v>3.7231942606465784E-2</v>
      </c>
    </row>
    <row r="475" spans="1:24" x14ac:dyDescent="0.25">
      <c r="B475">
        <v>29</v>
      </c>
      <c r="C475">
        <v>508.45024207341754</v>
      </c>
      <c r="D475">
        <v>737.24391040812736</v>
      </c>
      <c r="E475">
        <v>1423.6248683702991</v>
      </c>
      <c r="F475">
        <v>2567.5931591586536</v>
      </c>
      <c r="G475">
        <v>4855.52974396625</v>
      </c>
      <c r="H475">
        <v>9431.4029157336117</v>
      </c>
      <c r="J475">
        <v>29</v>
      </c>
      <c r="K475">
        <v>514.88497350043417</v>
      </c>
      <c r="L475">
        <v>678.74483235987282</v>
      </c>
      <c r="M475">
        <v>1170.3238707855926</v>
      </c>
      <c r="N475">
        <v>1989.6225829641589</v>
      </c>
      <c r="O475">
        <v>3628.2200442821413</v>
      </c>
      <c r="P475">
        <v>6905.4149915385642</v>
      </c>
      <c r="R475">
        <v>29</v>
      </c>
      <c r="S475">
        <v>4.9451457036063795E-2</v>
      </c>
      <c r="T475">
        <v>4.3487923418719321E-2</v>
      </c>
      <c r="U475">
        <v>3.9611166949658383E-2</v>
      </c>
      <c r="V475">
        <v>3.826257570376379E-2</v>
      </c>
      <c r="W475">
        <v>3.7576995064424024E-2</v>
      </c>
      <c r="X475">
        <v>3.7231307230421784E-2</v>
      </c>
    </row>
    <row r="476" spans="1:24" x14ac:dyDescent="0.25">
      <c r="B476">
        <v>30</v>
      </c>
      <c r="C476">
        <v>538.99311663143862</v>
      </c>
      <c r="D476">
        <v>798.12697407208543</v>
      </c>
      <c r="E476">
        <v>1575.5285734646661</v>
      </c>
      <c r="F476">
        <v>2871.1978976737905</v>
      </c>
      <c r="G476">
        <v>5462.5366044779839</v>
      </c>
      <c r="H476">
        <v>10645.214056529765</v>
      </c>
      <c r="J476">
        <v>30</v>
      </c>
      <c r="K476">
        <v>536.75950756847715</v>
      </c>
      <c r="L476">
        <v>722.34852139939539</v>
      </c>
      <c r="M476">
        <v>1279.1158715846377</v>
      </c>
      <c r="N476">
        <v>2207.0613627255516</v>
      </c>
      <c r="O476">
        <v>4062.9530107952378</v>
      </c>
      <c r="P476">
        <v>7774.7367453130573</v>
      </c>
      <c r="R476">
        <v>30</v>
      </c>
      <c r="S476">
        <v>4.8226148429904692E-2</v>
      </c>
      <c r="T476">
        <v>4.2835193484770606E-2</v>
      </c>
      <c r="U476">
        <v>3.9359585155751109E-2</v>
      </c>
      <c r="V476">
        <v>3.8156148552347835E-2</v>
      </c>
      <c r="W476">
        <v>3.7545501941209647E-2</v>
      </c>
      <c r="X476">
        <v>3.723789314545467E-2</v>
      </c>
    </row>
    <row r="477" spans="1:24" x14ac:dyDescent="0.25">
      <c r="B477">
        <v>31</v>
      </c>
      <c r="C477">
        <v>535.04086647991153</v>
      </c>
      <c r="D477">
        <v>790.24981541032241</v>
      </c>
      <c r="E477">
        <v>1555.8764477674274</v>
      </c>
      <c r="F477">
        <v>2831.9209344139972</v>
      </c>
      <c r="G477">
        <v>5384.0099022360373</v>
      </c>
      <c r="H477">
        <v>10488.187833459901</v>
      </c>
      <c r="J477">
        <v>31</v>
      </c>
      <c r="K477">
        <v>533.92903035323934</v>
      </c>
      <c r="L477">
        <v>716.70763364239701</v>
      </c>
      <c r="M477">
        <v>1265.0409971798072</v>
      </c>
      <c r="N477">
        <v>2178.9310702201728</v>
      </c>
      <c r="O477">
        <v>4006.7111538849276</v>
      </c>
      <c r="P477">
        <v>7662.2712707872706</v>
      </c>
      <c r="R477">
        <v>31</v>
      </c>
      <c r="S477">
        <v>4.8366885898878831E-2</v>
      </c>
      <c r="T477">
        <v>4.2909136326900521E-2</v>
      </c>
      <c r="U477">
        <v>3.9387050370179866E-2</v>
      </c>
      <c r="V477">
        <v>3.8166868556685829E-2</v>
      </c>
      <c r="W477">
        <v>3.7547590428494537E-2</v>
      </c>
      <c r="X477">
        <v>3.7235598670884329E-2</v>
      </c>
    </row>
    <row r="478" spans="1:24" x14ac:dyDescent="0.25">
      <c r="B478">
        <v>32</v>
      </c>
      <c r="C478">
        <v>594.50035845452987</v>
      </c>
      <c r="D478">
        <v>908.7738937833908</v>
      </c>
      <c r="E478">
        <v>1851.5945350572413</v>
      </c>
      <c r="F478">
        <v>3422.9622696994579</v>
      </c>
      <c r="G478">
        <v>6565.6968239355647</v>
      </c>
      <c r="H478">
        <v>12851.166878710657</v>
      </c>
      <c r="J478">
        <v>32</v>
      </c>
      <c r="K478">
        <v>576.51320730126736</v>
      </c>
      <c r="L478">
        <v>801.59292015741994</v>
      </c>
      <c r="M478">
        <v>1476.8324587914103</v>
      </c>
      <c r="N478">
        <v>2602.231680617173</v>
      </c>
      <c r="O478">
        <v>4853.0197500084614</v>
      </c>
      <c r="P478">
        <v>9354.6066173962899</v>
      </c>
      <c r="R478">
        <v>32</v>
      </c>
      <c r="S478">
        <v>4.6584810935478504E-2</v>
      </c>
      <c r="T478">
        <v>4.1981464595516327E-2</v>
      </c>
      <c r="U478">
        <v>3.9047006192574729E-2</v>
      </c>
      <c r="V478">
        <v>3.8037281831661218E-2</v>
      </c>
      <c r="W478">
        <v>3.752618517775419E-2</v>
      </c>
      <c r="X478">
        <v>3.726905937920999E-2</v>
      </c>
    </row>
    <row r="479" spans="1:24" x14ac:dyDescent="0.25">
      <c r="B479">
        <v>33</v>
      </c>
      <c r="C479">
        <v>550.67454276618844</v>
      </c>
      <c r="D479">
        <v>821.41507139976443</v>
      </c>
      <c r="E479">
        <v>1633.6367596829825</v>
      </c>
      <c r="F479">
        <v>2987.3392846473748</v>
      </c>
      <c r="G479">
        <v>5694.7448962426461</v>
      </c>
      <c r="H479">
        <v>11109.555744988947</v>
      </c>
      <c r="J479">
        <v>33</v>
      </c>
      <c r="K479">
        <v>545.12506377271029</v>
      </c>
      <c r="L479">
        <v>739.02656353523253</v>
      </c>
      <c r="M479">
        <v>1320.7322289762214</v>
      </c>
      <c r="N479">
        <v>2290.2383814316381</v>
      </c>
      <c r="O479">
        <v>4229.2570838162574</v>
      </c>
      <c r="P479">
        <v>8107.2902236039081</v>
      </c>
      <c r="R479">
        <v>33</v>
      </c>
      <c r="S479">
        <v>4.7821951596163093E-2</v>
      </c>
      <c r="T479">
        <v>4.2621517038055945E-2</v>
      </c>
      <c r="U479">
        <v>3.9277931415595324E-2</v>
      </c>
      <c r="V479">
        <v>3.8121964132652675E-2</v>
      </c>
      <c r="W479">
        <v>3.7535772075938389E-2</v>
      </c>
      <c r="X479">
        <v>3.724057023472227E-2</v>
      </c>
    </row>
    <row r="480" spans="1:24" x14ac:dyDescent="0.25">
      <c r="B480">
        <v>34</v>
      </c>
      <c r="C480">
        <v>693.75335228663175</v>
      </c>
      <c r="D480">
        <v>1106.6217131774822</v>
      </c>
      <c r="E480">
        <v>2345.2272847789013</v>
      </c>
      <c r="F480">
        <v>4409.5693986375254</v>
      </c>
      <c r="G480">
        <v>8538.2549282487798</v>
      </c>
      <c r="H480">
        <v>16795.623147585418</v>
      </c>
      <c r="J480">
        <v>34</v>
      </c>
      <c r="K480">
        <v>647.59762620304627</v>
      </c>
      <c r="L480">
        <v>943.2885273667689</v>
      </c>
      <c r="M480">
        <v>1830.3667171251182</v>
      </c>
      <c r="N480">
        <v>3308.8246947678708</v>
      </c>
      <c r="O480">
        <v>6265.7552585963276</v>
      </c>
      <c r="P480">
        <v>12179.584519915021</v>
      </c>
      <c r="R480">
        <v>34</v>
      </c>
      <c r="S480">
        <v>4.4741129854843686E-2</v>
      </c>
      <c r="T480">
        <v>4.1064146766672582E-2</v>
      </c>
      <c r="U480">
        <v>3.8750922630552465E-2</v>
      </c>
      <c r="V480">
        <v>3.7960627867482666E-2</v>
      </c>
      <c r="W480">
        <v>3.7561756079591113E-2</v>
      </c>
      <c r="X480">
        <v>3.7361351520423414E-2</v>
      </c>
    </row>
    <row r="481" spans="2:24" x14ac:dyDescent="0.25">
      <c r="B481">
        <v>35</v>
      </c>
      <c r="C481">
        <v>532.45869524099339</v>
      </c>
      <c r="D481">
        <v>785.10643067941328</v>
      </c>
      <c r="E481">
        <v>1543.0495329555458</v>
      </c>
      <c r="F481">
        <v>2806.2883141867601</v>
      </c>
      <c r="G481">
        <v>5332.7654020198133</v>
      </c>
      <c r="H481">
        <v>10385.720377339112</v>
      </c>
      <c r="J481">
        <v>35</v>
      </c>
      <c r="K481">
        <v>532.07956021294331</v>
      </c>
      <c r="L481">
        <v>713.02333056636417</v>
      </c>
      <c r="M481">
        <v>1255.8534542611469</v>
      </c>
      <c r="N481">
        <v>2160.5734933935892</v>
      </c>
      <c r="O481">
        <v>3970.0081548643429</v>
      </c>
      <c r="P481">
        <v>7588.8866039934946</v>
      </c>
      <c r="R481">
        <v>35</v>
      </c>
      <c r="S481">
        <v>4.8454605925267735E-2</v>
      </c>
      <c r="T481">
        <v>4.2953998650177683E-2</v>
      </c>
      <c r="U481">
        <v>3.940206245557909E-2</v>
      </c>
      <c r="V481">
        <v>3.8171120432925143E-2</v>
      </c>
      <c r="W481">
        <v>3.7546284525396656E-2</v>
      </c>
      <c r="X481">
        <v>3.7231478964377285E-2</v>
      </c>
    </row>
    <row r="482" spans="2:24" x14ac:dyDescent="0.25">
      <c r="B482">
        <v>36</v>
      </c>
      <c r="C482">
        <v>682.92853042802358</v>
      </c>
      <c r="D482">
        <v>1085.0472946604032</v>
      </c>
      <c r="E482">
        <v>2291.4036160082865</v>
      </c>
      <c r="F482">
        <v>4301.9974136540677</v>
      </c>
      <c r="G482">
        <v>8323.1851568881175</v>
      </c>
      <c r="H482">
        <v>16365.560669330574</v>
      </c>
      <c r="J482">
        <v>36</v>
      </c>
      <c r="K482">
        <v>639.84396100743561</v>
      </c>
      <c r="L482">
        <v>927.83711665706142</v>
      </c>
      <c r="M482">
        <v>1791.8169054869104</v>
      </c>
      <c r="N482">
        <v>3231.7824195398134</v>
      </c>
      <c r="O482">
        <v>6111.7151097270107</v>
      </c>
      <c r="P482">
        <v>11871.580781914206</v>
      </c>
      <c r="R482">
        <v>36</v>
      </c>
      <c r="S482">
        <v>4.4893113347799218E-2</v>
      </c>
      <c r="T482">
        <v>4.1136308222917917E-2</v>
      </c>
      <c r="U482">
        <v>3.8770164965218568E-2</v>
      </c>
      <c r="V482">
        <v>3.7961309369984209E-2</v>
      </c>
      <c r="W482">
        <v>3.7552956551968553E-2</v>
      </c>
      <c r="X482">
        <v>3.7347783143768076E-2</v>
      </c>
    </row>
    <row r="483" spans="2:24" x14ac:dyDescent="0.25">
      <c r="B483">
        <v>37</v>
      </c>
      <c r="C483">
        <v>532.23261016470974</v>
      </c>
      <c r="D483">
        <v>784.65769958303565</v>
      </c>
      <c r="E483">
        <v>1541.9329042715051</v>
      </c>
      <c r="F483">
        <v>2804.0580631223829</v>
      </c>
      <c r="G483">
        <v>5328.3089277136069</v>
      </c>
      <c r="H483">
        <v>10376.80968287289</v>
      </c>
      <c r="J483">
        <v>37</v>
      </c>
      <c r="K483">
        <v>531.91741368678004</v>
      </c>
      <c r="L483">
        <v>712.70195386244359</v>
      </c>
      <c r="M483">
        <v>1255.0548488677159</v>
      </c>
      <c r="N483">
        <v>2158.9742598858284</v>
      </c>
      <c r="O483">
        <v>3966.8193238912572</v>
      </c>
      <c r="P483">
        <v>7582.4983348063834</v>
      </c>
      <c r="R483">
        <v>37</v>
      </c>
      <c r="S483">
        <v>4.8459157165558153E-2</v>
      </c>
      <c r="T483">
        <v>4.2955645613029114E-2</v>
      </c>
      <c r="U483">
        <v>3.9401685580848556E-2</v>
      </c>
      <c r="V483">
        <v>3.8169993282205494E-2</v>
      </c>
      <c r="W483">
        <v>3.7544792314030406E-2</v>
      </c>
      <c r="X483">
        <v>3.7229782306281045E-2</v>
      </c>
    </row>
    <row r="484" spans="2:24" x14ac:dyDescent="0.25">
      <c r="B484">
        <v>38</v>
      </c>
      <c r="C484">
        <v>529.08365820597089</v>
      </c>
      <c r="D484">
        <v>778.38161080748955</v>
      </c>
      <c r="E484">
        <v>1526.2753534478945</v>
      </c>
      <c r="F484">
        <v>2772.7649782026733</v>
      </c>
      <c r="G484">
        <v>5265.7442250687809</v>
      </c>
      <c r="H484">
        <v>10251.70271663619</v>
      </c>
      <c r="J484">
        <v>38</v>
      </c>
      <c r="K484">
        <v>529.66246920496906</v>
      </c>
      <c r="L484">
        <v>708.20743904106803</v>
      </c>
      <c r="M484">
        <v>1243.8410336428751</v>
      </c>
      <c r="N484">
        <v>2136.5643042980882</v>
      </c>
      <c r="O484">
        <v>3922.0108154265108</v>
      </c>
      <c r="P484">
        <v>7492.9038129662222</v>
      </c>
      <c r="R484">
        <v>38</v>
      </c>
      <c r="S484">
        <v>4.8576392721760842E-2</v>
      </c>
      <c r="T484">
        <v>4.3017406131207192E-2</v>
      </c>
      <c r="U484">
        <v>3.9424738792100289E-2</v>
      </c>
      <c r="V484">
        <v>3.8179083145099657E-2</v>
      </c>
      <c r="W484">
        <v>3.7546668977155084E-2</v>
      </c>
      <c r="X484">
        <v>3.7228005713045187E-2</v>
      </c>
    </row>
    <row r="485" spans="2:24" x14ac:dyDescent="0.25">
      <c r="B485">
        <v>39</v>
      </c>
      <c r="C485">
        <v>646.12083688242376</v>
      </c>
      <c r="D485">
        <v>1011.6804972279</v>
      </c>
      <c r="E485">
        <v>2108.3597110031396</v>
      </c>
      <c r="F485">
        <v>3936.158384272584</v>
      </c>
      <c r="G485">
        <v>7591.7557652717023</v>
      </c>
      <c r="H485">
        <v>14902.952098108492</v>
      </c>
      <c r="J485">
        <v>39</v>
      </c>
      <c r="K485">
        <v>613.48347671614101</v>
      </c>
      <c r="L485">
        <v>875.29261964209763</v>
      </c>
      <c r="M485">
        <v>1660.7226735287149</v>
      </c>
      <c r="N485">
        <v>2969.7725788575772</v>
      </c>
      <c r="O485">
        <v>5587.8727781992638</v>
      </c>
      <c r="P485">
        <v>10824.090894692636</v>
      </c>
      <c r="R485">
        <v>39</v>
      </c>
      <c r="S485">
        <v>4.5488466874898936E-2</v>
      </c>
      <c r="T485">
        <v>4.1426267492489455E-2</v>
      </c>
      <c r="U485">
        <v>3.8856672126729608E-2</v>
      </c>
      <c r="V485">
        <v>3.797620654645395E-2</v>
      </c>
      <c r="W485">
        <v>3.753129054558646E-2</v>
      </c>
      <c r="X485">
        <v>3.7307653239126326E-2</v>
      </c>
    </row>
    <row r="486" spans="2:24" x14ac:dyDescent="0.25">
      <c r="B486">
        <v>40</v>
      </c>
      <c r="C486">
        <v>648.69335376331162</v>
      </c>
      <c r="D486">
        <v>1016.809956283513</v>
      </c>
      <c r="E486">
        <v>2121.1597818697487</v>
      </c>
      <c r="F486">
        <v>3961.7428413494235</v>
      </c>
      <c r="G486">
        <v>7642.9089723298794</v>
      </c>
      <c r="H486">
        <v>15005.241242370488</v>
      </c>
      <c r="J486">
        <v>40</v>
      </c>
      <c r="K486">
        <v>615.32568930951584</v>
      </c>
      <c r="L486">
        <v>878.96721041191267</v>
      </c>
      <c r="M486">
        <v>1669.8919769874701</v>
      </c>
      <c r="N486">
        <v>2988.1001111328005</v>
      </c>
      <c r="O486">
        <v>5624.5165149809764</v>
      </c>
      <c r="P486">
        <v>10897.349413789139</v>
      </c>
      <c r="R486">
        <v>40</v>
      </c>
      <c r="S486">
        <v>4.5440632991668339E-2</v>
      </c>
      <c r="T486">
        <v>4.1402135345410596E-2</v>
      </c>
      <c r="U486">
        <v>3.8848379119477805E-2</v>
      </c>
      <c r="V486">
        <v>3.7973501338402826E-2</v>
      </c>
      <c r="W486">
        <v>3.7531440304369168E-2</v>
      </c>
      <c r="X486">
        <v>3.7309234521347268E-2</v>
      </c>
    </row>
    <row r="487" spans="2:24" x14ac:dyDescent="0.25">
      <c r="B487">
        <v>41</v>
      </c>
      <c r="C487">
        <v>639.81466848813193</v>
      </c>
      <c r="D487">
        <v>999.1127860022533</v>
      </c>
      <c r="E487">
        <v>2077.0071110061031</v>
      </c>
      <c r="F487">
        <v>3873.4976232075005</v>
      </c>
      <c r="G487">
        <v>7466.4786247983538</v>
      </c>
      <c r="H487">
        <v>14652.441643956534</v>
      </c>
      <c r="J487">
        <v>41</v>
      </c>
      <c r="K487">
        <v>608.96680617189304</v>
      </c>
      <c r="L487">
        <v>866.29240313802984</v>
      </c>
      <c r="M487">
        <v>1638.2688831957857</v>
      </c>
      <c r="N487">
        <v>2924.896017297433</v>
      </c>
      <c r="O487">
        <v>5498.1500280112086</v>
      </c>
      <c r="P487">
        <v>10644.669517260743</v>
      </c>
      <c r="R487">
        <v>41</v>
      </c>
      <c r="S487">
        <v>4.5600370758284159E-2</v>
      </c>
      <c r="T487">
        <v>4.1480864761195058E-2</v>
      </c>
      <c r="U487">
        <v>3.8872876883550456E-2</v>
      </c>
      <c r="V487">
        <v>3.7978859854349345E-2</v>
      </c>
      <c r="W487">
        <v>3.7527016503015043E-2</v>
      </c>
      <c r="X487">
        <v>3.729987280530711E-2</v>
      </c>
    </row>
    <row r="488" spans="2:24" x14ac:dyDescent="0.25">
      <c r="B488">
        <v>42</v>
      </c>
      <c r="C488">
        <v>638.87234090849472</v>
      </c>
      <c r="D488">
        <v>997.23571759599474</v>
      </c>
      <c r="E488">
        <v>2072.325848677287</v>
      </c>
      <c r="F488">
        <v>3864.1427347929607</v>
      </c>
      <c r="G488">
        <v>7447.7765077388403</v>
      </c>
      <c r="H488">
        <v>14615.044054123013</v>
      </c>
      <c r="J488">
        <v>42</v>
      </c>
      <c r="K488">
        <v>608.29194611099774</v>
      </c>
      <c r="L488">
        <v>864.94820257871106</v>
      </c>
      <c r="M488">
        <v>1634.9169834830282</v>
      </c>
      <c r="N488">
        <v>2918.1982960555761</v>
      </c>
      <c r="O488">
        <v>5484.7609292669949</v>
      </c>
      <c r="P488">
        <v>10617.886201248795</v>
      </c>
      <c r="R488">
        <v>42</v>
      </c>
      <c r="S488">
        <v>4.561615900995708E-2</v>
      </c>
      <c r="T488">
        <v>4.1488249166941271E-2</v>
      </c>
      <c r="U488">
        <v>3.8874629136856242E-2</v>
      </c>
      <c r="V488">
        <v>3.7978623940160494E-2</v>
      </c>
      <c r="W488">
        <v>3.7525764506823434E-2</v>
      </c>
      <c r="X488">
        <v>3.7298099298376242E-2</v>
      </c>
    </row>
    <row r="489" spans="2:24" x14ac:dyDescent="0.25">
      <c r="B489">
        <v>43</v>
      </c>
      <c r="C489">
        <v>657.382801287956</v>
      </c>
      <c r="D489">
        <v>1034.1353786802542</v>
      </c>
      <c r="E489">
        <v>2164.393172979836</v>
      </c>
      <c r="F489">
        <v>4048.156151305916</v>
      </c>
      <c r="G489">
        <v>7815.6822248175622</v>
      </c>
      <c r="H489">
        <v>15350.734150423879</v>
      </c>
      <c r="J489">
        <v>43</v>
      </c>
      <c r="K489">
        <v>621.54917917399234</v>
      </c>
      <c r="L489">
        <v>891.37540917754268</v>
      </c>
      <c r="M489">
        <v>1700.8547991745036</v>
      </c>
      <c r="N489">
        <v>3049.9869786705967</v>
      </c>
      <c r="O489">
        <v>5748.2526544126595</v>
      </c>
      <c r="P489">
        <v>11144.781511013512</v>
      </c>
      <c r="R489">
        <v>43</v>
      </c>
      <c r="S489">
        <v>4.5284524170080998E-2</v>
      </c>
      <c r="T489">
        <v>4.1323706342641042E-2</v>
      </c>
      <c r="U489">
        <v>3.8821833166523767E-2</v>
      </c>
      <c r="V489">
        <v>3.7965240722492632E-2</v>
      </c>
      <c r="W489">
        <v>3.7532521986698653E-2</v>
      </c>
      <c r="X489">
        <v>3.7315036482578279E-2</v>
      </c>
    </row>
    <row r="490" spans="2:24" x14ac:dyDescent="0.25">
      <c r="B490">
        <v>44</v>
      </c>
      <c r="C490">
        <v>667.38403846137533</v>
      </c>
      <c r="D490">
        <v>1054.0731130122313</v>
      </c>
      <c r="E490">
        <v>2214.1403650980124</v>
      </c>
      <c r="F490">
        <v>4147.5856040370782</v>
      </c>
      <c r="G490">
        <v>8014.4762395003609</v>
      </c>
      <c r="H490">
        <v>15748.257511492006</v>
      </c>
      <c r="J490">
        <v>44</v>
      </c>
      <c r="K490">
        <v>628.71176809763256</v>
      </c>
      <c r="L490">
        <v>905.65473047340311</v>
      </c>
      <c r="M490">
        <v>1736.4839376618547</v>
      </c>
      <c r="N490">
        <v>3121.1972432371986</v>
      </c>
      <c r="O490">
        <v>5890.6256282598915</v>
      </c>
      <c r="P490">
        <v>11429.482410294557</v>
      </c>
      <c r="R490">
        <v>44</v>
      </c>
      <c r="S490">
        <v>4.5117914799176928E-2</v>
      </c>
      <c r="T490">
        <v>4.1241551264127096E-2</v>
      </c>
      <c r="U490">
        <v>3.8795954750074912E-2</v>
      </c>
      <c r="V490">
        <v>3.7959168197687854E-2</v>
      </c>
      <c r="W490">
        <v>3.7536562701686371E-2</v>
      </c>
      <c r="X490">
        <v>3.7324189188936874E-2</v>
      </c>
    </row>
    <row r="491" spans="2:24" x14ac:dyDescent="0.25">
      <c r="B491">
        <v>45</v>
      </c>
      <c r="C491">
        <v>670.02358114490096</v>
      </c>
      <c r="D491">
        <v>1059.3361709943588</v>
      </c>
      <c r="E491">
        <v>2227.273957711704</v>
      </c>
      <c r="F491">
        <v>4173.8369510827115</v>
      </c>
      <c r="G491">
        <v>8066.9629486144477</v>
      </c>
      <c r="H491">
        <v>15853.214950869811</v>
      </c>
      <c r="J491">
        <v>45</v>
      </c>
      <c r="K491">
        <v>630.60218510653249</v>
      </c>
      <c r="L491">
        <v>909.42406048171688</v>
      </c>
      <c r="M491">
        <v>1745.8898798266273</v>
      </c>
      <c r="N491">
        <v>3139.9997532702546</v>
      </c>
      <c r="O491">
        <v>5928.2196215848962</v>
      </c>
      <c r="P491">
        <v>11504.659439151554</v>
      </c>
      <c r="R491">
        <v>45</v>
      </c>
      <c r="S491">
        <v>4.5074055010117187E-2</v>
      </c>
      <c r="T491">
        <v>4.1219644707530811E-2</v>
      </c>
      <c r="U491">
        <v>3.8788654129237932E-2</v>
      </c>
      <c r="V491">
        <v>3.7957010456154405E-2</v>
      </c>
      <c r="W491">
        <v>3.7537027898712605E-2</v>
      </c>
      <c r="X491">
        <v>3.7325979616099403E-2</v>
      </c>
    </row>
    <row r="492" spans="2:24" x14ac:dyDescent="0.25">
      <c r="B492">
        <v>46</v>
      </c>
      <c r="C492">
        <v>666.302852373625</v>
      </c>
      <c r="D492">
        <v>1051.9207667535861</v>
      </c>
      <c r="E492">
        <v>2208.7745551067014</v>
      </c>
      <c r="F492">
        <v>4136.863818245035</v>
      </c>
      <c r="G492">
        <v>7993.0426770047998</v>
      </c>
      <c r="H492">
        <v>15705.400393895017</v>
      </c>
      <c r="J492">
        <v>46</v>
      </c>
      <c r="K492">
        <v>627.9374958688586</v>
      </c>
      <c r="L492">
        <v>904.1134625700397</v>
      </c>
      <c r="M492">
        <v>1732.6418717194683</v>
      </c>
      <c r="N492">
        <v>3113.5182289475706</v>
      </c>
      <c r="O492">
        <v>5875.2746867581882</v>
      </c>
      <c r="P492">
        <v>11398.787595294154</v>
      </c>
      <c r="R492">
        <v>46</v>
      </c>
      <c r="S492">
        <v>4.513165470757885E-2</v>
      </c>
      <c r="T492">
        <v>4.1247280525807062E-2</v>
      </c>
      <c r="U492">
        <v>3.8796350240084765E-2</v>
      </c>
      <c r="V492">
        <v>3.7957681014916256E-2</v>
      </c>
      <c r="W492">
        <v>3.7534116899905934E-2</v>
      </c>
      <c r="X492">
        <v>3.7321259008541219E-2</v>
      </c>
    </row>
    <row r="493" spans="2:24" x14ac:dyDescent="0.25">
      <c r="B493">
        <v>47</v>
      </c>
      <c r="C493">
        <v>706.54769911305482</v>
      </c>
      <c r="D493">
        <v>1132.1458909002843</v>
      </c>
      <c r="E493">
        <v>2408.9405009969846</v>
      </c>
      <c r="F493">
        <v>4536.9315616294343</v>
      </c>
      <c r="G493">
        <v>8792.9137621524878</v>
      </c>
      <c r="H493">
        <v>17304.877952702998</v>
      </c>
      <c r="J493">
        <v>47</v>
      </c>
      <c r="K493">
        <v>656.76047007908801</v>
      </c>
      <c r="L493">
        <v>961.56951921242762</v>
      </c>
      <c r="M493">
        <v>1875.997056082495</v>
      </c>
      <c r="N493">
        <v>3400.0434420299134</v>
      </c>
      <c r="O493">
        <v>6448.137102615292</v>
      </c>
      <c r="P493">
        <v>12544.322063581581</v>
      </c>
      <c r="R493">
        <v>47</v>
      </c>
      <c r="S493">
        <v>4.4544274760363711E-2</v>
      </c>
      <c r="T493">
        <v>4.096331860665936E-2</v>
      </c>
      <c r="U493">
        <v>3.8713530043966271E-2</v>
      </c>
      <c r="V493">
        <v>3.7945480860096525E-2</v>
      </c>
      <c r="W493">
        <v>3.7557931126692257E-2</v>
      </c>
      <c r="X493">
        <v>3.7363260258627795E-2</v>
      </c>
    </row>
    <row r="494" spans="2:24" x14ac:dyDescent="0.25">
      <c r="B494">
        <v>48</v>
      </c>
      <c r="C494">
        <v>724.79668453974591</v>
      </c>
      <c r="D494">
        <v>1168.5248529311016</v>
      </c>
      <c r="E494">
        <v>2499.7094193321923</v>
      </c>
      <c r="F494">
        <v>4718.3503655696586</v>
      </c>
      <c r="G494">
        <v>9155.6322578110012</v>
      </c>
      <c r="H494">
        <v>18030.196041400861</v>
      </c>
      <c r="J494">
        <v>48</v>
      </c>
      <c r="K494">
        <v>669.83029948445437</v>
      </c>
      <c r="L494">
        <v>987.62379465168306</v>
      </c>
      <c r="M494">
        <v>1941.0049654110771</v>
      </c>
      <c r="N494">
        <v>3529.973608364955</v>
      </c>
      <c r="O494">
        <v>6707.9108916583791</v>
      </c>
      <c r="P494">
        <v>13063.785448252573</v>
      </c>
      <c r="R494">
        <v>48</v>
      </c>
      <c r="S494">
        <v>4.4313639428094742E-2</v>
      </c>
      <c r="T494">
        <v>4.0853834639749786E-2</v>
      </c>
      <c r="U494">
        <v>3.8683883738007019E-2</v>
      </c>
      <c r="V494">
        <v>3.7943769639312119E-2</v>
      </c>
      <c r="W494">
        <v>3.75704486003543E-2</v>
      </c>
      <c r="X494">
        <v>3.7382960427571943E-2</v>
      </c>
    </row>
    <row r="495" spans="2:24" x14ac:dyDescent="0.25">
      <c r="B495">
        <v>49</v>
      </c>
      <c r="C495">
        <v>757.39723487578931</v>
      </c>
      <c r="D495">
        <v>1233.5123076242278</v>
      </c>
      <c r="E495">
        <v>2661.857494486841</v>
      </c>
      <c r="F495">
        <v>5042.4327884446284</v>
      </c>
      <c r="G495">
        <v>9803.583393240131</v>
      </c>
      <c r="H495">
        <v>19325.884655724974</v>
      </c>
      <c r="J495">
        <v>49</v>
      </c>
      <c r="K495">
        <v>693.17830753663293</v>
      </c>
      <c r="L495">
        <v>1034.1672632585487</v>
      </c>
      <c r="M495">
        <v>2057.1337803437564</v>
      </c>
      <c r="N495">
        <v>3762.0777804938625</v>
      </c>
      <c r="O495">
        <v>7171.9659690931585</v>
      </c>
      <c r="P495">
        <v>13991.742936333379</v>
      </c>
      <c r="R495">
        <v>49</v>
      </c>
      <c r="S495">
        <v>4.3949745175023036E-2</v>
      </c>
      <c r="T495">
        <v>4.0684727379538321E-2</v>
      </c>
      <c r="U495">
        <v>3.8642567538281991E-2</v>
      </c>
      <c r="V495">
        <v>3.7947063108646484E-2</v>
      </c>
      <c r="W495">
        <v>3.759644478255364E-2</v>
      </c>
      <c r="X495">
        <v>3.7420409785090092E-2</v>
      </c>
    </row>
    <row r="496" spans="2:24" x14ac:dyDescent="0.25">
      <c r="B496">
        <v>50</v>
      </c>
      <c r="C496">
        <v>773.65749195914032</v>
      </c>
      <c r="D496">
        <v>1265.927221908486</v>
      </c>
      <c r="E496">
        <v>2742.7362495735774</v>
      </c>
      <c r="F496">
        <v>5204.0847174254632</v>
      </c>
      <c r="G496">
        <v>10126.781655458588</v>
      </c>
      <c r="H496">
        <v>19972.175532972735</v>
      </c>
      <c r="J496">
        <v>50</v>
      </c>
      <c r="K496">
        <v>704.82384806768823</v>
      </c>
      <c r="L496">
        <v>1057.382905402701</v>
      </c>
      <c r="M496">
        <v>2115.058271144313</v>
      </c>
      <c r="N496">
        <v>3877.851532020657</v>
      </c>
      <c r="O496">
        <v>7403.4380797158519</v>
      </c>
      <c r="P496">
        <v>14454.611191231699</v>
      </c>
      <c r="R496">
        <v>50</v>
      </c>
      <c r="S496">
        <v>4.3786840047574715E-2</v>
      </c>
      <c r="T496">
        <v>4.0610242045426181E-2</v>
      </c>
      <c r="U496">
        <v>3.8625857179356737E-2</v>
      </c>
      <c r="V496">
        <v>3.7950480962371635E-2</v>
      </c>
      <c r="W496">
        <v>3.7610097534914511E-2</v>
      </c>
      <c r="X496">
        <v>3.7439223279987166E-2</v>
      </c>
    </row>
    <row r="497" spans="1:24" x14ac:dyDescent="0.25">
      <c r="B497">
        <v>51</v>
      </c>
      <c r="C497">
        <v>809.29933981389956</v>
      </c>
      <c r="D497">
        <v>1336.9774107052833</v>
      </c>
      <c r="E497">
        <v>2920.0115783492433</v>
      </c>
      <c r="F497">
        <v>5558.4018418977694</v>
      </c>
      <c r="G497">
        <v>10835.182388581245</v>
      </c>
      <c r="H497">
        <v>21388.743495792063</v>
      </c>
      <c r="J497">
        <v>51</v>
      </c>
      <c r="K497">
        <v>730.35007367142498</v>
      </c>
      <c r="L497">
        <v>1108.2679706883555</v>
      </c>
      <c r="M497">
        <v>2242.0211620271693</v>
      </c>
      <c r="N497">
        <v>4131.6096382772594</v>
      </c>
      <c r="O497">
        <v>7910.7868081331544</v>
      </c>
      <c r="P497">
        <v>15469.141301474156</v>
      </c>
      <c r="R497">
        <v>51</v>
      </c>
      <c r="S497">
        <v>4.3470426029309062E-2</v>
      </c>
      <c r="T497">
        <v>4.0469448326635016E-2</v>
      </c>
      <c r="U497">
        <v>3.8599413118083348E-2</v>
      </c>
      <c r="V497">
        <v>3.7963790274793574E-2</v>
      </c>
      <c r="W497">
        <v>3.7643605985186568E-2</v>
      </c>
      <c r="X497">
        <v>3.7482913464756962E-2</v>
      </c>
    </row>
    <row r="498" spans="1:24" x14ac:dyDescent="0.25">
      <c r="B498">
        <v>52</v>
      </c>
      <c r="C498">
        <v>834.43682788313174</v>
      </c>
      <c r="D498">
        <v>1387.088305948525</v>
      </c>
      <c r="E498">
        <v>3045.0428551812802</v>
      </c>
      <c r="F498">
        <v>5808.3004316087499</v>
      </c>
      <c r="G498">
        <v>11334.815577461623</v>
      </c>
      <c r="H498">
        <v>22387.845863525286</v>
      </c>
      <c r="J498">
        <v>52</v>
      </c>
      <c r="K498">
        <v>748.35367865131502</v>
      </c>
      <c r="L498">
        <v>1144.156782370872</v>
      </c>
      <c r="M498">
        <v>2331.567366922307</v>
      </c>
      <c r="N498">
        <v>4310.5849455521457</v>
      </c>
      <c r="O498">
        <v>8268.6200253027637</v>
      </c>
      <c r="P498">
        <v>16184.690122349159</v>
      </c>
      <c r="R498">
        <v>52</v>
      </c>
      <c r="S498">
        <v>4.3274345904563472E-2</v>
      </c>
      <c r="T498">
        <v>4.0384603592136026E-2</v>
      </c>
      <c r="U498">
        <v>3.8586710083585496E-2</v>
      </c>
      <c r="V498">
        <v>3.797611561501979E-2</v>
      </c>
      <c r="W498">
        <v>3.7668637627011448E-2</v>
      </c>
      <c r="X498">
        <v>3.7514347118944524E-2</v>
      </c>
    </row>
    <row r="499" spans="1:24" x14ac:dyDescent="0.25">
      <c r="B499">
        <v>53</v>
      </c>
      <c r="C499">
        <v>866.99149326322208</v>
      </c>
      <c r="D499">
        <v>1451.9848671961563</v>
      </c>
      <c r="E499">
        <v>3206.9650051267176</v>
      </c>
      <c r="F499">
        <v>6131.9318458517619</v>
      </c>
      <c r="G499">
        <v>11981.865584933405</v>
      </c>
      <c r="H499">
        <v>23681.733065792752</v>
      </c>
      <c r="J499">
        <v>53</v>
      </c>
      <c r="K499">
        <v>771.66862589005177</v>
      </c>
      <c r="L499">
        <v>1190.6350299602109</v>
      </c>
      <c r="M499">
        <v>2447.534420160162</v>
      </c>
      <c r="N499">
        <v>4542.366121206127</v>
      </c>
      <c r="O499">
        <v>8732.0301591747266</v>
      </c>
      <c r="P499">
        <v>17111.358264858951</v>
      </c>
      <c r="R499">
        <v>53</v>
      </c>
      <c r="S499">
        <v>4.3049725536419725E-2</v>
      </c>
      <c r="T499">
        <v>4.0290624001297903E-2</v>
      </c>
      <c r="U499">
        <v>3.8577161543726257E-2</v>
      </c>
      <c r="V499">
        <v>3.7995805788441084E-2</v>
      </c>
      <c r="W499">
        <v>3.770316229026216E-2</v>
      </c>
      <c r="X499">
        <v>3.7556343617762389E-2</v>
      </c>
    </row>
    <row r="500" spans="1:24" x14ac:dyDescent="0.25">
      <c r="B500">
        <v>54</v>
      </c>
      <c r="C500">
        <v>912.38235967286903</v>
      </c>
      <c r="D500">
        <v>1542.469137944596</v>
      </c>
      <c r="E500">
        <v>3432.7294637270202</v>
      </c>
      <c r="F500">
        <v>6583.1633379381256</v>
      </c>
      <c r="G500">
        <v>12884.0311287926</v>
      </c>
      <c r="H500">
        <v>25485.766684546732</v>
      </c>
      <c r="J500">
        <v>54</v>
      </c>
      <c r="K500">
        <v>804.17710286182955</v>
      </c>
      <c r="L500">
        <v>1255.4389532006335</v>
      </c>
      <c r="M500">
        <v>2609.2244050063673</v>
      </c>
      <c r="N500">
        <v>4865.5334683616529</v>
      </c>
      <c r="O500">
        <v>9378.1520611240994</v>
      </c>
      <c r="P500">
        <v>18403.3889615761</v>
      </c>
      <c r="R500">
        <v>54</v>
      </c>
      <c r="S500">
        <v>4.27830842196113E-2</v>
      </c>
      <c r="T500">
        <v>4.0184736966549561E-2</v>
      </c>
      <c r="U500">
        <v>3.857475266039101E-2</v>
      </c>
      <c r="V500">
        <v>3.8029157523954193E-2</v>
      </c>
      <c r="W500">
        <v>3.7754641517717458E-2</v>
      </c>
      <c r="X500">
        <v>3.761694929894599E-2</v>
      </c>
    </row>
    <row r="501" spans="1:24" x14ac:dyDescent="0.25">
      <c r="B501">
        <v>55</v>
      </c>
      <c r="C501">
        <v>948.33948276603485</v>
      </c>
      <c r="D501">
        <v>1614.1483147344916</v>
      </c>
      <c r="E501">
        <v>3611.5748147248028</v>
      </c>
      <c r="F501">
        <v>6940.6190438318172</v>
      </c>
      <c r="G501">
        <v>13598.707252976352</v>
      </c>
      <c r="H501">
        <v>26914.883867645894</v>
      </c>
      <c r="J501">
        <v>55</v>
      </c>
      <c r="K501">
        <v>829.92924575431789</v>
      </c>
      <c r="L501">
        <v>1306.7748775915279</v>
      </c>
      <c r="M501">
        <v>2737.3118178097211</v>
      </c>
      <c r="N501">
        <v>5121.5407350450841</v>
      </c>
      <c r="O501">
        <v>9889.9958436414017</v>
      </c>
      <c r="P501">
        <v>19426.908210067486</v>
      </c>
      <c r="R501">
        <v>55</v>
      </c>
      <c r="S501">
        <v>4.2603195333208665E-2</v>
      </c>
      <c r="T501">
        <v>4.0117527904748096E-2</v>
      </c>
      <c r="U501">
        <v>3.8579802705575705E-2</v>
      </c>
      <c r="V501">
        <v>3.8059129886265142E-2</v>
      </c>
      <c r="W501">
        <v>3.779723517250666E-2</v>
      </c>
      <c r="X501">
        <v>3.7665895819735562E-2</v>
      </c>
    </row>
    <row r="503" spans="1:24" x14ac:dyDescent="0.25">
      <c r="A503" s="5" t="s">
        <v>188</v>
      </c>
    </row>
    <row r="504" spans="1:24" x14ac:dyDescent="0.25">
      <c r="B504" t="s">
        <v>170</v>
      </c>
      <c r="C504">
        <v>100000</v>
      </c>
      <c r="D504">
        <v>250000</v>
      </c>
      <c r="E504">
        <v>500000</v>
      </c>
      <c r="F504">
        <v>1000000</v>
      </c>
      <c r="G504">
        <v>2000000</v>
      </c>
      <c r="J504" t="s">
        <v>145</v>
      </c>
      <c r="K504">
        <v>100000</v>
      </c>
      <c r="L504">
        <v>250000</v>
      </c>
      <c r="M504">
        <v>500000</v>
      </c>
      <c r="N504">
        <v>1000000</v>
      </c>
      <c r="O504">
        <v>2000000</v>
      </c>
      <c r="R504" t="s">
        <v>167</v>
      </c>
      <c r="S504">
        <v>100000</v>
      </c>
      <c r="T504">
        <v>250000</v>
      </c>
      <c r="U504">
        <v>500000</v>
      </c>
      <c r="V504">
        <v>1000000</v>
      </c>
      <c r="W504">
        <v>2000000</v>
      </c>
    </row>
    <row r="505" spans="1:24" x14ac:dyDescent="0.25">
      <c r="B505">
        <v>35</v>
      </c>
      <c r="C505">
        <v>27474.391037652167</v>
      </c>
      <c r="D505">
        <v>59868.955553763393</v>
      </c>
      <c r="E505">
        <v>113859.90103162629</v>
      </c>
      <c r="F505">
        <v>221841.78142625993</v>
      </c>
      <c r="G505">
        <v>437805.55750987108</v>
      </c>
      <c r="J505">
        <v>35</v>
      </c>
      <c r="K505">
        <v>1373.7192647767442</v>
      </c>
      <c r="L505">
        <v>2993.4451297900087</v>
      </c>
      <c r="M505">
        <v>5692.995051569218</v>
      </c>
      <c r="N505">
        <v>11092.079312143498</v>
      </c>
      <c r="O505">
        <v>21890.270400230656</v>
      </c>
      <c r="R505">
        <v>35</v>
      </c>
      <c r="S505">
        <v>3.7751042670862045E-2</v>
      </c>
      <c r="T505">
        <v>3.5601312995342971E-2</v>
      </c>
      <c r="U505">
        <v>3.5035138194730475E-2</v>
      </c>
      <c r="V505">
        <v>3.4774079221042475E-2</v>
      </c>
      <c r="W505">
        <v>3.4648593620246748E-2</v>
      </c>
    </row>
    <row r="506" spans="1:24" x14ac:dyDescent="0.25">
      <c r="B506">
        <f t="shared" ref="B506:B535" si="21">B505+1</f>
        <v>36</v>
      </c>
      <c r="C506">
        <v>31935.612419218145</v>
      </c>
      <c r="D506">
        <v>71338.679840026249</v>
      </c>
      <c r="E506">
        <v>137010.45878918844</v>
      </c>
      <c r="F506">
        <v>268354.01664176973</v>
      </c>
      <c r="G506">
        <v>531041.13046065951</v>
      </c>
      <c r="J506">
        <f t="shared" ref="J506:J535" si="22">J505+1</f>
        <v>36</v>
      </c>
      <c r="K506">
        <v>1596.7791839880665</v>
      </c>
      <c r="L506">
        <v>3566.9311317984393</v>
      </c>
      <c r="M506">
        <v>6850.5175894597487</v>
      </c>
      <c r="N506">
        <v>13417.690439513244</v>
      </c>
      <c r="O506">
        <v>26552.03344816342</v>
      </c>
      <c r="R506">
        <f t="shared" ref="R506:R535" si="23">R505+1</f>
        <v>36</v>
      </c>
      <c r="S506">
        <v>3.9031428835075488E-2</v>
      </c>
      <c r="T506">
        <v>3.6827942373017564E-2</v>
      </c>
      <c r="U506">
        <v>3.6232232041746082E-2</v>
      </c>
      <c r="V506">
        <v>3.5955304364054141E-2</v>
      </c>
      <c r="W506">
        <v>3.5821671563598612E-2</v>
      </c>
    </row>
    <row r="507" spans="1:24" x14ac:dyDescent="0.25">
      <c r="B507">
        <f t="shared" si="21"/>
        <v>37</v>
      </c>
      <c r="C507">
        <v>27532.127222230658</v>
      </c>
      <c r="D507">
        <v>60019.489512143649</v>
      </c>
      <c r="E507">
        <v>114165.09694412704</v>
      </c>
      <c r="F507">
        <v>222456.30801748665</v>
      </c>
      <c r="G507">
        <v>439038.73016420525</v>
      </c>
      <c r="J507">
        <f t="shared" si="22"/>
        <v>37</v>
      </c>
      <c r="K507">
        <v>1376.6051315918739</v>
      </c>
      <c r="L507">
        <v>3000.9717760137719</v>
      </c>
      <c r="M507">
        <v>5708.2548471945338</v>
      </c>
      <c r="N507">
        <v>11122.815400851483</v>
      </c>
      <c r="O507">
        <v>21951.936508164858</v>
      </c>
      <c r="R507">
        <f t="shared" si="23"/>
        <v>37</v>
      </c>
      <c r="S507">
        <v>3.7709238511224541E-2</v>
      </c>
      <c r="T507">
        <v>3.5582537943983805E-2</v>
      </c>
      <c r="U507">
        <v>3.5021397283833133E-2</v>
      </c>
      <c r="V507">
        <v>3.476250730028041E-2</v>
      </c>
      <c r="W507">
        <v>3.463802353982226E-2</v>
      </c>
    </row>
    <row r="508" spans="1:24" x14ac:dyDescent="0.25">
      <c r="B508">
        <f t="shared" si="21"/>
        <v>38</v>
      </c>
      <c r="C508">
        <v>27486.277419707058</v>
      </c>
      <c r="D508">
        <v>59906.456202898502</v>
      </c>
      <c r="E508">
        <v>113940.08751132642</v>
      </c>
      <c r="F508">
        <v>222007.3501296961</v>
      </c>
      <c r="G508">
        <v>438141.87536729616</v>
      </c>
      <c r="J508">
        <f t="shared" si="22"/>
        <v>38</v>
      </c>
      <c r="K508">
        <v>1374.3139054075655</v>
      </c>
      <c r="L508">
        <v>2995.3229182780487</v>
      </c>
      <c r="M508">
        <v>5697.0046109785035</v>
      </c>
      <c r="N508">
        <v>11100.367998611648</v>
      </c>
      <c r="O508">
        <v>21907.094775145873</v>
      </c>
      <c r="R508">
        <f t="shared" si="23"/>
        <v>38</v>
      </c>
      <c r="S508">
        <v>3.7622841830459608E-2</v>
      </c>
      <c r="T508">
        <v>3.5527985380222837E-2</v>
      </c>
      <c r="U508">
        <v>3.4974240703619763E-2</v>
      </c>
      <c r="V508">
        <v>3.4718610645975367E-2</v>
      </c>
      <c r="W508">
        <v>3.4595658609887669E-2</v>
      </c>
    </row>
    <row r="509" spans="1:24" x14ac:dyDescent="0.25">
      <c r="B509">
        <f t="shared" si="21"/>
        <v>39</v>
      </c>
      <c r="C509">
        <v>31062.549587881625</v>
      </c>
      <c r="D509">
        <v>69099.713051323735</v>
      </c>
      <c r="E509">
        <v>132494.98481922832</v>
      </c>
      <c r="F509">
        <v>259285.52891860428</v>
      </c>
      <c r="G509">
        <v>512866.61710703524</v>
      </c>
      <c r="J509">
        <f t="shared" si="22"/>
        <v>39</v>
      </c>
      <c r="K509">
        <v>1553.1260848774764</v>
      </c>
      <c r="L509">
        <v>3454.982896327725</v>
      </c>
      <c r="M509">
        <v>6624.7432854413346</v>
      </c>
      <c r="N509">
        <v>12964.264872538683</v>
      </c>
      <c r="O509">
        <v>25643.308031920693</v>
      </c>
      <c r="R509">
        <f t="shared" si="23"/>
        <v>39</v>
      </c>
      <c r="S509">
        <v>3.8678287912111697E-2</v>
      </c>
      <c r="T509">
        <v>3.6523252245623805E-2</v>
      </c>
      <c r="U509">
        <v>3.5942080786031338E-2</v>
      </c>
      <c r="V509">
        <v>3.567211034913087E-2</v>
      </c>
      <c r="W509">
        <v>3.5541879466835402E-2</v>
      </c>
    </row>
    <row r="510" spans="1:24" x14ac:dyDescent="0.25">
      <c r="B510">
        <f t="shared" si="21"/>
        <v>40</v>
      </c>
      <c r="C510">
        <v>31163.808734968097</v>
      </c>
      <c r="D510">
        <v>69361.380530666225</v>
      </c>
      <c r="E510">
        <v>133024.00022744539</v>
      </c>
      <c r="F510">
        <v>260349.23963878371</v>
      </c>
      <c r="G510">
        <v>514999.71847121842</v>
      </c>
      <c r="J510">
        <f t="shared" si="22"/>
        <v>40</v>
      </c>
      <c r="K510">
        <v>1558.190717882273</v>
      </c>
      <c r="L510">
        <v>3468.0699935843149</v>
      </c>
      <c r="M510">
        <v>6651.2021732168505</v>
      </c>
      <c r="N510">
        <v>13017.466557978245</v>
      </c>
      <c r="O510">
        <v>25749.99534149305</v>
      </c>
      <c r="R510">
        <f t="shared" si="23"/>
        <v>40</v>
      </c>
      <c r="S510">
        <v>3.8685935389932924E-2</v>
      </c>
      <c r="T510">
        <v>3.6538338987694541E-2</v>
      </c>
      <c r="U510">
        <v>3.5958555889449739E-2</v>
      </c>
      <c r="V510">
        <v>3.5689136069970928E-2</v>
      </c>
      <c r="W510">
        <v>3.5559149161570103E-2</v>
      </c>
    </row>
    <row r="511" spans="1:24" x14ac:dyDescent="0.25">
      <c r="B511">
        <f t="shared" si="21"/>
        <v>41</v>
      </c>
      <c r="C511">
        <v>30952.17559116827</v>
      </c>
      <c r="D511">
        <v>68818.825140929388</v>
      </c>
      <c r="E511">
        <v>131929.9077154496</v>
      </c>
      <c r="F511">
        <v>258152.07286023055</v>
      </c>
      <c r="G511">
        <v>510596.40314737806</v>
      </c>
      <c r="J511">
        <f t="shared" si="22"/>
        <v>41</v>
      </c>
      <c r="K511">
        <v>1547.6087472946456</v>
      </c>
      <c r="L511">
        <v>3440.9411328959686</v>
      </c>
      <c r="M511">
        <v>6596.4950968141493</v>
      </c>
      <c r="N511">
        <v>12907.603018533729</v>
      </c>
      <c r="O511">
        <v>25529.818858505809</v>
      </c>
      <c r="R511">
        <f t="shared" si="23"/>
        <v>41</v>
      </c>
      <c r="S511">
        <v>3.859801266297791E-2</v>
      </c>
      <c r="T511">
        <v>3.646339893251227E-2</v>
      </c>
      <c r="U511">
        <v>3.5887420028029027E-2</v>
      </c>
      <c r="V511">
        <v>3.56198082875816E-2</v>
      </c>
      <c r="W511">
        <v>3.5490702620949E-2</v>
      </c>
    </row>
    <row r="512" spans="1:24" x14ac:dyDescent="0.25">
      <c r="B512">
        <f t="shared" si="21"/>
        <v>42</v>
      </c>
      <c r="C512">
        <v>30960.363271696402</v>
      </c>
      <c r="D512">
        <v>68841.670200940876</v>
      </c>
      <c r="E512">
        <v>131977.18178240024</v>
      </c>
      <c r="F512">
        <v>258248.20496026211</v>
      </c>
      <c r="G512">
        <v>510790.2513231</v>
      </c>
      <c r="J512">
        <f t="shared" si="22"/>
        <v>42</v>
      </c>
      <c r="K512">
        <v>1548.0184690749447</v>
      </c>
      <c r="L512">
        <v>3442.0845781443786</v>
      </c>
      <c r="M512">
        <v>6598.8614735660958</v>
      </c>
      <c r="N512">
        <v>12912.415285862924</v>
      </c>
      <c r="O512">
        <v>25539.522920669522</v>
      </c>
      <c r="R512">
        <f t="shared" si="23"/>
        <v>42</v>
      </c>
      <c r="S512">
        <v>3.857019156900976E-2</v>
      </c>
      <c r="T512">
        <v>3.6447339832667014E-2</v>
      </c>
      <c r="U512">
        <v>3.5874102483215209E-2</v>
      </c>
      <c r="V512">
        <v>3.5607696965740621E-2</v>
      </c>
      <c r="W512">
        <v>3.5479157519203275E-2</v>
      </c>
    </row>
    <row r="513" spans="2:23" x14ac:dyDescent="0.25">
      <c r="B513">
        <f t="shared" si="21"/>
        <v>43</v>
      </c>
      <c r="C513">
        <v>31498.182320452099</v>
      </c>
      <c r="D513">
        <v>70226.076164797589</v>
      </c>
      <c r="E513">
        <v>134772.5659160747</v>
      </c>
      <c r="F513">
        <v>263865.54542386474</v>
      </c>
      <c r="G513">
        <v>522051.50444233825</v>
      </c>
      <c r="J513">
        <f t="shared" si="22"/>
        <v>43</v>
      </c>
      <c r="K513">
        <v>1574.9091477959373</v>
      </c>
      <c r="L513">
        <v>3511.303940129801</v>
      </c>
      <c r="M513">
        <v>6738.628609319363</v>
      </c>
      <c r="N513">
        <v>13193.277955184458</v>
      </c>
      <c r="O513">
        <v>26102.576651051291</v>
      </c>
      <c r="R513">
        <f t="shared" si="23"/>
        <v>43</v>
      </c>
      <c r="S513">
        <v>3.8701180452705097E-2</v>
      </c>
      <c r="T513">
        <v>3.658170427554297E-2</v>
      </c>
      <c r="U513">
        <v>3.6007395992391666E-2</v>
      </c>
      <c r="V513">
        <v>3.5740197070931456E-2</v>
      </c>
      <c r="W513">
        <v>3.5611207098894537E-2</v>
      </c>
    </row>
    <row r="514" spans="2:23" x14ac:dyDescent="0.25">
      <c r="B514">
        <f t="shared" si="21"/>
        <v>44</v>
      </c>
      <c r="C514">
        <v>31797.318721102478</v>
      </c>
      <c r="D514">
        <v>70996.744808225267</v>
      </c>
      <c r="E514">
        <v>136329.12164576483</v>
      </c>
      <c r="F514">
        <v>266993.87533343205</v>
      </c>
      <c r="G514">
        <v>528323.38271583058</v>
      </c>
      <c r="J514">
        <f t="shared" si="22"/>
        <v>44</v>
      </c>
      <c r="K514">
        <v>1589.8660466966248</v>
      </c>
      <c r="L514">
        <v>3549.8376605060621</v>
      </c>
      <c r="M514">
        <v>6816.457053466147</v>
      </c>
      <c r="N514">
        <v>13349.695857340994</v>
      </c>
      <c r="O514">
        <v>26416.173475166201</v>
      </c>
      <c r="R514">
        <f t="shared" si="23"/>
        <v>44</v>
      </c>
      <c r="S514">
        <v>3.8762374750420214E-2</v>
      </c>
      <c r="T514">
        <v>3.664936042991207E-2</v>
      </c>
      <c r="U514">
        <v>3.6075568571167116E-2</v>
      </c>
      <c r="V514">
        <v>3.5808424048508813E-2</v>
      </c>
      <c r="W514">
        <v>3.5679417638070587E-2</v>
      </c>
    </row>
    <row r="515" spans="2:23" x14ac:dyDescent="0.25">
      <c r="B515">
        <f t="shared" si="21"/>
        <v>45</v>
      </c>
      <c r="C515">
        <v>31900.14406680741</v>
      </c>
      <c r="D515">
        <v>71262.958284572815</v>
      </c>
      <c r="E515">
        <v>136867.64868374338</v>
      </c>
      <c r="F515">
        <v>268077.02949926269</v>
      </c>
      <c r="G515">
        <v>530495.791139676</v>
      </c>
      <c r="J515">
        <f t="shared" si="22"/>
        <v>45</v>
      </c>
      <c r="K515">
        <v>1595.007482633082</v>
      </c>
      <c r="L515">
        <v>3563.1488735243911</v>
      </c>
      <c r="M515">
        <v>6843.3845766343584</v>
      </c>
      <c r="N515">
        <v>13403.856007332855</v>
      </c>
      <c r="O515">
        <v>26524.798882088391</v>
      </c>
      <c r="R515">
        <f t="shared" si="23"/>
        <v>45</v>
      </c>
      <c r="S515">
        <v>3.8763036175406995E-2</v>
      </c>
      <c r="T515">
        <v>3.6660107521731211E-2</v>
      </c>
      <c r="U515">
        <v>3.6088368488858658E-2</v>
      </c>
      <c r="V515">
        <v>3.5822074469880505E-2</v>
      </c>
      <c r="W515">
        <v>3.5693454444617911E-2</v>
      </c>
    </row>
    <row r="516" spans="2:23" x14ac:dyDescent="0.25">
      <c r="B516">
        <f t="shared" si="21"/>
        <v>46</v>
      </c>
      <c r="C516">
        <v>31837.748341973143</v>
      </c>
      <c r="D516">
        <v>71104.556186493894</v>
      </c>
      <c r="E516">
        <v>136549.23593356585</v>
      </c>
      <c r="F516">
        <v>267438.5954306561</v>
      </c>
      <c r="G516">
        <v>529217.31442643446</v>
      </c>
      <c r="J516">
        <f t="shared" si="22"/>
        <v>46</v>
      </c>
      <c r="K516">
        <v>1591.8874791987691</v>
      </c>
      <c r="L516">
        <v>3555.2280120219802</v>
      </c>
      <c r="M516">
        <v>6827.4622422369139</v>
      </c>
      <c r="N516">
        <v>13371.930706865969</v>
      </c>
      <c r="O516">
        <v>26460.867638401571</v>
      </c>
      <c r="R516">
        <f t="shared" si="23"/>
        <v>46</v>
      </c>
      <c r="S516">
        <v>3.8709163317292683E-2</v>
      </c>
      <c r="T516">
        <v>3.6620552631227987E-2</v>
      </c>
      <c r="U516">
        <v>3.6052436805091626E-2</v>
      </c>
      <c r="V516">
        <v>3.5787786124692911E-2</v>
      </c>
      <c r="W516">
        <v>3.5659949395997481E-2</v>
      </c>
    </row>
    <row r="517" spans="2:23" x14ac:dyDescent="0.25">
      <c r="B517">
        <f t="shared" si="21"/>
        <v>47</v>
      </c>
      <c r="C517">
        <v>32897.885410961768</v>
      </c>
      <c r="D517">
        <v>73831.203796741625</v>
      </c>
      <c r="E517">
        <v>142053.40110210335</v>
      </c>
      <c r="F517">
        <v>278497.79570802336</v>
      </c>
      <c r="G517">
        <v>551386.58491635486</v>
      </c>
      <c r="J517">
        <f t="shared" si="22"/>
        <v>47</v>
      </c>
      <c r="K517">
        <v>1644.8942947084215</v>
      </c>
      <c r="L517">
        <v>3691.5602739054011</v>
      </c>
      <c r="M517">
        <v>7102.6702331932611</v>
      </c>
      <c r="N517">
        <v>13924.89014497638</v>
      </c>
      <c r="O517">
        <v>27569.329963580822</v>
      </c>
      <c r="R517">
        <f t="shared" si="23"/>
        <v>47</v>
      </c>
      <c r="S517">
        <v>3.9010862413700886E-2</v>
      </c>
      <c r="T517">
        <v>3.6913297290667169E-2</v>
      </c>
      <c r="U517">
        <v>3.6339573320930851E-2</v>
      </c>
      <c r="V517">
        <v>3.6071836051945416E-2</v>
      </c>
      <c r="W517">
        <v>3.5942399719616658E-2</v>
      </c>
    </row>
    <row r="518" spans="2:23" x14ac:dyDescent="0.25">
      <c r="B518">
        <f t="shared" si="21"/>
        <v>48</v>
      </c>
      <c r="C518">
        <v>33379.679980549321</v>
      </c>
      <c r="D518">
        <v>75071.608975039999</v>
      </c>
      <c r="E518">
        <v>144558.15421827161</v>
      </c>
      <c r="F518">
        <v>283531.24751021009</v>
      </c>
      <c r="G518">
        <v>561477.43409556709</v>
      </c>
      <c r="J518">
        <f t="shared" si="22"/>
        <v>48</v>
      </c>
      <c r="K518">
        <v>1668.9845453896196</v>
      </c>
      <c r="L518">
        <v>3753.5824177202012</v>
      </c>
      <c r="M518">
        <v>7227.9078640971275</v>
      </c>
      <c r="N518">
        <v>14176.562709606893</v>
      </c>
      <c r="O518">
        <v>28073.872402710957</v>
      </c>
      <c r="R518">
        <f t="shared" si="23"/>
        <v>48</v>
      </c>
      <c r="S518">
        <v>3.9128016943565491E-2</v>
      </c>
      <c r="T518">
        <v>3.703436887107725E-2</v>
      </c>
      <c r="U518">
        <v>3.6460054925850249E-2</v>
      </c>
      <c r="V518">
        <v>3.6191793124161764E-2</v>
      </c>
      <c r="W518">
        <v>3.6062045434798629E-2</v>
      </c>
    </row>
    <row r="519" spans="2:23" x14ac:dyDescent="0.25">
      <c r="B519">
        <f t="shared" si="21"/>
        <v>49</v>
      </c>
      <c r="C519">
        <v>34182.561307141586</v>
      </c>
      <c r="D519">
        <v>77137.139458709309</v>
      </c>
      <c r="E519">
        <v>148728.1030637412</v>
      </c>
      <c r="F519">
        <v>291910.03028071928</v>
      </c>
      <c r="G519">
        <v>578273.88471786259</v>
      </c>
      <c r="J519">
        <f t="shared" si="22"/>
        <v>49</v>
      </c>
      <c r="K519">
        <v>1709.1281945973315</v>
      </c>
      <c r="L519">
        <v>3856.8574539891706</v>
      </c>
      <c r="M519">
        <v>7436.406246373459</v>
      </c>
      <c r="N519">
        <v>14595.503840826277</v>
      </c>
      <c r="O519">
        <v>28913.699034196325</v>
      </c>
      <c r="R519">
        <f t="shared" si="23"/>
        <v>49</v>
      </c>
      <c r="S519">
        <v>3.9353421409330736E-2</v>
      </c>
      <c r="T519">
        <v>3.7255943132321168E-2</v>
      </c>
      <c r="U519">
        <v>3.6678207415510311E-2</v>
      </c>
      <c r="V519">
        <v>3.640798672356893E-2</v>
      </c>
      <c r="W519">
        <v>3.627720902689302E-2</v>
      </c>
    </row>
    <row r="520" spans="2:23" x14ac:dyDescent="0.25">
      <c r="B520">
        <f t="shared" si="21"/>
        <v>50</v>
      </c>
      <c r="C520">
        <v>34592.859269437555</v>
      </c>
      <c r="D520">
        <v>78194.045299918027</v>
      </c>
      <c r="E520">
        <v>150862.68873190728</v>
      </c>
      <c r="F520">
        <v>296199.97561828233</v>
      </c>
      <c r="G520">
        <v>586874.54940327664</v>
      </c>
      <c r="J520">
        <f t="shared" si="22"/>
        <v>50</v>
      </c>
      <c r="K520">
        <v>1729.643240475838</v>
      </c>
      <c r="L520">
        <v>3909.7032687810424</v>
      </c>
      <c r="M520">
        <v>7543.1367161030066</v>
      </c>
      <c r="N520">
        <v>14810.003642016673</v>
      </c>
      <c r="O520">
        <v>29343.737510938197</v>
      </c>
      <c r="R520">
        <f t="shared" si="23"/>
        <v>50</v>
      </c>
      <c r="S520">
        <v>3.9445831599531855E-2</v>
      </c>
      <c r="T520">
        <v>3.7354975096362653E-2</v>
      </c>
      <c r="U520">
        <v>3.6777608275067708E-2</v>
      </c>
      <c r="V520">
        <v>3.6507337372130744E-2</v>
      </c>
      <c r="W520">
        <v>3.6376483886485067E-2</v>
      </c>
    </row>
    <row r="521" spans="2:23" x14ac:dyDescent="0.25">
      <c r="B521">
        <f t="shared" si="21"/>
        <v>51</v>
      </c>
      <c r="C521">
        <v>35414.484784629807</v>
      </c>
      <c r="D521">
        <v>80307.769134241622</v>
      </c>
      <c r="E521">
        <v>155129.90973524388</v>
      </c>
      <c r="F521">
        <v>304774.19094416691</v>
      </c>
      <c r="G521">
        <v>604062.75336530479</v>
      </c>
      <c r="J521">
        <f t="shared" si="22"/>
        <v>51</v>
      </c>
      <c r="K521">
        <v>1770.724365511589</v>
      </c>
      <c r="L521">
        <v>4015.3889223916049</v>
      </c>
      <c r="M521">
        <v>7756.4965426103154</v>
      </c>
      <c r="N521">
        <v>15238.711792648886</v>
      </c>
      <c r="O521">
        <v>30203.142297294457</v>
      </c>
      <c r="R521">
        <f t="shared" si="23"/>
        <v>51</v>
      </c>
      <c r="S521">
        <v>3.9682661899980598E-2</v>
      </c>
      <c r="T521">
        <v>3.758721258006692E-2</v>
      </c>
      <c r="U521">
        <v>3.7006274336953249E-2</v>
      </c>
      <c r="V521">
        <v>3.6733981107001767E-2</v>
      </c>
      <c r="W521">
        <v>3.660206763370133E-2</v>
      </c>
    </row>
    <row r="522" spans="2:23" x14ac:dyDescent="0.25">
      <c r="B522">
        <f t="shared" si="21"/>
        <v>52</v>
      </c>
      <c r="C522">
        <v>35990.647026278923</v>
      </c>
      <c r="D522">
        <v>81791.026219672334</v>
      </c>
      <c r="E522">
        <v>158124.9925541165</v>
      </c>
      <c r="F522">
        <v>310792.92522634566</v>
      </c>
      <c r="G522">
        <v>616128.7905726406</v>
      </c>
      <c r="J522">
        <f t="shared" si="22"/>
        <v>52</v>
      </c>
      <c r="K522">
        <v>1799.5331808540068</v>
      </c>
      <c r="L522">
        <v>4089.5514146020723</v>
      </c>
      <c r="M522">
        <v>7906.2498694132664</v>
      </c>
      <c r="N522">
        <v>15539.646783652017</v>
      </c>
      <c r="O522">
        <v>30806.440614667255</v>
      </c>
      <c r="R522">
        <f t="shared" si="23"/>
        <v>52</v>
      </c>
      <c r="S522">
        <v>3.983224342975511E-2</v>
      </c>
      <c r="T522">
        <v>3.7739997989209684E-2</v>
      </c>
      <c r="U522">
        <v>3.7158176271726795E-2</v>
      </c>
      <c r="V522">
        <v>3.6885196551791566E-2</v>
      </c>
      <c r="W522">
        <v>3.67528874534504E-2</v>
      </c>
    </row>
    <row r="523" spans="2:23" x14ac:dyDescent="0.25">
      <c r="B523">
        <f t="shared" si="21"/>
        <v>53</v>
      </c>
      <c r="C523">
        <v>36701.2581357323</v>
      </c>
      <c r="D523">
        <v>83619.927917751047</v>
      </c>
      <c r="E523">
        <v>161817.71090037707</v>
      </c>
      <c r="F523">
        <v>318213.27687129407</v>
      </c>
      <c r="G523">
        <v>631004.40881615039</v>
      </c>
      <c r="J523">
        <f t="shared" si="22"/>
        <v>53</v>
      </c>
      <c r="K523">
        <v>1835.0629680850907</v>
      </c>
      <c r="L523">
        <v>4180.99662847117</v>
      </c>
      <c r="M523">
        <v>8090.8860797607631</v>
      </c>
      <c r="N523">
        <v>15910.664990127669</v>
      </c>
      <c r="O523">
        <v>31550.22281501547</v>
      </c>
      <c r="R523">
        <f t="shared" si="23"/>
        <v>53</v>
      </c>
      <c r="S523">
        <v>4.0031008228563536E-2</v>
      </c>
      <c r="T523">
        <v>3.7938502107314864E-2</v>
      </c>
      <c r="U523">
        <v>3.7354589766130042E-2</v>
      </c>
      <c r="V523">
        <v>3.7080318974635595E-2</v>
      </c>
      <c r="W523">
        <v>3.6947312279995925E-2</v>
      </c>
    </row>
    <row r="524" spans="2:23" x14ac:dyDescent="0.25">
      <c r="B524">
        <f t="shared" si="21"/>
        <v>54</v>
      </c>
      <c r="C524">
        <v>37634.071093106875</v>
      </c>
      <c r="D524">
        <v>86019.314195161001</v>
      </c>
      <c r="E524">
        <v>166661.38604851713</v>
      </c>
      <c r="F524">
        <v>327945.52976050245</v>
      </c>
      <c r="G524">
        <v>650513.81718666526</v>
      </c>
      <c r="J524">
        <f t="shared" si="22"/>
        <v>54</v>
      </c>
      <c r="K524">
        <v>1881.7037256992917</v>
      </c>
      <c r="L524">
        <v>4300.9663145631202</v>
      </c>
      <c r="M524">
        <v>8333.0706520017411</v>
      </c>
      <c r="N524">
        <v>16397.279334079183</v>
      </c>
      <c r="O524">
        <v>32525.696701226872</v>
      </c>
      <c r="R524">
        <f t="shared" si="23"/>
        <v>54</v>
      </c>
      <c r="S524">
        <v>4.0315027813490945E-2</v>
      </c>
      <c r="T524">
        <v>3.821533838668012E-2</v>
      </c>
      <c r="U524">
        <v>3.7627047991216189E-2</v>
      </c>
      <c r="V524">
        <v>3.7350355495265886E-2</v>
      </c>
      <c r="W524">
        <v>3.7216089786231477E-2</v>
      </c>
    </row>
    <row r="525" spans="2:23" x14ac:dyDescent="0.25">
      <c r="B525">
        <f t="shared" si="21"/>
        <v>55</v>
      </c>
      <c r="C525">
        <v>38361.807075350371</v>
      </c>
      <c r="D525">
        <v>87892.672010518407</v>
      </c>
      <c r="E525">
        <v>170444.11358034849</v>
      </c>
      <c r="F525">
        <v>335546.99672505324</v>
      </c>
      <c r="G525">
        <v>665752.76301716606</v>
      </c>
      <c r="J525">
        <f t="shared" si="22"/>
        <v>55</v>
      </c>
      <c r="K525">
        <v>1918.0904117483151</v>
      </c>
      <c r="L525">
        <v>4394.6338176262798</v>
      </c>
      <c r="M525">
        <v>8522.2061759904609</v>
      </c>
      <c r="N525">
        <v>16777.350899570622</v>
      </c>
      <c r="O525">
        <v>33287.640350403148</v>
      </c>
      <c r="R525">
        <f t="shared" si="23"/>
        <v>55</v>
      </c>
      <c r="S525">
        <v>4.0520835274874933E-2</v>
      </c>
      <c r="T525">
        <v>3.8422181135056022E-2</v>
      </c>
      <c r="U525">
        <v>3.7832169721995879E-2</v>
      </c>
      <c r="V525">
        <v>3.75543554899187E-2</v>
      </c>
      <c r="W525">
        <v>3.7419472884439697E-2</v>
      </c>
    </row>
    <row r="526" spans="2:23" x14ac:dyDescent="0.25">
      <c r="B526">
        <f t="shared" si="21"/>
        <v>56</v>
      </c>
      <c r="C526">
        <v>39332.073371728817</v>
      </c>
      <c r="D526">
        <v>90388.553380007565</v>
      </c>
      <c r="E526">
        <v>175482.68674320713</v>
      </c>
      <c r="F526">
        <v>345670.95347495808</v>
      </c>
      <c r="G526">
        <v>686047.48694081756</v>
      </c>
      <c r="J526">
        <f t="shared" si="22"/>
        <v>56</v>
      </c>
      <c r="K526">
        <v>1966.6038418819371</v>
      </c>
      <c r="L526">
        <v>4519.4282744947413</v>
      </c>
      <c r="M526">
        <v>8774.1356838570791</v>
      </c>
      <c r="N526">
        <v>17283.550509800261</v>
      </c>
      <c r="O526">
        <v>34302.3801648675</v>
      </c>
      <c r="R526">
        <f t="shared" si="23"/>
        <v>56</v>
      </c>
      <c r="S526">
        <v>4.0823911313615291E-2</v>
      </c>
      <c r="T526">
        <v>3.8718203846973331E-2</v>
      </c>
      <c r="U526">
        <v>3.8123846859005273E-2</v>
      </c>
      <c r="V526">
        <v>3.7843619587792032E-2</v>
      </c>
      <c r="W526">
        <v>3.7707480154032025E-2</v>
      </c>
    </row>
    <row r="527" spans="2:23" x14ac:dyDescent="0.25">
      <c r="B527">
        <f t="shared" si="21"/>
        <v>57</v>
      </c>
      <c r="C527">
        <v>40355.185987397555</v>
      </c>
      <c r="D527">
        <v>93020.628714768565</v>
      </c>
      <c r="E527">
        <v>180796.36660868704</v>
      </c>
      <c r="F527">
        <v>356347.84240100661</v>
      </c>
      <c r="G527">
        <v>707450.79398743541</v>
      </c>
      <c r="J527">
        <f t="shared" si="22"/>
        <v>57</v>
      </c>
      <c r="K527">
        <v>2017.7594953401713</v>
      </c>
      <c r="L527">
        <v>4651.032109533553</v>
      </c>
      <c r="M527">
        <v>9039.8198198989267</v>
      </c>
      <c r="N527">
        <v>17817.395246633445</v>
      </c>
      <c r="O527">
        <v>35372.546102498542</v>
      </c>
      <c r="R527">
        <f t="shared" si="23"/>
        <v>57</v>
      </c>
      <c r="S527">
        <v>4.1150732713453042E-2</v>
      </c>
      <c r="T527">
        <v>3.9037356782157362E-2</v>
      </c>
      <c r="U527">
        <v>3.8438406490913346E-2</v>
      </c>
      <c r="V527">
        <v>3.8155634651711567E-2</v>
      </c>
      <c r="W527">
        <v>3.8018170805391271E-2</v>
      </c>
    </row>
    <row r="528" spans="2:23" x14ac:dyDescent="0.25">
      <c r="B528">
        <f t="shared" si="21"/>
        <v>58</v>
      </c>
      <c r="C528">
        <v>41449.36625546038</v>
      </c>
      <c r="D528">
        <v>95835.105999990672</v>
      </c>
      <c r="E528">
        <v>186478.00558666946</v>
      </c>
      <c r="F528">
        <v>367763.80213654507</v>
      </c>
      <c r="G528">
        <v>730335.39775339072</v>
      </c>
      <c r="J528">
        <f t="shared" si="22"/>
        <v>58</v>
      </c>
      <c r="K528">
        <v>2072.46854507854</v>
      </c>
      <c r="L528">
        <v>4791.7560812969605</v>
      </c>
      <c r="M528">
        <v>9323.9019915559038</v>
      </c>
      <c r="N528">
        <v>18388.190325478325</v>
      </c>
      <c r="O528">
        <v>36516.770338529604</v>
      </c>
      <c r="R528">
        <f t="shared" si="23"/>
        <v>58</v>
      </c>
      <c r="S528">
        <v>4.1510747385451907E-2</v>
      </c>
      <c r="T528">
        <v>3.9387942426449163E-2</v>
      </c>
      <c r="U528">
        <v>3.878382768445654E-2</v>
      </c>
      <c r="V528">
        <v>3.8498225572572764E-2</v>
      </c>
      <c r="W528">
        <v>3.8359295572658381E-2</v>
      </c>
    </row>
    <row r="529" spans="1:24" x14ac:dyDescent="0.25">
      <c r="B529">
        <f t="shared" si="21"/>
        <v>59</v>
      </c>
      <c r="C529">
        <v>42719.851364049449</v>
      </c>
      <c r="D529">
        <v>99102.693874327699</v>
      </c>
      <c r="E529">
        <v>193074.09850440818</v>
      </c>
      <c r="F529">
        <v>381016.90776449087</v>
      </c>
      <c r="G529">
        <v>756902.52628446859</v>
      </c>
      <c r="J529">
        <f t="shared" si="22"/>
        <v>59</v>
      </c>
      <c r="K529">
        <v>2135.9929279196222</v>
      </c>
      <c r="L529">
        <v>4955.1347673699347</v>
      </c>
      <c r="M529">
        <v>9653.705087742419</v>
      </c>
      <c r="N529">
        <v>19050.845728384797</v>
      </c>
      <c r="O529">
        <v>37845.127009420423</v>
      </c>
      <c r="R529">
        <f t="shared" si="23"/>
        <v>59</v>
      </c>
      <c r="S529">
        <v>4.1950063923624104E-2</v>
      </c>
      <c r="T529">
        <v>3.9812807627598756E-2</v>
      </c>
      <c r="U529">
        <v>3.9201853457416558E-2</v>
      </c>
      <c r="V529">
        <v>3.8912590717099516E-2</v>
      </c>
      <c r="W529">
        <v>3.8771779108165649E-2</v>
      </c>
    </row>
    <row r="530" spans="1:24" x14ac:dyDescent="0.25">
      <c r="B530">
        <f t="shared" si="21"/>
        <v>60</v>
      </c>
      <c r="C530">
        <v>43964.841289855911</v>
      </c>
      <c r="D530">
        <v>102304.92667283809</v>
      </c>
      <c r="E530">
        <v>199538.40270245404</v>
      </c>
      <c r="F530">
        <v>394005.3547620821</v>
      </c>
      <c r="G530">
        <v>782939.25888146728</v>
      </c>
      <c r="J530">
        <f t="shared" si="22"/>
        <v>60</v>
      </c>
      <c r="K530">
        <v>2198.2423756671778</v>
      </c>
      <c r="L530">
        <v>5115.2463954125415</v>
      </c>
      <c r="M530">
        <v>9976.920272814692</v>
      </c>
      <c r="N530">
        <v>19700.268028136808</v>
      </c>
      <c r="O530">
        <v>39146.963538947515</v>
      </c>
      <c r="R530">
        <f t="shared" si="23"/>
        <v>60</v>
      </c>
      <c r="S530">
        <v>4.2385583108592861E-2</v>
      </c>
      <c r="T530">
        <v>4.0235976145066576E-2</v>
      </c>
      <c r="U530">
        <v>3.9618840424844093E-2</v>
      </c>
      <c r="V530">
        <v>3.9326231622822228E-2</v>
      </c>
      <c r="W530">
        <v>3.9183693041633827E-2</v>
      </c>
    </row>
    <row r="531" spans="1:24" x14ac:dyDescent="0.25">
      <c r="B531">
        <f t="shared" si="21"/>
        <v>61</v>
      </c>
      <c r="C531">
        <v>45106.78533441211</v>
      </c>
      <c r="D531">
        <v>105243.46720890369</v>
      </c>
      <c r="E531">
        <v>205471.2703467739</v>
      </c>
      <c r="F531">
        <v>405926.87662698218</v>
      </c>
      <c r="G531">
        <v>806838.08918933861</v>
      </c>
      <c r="J531">
        <f t="shared" si="22"/>
        <v>61</v>
      </c>
      <c r="K531">
        <v>2255.3394772918036</v>
      </c>
      <c r="L531">
        <v>5262.1740638458577</v>
      </c>
      <c r="M531">
        <v>10273.565059215063</v>
      </c>
      <c r="N531">
        <v>20296.347055743448</v>
      </c>
      <c r="O531">
        <v>40341.911051314557</v>
      </c>
      <c r="R531">
        <f t="shared" si="23"/>
        <v>61</v>
      </c>
      <c r="S531">
        <v>4.278204371739891E-2</v>
      </c>
      <c r="T531">
        <v>4.0625441157522424E-2</v>
      </c>
      <c r="U531">
        <v>4.0003798519532507E-2</v>
      </c>
      <c r="V531">
        <v>3.9708654935759036E-2</v>
      </c>
      <c r="W531">
        <v>3.9564788250449512E-2</v>
      </c>
    </row>
    <row r="532" spans="1:24" x14ac:dyDescent="0.25">
      <c r="B532">
        <f t="shared" si="21"/>
        <v>62</v>
      </c>
      <c r="C532">
        <v>46577.853845603444</v>
      </c>
      <c r="D532">
        <v>109026.56630850311</v>
      </c>
      <c r="E532">
        <v>213107.75374635702</v>
      </c>
      <c r="F532">
        <v>421270.12862124445</v>
      </c>
      <c r="G532">
        <v>837594.87837039551</v>
      </c>
      <c r="J532">
        <f t="shared" si="22"/>
        <v>62</v>
      </c>
      <c r="K532">
        <v>2328.8927208901805</v>
      </c>
      <c r="L532">
        <v>5451.3284094110131</v>
      </c>
      <c r="M532">
        <v>10655.387889878592</v>
      </c>
      <c r="N532">
        <v>21063.506849760422</v>
      </c>
      <c r="O532">
        <v>41879.744768723613</v>
      </c>
      <c r="R532">
        <f t="shared" si="23"/>
        <v>62</v>
      </c>
      <c r="S532">
        <v>4.333636106562655E-2</v>
      </c>
      <c r="T532">
        <v>4.1161350650586348E-2</v>
      </c>
      <c r="U532">
        <v>4.0531527453559812E-2</v>
      </c>
      <c r="V532">
        <v>4.0232041328943646E-2</v>
      </c>
      <c r="W532">
        <v>4.0085950240542845E-2</v>
      </c>
    </row>
    <row r="533" spans="1:24" x14ac:dyDescent="0.25">
      <c r="B533">
        <f t="shared" si="21"/>
        <v>63</v>
      </c>
      <c r="C533">
        <v>47929.705991615432</v>
      </c>
      <c r="D533">
        <v>112504.63183215556</v>
      </c>
      <c r="E533">
        <v>220129.50653739597</v>
      </c>
      <c r="F533">
        <v>435379.25753554265</v>
      </c>
      <c r="G533">
        <v>865878.75953200983</v>
      </c>
      <c r="J533">
        <f t="shared" si="22"/>
        <v>63</v>
      </c>
      <c r="K533">
        <v>2396.4856249768054</v>
      </c>
      <c r="L533">
        <v>5625.2326241260162</v>
      </c>
      <c r="M533">
        <v>11006.475466110103</v>
      </c>
      <c r="N533">
        <v>21768.96316932491</v>
      </c>
      <c r="O533">
        <v>43293.938575976528</v>
      </c>
      <c r="R533">
        <f t="shared" si="23"/>
        <v>63</v>
      </c>
      <c r="S533">
        <v>4.3846619334142245E-2</v>
      </c>
      <c r="T533">
        <v>4.1659535980549167E-2</v>
      </c>
      <c r="U533">
        <v>4.1023500513305056E-2</v>
      </c>
      <c r="V533">
        <v>4.072062531445475E-2</v>
      </c>
      <c r="W533">
        <v>4.0572778378779706E-2</v>
      </c>
    </row>
    <row r="534" spans="1:24" x14ac:dyDescent="0.25">
      <c r="B534">
        <f t="shared" si="21"/>
        <v>64</v>
      </c>
      <c r="C534">
        <v>49307.749480057668</v>
      </c>
      <c r="D534">
        <v>116049.90456201018</v>
      </c>
      <c r="E534">
        <v>227286.82970548037</v>
      </c>
      <c r="F534">
        <v>449760.67649276275</v>
      </c>
      <c r="G534">
        <v>894708.3734537327</v>
      </c>
      <c r="J534">
        <f t="shared" si="22"/>
        <v>64</v>
      </c>
      <c r="K534">
        <v>2465.3877951456816</v>
      </c>
      <c r="L534">
        <v>5802.4962448675069</v>
      </c>
      <c r="M534">
        <v>11364.343669744441</v>
      </c>
      <c r="N534">
        <v>22488.034109083703</v>
      </c>
      <c r="O534">
        <v>44735.419255450135</v>
      </c>
      <c r="R534">
        <f t="shared" si="23"/>
        <v>64</v>
      </c>
      <c r="S534">
        <v>4.4381291756468988E-2</v>
      </c>
      <c r="T534">
        <v>4.2182091234051811E-2</v>
      </c>
      <c r="U534">
        <v>4.1539835248954438E-2</v>
      </c>
      <c r="V534">
        <v>4.1233558863543962E-2</v>
      </c>
      <c r="W534">
        <v>4.1083949965768918E-2</v>
      </c>
    </row>
    <row r="535" spans="1:24" x14ac:dyDescent="0.25">
      <c r="B535">
        <f t="shared" si="21"/>
        <v>65</v>
      </c>
      <c r="C535">
        <v>50735.854471948966</v>
      </c>
      <c r="D535">
        <v>119724.59229885435</v>
      </c>
      <c r="E535">
        <v>234705.82201650908</v>
      </c>
      <c r="F535">
        <v>464668.28145186411</v>
      </c>
      <c r="G535">
        <v>924593.19290864258</v>
      </c>
      <c r="J535">
        <f t="shared" si="22"/>
        <v>65</v>
      </c>
      <c r="K535">
        <v>2536.7930590801698</v>
      </c>
      <c r="L535">
        <v>5986.2306689531833</v>
      </c>
      <c r="M535">
        <v>11735.293359747448</v>
      </c>
      <c r="N535">
        <v>23233.418741393602</v>
      </c>
      <c r="O535">
        <v>46229.66024883301</v>
      </c>
      <c r="R535">
        <f t="shared" si="23"/>
        <v>65</v>
      </c>
      <c r="S535">
        <v>4.4952919418679516E-2</v>
      </c>
      <c r="T535">
        <v>4.2741528053398703E-2</v>
      </c>
      <c r="U535">
        <v>4.2092965471480559E-2</v>
      </c>
      <c r="V535">
        <v>4.1783238188903837E-2</v>
      </c>
      <c r="W535">
        <v>4.1631834897728037E-2</v>
      </c>
    </row>
    <row r="537" spans="1:24" x14ac:dyDescent="0.25">
      <c r="A537" s="5" t="s">
        <v>183</v>
      </c>
    </row>
    <row r="538" spans="1:24" x14ac:dyDescent="0.25">
      <c r="B538" t="s">
        <v>170</v>
      </c>
      <c r="C538">
        <v>50000</v>
      </c>
      <c r="D538">
        <v>100000</v>
      </c>
      <c r="E538">
        <v>250000</v>
      </c>
      <c r="F538">
        <v>500000</v>
      </c>
      <c r="G538">
        <v>1000000</v>
      </c>
      <c r="H538">
        <v>2000000</v>
      </c>
      <c r="J538" t="s">
        <v>171</v>
      </c>
      <c r="K538">
        <v>50000</v>
      </c>
      <c r="L538">
        <v>100000</v>
      </c>
      <c r="M538">
        <v>250000</v>
      </c>
      <c r="N538">
        <v>500000</v>
      </c>
      <c r="O538">
        <v>1000000</v>
      </c>
      <c r="P538">
        <v>2000000</v>
      </c>
      <c r="R538" t="s">
        <v>167</v>
      </c>
      <c r="S538">
        <v>50000</v>
      </c>
      <c r="T538">
        <v>100000</v>
      </c>
      <c r="U538">
        <v>250000</v>
      </c>
      <c r="V538">
        <v>500000</v>
      </c>
      <c r="W538">
        <v>1000000</v>
      </c>
      <c r="X538">
        <v>2000000</v>
      </c>
    </row>
    <row r="539" spans="1:24" x14ac:dyDescent="0.25">
      <c r="B539">
        <v>26</v>
      </c>
      <c r="C539">
        <v>471.07628932816766</v>
      </c>
      <c r="D539">
        <v>662.74373375903156</v>
      </c>
      <c r="E539">
        <v>1237.7460843320116</v>
      </c>
      <c r="F539">
        <v>2196.0834616548441</v>
      </c>
      <c r="G539">
        <v>4112.7578223628298</v>
      </c>
      <c r="H539">
        <v>7946.1069233592916</v>
      </c>
      <c r="J539">
        <v>26</v>
      </c>
      <c r="K539">
        <v>488.11769493414931</v>
      </c>
      <c r="L539">
        <v>625.38783180617247</v>
      </c>
      <c r="M539">
        <v>1037.1984408843982</v>
      </c>
      <c r="N539">
        <v>1723.5509073270223</v>
      </c>
      <c r="O539">
        <v>3096.2513159087539</v>
      </c>
      <c r="P539">
        <v>5841.656492486014</v>
      </c>
      <c r="R539">
        <v>26</v>
      </c>
      <c r="S539">
        <v>5.1442085055545039E-2</v>
      </c>
      <c r="T539">
        <v>4.4570998013770291E-2</v>
      </c>
      <c r="U539">
        <v>4.0044646187351374E-2</v>
      </c>
      <c r="V539">
        <v>3.845814362667288E-2</v>
      </c>
      <c r="W539">
        <v>3.7649130979586554E-2</v>
      </c>
      <c r="X539">
        <v>3.724056601036807E-2</v>
      </c>
    </row>
    <row r="540" spans="1:24" x14ac:dyDescent="0.25">
      <c r="B540">
        <v>27</v>
      </c>
      <c r="C540">
        <v>487.0009575784407</v>
      </c>
      <c r="D540">
        <v>694.48753267024154</v>
      </c>
      <c r="E540">
        <v>1316.9472475232294</v>
      </c>
      <c r="F540">
        <v>2354.3801185079933</v>
      </c>
      <c r="G540">
        <v>4429.2458818173054</v>
      </c>
      <c r="H540">
        <v>8578.9774046879211</v>
      </c>
      <c r="J540">
        <v>27</v>
      </c>
      <c r="K540">
        <v>499.52335832844847</v>
      </c>
      <c r="L540">
        <v>648.12315830440366</v>
      </c>
      <c r="M540">
        <v>1093.9224387326267</v>
      </c>
      <c r="N540">
        <v>1836.9213873123699</v>
      </c>
      <c r="O540">
        <v>3322.9195291461219</v>
      </c>
      <c r="P540">
        <v>6294.9157698403142</v>
      </c>
      <c r="R540">
        <v>27</v>
      </c>
      <c r="S540">
        <v>5.051287508104374E-2</v>
      </c>
      <c r="T540">
        <v>4.4062212596690742E-2</v>
      </c>
      <c r="U540">
        <v>3.9838920336189965E-2</v>
      </c>
      <c r="V540">
        <v>3.8363851479587208E-2</v>
      </c>
      <c r="W540">
        <v>3.7612752472177435E-2</v>
      </c>
      <c r="X540">
        <v>3.7233710889529981E-2</v>
      </c>
    </row>
    <row r="541" spans="1:24" x14ac:dyDescent="0.25">
      <c r="B541">
        <v>28</v>
      </c>
      <c r="C541">
        <v>499.45368759094566</v>
      </c>
      <c r="D541">
        <v>719.31075563746913</v>
      </c>
      <c r="E541">
        <v>1378.8819833449836</v>
      </c>
      <c r="F541">
        <v>2478.1673689088802</v>
      </c>
      <c r="G541">
        <v>4676.7381106556495</v>
      </c>
      <c r="H541">
        <v>9073.8796289684196</v>
      </c>
      <c r="J541">
        <v>28</v>
      </c>
      <c r="K541">
        <v>508.44180026134381</v>
      </c>
      <c r="L541">
        <v>665.90115097658781</v>
      </c>
      <c r="M541">
        <v>1138.2794729932211</v>
      </c>
      <c r="N541">
        <v>1925.576745647093</v>
      </c>
      <c r="O541">
        <v>3500.1709545197591</v>
      </c>
      <c r="P541">
        <v>6649.3597709718015</v>
      </c>
      <c r="R541">
        <v>28</v>
      </c>
      <c r="S541">
        <v>4.9872416921887375E-2</v>
      </c>
      <c r="T541">
        <v>4.371462490428879E-2</v>
      </c>
      <c r="U541">
        <v>3.9700267550765611E-2</v>
      </c>
      <c r="V541">
        <v>3.83015749847051E-2</v>
      </c>
      <c r="W541">
        <v>3.7590065086699376E-2</v>
      </c>
      <c r="X541">
        <v>3.7231184416249619E-2</v>
      </c>
    </row>
    <row r="542" spans="1:24" x14ac:dyDescent="0.25">
      <c r="B542">
        <v>29</v>
      </c>
      <c r="C542">
        <v>520.80366126973752</v>
      </c>
      <c r="D542">
        <v>761.86925429518374</v>
      </c>
      <c r="E542">
        <v>1485.0660510900959</v>
      </c>
      <c r="F542">
        <v>2690.3940720694713</v>
      </c>
      <c r="G542">
        <v>5101.050108810543</v>
      </c>
      <c r="H542">
        <v>9922.3623829580156</v>
      </c>
      <c r="J542">
        <v>29</v>
      </c>
      <c r="K542">
        <v>523.73255829976506</v>
      </c>
      <c r="L542">
        <v>696.3812131607956</v>
      </c>
      <c r="M542">
        <v>1214.3273801817704</v>
      </c>
      <c r="N542">
        <v>2077.5712926077031</v>
      </c>
      <c r="O542">
        <v>3804.0590578466363</v>
      </c>
      <c r="P542">
        <v>7257.0368809619686</v>
      </c>
      <c r="R542">
        <v>29</v>
      </c>
      <c r="S542">
        <v>4.8919491041067298E-2</v>
      </c>
      <c r="T542">
        <v>4.3202894089019006E-2</v>
      </c>
      <c r="U542">
        <v>3.9499955037334056E-2</v>
      </c>
      <c r="V542">
        <v>3.8214423985242663E-2</v>
      </c>
      <c r="W542">
        <v>3.7561430787273364E-2</v>
      </c>
      <c r="X542">
        <v>3.7232313829405728E-2</v>
      </c>
    </row>
    <row r="543" spans="1:24" x14ac:dyDescent="0.25">
      <c r="B543">
        <v>30</v>
      </c>
      <c r="C543">
        <v>530.05424382014235</v>
      </c>
      <c r="D543">
        <v>780.30975879960386</v>
      </c>
      <c r="E543">
        <v>1531.0762449223087</v>
      </c>
      <c r="F543">
        <v>2782.3537555054741</v>
      </c>
      <c r="G543">
        <v>5284.9087797492848</v>
      </c>
      <c r="H543">
        <v>10290.018830168543</v>
      </c>
      <c r="J543">
        <v>30</v>
      </c>
      <c r="K543">
        <v>530.35755098973596</v>
      </c>
      <c r="L543">
        <v>709.5882005713429</v>
      </c>
      <c r="M543">
        <v>1247.2794779753422</v>
      </c>
      <c r="N543">
        <v>2143.4319917813591</v>
      </c>
      <c r="O543">
        <v>3935.7370545207305</v>
      </c>
      <c r="P543">
        <v>7520.3472020477639</v>
      </c>
      <c r="R543">
        <v>30</v>
      </c>
      <c r="S543">
        <v>4.8552993069256978E-2</v>
      </c>
      <c r="T543">
        <v>4.3007664305435789E-2</v>
      </c>
      <c r="U543">
        <v>3.9424544380411541E-2</v>
      </c>
      <c r="V543">
        <v>3.8182337097694585E-2</v>
      </c>
      <c r="W543">
        <v>3.7551702026418665E-2</v>
      </c>
      <c r="X543">
        <v>3.7233942568719591E-2</v>
      </c>
    </row>
    <row r="544" spans="1:24" x14ac:dyDescent="0.25">
      <c r="B544">
        <v>31</v>
      </c>
      <c r="C544">
        <v>563.54003499584269</v>
      </c>
      <c r="D544">
        <v>847.05934254476585</v>
      </c>
      <c r="E544">
        <v>1697.6173132672429</v>
      </c>
      <c r="F544">
        <v>3115.2139076078483</v>
      </c>
      <c r="G544">
        <v>5950.4071699005572</v>
      </c>
      <c r="H544">
        <v>11620.793732588763</v>
      </c>
      <c r="J544">
        <v>31</v>
      </c>
      <c r="K544">
        <v>554.33980019717592</v>
      </c>
      <c r="L544">
        <v>757.3933850375106</v>
      </c>
      <c r="M544">
        <v>1366.554686390602</v>
      </c>
      <c r="N544">
        <v>2381.8232543374106</v>
      </c>
      <c r="O544">
        <v>4412.3612275173073</v>
      </c>
      <c r="P544">
        <v>8473.437607273343</v>
      </c>
      <c r="R544">
        <v>31</v>
      </c>
      <c r="S544">
        <v>4.742162717573728E-2</v>
      </c>
      <c r="T544">
        <v>4.2412938680138401E-2</v>
      </c>
      <c r="U544">
        <v>3.9201496155180315E-2</v>
      </c>
      <c r="V544">
        <v>3.8092920543185693E-2</v>
      </c>
      <c r="W544">
        <v>3.7531093741717036E-2</v>
      </c>
      <c r="X544">
        <v>3.7248254178769757E-2</v>
      </c>
    </row>
    <row r="545" spans="2:24" x14ac:dyDescent="0.25">
      <c r="B545">
        <v>32</v>
      </c>
      <c r="C545">
        <v>559.30372874389968</v>
      </c>
      <c r="D545">
        <v>838.61603577583764</v>
      </c>
      <c r="E545">
        <v>1676.5527158210996</v>
      </c>
      <c r="F545">
        <v>3073.1139626300751</v>
      </c>
      <c r="G545">
        <v>5866.2364512227678</v>
      </c>
      <c r="H545">
        <v>11452.481424482148</v>
      </c>
      <c r="J545">
        <v>32</v>
      </c>
      <c r="K545">
        <v>551.30587202441257</v>
      </c>
      <c r="L545">
        <v>751.34712008955012</v>
      </c>
      <c r="M545">
        <v>1351.4681211730622</v>
      </c>
      <c r="N545">
        <v>2351.6710801195113</v>
      </c>
      <c r="O545">
        <v>4352.0769408258857</v>
      </c>
      <c r="P545">
        <v>8352.8886175613879</v>
      </c>
      <c r="R545">
        <v>32</v>
      </c>
      <c r="S545">
        <v>4.7548236293156299E-2</v>
      </c>
      <c r="T545">
        <v>4.2478471203067691E-2</v>
      </c>
      <c r="U545">
        <v>3.9224991394054554E-2</v>
      </c>
      <c r="V545">
        <v>3.810136379081297E-2</v>
      </c>
      <c r="W545">
        <v>3.7531796926779881E-2</v>
      </c>
      <c r="X545">
        <v>3.7245032001246514E-2</v>
      </c>
    </row>
    <row r="546" spans="2:24" x14ac:dyDescent="0.25">
      <c r="B546">
        <v>33</v>
      </c>
      <c r="C546">
        <v>624.45899505013608</v>
      </c>
      <c r="D546">
        <v>968.49424684183066</v>
      </c>
      <c r="E546">
        <v>2000.6000062137546</v>
      </c>
      <c r="F546">
        <v>3720.7758444936167</v>
      </c>
      <c r="G546">
        <v>7161.127962417735</v>
      </c>
      <c r="H546">
        <v>14041.83223716939</v>
      </c>
      <c r="J546">
        <v>33</v>
      </c>
      <c r="K546">
        <v>597.96931326349704</v>
      </c>
      <c r="L546">
        <v>844.36410911215444</v>
      </c>
      <c r="M546">
        <v>1583.5485418328062</v>
      </c>
      <c r="N546">
        <v>2815.5177663143186</v>
      </c>
      <c r="O546">
        <v>5279.4612038422347</v>
      </c>
      <c r="P546">
        <v>10207.348518607847</v>
      </c>
      <c r="R546">
        <v>33</v>
      </c>
      <c r="S546">
        <v>4.5912647399191986E-2</v>
      </c>
      <c r="T546">
        <v>4.1640123006803753E-2</v>
      </c>
      <c r="U546">
        <v>3.8929373772596865E-2</v>
      </c>
      <c r="V546">
        <v>3.7999017149123793E-2</v>
      </c>
      <c r="W546">
        <v>3.7528595693119504E-2</v>
      </c>
      <c r="X546">
        <v>3.7292048816053081E-2</v>
      </c>
    </row>
    <row r="547" spans="2:24" x14ac:dyDescent="0.25">
      <c r="B547">
        <v>34</v>
      </c>
      <c r="C547">
        <v>576.59170115496374</v>
      </c>
      <c r="D547">
        <v>873.07929891573281</v>
      </c>
      <c r="E547">
        <v>1762.5416639101402</v>
      </c>
      <c r="F547">
        <v>3244.9788566016869</v>
      </c>
      <c r="G547">
        <v>6209.8538433315716</v>
      </c>
      <c r="H547">
        <v>12139.603415893522</v>
      </c>
      <c r="J547">
        <v>34</v>
      </c>
      <c r="K547">
        <v>563.68666226532787</v>
      </c>
      <c r="L547">
        <v>776.02936966643847</v>
      </c>
      <c r="M547">
        <v>1413.0526265742519</v>
      </c>
      <c r="N547">
        <v>2474.7571198463629</v>
      </c>
      <c r="O547">
        <v>4598.1729376128933</v>
      </c>
      <c r="P547">
        <v>8845.0000189981947</v>
      </c>
      <c r="R547">
        <v>34</v>
      </c>
      <c r="S547">
        <v>4.7042400241617432E-2</v>
      </c>
      <c r="T547">
        <v>4.2215217917862535E-2</v>
      </c>
      <c r="U547">
        <v>3.9128161334348377E-2</v>
      </c>
      <c r="V547">
        <v>3.8064051683819322E-2</v>
      </c>
      <c r="W547">
        <v>3.7525077803923779E-2</v>
      </c>
      <c r="X547">
        <v>3.7253818260218008E-2</v>
      </c>
    </row>
    <row r="548" spans="2:24" x14ac:dyDescent="0.25">
      <c r="B548">
        <v>35</v>
      </c>
      <c r="C548">
        <v>733.32298462320125</v>
      </c>
      <c r="D548">
        <v>1185.5011254447327</v>
      </c>
      <c r="E548">
        <v>2542.035742834511</v>
      </c>
      <c r="F548">
        <v>4802.9262299845814</v>
      </c>
      <c r="G548">
        <v>9324.7075274228628</v>
      </c>
      <c r="H548">
        <v>18368.270296178933</v>
      </c>
      <c r="J548">
        <v>35</v>
      </c>
      <c r="K548">
        <v>675.93592701195394</v>
      </c>
      <c r="L548">
        <v>999.78115810493182</v>
      </c>
      <c r="M548">
        <v>1971.3190298411573</v>
      </c>
      <c r="N548">
        <v>3590.5427606176381</v>
      </c>
      <c r="O548">
        <v>6828.9938335184124</v>
      </c>
      <c r="P548">
        <v>13305.897922573669</v>
      </c>
      <c r="R548">
        <v>35</v>
      </c>
      <c r="S548">
        <v>4.4235188925189739E-2</v>
      </c>
      <c r="T548">
        <v>4.082381005313529E-2</v>
      </c>
      <c r="U548">
        <v>3.8685713879133665E-2</v>
      </c>
      <c r="V548">
        <v>3.7956720773210995E-2</v>
      </c>
      <c r="W548">
        <v>3.7589066169936958E-2</v>
      </c>
      <c r="X548">
        <v>3.7404438341105628E-2</v>
      </c>
    </row>
    <row r="549" spans="2:24" x14ac:dyDescent="0.25">
      <c r="B549">
        <v>36</v>
      </c>
      <c r="C549">
        <v>556.82146081427834</v>
      </c>
      <c r="D549">
        <v>833.67212665949319</v>
      </c>
      <c r="E549">
        <v>1664.224012249681</v>
      </c>
      <c r="F549">
        <v>3048.4774534213257</v>
      </c>
      <c r="G549">
        <v>5816.9838310115092</v>
      </c>
      <c r="H549">
        <v>11353.997428777773</v>
      </c>
      <c r="J549">
        <v>36</v>
      </c>
      <c r="K549">
        <v>549.52792820019431</v>
      </c>
      <c r="L549">
        <v>747.80559419997917</v>
      </c>
      <c r="M549">
        <v>1342.6373177932674</v>
      </c>
      <c r="N549">
        <v>2334.0269221995368</v>
      </c>
      <c r="O549">
        <v>4316.8003848171138</v>
      </c>
      <c r="P549">
        <v>8282.3569021930598</v>
      </c>
      <c r="R549">
        <v>36</v>
      </c>
      <c r="S549">
        <v>4.7617657706365168E-2</v>
      </c>
      <c r="T549">
        <v>4.2513066230911001E-2</v>
      </c>
      <c r="U549">
        <v>3.923560224135958E-2</v>
      </c>
      <c r="V549">
        <v>3.8103383656068024E-2</v>
      </c>
      <c r="W549">
        <v>3.7529388696459387E-2</v>
      </c>
      <c r="X549">
        <v>3.7240386214852705E-2</v>
      </c>
    </row>
    <row r="550" spans="2:24" x14ac:dyDescent="0.25">
      <c r="B550">
        <v>37</v>
      </c>
      <c r="C550">
        <v>721.74523014880867</v>
      </c>
      <c r="D550">
        <v>1162.4258730874637</v>
      </c>
      <c r="E550">
        <v>2484.4678209113999</v>
      </c>
      <c r="F550">
        <v>4687.8709909707277</v>
      </c>
      <c r="G550">
        <v>9094.6774962060335</v>
      </c>
      <c r="H550">
        <v>17908.290522201874</v>
      </c>
      <c r="J550">
        <v>37</v>
      </c>
      <c r="K550">
        <v>667.64408481612008</v>
      </c>
      <c r="L550">
        <v>983.2548874705335</v>
      </c>
      <c r="M550">
        <v>1930.0875081400627</v>
      </c>
      <c r="N550">
        <v>3508.1410219416211</v>
      </c>
      <c r="O550">
        <v>6664.2498972616304</v>
      </c>
      <c r="P550">
        <v>12976.467821634724</v>
      </c>
      <c r="R550">
        <v>37</v>
      </c>
      <c r="S550">
        <v>4.4368597202388393E-2</v>
      </c>
      <c r="T550">
        <v>4.0885110074030839E-2</v>
      </c>
      <c r="U550">
        <v>3.8699581964639629E-2</v>
      </c>
      <c r="V550">
        <v>3.7954020936900923E-2</v>
      </c>
      <c r="W550">
        <v>3.7577928507370961E-2</v>
      </c>
      <c r="X550">
        <v>3.7389041977754278E-2</v>
      </c>
    </row>
    <row r="551" spans="2:24" x14ac:dyDescent="0.25">
      <c r="B551">
        <v>38</v>
      </c>
      <c r="C551">
        <v>556.74522563305959</v>
      </c>
      <c r="D551">
        <v>833.52223506719599</v>
      </c>
      <c r="E551">
        <v>1663.853350808487</v>
      </c>
      <c r="F551">
        <v>3047.7381467241617</v>
      </c>
      <c r="G551">
        <v>5815.5084048815788</v>
      </c>
      <c r="H551">
        <v>11351.047929539964</v>
      </c>
      <c r="J551">
        <v>38</v>
      </c>
      <c r="K551">
        <v>549.47332932909467</v>
      </c>
      <c r="L551">
        <v>747.69824334722125</v>
      </c>
      <c r="M551">
        <v>1342.3739808886694</v>
      </c>
      <c r="N551">
        <v>2333.4956904542669</v>
      </c>
      <c r="O551">
        <v>4315.7466956726785</v>
      </c>
      <c r="P551">
        <v>8280.2374161529733</v>
      </c>
      <c r="R551">
        <v>38</v>
      </c>
      <c r="S551">
        <v>4.7616228149758077E-2</v>
      </c>
      <c r="T551">
        <v>4.2511514740887435E-2</v>
      </c>
      <c r="U551">
        <v>3.9233979614764936E-2</v>
      </c>
      <c r="V551">
        <v>3.8101707950847663E-2</v>
      </c>
      <c r="W551">
        <v>3.7527708593872999E-2</v>
      </c>
      <c r="X551">
        <v>3.7238685868290489E-2</v>
      </c>
    </row>
    <row r="552" spans="2:24" x14ac:dyDescent="0.25">
      <c r="B552">
        <v>39</v>
      </c>
      <c r="C552">
        <v>553.37829732460193</v>
      </c>
      <c r="D552">
        <v>826.81175063551359</v>
      </c>
      <c r="E552">
        <v>1647.1119820448262</v>
      </c>
      <c r="F552">
        <v>3014.2790951617753</v>
      </c>
      <c r="G552">
        <v>5748.6133190098553</v>
      </c>
      <c r="H552">
        <v>11217.281764820626</v>
      </c>
      <c r="J552">
        <v>39</v>
      </c>
      <c r="K552">
        <v>547.06205750849085</v>
      </c>
      <c r="L552">
        <v>742.8926617322104</v>
      </c>
      <c r="M552">
        <v>1330.3830106115456</v>
      </c>
      <c r="N552">
        <v>2309.5342841831807</v>
      </c>
      <c r="O552">
        <v>4267.8368041536451</v>
      </c>
      <c r="P552">
        <v>8184.4418226213311</v>
      </c>
      <c r="R552">
        <v>39</v>
      </c>
      <c r="S552">
        <v>4.7721025743498346E-2</v>
      </c>
      <c r="T552">
        <v>4.2565892984696596E-2</v>
      </c>
      <c r="U552">
        <v>3.9253567074801099E-2</v>
      </c>
      <c r="V552">
        <v>3.8108833684284305E-2</v>
      </c>
      <c r="W552">
        <v>3.7528410668730361E-2</v>
      </c>
      <c r="X552">
        <v>3.7236139275096392E-2</v>
      </c>
    </row>
    <row r="553" spans="2:24" x14ac:dyDescent="0.25">
      <c r="B553">
        <v>40</v>
      </c>
      <c r="C553">
        <v>681.80053185658187</v>
      </c>
      <c r="D553">
        <v>1082.806151008183</v>
      </c>
      <c r="E553">
        <v>2285.8228597446646</v>
      </c>
      <c r="F553">
        <v>4290.8509233253963</v>
      </c>
      <c r="G553">
        <v>8300.9069720599273</v>
      </c>
      <c r="H553">
        <v>16321.021141148089</v>
      </c>
      <c r="J553">
        <v>40</v>
      </c>
      <c r="K553">
        <v>639.03719183193152</v>
      </c>
      <c r="L553">
        <v>926.23325885442864</v>
      </c>
      <c r="M553">
        <v>1787.819788570323</v>
      </c>
      <c r="N553">
        <v>3223.7997620626993</v>
      </c>
      <c r="O553">
        <v>6095.758827656522</v>
      </c>
      <c r="P553">
        <v>11839.700240467238</v>
      </c>
      <c r="R553">
        <v>40</v>
      </c>
      <c r="S553">
        <v>4.490076756148409E-2</v>
      </c>
      <c r="T553">
        <v>4.1137470188746583E-2</v>
      </c>
      <c r="U553">
        <v>3.876700524663268E-2</v>
      </c>
      <c r="V553">
        <v>3.7956638993440261E-2</v>
      </c>
      <c r="W553">
        <v>3.7547512302128938E-2</v>
      </c>
      <c r="X553">
        <v>3.7341962018946795E-2</v>
      </c>
    </row>
    <row r="554" spans="2:24" x14ac:dyDescent="0.25">
      <c r="B554">
        <v>41</v>
      </c>
      <c r="C554">
        <v>684.74478234861124</v>
      </c>
      <c r="D554">
        <v>1088.6766997426369</v>
      </c>
      <c r="E554">
        <v>2300.4724734017691</v>
      </c>
      <c r="F554">
        <v>4320.1321150899894</v>
      </c>
      <c r="G554">
        <v>8359.4514114040994</v>
      </c>
      <c r="H554">
        <v>16438.090012514524</v>
      </c>
      <c r="J554">
        <v>41</v>
      </c>
      <c r="K554">
        <v>641.1453734182669</v>
      </c>
      <c r="L554">
        <v>930.43749803873106</v>
      </c>
      <c r="M554">
        <v>1798.3141132039018</v>
      </c>
      <c r="N554">
        <v>3244.7753510870607</v>
      </c>
      <c r="O554">
        <v>6137.6979722135584</v>
      </c>
      <c r="P554">
        <v>11923.543309767731</v>
      </c>
      <c r="R554">
        <v>41</v>
      </c>
      <c r="S554">
        <v>4.4855494980140742E-2</v>
      </c>
      <c r="T554">
        <v>4.1115083155580656E-2</v>
      </c>
      <c r="U554">
        <v>3.875980562278114E-2</v>
      </c>
      <c r="V554">
        <v>3.7954766575140964E-2</v>
      </c>
      <c r="W554">
        <v>3.7548358420480765E-2</v>
      </c>
      <c r="X554">
        <v>3.7344167003574569E-2</v>
      </c>
    </row>
    <row r="555" spans="2:24" x14ac:dyDescent="0.25">
      <c r="B555">
        <v>42</v>
      </c>
      <c r="C555">
        <v>675.12909470757677</v>
      </c>
      <c r="D555">
        <v>1069.5104842934895</v>
      </c>
      <c r="E555">
        <v>2252.6546244946353</v>
      </c>
      <c r="F555">
        <v>4224.5614961261408</v>
      </c>
      <c r="G555">
        <v>8168.3752181766058</v>
      </c>
      <c r="H555">
        <v>16056.00264777301</v>
      </c>
      <c r="J555">
        <v>42</v>
      </c>
      <c r="K555">
        <v>634.2586383366297</v>
      </c>
      <c r="L555">
        <v>916.71050636093059</v>
      </c>
      <c r="M555">
        <v>1764.0657892549789</v>
      </c>
      <c r="N555">
        <v>3176.3242712446008</v>
      </c>
      <c r="O555">
        <v>6000.8409966442123</v>
      </c>
      <c r="P555">
        <v>11649.874284309597</v>
      </c>
      <c r="R555">
        <v>42</v>
      </c>
      <c r="S555">
        <v>4.4998041386198118E-2</v>
      </c>
      <c r="T555">
        <v>4.1183630286123485E-2</v>
      </c>
      <c r="U555">
        <v>3.8779231624281874E-2</v>
      </c>
      <c r="V555">
        <v>3.7956936205457481E-2</v>
      </c>
      <c r="W555">
        <v>3.7541724020975664E-2</v>
      </c>
      <c r="X555">
        <v>3.7333085534471344E-2</v>
      </c>
    </row>
    <row r="556" spans="2:24" x14ac:dyDescent="0.25">
      <c r="B556">
        <v>43</v>
      </c>
      <c r="C556">
        <v>674.21619742090604</v>
      </c>
      <c r="D556">
        <v>1067.6922039432925</v>
      </c>
      <c r="E556">
        <v>2248.1202242593645</v>
      </c>
      <c r="F556">
        <v>4215.5002587996896</v>
      </c>
      <c r="G556">
        <v>8150.260328354846</v>
      </c>
      <c r="H556">
        <v>16019.780467781311</v>
      </c>
      <c r="J556">
        <v>43</v>
      </c>
      <c r="K556">
        <v>633.60486085855882</v>
      </c>
      <c r="L556">
        <v>915.4084290413557</v>
      </c>
      <c r="M556">
        <v>1760.8191420139883</v>
      </c>
      <c r="N556">
        <v>3169.8370046197597</v>
      </c>
      <c r="O556">
        <v>5987.8727351688285</v>
      </c>
      <c r="P556">
        <v>11623.944199823251</v>
      </c>
      <c r="R556">
        <v>43</v>
      </c>
      <c r="S556">
        <v>4.5010306266422662E-2</v>
      </c>
      <c r="T556">
        <v>4.1189093679024458E-2</v>
      </c>
      <c r="U556">
        <v>3.8780175875470668E-2</v>
      </c>
      <c r="V556">
        <v>3.795629264621958E-2</v>
      </c>
      <c r="W556">
        <v>3.7540270487048888E-2</v>
      </c>
      <c r="X556">
        <v>3.7331222925286012E-2</v>
      </c>
    </row>
    <row r="557" spans="2:24" x14ac:dyDescent="0.25">
      <c r="B557">
        <v>44</v>
      </c>
      <c r="C557">
        <v>694.65429286671701</v>
      </c>
      <c r="D557">
        <v>1108.4345954980442</v>
      </c>
      <c r="E557">
        <v>2349.7755782382565</v>
      </c>
      <c r="F557">
        <v>4418.6772013626241</v>
      </c>
      <c r="G557">
        <v>8556.4804691594727</v>
      </c>
      <c r="H557">
        <v>16832.086946698913</v>
      </c>
      <c r="J557">
        <v>44</v>
      </c>
      <c r="K557">
        <v>648.24270050092582</v>
      </c>
      <c r="L557">
        <v>944.58777094144898</v>
      </c>
      <c r="M557">
        <v>1833.623822439884</v>
      </c>
      <c r="N557">
        <v>3315.3504090713323</v>
      </c>
      <c r="O557">
        <v>6278.8038242197945</v>
      </c>
      <c r="P557">
        <v>12205.710002836131</v>
      </c>
      <c r="R557">
        <v>44</v>
      </c>
      <c r="S557">
        <v>4.4708578033466395E-2</v>
      </c>
      <c r="T557">
        <v>4.1042834462616362E-2</v>
      </c>
      <c r="U557">
        <v>3.8737014863485797E-2</v>
      </c>
      <c r="V557">
        <v>3.7949328084426526E-2</v>
      </c>
      <c r="W557">
        <v>3.7551768491419724E-2</v>
      </c>
      <c r="X557">
        <v>3.7352045000172973E-2</v>
      </c>
    </row>
    <row r="558" spans="2:24" x14ac:dyDescent="0.25">
      <c r="B558">
        <v>45</v>
      </c>
      <c r="C558">
        <v>705.76121594947881</v>
      </c>
      <c r="D558">
        <v>1130.5765835816183</v>
      </c>
      <c r="E558">
        <v>2405.0227176643384</v>
      </c>
      <c r="F558">
        <v>4529.0993929646602</v>
      </c>
      <c r="G558">
        <v>8777.2529312802453</v>
      </c>
      <c r="H558">
        <v>17273.560008947399</v>
      </c>
      <c r="J558">
        <v>45</v>
      </c>
      <c r="K558">
        <v>656.19712739034094</v>
      </c>
      <c r="L558">
        <v>960.44578905538947</v>
      </c>
      <c r="M558">
        <v>1873.1921237428869</v>
      </c>
      <c r="N558">
        <v>3394.4336059129346</v>
      </c>
      <c r="O558">
        <v>6436.9186751027592</v>
      </c>
      <c r="P558">
        <v>12521.888825098897</v>
      </c>
      <c r="R558">
        <v>45</v>
      </c>
      <c r="S558">
        <v>4.4556419797007196E-2</v>
      </c>
      <c r="T558">
        <v>4.0969629245719341E-2</v>
      </c>
      <c r="U558">
        <v>3.8715989807627471E-2</v>
      </c>
      <c r="V558">
        <v>3.7946585356347651E-2</v>
      </c>
      <c r="W558">
        <v>3.7558346472543969E-2</v>
      </c>
      <c r="X558">
        <v>3.736332909958473E-2</v>
      </c>
    </row>
    <row r="559" spans="2:24" x14ac:dyDescent="0.25">
      <c r="B559">
        <v>46</v>
      </c>
      <c r="C559">
        <v>708.79001133864938</v>
      </c>
      <c r="D559">
        <v>1136.615723455749</v>
      </c>
      <c r="E559">
        <v>2420.0928802537264</v>
      </c>
      <c r="F559">
        <v>4559.2214923442352</v>
      </c>
      <c r="G559">
        <v>8837.4787281428526</v>
      </c>
      <c r="H559">
        <v>17393.993207294563</v>
      </c>
      <c r="J559">
        <v>46</v>
      </c>
      <c r="K559">
        <v>658.3663267384436</v>
      </c>
      <c r="L559">
        <v>964.77094892901914</v>
      </c>
      <c r="M559">
        <v>1883.9850447083663</v>
      </c>
      <c r="N559">
        <v>3416.0087330333045</v>
      </c>
      <c r="O559">
        <v>6480.0562399166665</v>
      </c>
      <c r="P559">
        <v>12608.151338369265</v>
      </c>
      <c r="R559">
        <v>46</v>
      </c>
      <c r="S559">
        <v>4.4515037953483549E-2</v>
      </c>
      <c r="T559">
        <v>4.0949430167860124E-2</v>
      </c>
      <c r="U559">
        <v>3.8709770180104464E-2</v>
      </c>
      <c r="V559">
        <v>3.7945267253445936E-2</v>
      </c>
      <c r="W559">
        <v>3.755952362282633E-2</v>
      </c>
      <c r="X559">
        <v>3.7365765867823031E-2</v>
      </c>
    </row>
    <row r="560" spans="2:24" x14ac:dyDescent="0.25">
      <c r="B560">
        <v>47</v>
      </c>
      <c r="C560">
        <v>704.83385093179061</v>
      </c>
      <c r="D560">
        <v>1128.7311300127726</v>
      </c>
      <c r="E560">
        <v>2400.4230107922435</v>
      </c>
      <c r="F560">
        <v>4519.9090806841477</v>
      </c>
      <c r="G560">
        <v>8758.8815674084799</v>
      </c>
      <c r="H560">
        <v>17236.826540334656</v>
      </c>
      <c r="J560">
        <v>47</v>
      </c>
      <c r="K560">
        <v>655.533020635703</v>
      </c>
      <c r="L560">
        <v>959.12430289313488</v>
      </c>
      <c r="M560">
        <v>1869.8986379315356</v>
      </c>
      <c r="N560">
        <v>3387.8513985605678</v>
      </c>
      <c r="O560">
        <v>6423.760810788357</v>
      </c>
      <c r="P560">
        <v>12495.579629384098</v>
      </c>
      <c r="R560">
        <v>47</v>
      </c>
      <c r="S560">
        <v>4.4565024781830997E-2</v>
      </c>
      <c r="T560">
        <v>4.0972666602272056E-2</v>
      </c>
      <c r="U560">
        <v>3.8715349564218959E-2</v>
      </c>
      <c r="V560">
        <v>3.7944651816235186E-2</v>
      </c>
      <c r="W560">
        <v>3.7555755894144616E-2</v>
      </c>
      <c r="X560">
        <v>3.7360406812540825E-2</v>
      </c>
    </row>
    <row r="561" spans="1:24" x14ac:dyDescent="0.25">
      <c r="B561">
        <v>48</v>
      </c>
      <c r="C561">
        <v>749.1816092646867</v>
      </c>
      <c r="D561">
        <v>1217.1352875803759</v>
      </c>
      <c r="E561">
        <v>2620.9963733477366</v>
      </c>
      <c r="F561">
        <v>4960.7648852135644</v>
      </c>
      <c r="G561">
        <v>9640.3018349916092</v>
      </c>
      <c r="H561">
        <v>18999.376189133105</v>
      </c>
      <c r="J561">
        <v>48</v>
      </c>
      <c r="K561">
        <v>687.29450702096165</v>
      </c>
      <c r="L561">
        <v>1022.4380754459435</v>
      </c>
      <c r="M561">
        <v>2027.8693481098417</v>
      </c>
      <c r="N561">
        <v>3703.5885331969257</v>
      </c>
      <c r="O561">
        <v>7055.02607770756</v>
      </c>
      <c r="P561">
        <v>13757.906241999357</v>
      </c>
      <c r="R561">
        <v>48</v>
      </c>
      <c r="S561">
        <v>4.4035836382763094E-2</v>
      </c>
      <c r="T561">
        <v>4.0724189671429212E-2</v>
      </c>
      <c r="U561">
        <v>3.8651504558995908E-2</v>
      </c>
      <c r="V561">
        <v>3.7945357166753402E-2</v>
      </c>
      <c r="W561">
        <v>3.7589323744740444E-2</v>
      </c>
      <c r="X561">
        <v>3.7410559969083712E-2</v>
      </c>
    </row>
    <row r="562" spans="1:24" x14ac:dyDescent="0.25">
      <c r="B562">
        <v>49</v>
      </c>
      <c r="C562">
        <v>769.37818354386695</v>
      </c>
      <c r="D562">
        <v>1257.3967931874995</v>
      </c>
      <c r="E562">
        <v>2721.4526974410978</v>
      </c>
      <c r="F562">
        <v>5161.5458728638077</v>
      </c>
      <c r="G562">
        <v>10041.732223062349</v>
      </c>
      <c r="H562">
        <v>19802.104922355338</v>
      </c>
      <c r="J562">
        <v>49</v>
      </c>
      <c r="K562">
        <v>701.75917213294088</v>
      </c>
      <c r="L562">
        <v>1051.272995014393</v>
      </c>
      <c r="M562">
        <v>2099.8153029102432</v>
      </c>
      <c r="N562">
        <v>3847.3858346406414</v>
      </c>
      <c r="O562">
        <v>7342.5268908938597</v>
      </c>
      <c r="P562">
        <v>14332.808991098311</v>
      </c>
      <c r="R562">
        <v>49</v>
      </c>
      <c r="S562">
        <v>4.3828089422640382E-2</v>
      </c>
      <c r="T562">
        <v>4.062884699927527E-2</v>
      </c>
      <c r="U562">
        <v>3.8629688498801107E-2</v>
      </c>
      <c r="V562">
        <v>3.7949166410768509E-2</v>
      </c>
      <c r="W562">
        <v>3.7606166797661489E-2</v>
      </c>
      <c r="X562">
        <v>3.7433973418208533E-2</v>
      </c>
    </row>
    <row r="563" spans="1:24" x14ac:dyDescent="0.25">
      <c r="B563">
        <v>50</v>
      </c>
      <c r="C563">
        <v>805.35755193996056</v>
      </c>
      <c r="D563">
        <v>1329.1198120410845</v>
      </c>
      <c r="E563">
        <v>2900.4066186662167</v>
      </c>
      <c r="F563">
        <v>5519.2179473895794</v>
      </c>
      <c r="G563">
        <v>10756.840626646725</v>
      </c>
      <c r="H563">
        <v>21232.086045933745</v>
      </c>
      <c r="J563">
        <v>50</v>
      </c>
      <c r="K563">
        <v>727.52728920145546</v>
      </c>
      <c r="L563">
        <v>1102.6404715802764</v>
      </c>
      <c r="M563">
        <v>2227.9803109339227</v>
      </c>
      <c r="N563">
        <v>4103.5465360939052</v>
      </c>
      <c r="O563">
        <v>7854.6792285473348</v>
      </c>
      <c r="P563">
        <v>15356.945288136922</v>
      </c>
      <c r="R563">
        <v>50</v>
      </c>
      <c r="S563">
        <v>4.3502848034968844E-2</v>
      </c>
      <c r="T563">
        <v>4.048357955672266E-2</v>
      </c>
      <c r="U563">
        <v>3.8601664512520673E-2</v>
      </c>
      <c r="V563">
        <v>3.7961916229196868E-2</v>
      </c>
      <c r="W563">
        <v>3.7639636749565497E-2</v>
      </c>
      <c r="X563">
        <v>3.747788861055823E-2</v>
      </c>
    </row>
    <row r="564" spans="1:24" x14ac:dyDescent="0.25">
      <c r="B564">
        <v>51</v>
      </c>
      <c r="C564">
        <v>823.39100345208192</v>
      </c>
      <c r="D564">
        <v>1365.0696810092415</v>
      </c>
      <c r="E564">
        <v>2990.1055187506208</v>
      </c>
      <c r="F564">
        <v>5698.4986880326242</v>
      </c>
      <c r="G564">
        <v>11115.285028804705</v>
      </c>
      <c r="H564">
        <v>21948.857711688113</v>
      </c>
      <c r="J564">
        <v>51</v>
      </c>
      <c r="K564">
        <v>740.44252508692534</v>
      </c>
      <c r="L564">
        <v>1128.3878539054895</v>
      </c>
      <c r="M564">
        <v>2292.2216801589566</v>
      </c>
      <c r="N564">
        <v>4231.9459028074634</v>
      </c>
      <c r="O564">
        <v>8111.3943725742138</v>
      </c>
      <c r="P564">
        <v>15870.291326949082</v>
      </c>
      <c r="R564">
        <v>51</v>
      </c>
      <c r="S564">
        <v>4.3357138629568359E-2</v>
      </c>
      <c r="T564">
        <v>4.041987814678194E-2</v>
      </c>
      <c r="U564">
        <v>3.8591183721232714E-2</v>
      </c>
      <c r="V564">
        <v>3.7969910754306557E-2</v>
      </c>
      <c r="W564">
        <v>3.7657012502032794E-2</v>
      </c>
      <c r="X564">
        <v>3.749999125984993E-2</v>
      </c>
    </row>
    <row r="565" spans="1:24" x14ac:dyDescent="0.25">
      <c r="B565">
        <v>52</v>
      </c>
      <c r="C565">
        <v>862.74115104112695</v>
      </c>
      <c r="D565">
        <v>1443.51221877074</v>
      </c>
      <c r="E565">
        <v>3185.8254160368183</v>
      </c>
      <c r="F565">
        <v>6089.680731839956</v>
      </c>
      <c r="G565">
        <v>11897.391388426819</v>
      </c>
      <c r="H565">
        <v>23512.812717934954</v>
      </c>
      <c r="J565">
        <v>52</v>
      </c>
      <c r="K565">
        <v>768.62479468131551</v>
      </c>
      <c r="L565">
        <v>1184.5672146710367</v>
      </c>
      <c r="M565">
        <v>2432.3944092632919</v>
      </c>
      <c r="N565">
        <v>4512.1062570438298</v>
      </c>
      <c r="O565">
        <v>8671.5302283469791</v>
      </c>
      <c r="P565">
        <v>16990.378351256571</v>
      </c>
      <c r="R565">
        <v>52</v>
      </c>
      <c r="S565">
        <v>4.3077133001817591E-2</v>
      </c>
      <c r="T565">
        <v>4.0301802082959082E-2</v>
      </c>
      <c r="U565">
        <v>3.8577866059903432E-2</v>
      </c>
      <c r="V565">
        <v>3.7992887015338539E-2</v>
      </c>
      <c r="W565">
        <v>3.7698405575048666E-2</v>
      </c>
      <c r="X565">
        <v>3.7550661391241524E-2</v>
      </c>
    </row>
    <row r="566" spans="1:24" x14ac:dyDescent="0.25">
      <c r="B566">
        <v>53</v>
      </c>
      <c r="C566">
        <v>890.55705373696151</v>
      </c>
      <c r="D566">
        <v>1498.9626130947304</v>
      </c>
      <c r="E566">
        <v>3324.1792907508348</v>
      </c>
      <c r="F566">
        <v>6366.2070799666963</v>
      </c>
      <c r="G566">
        <v>12450.26265096249</v>
      </c>
      <c r="H566">
        <v>24618.373787250068</v>
      </c>
      <c r="J566">
        <v>53</v>
      </c>
      <c r="K566">
        <v>788.54603243306974</v>
      </c>
      <c r="L566">
        <v>1224.280051059699</v>
      </c>
      <c r="M566">
        <v>2531.4821023471013</v>
      </c>
      <c r="N566">
        <v>4710.152112118536</v>
      </c>
      <c r="O566">
        <v>9067.492049808352</v>
      </c>
      <c r="P566">
        <v>17782.171862399613</v>
      </c>
      <c r="R566">
        <v>53</v>
      </c>
      <c r="S566">
        <v>4.2904333159384578E-2</v>
      </c>
      <c r="T566">
        <v>4.0231686514113685E-2</v>
      </c>
      <c r="U566">
        <v>3.8573932162898616E-2</v>
      </c>
      <c r="V566">
        <v>3.8011839114500789E-2</v>
      </c>
      <c r="W566">
        <v>3.7728961624742263E-2</v>
      </c>
      <c r="X566">
        <v>3.7587060289206553E-2</v>
      </c>
    </row>
    <row r="567" spans="1:24" x14ac:dyDescent="0.25">
      <c r="B567">
        <v>54</v>
      </c>
      <c r="C567">
        <v>926.54103055133032</v>
      </c>
      <c r="D567">
        <v>1570.6953220905912</v>
      </c>
      <c r="E567">
        <v>3503.1582302271227</v>
      </c>
      <c r="F567">
        <v>6723.9296581291483</v>
      </c>
      <c r="G567">
        <v>13165.472592756414</v>
      </c>
      <c r="H567">
        <v>26048.558464591893</v>
      </c>
      <c r="J567">
        <v>54</v>
      </c>
      <c r="K567">
        <v>814.31741223585868</v>
      </c>
      <c r="L567">
        <v>1275.6542551752464</v>
      </c>
      <c r="M567">
        <v>2659.6651516404745</v>
      </c>
      <c r="N567">
        <v>4966.349039541863</v>
      </c>
      <c r="O567">
        <v>9579.7176799091685</v>
      </c>
      <c r="P567">
        <v>18806.454988952726</v>
      </c>
      <c r="R567">
        <v>54</v>
      </c>
      <c r="S567">
        <v>4.2708078792109028E-2</v>
      </c>
      <c r="T567">
        <v>4.0155736203111303E-2</v>
      </c>
      <c r="U567">
        <v>3.8575281683997042E-2</v>
      </c>
      <c r="V567">
        <v>3.8039874371800453E-2</v>
      </c>
      <c r="W567">
        <v>3.7770520021671805E-2</v>
      </c>
      <c r="X567">
        <v>3.7635425877222017E-2</v>
      </c>
    </row>
    <row r="568" spans="1:24" x14ac:dyDescent="0.25">
      <c r="B568">
        <v>55</v>
      </c>
      <c r="C568">
        <v>976.65382021303708</v>
      </c>
      <c r="D568">
        <v>1670.592487639678</v>
      </c>
      <c r="E568">
        <v>3752.4084843521041</v>
      </c>
      <c r="F568">
        <v>7222.1018108249464</v>
      </c>
      <c r="G568">
        <v>14161.488512563901</v>
      </c>
      <c r="H568">
        <v>28040.261885695058</v>
      </c>
      <c r="J568">
        <v>55</v>
      </c>
      <c r="K568">
        <v>850.20771155744478</v>
      </c>
      <c r="L568">
        <v>1347.1996286229951</v>
      </c>
      <c r="M568">
        <v>2838.1753190575619</v>
      </c>
      <c r="N568">
        <v>5323.1347880411195</v>
      </c>
      <c r="O568">
        <v>10293.054258524237</v>
      </c>
      <c r="P568">
        <v>20232.892868294613</v>
      </c>
      <c r="R568">
        <v>55</v>
      </c>
      <c r="S568">
        <v>4.2477914145820694E-2</v>
      </c>
      <c r="T568">
        <v>4.0073242688129396E-2</v>
      </c>
      <c r="U568">
        <v>3.8587318633825252E-2</v>
      </c>
      <c r="V568">
        <v>3.8084485117382938E-2</v>
      </c>
      <c r="W568">
        <v>3.7831624059876834E-2</v>
      </c>
      <c r="X568">
        <v>3.7704828859841388E-2</v>
      </c>
    </row>
    <row r="570" spans="1:24" x14ac:dyDescent="0.25">
      <c r="A570" s="5" t="s">
        <v>188</v>
      </c>
    </row>
    <row r="571" spans="1:24" x14ac:dyDescent="0.25">
      <c r="B571" t="s">
        <v>170</v>
      </c>
      <c r="C571">
        <v>100000</v>
      </c>
      <c r="D571">
        <v>250000</v>
      </c>
      <c r="E571">
        <v>500000</v>
      </c>
      <c r="F571">
        <v>1000000</v>
      </c>
      <c r="G571">
        <v>2000000</v>
      </c>
      <c r="J571" t="s">
        <v>145</v>
      </c>
      <c r="K571">
        <v>100000</v>
      </c>
      <c r="L571">
        <v>250000</v>
      </c>
      <c r="M571">
        <v>500000</v>
      </c>
      <c r="N571">
        <v>1000000</v>
      </c>
      <c r="O571">
        <v>2000000</v>
      </c>
      <c r="R571" t="s">
        <v>167</v>
      </c>
      <c r="S571">
        <v>100000</v>
      </c>
      <c r="T571">
        <v>250000</v>
      </c>
      <c r="U571">
        <v>500000</v>
      </c>
      <c r="V571">
        <v>1000000</v>
      </c>
      <c r="W571">
        <v>2000000</v>
      </c>
    </row>
    <row r="572" spans="1:24" x14ac:dyDescent="0.25">
      <c r="B572">
        <v>35</v>
      </c>
      <c r="C572">
        <v>33191.863698074027</v>
      </c>
      <c r="D572">
        <v>74568.993810882195</v>
      </c>
      <c r="E572">
        <v>143530.87844537458</v>
      </c>
      <c r="F572">
        <v>281454.64811252046</v>
      </c>
      <c r="G572">
        <v>557302.18744649051</v>
      </c>
      <c r="J572">
        <v>35</v>
      </c>
      <c r="K572">
        <v>1659.5931849012777</v>
      </c>
      <c r="L572">
        <v>3728.4468929469149</v>
      </c>
      <c r="M572">
        <v>7176.5379801656527</v>
      </c>
      <c r="N572">
        <v>14072.720717539429</v>
      </c>
      <c r="O572">
        <v>27865.08619183104</v>
      </c>
      <c r="R572">
        <v>35</v>
      </c>
      <c r="S572">
        <v>3.9412085744088055E-2</v>
      </c>
      <c r="T572">
        <v>3.7192342622332397E-2</v>
      </c>
      <c r="U572">
        <v>3.6588349262290487E-2</v>
      </c>
      <c r="V572">
        <v>3.630699448384922E-2</v>
      </c>
      <c r="W572">
        <v>3.6171094152989802E-2</v>
      </c>
    </row>
    <row r="573" spans="1:24" x14ac:dyDescent="0.25">
      <c r="B573">
        <f t="shared" ref="B573:B602" si="24">B572+1</f>
        <v>36</v>
      </c>
      <c r="C573">
        <v>28345.638992880446</v>
      </c>
      <c r="D573">
        <v>62109.906082358779</v>
      </c>
      <c r="E573">
        <v>118383.67935541667</v>
      </c>
      <c r="F573">
        <v>230931.23001693032</v>
      </c>
      <c r="G573">
        <v>456026.33135280345</v>
      </c>
      <c r="J573">
        <f t="shared" ref="J573:J602" si="25">J572+1</f>
        <v>36</v>
      </c>
      <c r="K573">
        <v>1417.2806787470254</v>
      </c>
      <c r="L573">
        <v>3105.495304111435</v>
      </c>
      <c r="M573">
        <v>5919.1787125404808</v>
      </c>
      <c r="N573">
        <v>11546.551560087886</v>
      </c>
      <c r="O573">
        <v>22801.297274007113</v>
      </c>
      <c r="R573">
        <f t="shared" ref="R573:R602" si="26">R572+1</f>
        <v>36</v>
      </c>
      <c r="S573">
        <v>3.796512281359754E-2</v>
      </c>
      <c r="T573">
        <v>3.5816984693928688E-2</v>
      </c>
      <c r="U573">
        <v>3.5247634428286156E-2</v>
      </c>
      <c r="V573">
        <v>3.4984602221243666E-2</v>
      </c>
      <c r="W573">
        <v>3.4858045878267019E-2</v>
      </c>
    </row>
    <row r="574" spans="1:24" x14ac:dyDescent="0.25">
      <c r="B574">
        <f t="shared" si="24"/>
        <v>37</v>
      </c>
      <c r="C574">
        <v>32964.861458671679</v>
      </c>
      <c r="D574">
        <v>73986.931577256924</v>
      </c>
      <c r="E574">
        <v>142357.04809952897</v>
      </c>
      <c r="F574">
        <v>279097.28155851911</v>
      </c>
      <c r="G574">
        <v>552577.74961978069</v>
      </c>
      <c r="J574">
        <f t="shared" si="25"/>
        <v>37</v>
      </c>
      <c r="K574">
        <v>1648.2415902634093</v>
      </c>
      <c r="L574">
        <v>3699.3436236019479</v>
      </c>
      <c r="M574">
        <v>7117.8465282147808</v>
      </c>
      <c r="N574">
        <v>13954.852924248029</v>
      </c>
      <c r="O574">
        <v>27628.867335070856</v>
      </c>
      <c r="R574">
        <f t="shared" si="26"/>
        <v>37</v>
      </c>
      <c r="S574">
        <v>3.9313965762416414E-2</v>
      </c>
      <c r="T574">
        <v>3.7108419528402381E-2</v>
      </c>
      <c r="U574">
        <v>3.6508585766786616E-2</v>
      </c>
      <c r="V574">
        <v>3.6229208882355701E-2</v>
      </c>
      <c r="W574">
        <v>3.6094273153111756E-2</v>
      </c>
    </row>
    <row r="575" spans="1:24" x14ac:dyDescent="0.25">
      <c r="B575">
        <f t="shared" si="24"/>
        <v>38</v>
      </c>
      <c r="C575">
        <v>28406.647777803053</v>
      </c>
      <c r="D575">
        <v>62271.232397174637</v>
      </c>
      <c r="E575">
        <v>118712.21020342597</v>
      </c>
      <c r="F575">
        <v>231594.1621152586</v>
      </c>
      <c r="G575">
        <v>457358.06593892368</v>
      </c>
      <c r="J575">
        <f t="shared" si="25"/>
        <v>38</v>
      </c>
      <c r="K575">
        <v>1420.3311215446593</v>
      </c>
      <c r="L575">
        <v>3113.5590031134052</v>
      </c>
      <c r="M575">
        <v>5935.6105101589055</v>
      </c>
      <c r="N575">
        <v>11579.70810573909</v>
      </c>
      <c r="O575">
        <v>22867.903296898003</v>
      </c>
      <c r="R575">
        <f t="shared" si="26"/>
        <v>38</v>
      </c>
      <c r="S575">
        <v>3.7920978706758257E-2</v>
      </c>
      <c r="T575">
        <v>3.579792188479991E-2</v>
      </c>
      <c r="U575">
        <v>3.5234070307650578E-2</v>
      </c>
      <c r="V575">
        <v>3.4973396449156313E-2</v>
      </c>
      <c r="W575">
        <v>3.4847933991992264E-2</v>
      </c>
    </row>
    <row r="576" spans="1:24" x14ac:dyDescent="0.25">
      <c r="B576">
        <f t="shared" si="24"/>
        <v>39</v>
      </c>
      <c r="C576">
        <v>28362.417010515099</v>
      </c>
      <c r="D576">
        <v>62160.860200300143</v>
      </c>
      <c r="E576">
        <v>118491.5988528906</v>
      </c>
      <c r="F576">
        <v>231153.07615950279</v>
      </c>
      <c r="G576">
        <v>456476.03077352984</v>
      </c>
      <c r="J576">
        <f t="shared" si="25"/>
        <v>39</v>
      </c>
      <c r="K576">
        <v>1418.1208794002087</v>
      </c>
      <c r="L576">
        <v>3108.0431030426262</v>
      </c>
      <c r="M576">
        <v>5924.5801467636775</v>
      </c>
      <c r="N576">
        <v>11557.654236301489</v>
      </c>
      <c r="O576">
        <v>22823.802416553022</v>
      </c>
      <c r="R576">
        <f t="shared" si="26"/>
        <v>39</v>
      </c>
      <c r="S576">
        <v>3.7835814798047762E-2</v>
      </c>
      <c r="T576">
        <v>3.574280003986674E-2</v>
      </c>
      <c r="U576">
        <v>3.5186039564682359E-2</v>
      </c>
      <c r="V576">
        <v>3.492850873725728E-2</v>
      </c>
      <c r="W576">
        <v>3.480452711839277E-2</v>
      </c>
    </row>
    <row r="577" spans="2:23" x14ac:dyDescent="0.25">
      <c r="B577">
        <f t="shared" si="24"/>
        <v>40</v>
      </c>
      <c r="C577">
        <v>32067.210296521444</v>
      </c>
      <c r="D577">
        <v>71684.707161100348</v>
      </c>
      <c r="E577">
        <v>137713.87741196586</v>
      </c>
      <c r="F577">
        <v>269772.18999910663</v>
      </c>
      <c r="G577">
        <v>533888.83416217682</v>
      </c>
      <c r="J577">
        <f t="shared" si="25"/>
        <v>40</v>
      </c>
      <c r="K577">
        <v>1603.3590772014941</v>
      </c>
      <c r="L577">
        <v>3584.2324901129614</v>
      </c>
      <c r="M577">
        <v>6885.7007269371534</v>
      </c>
      <c r="N577">
        <v>13488.59743962693</v>
      </c>
      <c r="O577">
        <v>26694.417912239674</v>
      </c>
      <c r="R577">
        <f t="shared" si="26"/>
        <v>40</v>
      </c>
      <c r="S577">
        <v>3.8947223542949772E-2</v>
      </c>
      <c r="T577">
        <v>3.6790526389112621E-2</v>
      </c>
      <c r="U577">
        <v>3.6205424874328429E-2</v>
      </c>
      <c r="V577">
        <v>3.5933091222535518E-2</v>
      </c>
      <c r="W577">
        <v>3.5801607328517004E-2</v>
      </c>
    </row>
    <row r="578" spans="2:23" x14ac:dyDescent="0.25">
      <c r="B578">
        <f t="shared" si="24"/>
        <v>41</v>
      </c>
      <c r="C578">
        <v>32173.582935520753</v>
      </c>
      <c r="D578">
        <v>71959.597934365476</v>
      </c>
      <c r="E578">
        <v>138269.62296978192</v>
      </c>
      <c r="F578">
        <v>270889.67305854976</v>
      </c>
      <c r="G578">
        <v>536129.77324563335</v>
      </c>
      <c r="J578">
        <f t="shared" si="25"/>
        <v>41</v>
      </c>
      <c r="K578">
        <v>1608.6794497221053</v>
      </c>
      <c r="L578">
        <v>3597.9809290049307</v>
      </c>
      <c r="M578">
        <v>6913.4834476161632</v>
      </c>
      <c r="N578">
        <v>13544.488510361116</v>
      </c>
      <c r="O578">
        <v>26806.498649438494</v>
      </c>
      <c r="R578">
        <f t="shared" si="26"/>
        <v>41</v>
      </c>
      <c r="S578">
        <v>3.8956678394130639E-2</v>
      </c>
      <c r="T578">
        <v>3.680728158354607E-2</v>
      </c>
      <c r="U578">
        <v>3.622353426038849E-2</v>
      </c>
      <c r="V578">
        <v>3.5951754370930233E-2</v>
      </c>
      <c r="W578">
        <v>3.5820510273869344E-2</v>
      </c>
    </row>
    <row r="579" spans="2:23" x14ac:dyDescent="0.25">
      <c r="B579">
        <f t="shared" si="24"/>
        <v>42</v>
      </c>
      <c r="C579">
        <v>31956.150795793877</v>
      </c>
      <c r="D579">
        <v>71402.18647803113</v>
      </c>
      <c r="E579">
        <v>137145.57927392446</v>
      </c>
      <c r="F579">
        <v>268632.36486178526</v>
      </c>
      <c r="G579">
        <v>531605.93603530829</v>
      </c>
      <c r="J579">
        <f t="shared" si="25"/>
        <v>42</v>
      </c>
      <c r="K579">
        <v>1597.8075073604632</v>
      </c>
      <c r="L579">
        <v>3570.1092008414271</v>
      </c>
      <c r="M579">
        <v>6857.2786788100202</v>
      </c>
      <c r="N579">
        <v>13431.617629152897</v>
      </c>
      <c r="O579">
        <v>26580.2955267051</v>
      </c>
      <c r="R579">
        <f t="shared" si="26"/>
        <v>42</v>
      </c>
      <c r="S579">
        <v>3.8865462634902759E-2</v>
      </c>
      <c r="T579">
        <v>3.6729182467441168E-2</v>
      </c>
      <c r="U579">
        <v>3.6149292903676855E-2</v>
      </c>
      <c r="V579">
        <v>3.5879349271005445E-2</v>
      </c>
      <c r="W579">
        <v>3.574900081088872E-2</v>
      </c>
    </row>
    <row r="580" spans="2:23" x14ac:dyDescent="0.25">
      <c r="B580">
        <f t="shared" si="24"/>
        <v>43</v>
      </c>
      <c r="C580">
        <v>31966.361696970835</v>
      </c>
      <c r="D580">
        <v>71430.241918760439</v>
      </c>
      <c r="E580">
        <v>137203.37566146639</v>
      </c>
      <c r="F580">
        <v>268749.6431643439</v>
      </c>
      <c r="G580">
        <v>531842.17817970202</v>
      </c>
      <c r="J580">
        <f t="shared" si="25"/>
        <v>43</v>
      </c>
      <c r="K580">
        <v>1598.3185408760255</v>
      </c>
      <c r="L580">
        <v>3571.5136343720806</v>
      </c>
      <c r="M580">
        <v>6860.1721801271779</v>
      </c>
      <c r="N580">
        <v>13437.489296520478</v>
      </c>
      <c r="O580">
        <v>26592.123542989255</v>
      </c>
      <c r="R580">
        <f t="shared" si="26"/>
        <v>43</v>
      </c>
      <c r="S580">
        <v>3.8837907294472229E-2</v>
      </c>
      <c r="T580">
        <v>3.6713259532949127E-2</v>
      </c>
      <c r="U580">
        <v>3.6136102384521473E-2</v>
      </c>
      <c r="V580">
        <v>3.5867363887133408E-2</v>
      </c>
      <c r="W580">
        <v>3.5737581786808859E-2</v>
      </c>
    </row>
    <row r="581" spans="2:23" x14ac:dyDescent="0.25">
      <c r="B581">
        <f t="shared" si="24"/>
        <v>44</v>
      </c>
      <c r="C581">
        <v>32524.914286787909</v>
      </c>
      <c r="D581">
        <v>72867.843000423862</v>
      </c>
      <c r="E581">
        <v>140106.05753351972</v>
      </c>
      <c r="F581">
        <v>274582.48660472827</v>
      </c>
      <c r="G581">
        <v>543535.34474991122</v>
      </c>
      <c r="J581">
        <f t="shared" si="25"/>
        <v>44</v>
      </c>
      <c r="K581">
        <v>1626.2457477188873</v>
      </c>
      <c r="L581">
        <v>3643.392286225484</v>
      </c>
      <c r="M581">
        <v>7005.3031984472764</v>
      </c>
      <c r="N581">
        <v>13729.125030007621</v>
      </c>
      <c r="O581">
        <v>27176.76869705203</v>
      </c>
      <c r="R581">
        <f t="shared" si="26"/>
        <v>44</v>
      </c>
      <c r="S581">
        <v>3.8978062392455382E-2</v>
      </c>
      <c r="T581">
        <v>3.6856016520139701E-2</v>
      </c>
      <c r="U581">
        <v>3.6277613493302052E-2</v>
      </c>
      <c r="V581">
        <v>3.6008001753024876E-2</v>
      </c>
      <c r="W581">
        <v>3.5877730657385865E-2</v>
      </c>
    </row>
    <row r="582" spans="2:23" x14ac:dyDescent="0.25">
      <c r="B582">
        <f t="shared" si="24"/>
        <v>45</v>
      </c>
      <c r="C582">
        <v>32836.216589727519</v>
      </c>
      <c r="D582">
        <v>73669.919956556696</v>
      </c>
      <c r="E582">
        <v>141726.09225972646</v>
      </c>
      <c r="F582">
        <v>277838.43687827315</v>
      </c>
      <c r="G582">
        <v>550063.12612214475</v>
      </c>
      <c r="J582">
        <f t="shared" si="25"/>
        <v>45</v>
      </c>
      <c r="K582">
        <v>1641.8109461328932</v>
      </c>
      <c r="L582">
        <v>3683.4964350013179</v>
      </c>
      <c r="M582">
        <v>7086.3056186671602</v>
      </c>
      <c r="N582">
        <v>13891.924003274587</v>
      </c>
      <c r="O582">
        <v>27503.160782081191</v>
      </c>
      <c r="R582">
        <f t="shared" si="26"/>
        <v>45</v>
      </c>
      <c r="S582">
        <v>3.9044209043304967E-2</v>
      </c>
      <c r="T582">
        <v>3.6928352183429825E-2</v>
      </c>
      <c r="U582">
        <v>3.6350408568205372E-2</v>
      </c>
      <c r="V582">
        <v>3.6080824953371504E-2</v>
      </c>
      <c r="W582">
        <v>3.5950524612430756E-2</v>
      </c>
    </row>
    <row r="583" spans="2:23" x14ac:dyDescent="0.25">
      <c r="B583">
        <f t="shared" si="24"/>
        <v>46</v>
      </c>
      <c r="C583">
        <v>32944.513136455273</v>
      </c>
      <c r="D583">
        <v>73950.107198026744</v>
      </c>
      <c r="E583">
        <v>142292.76400357173</v>
      </c>
      <c r="F583">
        <v>278978.0776316445</v>
      </c>
      <c r="G583">
        <v>552348.70489706821</v>
      </c>
      <c r="J583">
        <f t="shared" si="25"/>
        <v>46</v>
      </c>
      <c r="K583">
        <v>1647.2259598056553</v>
      </c>
      <c r="L583">
        <v>3697.5063887601718</v>
      </c>
      <c r="M583">
        <v>7114.6404882817005</v>
      </c>
      <c r="N583">
        <v>13948.908711335156</v>
      </c>
      <c r="O583">
        <v>27617.445170560735</v>
      </c>
      <c r="R583">
        <f t="shared" si="26"/>
        <v>46</v>
      </c>
      <c r="S583">
        <v>3.9046875274103554E-2</v>
      </c>
      <c r="T583">
        <v>3.6940782325447952E-2</v>
      </c>
      <c r="U583">
        <v>3.6364835107978166E-2</v>
      </c>
      <c r="V583">
        <v>3.6096079244341661E-2</v>
      </c>
      <c r="W583">
        <v>3.5966155016524226E-2</v>
      </c>
    </row>
    <row r="584" spans="2:23" x14ac:dyDescent="0.25">
      <c r="B584">
        <f t="shared" si="24"/>
        <v>47</v>
      </c>
      <c r="C584">
        <v>32881.671720717866</v>
      </c>
      <c r="D584">
        <v>73790.806790061266</v>
      </c>
      <c r="E584">
        <v>141972.69857762559</v>
      </c>
      <c r="F584">
        <v>278336.48215524037</v>
      </c>
      <c r="G584">
        <v>551064.0493118437</v>
      </c>
      <c r="J584">
        <f t="shared" si="25"/>
        <v>47</v>
      </c>
      <c r="K584">
        <v>1644.0836450838615</v>
      </c>
      <c r="L584">
        <v>3689.5405296154931</v>
      </c>
      <c r="M584">
        <v>7098.6353446991707</v>
      </c>
      <c r="N584">
        <v>13916.824978382559</v>
      </c>
      <c r="O584">
        <v>27553.204247691086</v>
      </c>
      <c r="R584">
        <f t="shared" si="26"/>
        <v>47</v>
      </c>
      <c r="S584">
        <v>3.8991675382631374E-2</v>
      </c>
      <c r="T584">
        <v>3.6900079863238622E-2</v>
      </c>
      <c r="U584">
        <v>3.6327819854955479E-2</v>
      </c>
      <c r="V584">
        <v>3.6060738970675965E-2</v>
      </c>
      <c r="W584">
        <v>3.5931613700898257E-2</v>
      </c>
    </row>
    <row r="585" spans="2:23" x14ac:dyDescent="0.25">
      <c r="B585">
        <f t="shared" si="24"/>
        <v>48</v>
      </c>
      <c r="C585">
        <v>33980.62135270478</v>
      </c>
      <c r="D585">
        <v>76617.101233496578</v>
      </c>
      <c r="E585">
        <v>147677.90103075738</v>
      </c>
      <c r="F585">
        <v>289799.50062083715</v>
      </c>
      <c r="G585">
        <v>574042.69979778642</v>
      </c>
      <c r="J585">
        <f t="shared" si="25"/>
        <v>48</v>
      </c>
      <c r="K585">
        <v>1699.0310927210521</v>
      </c>
      <c r="L585">
        <v>3830.8551479468879</v>
      </c>
      <c r="M585">
        <v>7383.8952342965931</v>
      </c>
      <c r="N585">
        <v>14489.975400764786</v>
      </c>
      <c r="O585">
        <v>28702.135729197646</v>
      </c>
      <c r="R585">
        <f t="shared" si="26"/>
        <v>48</v>
      </c>
      <c r="S585">
        <v>3.9311909981624149E-2</v>
      </c>
      <c r="T585">
        <v>3.7210124320606885E-2</v>
      </c>
      <c r="U585">
        <v>3.6631941669394541E-2</v>
      </c>
      <c r="V585">
        <v>3.6361625114194274E-2</v>
      </c>
      <c r="W585">
        <v>3.6230827180110614E-2</v>
      </c>
    </row>
    <row r="586" spans="2:23" x14ac:dyDescent="0.25">
      <c r="B586">
        <f t="shared" si="24"/>
        <v>49</v>
      </c>
      <c r="C586">
        <v>34481.013203123708</v>
      </c>
      <c r="D586">
        <v>77905.406070090088</v>
      </c>
      <c r="E586">
        <v>150279.39098286853</v>
      </c>
      <c r="F586">
        <v>295027.36372787727</v>
      </c>
      <c r="G586">
        <v>584523.30921930983</v>
      </c>
      <c r="J586">
        <f t="shared" si="25"/>
        <v>49</v>
      </c>
      <c r="K586">
        <v>1724.0512305902666</v>
      </c>
      <c r="L586">
        <v>3895.2723353873298</v>
      </c>
      <c r="M586">
        <v>7513.9697064106585</v>
      </c>
      <c r="N586">
        <v>14751.368528334249</v>
      </c>
      <c r="O586">
        <v>29226.166174157988</v>
      </c>
      <c r="R586">
        <f t="shared" si="26"/>
        <v>49</v>
      </c>
      <c r="S586">
        <v>3.9437490462533198E-2</v>
      </c>
      <c r="T586">
        <v>3.733914662675053E-2</v>
      </c>
      <c r="U586">
        <v>3.6760261869106747E-2</v>
      </c>
      <c r="V586">
        <v>3.6489368238956432E-2</v>
      </c>
      <c r="W586">
        <v>3.6358233242873572E-2</v>
      </c>
    </row>
    <row r="587" spans="2:23" x14ac:dyDescent="0.25">
      <c r="B587">
        <f t="shared" si="24"/>
        <v>50</v>
      </c>
      <c r="C587">
        <v>35313.491471885391</v>
      </c>
      <c r="D587">
        <v>80046.856201986942</v>
      </c>
      <c r="E587">
        <v>154602.46410389969</v>
      </c>
      <c r="F587">
        <v>303713.67991440895</v>
      </c>
      <c r="G587">
        <v>601936.11153852951</v>
      </c>
      <c r="J587">
        <f t="shared" si="25"/>
        <v>50</v>
      </c>
      <c r="K587">
        <v>1765.6747078920525</v>
      </c>
      <c r="L587">
        <v>4002.3433033276087</v>
      </c>
      <c r="M587">
        <v>7730.1243212916015</v>
      </c>
      <c r="N587">
        <v>15185.686366503302</v>
      </c>
      <c r="O587">
        <v>30096.810461235465</v>
      </c>
      <c r="R587">
        <f t="shared" si="26"/>
        <v>50</v>
      </c>
      <c r="S587">
        <v>3.9677630638308425E-2</v>
      </c>
      <c r="T587">
        <v>3.7574453739132263E-2</v>
      </c>
      <c r="U587">
        <v>3.6991895373462924E-2</v>
      </c>
      <c r="V587">
        <v>3.6718924429720579E-2</v>
      </c>
      <c r="W587">
        <v>3.6586701647491893E-2</v>
      </c>
    </row>
    <row r="588" spans="2:23" x14ac:dyDescent="0.25">
      <c r="B588">
        <f t="shared" si="24"/>
        <v>51</v>
      </c>
      <c r="C588">
        <v>35739.927790474401</v>
      </c>
      <c r="D588">
        <v>81145.435943465141</v>
      </c>
      <c r="E588">
        <v>156821.28291170893</v>
      </c>
      <c r="F588">
        <v>308172.97686984355</v>
      </c>
      <c r="G588">
        <v>610876.36479782907</v>
      </c>
      <c r="J588">
        <f t="shared" si="25"/>
        <v>51</v>
      </c>
      <c r="K588">
        <v>1786.9966794527572</v>
      </c>
      <c r="L588">
        <v>4057.2728358098248</v>
      </c>
      <c r="M588">
        <v>7841.0664942442672</v>
      </c>
      <c r="N588">
        <v>15408.653841082414</v>
      </c>
      <c r="O588">
        <v>30543.828550979844</v>
      </c>
      <c r="R588">
        <f t="shared" si="26"/>
        <v>51</v>
      </c>
      <c r="S588">
        <v>3.9777333549334104E-2</v>
      </c>
      <c r="T588">
        <v>3.7680467427492648E-2</v>
      </c>
      <c r="U588">
        <v>3.7098207476695011E-2</v>
      </c>
      <c r="V588">
        <v>3.6825153069880434E-2</v>
      </c>
      <c r="W588">
        <v>3.6692838129935623E-2</v>
      </c>
    </row>
    <row r="589" spans="2:23" x14ac:dyDescent="0.25">
      <c r="B589">
        <f t="shared" si="24"/>
        <v>52</v>
      </c>
      <c r="C589">
        <v>36591.55433912541</v>
      </c>
      <c r="D589">
        <v>83336.074152704081</v>
      </c>
      <c r="E589">
        <v>161243.60719298333</v>
      </c>
      <c r="F589">
        <v>317058.67328022153</v>
      </c>
      <c r="G589">
        <v>628688.80545788433</v>
      </c>
      <c r="J589">
        <f t="shared" si="25"/>
        <v>52</v>
      </c>
      <c r="K589">
        <v>1829.5778479224828</v>
      </c>
      <c r="L589">
        <v>4166.8041843485262</v>
      </c>
      <c r="M589">
        <v>8062.1814360082499</v>
      </c>
      <c r="N589">
        <v>15852.935948518454</v>
      </c>
      <c r="O589">
        <v>31434.44497792318</v>
      </c>
      <c r="R589">
        <f t="shared" si="26"/>
        <v>52</v>
      </c>
      <c r="S589">
        <v>4.0029840469742561E-2</v>
      </c>
      <c r="T589">
        <v>3.7927352994541863E-2</v>
      </c>
      <c r="U589">
        <v>3.7341258769188368E-2</v>
      </c>
      <c r="V589">
        <v>3.7066058193304663E-2</v>
      </c>
      <c r="W589">
        <v>3.6932622800597725E-2</v>
      </c>
    </row>
    <row r="590" spans="2:23" x14ac:dyDescent="0.25">
      <c r="B590">
        <f t="shared" si="24"/>
        <v>53</v>
      </c>
      <c r="C590">
        <v>37189.367685770208</v>
      </c>
      <c r="D590">
        <v>84875.193366734195</v>
      </c>
      <c r="E590">
        <v>164351.57056184573</v>
      </c>
      <c r="F590">
        <v>323304.32495527272</v>
      </c>
      <c r="G590">
        <v>641209.83374388097</v>
      </c>
      <c r="J590">
        <f t="shared" si="25"/>
        <v>53</v>
      </c>
      <c r="K590">
        <v>1859.4692459825601</v>
      </c>
      <c r="L590">
        <v>4243.7597748773405</v>
      </c>
      <c r="M590">
        <v>8217.5787753328914</v>
      </c>
      <c r="N590">
        <v>16165.216780632443</v>
      </c>
      <c r="O590">
        <v>32060.492793634417</v>
      </c>
      <c r="R590">
        <f t="shared" si="26"/>
        <v>53</v>
      </c>
      <c r="S590">
        <v>4.0190161419598303E-2</v>
      </c>
      <c r="T590">
        <v>3.8090451551838322E-2</v>
      </c>
      <c r="U590">
        <v>3.7503365693023483E-2</v>
      </c>
      <c r="V590">
        <v>3.7227426317040457E-2</v>
      </c>
      <c r="W590">
        <v>3.709356933003094E-2</v>
      </c>
    </row>
    <row r="591" spans="2:23" x14ac:dyDescent="0.25">
      <c r="B591">
        <f t="shared" si="24"/>
        <v>54</v>
      </c>
      <c r="C591">
        <v>37926.256143890983</v>
      </c>
      <c r="D591">
        <v>86771.389703319655</v>
      </c>
      <c r="E591">
        <v>168179.94564782083</v>
      </c>
      <c r="F591">
        <v>330997.05754223856</v>
      </c>
      <c r="G591">
        <v>656631.28133394127</v>
      </c>
      <c r="J591">
        <f t="shared" si="25"/>
        <v>54</v>
      </c>
      <c r="K591">
        <v>1896.3128709003504</v>
      </c>
      <c r="L591">
        <v>4338.5697234744875</v>
      </c>
      <c r="M591">
        <v>8408.9978276121547</v>
      </c>
      <c r="N591">
        <v>16549.854043266037</v>
      </c>
      <c r="O591">
        <v>32831.566478481051</v>
      </c>
      <c r="R591">
        <f t="shared" si="26"/>
        <v>54</v>
      </c>
      <c r="S591">
        <v>4.0403111250698842E-2</v>
      </c>
      <c r="T591">
        <v>3.8302184295602393E-2</v>
      </c>
      <c r="U591">
        <v>3.771276835559334E-2</v>
      </c>
      <c r="V591">
        <v>3.7435426219278867E-2</v>
      </c>
      <c r="W591">
        <v>3.7300817378179918E-2</v>
      </c>
    </row>
    <row r="592" spans="2:23" x14ac:dyDescent="0.25">
      <c r="B592">
        <f t="shared" si="24"/>
        <v>55</v>
      </c>
      <c r="C592">
        <v>38891.997019923212</v>
      </c>
      <c r="D592">
        <v>89255.584570901425</v>
      </c>
      <c r="E592">
        <v>173194.89717195346</v>
      </c>
      <c r="F592">
        <v>341073.52237923839</v>
      </c>
      <c r="G592">
        <v>676830.77279600222</v>
      </c>
      <c r="J592">
        <f t="shared" si="25"/>
        <v>55</v>
      </c>
      <c r="K592">
        <v>1944.6000273423415</v>
      </c>
      <c r="L592">
        <v>4462.7798454920849</v>
      </c>
      <c r="M592">
        <v>8659.7462308463</v>
      </c>
      <c r="N592">
        <v>17053.679008565843</v>
      </c>
      <c r="O592">
        <v>33841.544566973578</v>
      </c>
      <c r="R592">
        <f t="shared" si="26"/>
        <v>55</v>
      </c>
      <c r="S592">
        <v>4.0705507724688061E-2</v>
      </c>
      <c r="T592">
        <v>3.8596678014477304E-2</v>
      </c>
      <c r="U592">
        <v>3.8002679724944421E-2</v>
      </c>
      <c r="V592">
        <v>3.7722815195649906E-2</v>
      </c>
      <c r="W592">
        <v>3.7586897077519499E-2</v>
      </c>
    </row>
    <row r="593" spans="1:24" x14ac:dyDescent="0.25">
      <c r="B593">
        <f t="shared" si="24"/>
        <v>56</v>
      </c>
      <c r="C593">
        <v>39646.50076476801</v>
      </c>
      <c r="D593">
        <v>91197.474789980537</v>
      </c>
      <c r="E593">
        <v>177115.76484278735</v>
      </c>
      <c r="F593">
        <v>348952.3449532126</v>
      </c>
      <c r="G593">
        <v>692625.50517663464</v>
      </c>
      <c r="J593">
        <f t="shared" si="25"/>
        <v>56</v>
      </c>
      <c r="K593">
        <v>1982.3250984117767</v>
      </c>
      <c r="L593">
        <v>4559.873961736288</v>
      </c>
      <c r="M593">
        <v>8855.7887484604144</v>
      </c>
      <c r="N593">
        <v>17447.618328384764</v>
      </c>
      <c r="O593">
        <v>34631.277491693618</v>
      </c>
      <c r="R593">
        <f t="shared" si="26"/>
        <v>56</v>
      </c>
      <c r="S593">
        <v>4.0926570319591127E-2</v>
      </c>
      <c r="T593">
        <v>3.8817811647807288E-2</v>
      </c>
      <c r="U593">
        <v>3.8221849125326335E-2</v>
      </c>
      <c r="V593">
        <v>3.7940749302447285E-2</v>
      </c>
      <c r="W593">
        <v>3.7804159104744661E-2</v>
      </c>
    </row>
    <row r="594" spans="1:24" x14ac:dyDescent="0.25">
      <c r="B594">
        <f t="shared" si="24"/>
        <v>57</v>
      </c>
      <c r="C594">
        <v>40650.456977961701</v>
      </c>
      <c r="D594">
        <v>93780.237388888985</v>
      </c>
      <c r="E594">
        <v>182329.87142268079</v>
      </c>
      <c r="F594">
        <v>359429.13949551084</v>
      </c>
      <c r="G594">
        <v>713627.67564352765</v>
      </c>
      <c r="J594">
        <f t="shared" si="25"/>
        <v>57</v>
      </c>
      <c r="K594">
        <v>2032.5230270820175</v>
      </c>
      <c r="L594">
        <v>4689.0124858665658</v>
      </c>
      <c r="M594">
        <v>9116.4949379950122</v>
      </c>
      <c r="N594">
        <v>17971.459849263192</v>
      </c>
      <c r="O594">
        <v>35681.38967494911</v>
      </c>
      <c r="R594">
        <f t="shared" si="26"/>
        <v>57</v>
      </c>
      <c r="S594">
        <v>4.1249566569522722E-2</v>
      </c>
      <c r="T594">
        <v>3.9133147770352483E-2</v>
      </c>
      <c r="U594">
        <v>3.8532658811729181E-2</v>
      </c>
      <c r="V594">
        <v>3.8249055073450888E-2</v>
      </c>
      <c r="W594">
        <v>3.8111162261216913E-2</v>
      </c>
    </row>
    <row r="595" spans="1:24" x14ac:dyDescent="0.25">
      <c r="B595">
        <f t="shared" si="24"/>
        <v>58</v>
      </c>
      <c r="C595">
        <v>41708.982287361403</v>
      </c>
      <c r="D595">
        <v>96503.076339584615</v>
      </c>
      <c r="E595">
        <v>187826.56644112957</v>
      </c>
      <c r="F595">
        <v>370473.54664866574</v>
      </c>
      <c r="G595">
        <v>735767.50706556556</v>
      </c>
      <c r="J595">
        <f t="shared" si="25"/>
        <v>58</v>
      </c>
      <c r="K595">
        <v>2085.4493157182005</v>
      </c>
      <c r="L595">
        <v>4825.1545023534854</v>
      </c>
      <c r="M595">
        <v>9391.3298326559889</v>
      </c>
      <c r="N595">
        <v>18523.680499159382</v>
      </c>
      <c r="O595">
        <v>36788.381834589993</v>
      </c>
      <c r="R595">
        <f t="shared" si="26"/>
        <v>58</v>
      </c>
      <c r="S595">
        <v>4.1598714264879488E-2</v>
      </c>
      <c r="T595">
        <v>3.9473518796493856E-2</v>
      </c>
      <c r="U595">
        <v>3.8868134448390546E-2</v>
      </c>
      <c r="V595">
        <v>3.8581841332185229E-2</v>
      </c>
      <c r="W595">
        <v>3.8442552869148772E-2</v>
      </c>
    </row>
    <row r="596" spans="1:24" x14ac:dyDescent="0.25">
      <c r="B596">
        <f t="shared" si="24"/>
        <v>59</v>
      </c>
      <c r="C596">
        <v>42839.972948781309</v>
      </c>
      <c r="D596">
        <v>99412.541182000321</v>
      </c>
      <c r="E596">
        <v>193700.15491630606</v>
      </c>
      <c r="F596">
        <v>382275.3823877676</v>
      </c>
      <c r="G596">
        <v>759425.83185040974</v>
      </c>
      <c r="J596">
        <f t="shared" si="25"/>
        <v>59</v>
      </c>
      <c r="K596">
        <v>2141.9988852264578</v>
      </c>
      <c r="L596">
        <v>4970.6278523234505</v>
      </c>
      <c r="M596">
        <v>9685.0094803079846</v>
      </c>
      <c r="N596">
        <v>19113.772740028158</v>
      </c>
      <c r="O596">
        <v>37971.292046020739</v>
      </c>
      <c r="R596">
        <f t="shared" si="26"/>
        <v>59</v>
      </c>
      <c r="S596">
        <v>4.198243569354787E-2</v>
      </c>
      <c r="T596">
        <v>3.9847258237109218E-2</v>
      </c>
      <c r="U596">
        <v>3.9236533469097612E-2</v>
      </c>
      <c r="V596">
        <v>3.8947321299389825E-2</v>
      </c>
      <c r="W596">
        <v>3.8806519009690454E-2</v>
      </c>
    </row>
    <row r="597" spans="1:24" x14ac:dyDescent="0.25">
      <c r="B597">
        <f t="shared" si="24"/>
        <v>60</v>
      </c>
      <c r="C597">
        <v>44152.207084277165</v>
      </c>
      <c r="D597">
        <v>102787.20594613414</v>
      </c>
      <c r="E597">
        <v>200512.2045095175</v>
      </c>
      <c r="F597">
        <v>395962.20163627324</v>
      </c>
      <c r="G597">
        <v>786862.19588965375</v>
      </c>
      <c r="J597">
        <f t="shared" si="25"/>
        <v>60</v>
      </c>
      <c r="K597">
        <v>2207.6107214370131</v>
      </c>
      <c r="L597">
        <v>5139.3603717509104</v>
      </c>
      <c r="M597">
        <v>10025.610389417881</v>
      </c>
      <c r="N597">
        <v>19798.110424737155</v>
      </c>
      <c r="O597">
        <v>39343.110495205852</v>
      </c>
      <c r="R597">
        <f t="shared" si="26"/>
        <v>60</v>
      </c>
      <c r="S597">
        <v>4.2450912974935751E-2</v>
      </c>
      <c r="T597">
        <v>4.0300139811281221E-2</v>
      </c>
      <c r="U597">
        <v>3.9682245951753181E-2</v>
      </c>
      <c r="V597">
        <v>3.9389210501281413E-2</v>
      </c>
      <c r="W597">
        <v>3.9246448347342699E-2</v>
      </c>
    </row>
    <row r="598" spans="1:24" x14ac:dyDescent="0.25">
      <c r="B598">
        <f t="shared" si="24"/>
        <v>61</v>
      </c>
      <c r="C598">
        <v>45437.349432666044</v>
      </c>
      <c r="D598">
        <v>106093.10014935106</v>
      </c>
      <c r="E598">
        <v>207186.01636981993</v>
      </c>
      <c r="F598">
        <v>409371.85034370143</v>
      </c>
      <c r="G598">
        <v>813743.51829161099</v>
      </c>
      <c r="J598">
        <f t="shared" si="25"/>
        <v>61</v>
      </c>
      <c r="K598">
        <v>2271.8677885766519</v>
      </c>
      <c r="L598">
        <v>5304.6560223941633</v>
      </c>
      <c r="M598">
        <v>10359.300956946332</v>
      </c>
      <c r="N598">
        <v>20468.592808539281</v>
      </c>
      <c r="O598">
        <v>40687.176511914236</v>
      </c>
      <c r="R598">
        <f t="shared" si="26"/>
        <v>61</v>
      </c>
      <c r="S598">
        <v>4.29151140521149E-2</v>
      </c>
      <c r="T598">
        <v>4.0751529776736239E-2</v>
      </c>
      <c r="U598">
        <v>4.0127291109593344E-2</v>
      </c>
      <c r="V598">
        <v>3.9830824115216545E-2</v>
      </c>
      <c r="W598">
        <v>3.9686290859821227E-2</v>
      </c>
    </row>
    <row r="599" spans="1:24" x14ac:dyDescent="0.25">
      <c r="B599">
        <f t="shared" si="24"/>
        <v>62</v>
      </c>
      <c r="C599">
        <v>46616.879880147273</v>
      </c>
      <c r="D599">
        <v>109127.99039856211</v>
      </c>
      <c r="E599">
        <v>213313.17460922778</v>
      </c>
      <c r="F599">
        <v>421683.54303496308</v>
      </c>
      <c r="G599">
        <v>838424.27988840849</v>
      </c>
      <c r="J599">
        <f t="shared" si="25"/>
        <v>62</v>
      </c>
      <c r="K599">
        <v>2330.8442088892407</v>
      </c>
      <c r="L599">
        <v>5456.4002315594116</v>
      </c>
      <c r="M599">
        <v>10665.660286415892</v>
      </c>
      <c r="N599">
        <v>21084.180401778547</v>
      </c>
      <c r="O599">
        <v>41921.220635037869</v>
      </c>
      <c r="R599">
        <f t="shared" si="26"/>
        <v>62</v>
      </c>
      <c r="S599">
        <v>4.3339795753291499E-2</v>
      </c>
      <c r="T599">
        <v>4.116822154268629E-2</v>
      </c>
      <c r="U599">
        <v>4.0539197651754622E-2</v>
      </c>
      <c r="V599">
        <v>4.0240059615463508E-2</v>
      </c>
      <c r="W599">
        <v>4.0094130753539181E-2</v>
      </c>
    </row>
    <row r="600" spans="1:24" x14ac:dyDescent="0.25">
      <c r="B600">
        <f t="shared" si="24"/>
        <v>63</v>
      </c>
      <c r="C600">
        <v>48132.678958601369</v>
      </c>
      <c r="D600">
        <v>113026.59560300663</v>
      </c>
      <c r="E600">
        <v>221183.12394122779</v>
      </c>
      <c r="F600">
        <v>437496.18061700807</v>
      </c>
      <c r="G600">
        <v>870122.2939680561</v>
      </c>
      <c r="J600">
        <f t="shared" si="25"/>
        <v>63</v>
      </c>
      <c r="K600">
        <v>2406.6344143988899</v>
      </c>
      <c r="L600">
        <v>5651.3298746967048</v>
      </c>
      <c r="M600">
        <v>11059.156400823267</v>
      </c>
      <c r="N600">
        <v>21874.809452235349</v>
      </c>
      <c r="O600">
        <v>43506.115554410499</v>
      </c>
      <c r="R600">
        <f t="shared" si="26"/>
        <v>63</v>
      </c>
      <c r="S600">
        <v>4.3929991153484726E-2</v>
      </c>
      <c r="T600">
        <v>4.1739675150223254E-2</v>
      </c>
      <c r="U600">
        <v>4.1102331810379145E-2</v>
      </c>
      <c r="V600">
        <v>4.0798773442068947E-2</v>
      </c>
      <c r="W600">
        <v>4.0650579063854275E-2</v>
      </c>
    </row>
    <row r="601" spans="1:24" x14ac:dyDescent="0.25">
      <c r="B601">
        <f t="shared" si="24"/>
        <v>64</v>
      </c>
      <c r="C601">
        <v>49526.286804295611</v>
      </c>
      <c r="D601">
        <v>116611.7726790778</v>
      </c>
      <c r="E601">
        <v>228420.91580982402</v>
      </c>
      <c r="F601">
        <v>452039.19849293603</v>
      </c>
      <c r="G601">
        <v>899275.76732385845</v>
      </c>
      <c r="J601">
        <f t="shared" si="25"/>
        <v>64</v>
      </c>
      <c r="K601">
        <v>2476.3146700666184</v>
      </c>
      <c r="L601">
        <v>5830.5896745711507</v>
      </c>
      <c r="M601">
        <v>11421.048023100419</v>
      </c>
      <c r="N601">
        <v>22601.960216899868</v>
      </c>
      <c r="O601">
        <v>44963.788964693202</v>
      </c>
      <c r="R601">
        <f t="shared" si="26"/>
        <v>64</v>
      </c>
      <c r="S601">
        <v>4.4475610557692224E-2</v>
      </c>
      <c r="T601">
        <v>4.2272364003196783E-2</v>
      </c>
      <c r="U601">
        <v>4.1628552907738037E-2</v>
      </c>
      <c r="V601">
        <v>4.132147488574911E-2</v>
      </c>
      <c r="W601">
        <v>4.1171460309480601E-2</v>
      </c>
    </row>
    <row r="602" spans="1:24" x14ac:dyDescent="0.25">
      <c r="B602">
        <f t="shared" si="24"/>
        <v>65</v>
      </c>
      <c r="C602">
        <v>50945.509812095304</v>
      </c>
      <c r="D602">
        <v>120263.63729778168</v>
      </c>
      <c r="E602">
        <v>235793.84978118233</v>
      </c>
      <c r="F602">
        <v>466854.27474872593</v>
      </c>
      <c r="G602">
        <v>928975.12468361156</v>
      </c>
      <c r="J602">
        <f t="shared" si="25"/>
        <v>65</v>
      </c>
      <c r="K602">
        <v>2547.2758150157897</v>
      </c>
      <c r="L602">
        <v>6013.1828872097831</v>
      </c>
      <c r="M602">
        <v>11789.694683247129</v>
      </c>
      <c r="N602">
        <v>23342.718276247382</v>
      </c>
      <c r="O602">
        <v>46448.765461995034</v>
      </c>
      <c r="R602">
        <f t="shared" si="26"/>
        <v>65</v>
      </c>
      <c r="S602">
        <v>4.5046321365077135E-2</v>
      </c>
      <c r="T602">
        <v>4.283104297058582E-2</v>
      </c>
      <c r="U602">
        <v>4.2180990812233921E-2</v>
      </c>
      <c r="V602">
        <v>4.1870495745988112E-2</v>
      </c>
      <c r="W602">
        <v>4.1718706191447685E-2</v>
      </c>
    </row>
    <row r="604" spans="1:24" x14ac:dyDescent="0.25">
      <c r="A604" s="5" t="s">
        <v>183</v>
      </c>
    </row>
    <row r="605" spans="1:24" x14ac:dyDescent="0.25">
      <c r="B605" t="s">
        <v>170</v>
      </c>
      <c r="C605">
        <v>50000</v>
      </c>
      <c r="D605">
        <v>100000</v>
      </c>
      <c r="E605">
        <v>250000</v>
      </c>
      <c r="F605">
        <v>500000</v>
      </c>
      <c r="G605">
        <v>1000000</v>
      </c>
      <c r="H605">
        <v>2000000</v>
      </c>
      <c r="J605" t="s">
        <v>171</v>
      </c>
      <c r="K605">
        <v>50000</v>
      </c>
      <c r="L605">
        <v>100000</v>
      </c>
      <c r="M605">
        <v>250000</v>
      </c>
      <c r="N605">
        <v>500000</v>
      </c>
      <c r="O605">
        <v>1000000</v>
      </c>
      <c r="P605">
        <v>2000000</v>
      </c>
      <c r="R605" t="s">
        <v>167</v>
      </c>
      <c r="S605">
        <v>50000</v>
      </c>
      <c r="T605">
        <v>100000</v>
      </c>
      <c r="U605">
        <v>250000</v>
      </c>
      <c r="V605">
        <v>500000</v>
      </c>
      <c r="W605">
        <v>1000000</v>
      </c>
      <c r="X605">
        <v>2000000</v>
      </c>
    </row>
    <row r="606" spans="1:24" x14ac:dyDescent="0.25">
      <c r="B606">
        <v>26</v>
      </c>
      <c r="C606">
        <v>475.53473595455637</v>
      </c>
      <c r="D606">
        <v>671.63158483439918</v>
      </c>
      <c r="E606">
        <v>1259.922188192596</v>
      </c>
      <c r="F606">
        <v>2240.4066532854349</v>
      </c>
      <c r="G606">
        <v>4201.3751861539722</v>
      </c>
      <c r="H606">
        <v>8123.3126364305681</v>
      </c>
      <c r="J606">
        <v>26</v>
      </c>
      <c r="K606">
        <v>491.31093644379553</v>
      </c>
      <c r="L606">
        <v>631.75322654696265</v>
      </c>
      <c r="M606">
        <v>1053.080747965254</v>
      </c>
      <c r="N606">
        <v>1755.2947319601444</v>
      </c>
      <c r="O606">
        <v>3159.7181388999525</v>
      </c>
      <c r="P606">
        <v>5968.5693671473273</v>
      </c>
      <c r="R606">
        <v>26</v>
      </c>
      <c r="S606">
        <v>5.1166543465935632E-2</v>
      </c>
      <c r="T606">
        <v>4.4419328151966031E-2</v>
      </c>
      <c r="U606">
        <v>3.9982659875584581E-2</v>
      </c>
      <c r="V606">
        <v>3.8429216278452527E-2</v>
      </c>
      <c r="W606">
        <v>3.7637398782564224E-2</v>
      </c>
      <c r="X606">
        <v>3.7237605707307386E-2</v>
      </c>
    </row>
    <row r="607" spans="1:24" x14ac:dyDescent="0.25">
      <c r="B607">
        <v>27</v>
      </c>
      <c r="C607">
        <v>489.05256067666863</v>
      </c>
      <c r="D607">
        <v>698.57783981621583</v>
      </c>
      <c r="E607">
        <v>1327.1537103193191</v>
      </c>
      <c r="F607">
        <v>2374.7801501249519</v>
      </c>
      <c r="G607">
        <v>4470.0330259214697</v>
      </c>
      <c r="H607">
        <v>8660.5387938029235</v>
      </c>
      <c r="J607">
        <v>27</v>
      </c>
      <c r="K607">
        <v>500.99264300008326</v>
      </c>
      <c r="L607">
        <v>651.05244763388873</v>
      </c>
      <c r="M607">
        <v>1101.2322407958818</v>
      </c>
      <c r="N607">
        <v>1851.5317695915837</v>
      </c>
      <c r="O607">
        <v>3352.1307834530016</v>
      </c>
      <c r="P607">
        <v>6353.3289978965477</v>
      </c>
      <c r="R607">
        <v>27</v>
      </c>
      <c r="S607">
        <v>5.0400830201079438E-2</v>
      </c>
      <c r="T607">
        <v>4.4000918075145945E-2</v>
      </c>
      <c r="U607">
        <v>3.9813961635458472E-2</v>
      </c>
      <c r="V607">
        <v>3.8352200392234526E-2</v>
      </c>
      <c r="W607">
        <v>3.7608004406703754E-2</v>
      </c>
      <c r="X607">
        <v>3.7232479848975819E-2</v>
      </c>
    </row>
    <row r="608" spans="1:24" x14ac:dyDescent="0.25">
      <c r="B608">
        <v>28</v>
      </c>
      <c r="C608">
        <v>506.52773877469519</v>
      </c>
      <c r="D608">
        <v>733.41254587897913</v>
      </c>
      <c r="E608">
        <v>1414.0669580172364</v>
      </c>
      <c r="F608">
        <v>2548.4909904086476</v>
      </c>
      <c r="G608">
        <v>4817.3390817736845</v>
      </c>
      <c r="H608">
        <v>9355.0352592422933</v>
      </c>
      <c r="J608">
        <v>28</v>
      </c>
      <c r="K608">
        <v>513.50827432556889</v>
      </c>
      <c r="L608">
        <v>676.0008867210754</v>
      </c>
      <c r="M608">
        <v>1163.4786189276601</v>
      </c>
      <c r="N608">
        <v>1975.9416450901917</v>
      </c>
      <c r="O608">
        <v>3600.8680015811915</v>
      </c>
      <c r="P608">
        <v>6850.7206543591019</v>
      </c>
      <c r="R608">
        <v>28</v>
      </c>
      <c r="S608">
        <v>4.9536810586386482E-2</v>
      </c>
      <c r="T608">
        <v>4.3533421689491814E-2</v>
      </c>
      <c r="U608">
        <v>3.9628498309613569E-2</v>
      </c>
      <c r="V608">
        <v>3.8269663508205598E-2</v>
      </c>
      <c r="W608">
        <v>3.7578784841114654E-2</v>
      </c>
      <c r="X608">
        <v>3.7230401892266007E-2</v>
      </c>
    </row>
    <row r="609" spans="2:24" x14ac:dyDescent="0.25">
      <c r="B609">
        <v>29</v>
      </c>
      <c r="C609">
        <v>520.21618645584635</v>
      </c>
      <c r="D609">
        <v>760.69913335074887</v>
      </c>
      <c r="E609">
        <v>1482.1480018403761</v>
      </c>
      <c r="F609">
        <v>2684.5628011710492</v>
      </c>
      <c r="G609">
        <v>5089.3923446952303</v>
      </c>
      <c r="H609">
        <v>9899.051482349696</v>
      </c>
      <c r="J609">
        <v>29</v>
      </c>
      <c r="K609">
        <v>523.31171875380142</v>
      </c>
      <c r="L609">
        <v>695.54309612204997</v>
      </c>
      <c r="M609">
        <v>1212.2375459311443</v>
      </c>
      <c r="N609">
        <v>2073.3951738313299</v>
      </c>
      <c r="O609">
        <v>3795.7097996238663</v>
      </c>
      <c r="P609">
        <v>7240.3396294439735</v>
      </c>
      <c r="R609">
        <v>29</v>
      </c>
      <c r="S609">
        <v>4.8941565750474147E-2</v>
      </c>
      <c r="T609">
        <v>4.3214289589247112E-2</v>
      </c>
      <c r="U609">
        <v>3.9503858881469789E-2</v>
      </c>
      <c r="V609">
        <v>3.8215614479965243E-2</v>
      </c>
      <c r="W609">
        <v>3.756121902302878E-2</v>
      </c>
      <c r="X609">
        <v>3.7231387700614738E-2</v>
      </c>
    </row>
    <row r="610" spans="2:24" x14ac:dyDescent="0.25">
      <c r="B610">
        <v>30</v>
      </c>
      <c r="C610">
        <v>543.6445754067729</v>
      </c>
      <c r="D610">
        <v>807.40086477209343</v>
      </c>
      <c r="E610">
        <v>1598.6697260523015</v>
      </c>
      <c r="F610">
        <v>2917.4511908276563</v>
      </c>
      <c r="G610">
        <v>5555.0141187159925</v>
      </c>
      <c r="H610">
        <v>10830.140183954078</v>
      </c>
      <c r="J610">
        <v>30</v>
      </c>
      <c r="K610">
        <v>540.0909717732643</v>
      </c>
      <c r="L610">
        <v>728.99055340607538</v>
      </c>
      <c r="M610">
        <v>1295.6892206166831</v>
      </c>
      <c r="N610">
        <v>2240.1873333655494</v>
      </c>
      <c r="O610">
        <v>4129.1835399150514</v>
      </c>
      <c r="P610">
        <v>7907.1783405127644</v>
      </c>
      <c r="R610">
        <v>30</v>
      </c>
      <c r="S610">
        <v>4.8059608095800233E-2</v>
      </c>
      <c r="T610">
        <v>4.2746685285897534E-2</v>
      </c>
      <c r="U610">
        <v>3.9325231183921394E-2</v>
      </c>
      <c r="V610">
        <v>3.8141289363425424E-2</v>
      </c>
      <c r="W610">
        <v>3.7540683981366563E-2</v>
      </c>
      <c r="X610">
        <v>3.7238173968045407E-2</v>
      </c>
    </row>
    <row r="611" spans="2:24" x14ac:dyDescent="0.25">
      <c r="B611">
        <v>31</v>
      </c>
      <c r="C611">
        <v>553.84779768883925</v>
      </c>
      <c r="D611">
        <v>827.74045021493214</v>
      </c>
      <c r="E611">
        <v>1649.4183347908356</v>
      </c>
      <c r="F611">
        <v>3018.8815168964561</v>
      </c>
      <c r="G611">
        <v>5757.8078839945192</v>
      </c>
      <c r="H611">
        <v>11235.660619895021</v>
      </c>
      <c r="J611">
        <v>31</v>
      </c>
      <c r="K611">
        <v>547.39826615815991</v>
      </c>
      <c r="L611">
        <v>743.55763403754645</v>
      </c>
      <c r="M611">
        <v>1332.0349064444727</v>
      </c>
      <c r="N611">
        <v>2312.8308289566376</v>
      </c>
      <c r="O611">
        <v>4274.4227068513646</v>
      </c>
      <c r="P611">
        <v>8197.6064820474567</v>
      </c>
      <c r="R611">
        <v>31</v>
      </c>
      <c r="S611">
        <v>4.7719379586021127E-2</v>
      </c>
      <c r="T611">
        <v>4.2567830682333163E-2</v>
      </c>
      <c r="U611">
        <v>3.9257990875784854E-2</v>
      </c>
      <c r="V611">
        <v>3.8114150257543056E-2</v>
      </c>
      <c r="W611">
        <v>3.7534186953556148E-2</v>
      </c>
      <c r="X611">
        <v>3.7242148871394543E-2</v>
      </c>
    </row>
    <row r="612" spans="2:24" x14ac:dyDescent="0.25">
      <c r="B612">
        <v>32</v>
      </c>
      <c r="C612">
        <v>590.57948494983702</v>
      </c>
      <c r="D612">
        <v>900.96053650980127</v>
      </c>
      <c r="E612">
        <v>1832.1037592764815</v>
      </c>
      <c r="F612">
        <v>3384.0090892013163</v>
      </c>
      <c r="G612">
        <v>6487.8198416303585</v>
      </c>
      <c r="H612">
        <v>12695.441384012966</v>
      </c>
      <c r="J612">
        <v>32</v>
      </c>
      <c r="K612">
        <v>573.70523062440043</v>
      </c>
      <c r="L612">
        <v>795.99688991218773</v>
      </c>
      <c r="M612">
        <v>1462.8726400724372</v>
      </c>
      <c r="N612">
        <v>2574.3317546131802</v>
      </c>
      <c r="O612">
        <v>4797.251033806795</v>
      </c>
      <c r="P612">
        <v>9243.0900178283919</v>
      </c>
      <c r="R612">
        <v>32</v>
      </c>
      <c r="S612">
        <v>4.6678013990567147E-2</v>
      </c>
      <c r="T612">
        <v>4.2028266603724607E-2</v>
      </c>
      <c r="U612">
        <v>3.9062262333618092E-2</v>
      </c>
      <c r="V612">
        <v>3.8041309648445543E-2</v>
      </c>
      <c r="W612">
        <v>3.7524472524985475E-2</v>
      </c>
      <c r="X612">
        <v>3.7264431660979813E-2</v>
      </c>
    </row>
    <row r="613" spans="2:24" x14ac:dyDescent="0.25">
      <c r="B613">
        <v>33</v>
      </c>
      <c r="C613">
        <v>586.03807628401455</v>
      </c>
      <c r="D613">
        <v>891.90898852819362</v>
      </c>
      <c r="E613">
        <v>1809.5220438695783</v>
      </c>
      <c r="F613">
        <v>3338.8770196836335</v>
      </c>
      <c r="G613">
        <v>6397.5869667294146</v>
      </c>
      <c r="H613">
        <v>12515.00685735331</v>
      </c>
      <c r="J613">
        <v>33</v>
      </c>
      <c r="K613">
        <v>570.45276970899386</v>
      </c>
      <c r="L613">
        <v>789.51352612427308</v>
      </c>
      <c r="M613">
        <v>1446.6994111399108</v>
      </c>
      <c r="N613">
        <v>2542.0078982753184</v>
      </c>
      <c r="O613">
        <v>4732.6248205430456</v>
      </c>
      <c r="P613">
        <v>9113.8586257252318</v>
      </c>
      <c r="R613">
        <v>33</v>
      </c>
      <c r="S613">
        <v>4.6791468057618468E-2</v>
      </c>
      <c r="T613">
        <v>4.2085997318050072E-2</v>
      </c>
      <c r="U613">
        <v>3.9082071019738818E-2</v>
      </c>
      <c r="V613">
        <v>3.8047608977076708E-2</v>
      </c>
      <c r="W613">
        <v>3.7523840372210682E-2</v>
      </c>
      <c r="X613">
        <v>3.7260288280808185E-2</v>
      </c>
    </row>
    <row r="614" spans="2:24" x14ac:dyDescent="0.25">
      <c r="B614">
        <v>34</v>
      </c>
      <c r="C614">
        <v>657.47105133765524</v>
      </c>
      <c r="D614">
        <v>1034.3015381327687</v>
      </c>
      <c r="E614">
        <v>2164.792751680287</v>
      </c>
      <c r="F614">
        <v>4048.9449612308163</v>
      </c>
      <c r="G614">
        <v>7817.2493693145016</v>
      </c>
      <c r="H614">
        <v>15353.858232995042</v>
      </c>
      <c r="J614">
        <v>34</v>
      </c>
      <c r="K614">
        <v>621.61226480019468</v>
      </c>
      <c r="L614">
        <v>891.49471793747762</v>
      </c>
      <c r="M614">
        <v>1701.1392968399887</v>
      </c>
      <c r="N614">
        <v>3050.5490344862774</v>
      </c>
      <c r="O614">
        <v>5749.3683856734715</v>
      </c>
      <c r="P614">
        <v>11147.007623260899</v>
      </c>
      <c r="R614">
        <v>34</v>
      </c>
      <c r="S614">
        <v>4.5295825994597916E-2</v>
      </c>
      <c r="T614">
        <v>4.1332669538973743E-2</v>
      </c>
      <c r="U614">
        <v>3.8829225659161137E-2</v>
      </c>
      <c r="V614">
        <v>3.7972087085722084E-2</v>
      </c>
      <c r="W614">
        <v>3.7539087816045313E-2</v>
      </c>
      <c r="X614">
        <v>3.732146255751756E-2</v>
      </c>
    </row>
    <row r="615" spans="2:24" x14ac:dyDescent="0.25">
      <c r="B615">
        <v>35</v>
      </c>
      <c r="C615">
        <v>605.1630884474265</v>
      </c>
      <c r="D615">
        <v>930.03444098652483</v>
      </c>
      <c r="E615">
        <v>1904.6486294810661</v>
      </c>
      <c r="F615">
        <v>3529.0052791065223</v>
      </c>
      <c r="G615">
        <v>6777.7192231983017</v>
      </c>
      <c r="H615">
        <v>13275.146681488011</v>
      </c>
      <c r="J615">
        <v>35</v>
      </c>
      <c r="K615">
        <v>584.14919243413487</v>
      </c>
      <c r="L615">
        <v>816.81857569846125</v>
      </c>
      <c r="M615">
        <v>1514.8282078961201</v>
      </c>
      <c r="N615">
        <v>2678.1738435096922</v>
      </c>
      <c r="O615">
        <v>5004.8724186428881</v>
      </c>
      <c r="P615">
        <v>9658.2646996392577</v>
      </c>
      <c r="R615">
        <v>35</v>
      </c>
      <c r="S615">
        <v>4.6323544524107474E-2</v>
      </c>
      <c r="T615">
        <v>4.1846210077809642E-2</v>
      </c>
      <c r="U615">
        <v>3.8997213070979031E-2</v>
      </c>
      <c r="V615">
        <v>3.8017849942296733E-2</v>
      </c>
      <c r="W615">
        <v>3.7522340607261118E-2</v>
      </c>
      <c r="X615">
        <v>3.7273094602670476E-2</v>
      </c>
    </row>
    <row r="616" spans="2:24" x14ac:dyDescent="0.25">
      <c r="B616">
        <v>36</v>
      </c>
      <c r="C616">
        <v>776.9307515338952</v>
      </c>
      <c r="D616">
        <v>1272.4303856056124</v>
      </c>
      <c r="E616">
        <v>2758.9286181993502</v>
      </c>
      <c r="F616">
        <v>5236.4259985059507</v>
      </c>
      <c r="G616">
        <v>10191.420720551005</v>
      </c>
      <c r="H616">
        <v>20101.410076479875</v>
      </c>
      <c r="J616">
        <v>36</v>
      </c>
      <c r="K616">
        <v>707.16736121926169</v>
      </c>
      <c r="L616">
        <v>1062.0406524495556</v>
      </c>
      <c r="M616">
        <v>2126.6530755783751</v>
      </c>
      <c r="N616">
        <v>3901.0107411935314</v>
      </c>
      <c r="O616">
        <v>7449.7256432942522</v>
      </c>
      <c r="P616">
        <v>14547.154466567037</v>
      </c>
      <c r="R616">
        <v>36</v>
      </c>
      <c r="S616">
        <v>4.377753163525866E-2</v>
      </c>
      <c r="T616">
        <v>4.0613294188611482E-2</v>
      </c>
      <c r="U616">
        <v>3.8636964238948579E-2</v>
      </c>
      <c r="V616">
        <v>3.7964399194198029E-2</v>
      </c>
      <c r="W616">
        <v>3.7625444729596946E-2</v>
      </c>
      <c r="X616">
        <v>3.7455290527975027E-2</v>
      </c>
    </row>
    <row r="617" spans="2:24" x14ac:dyDescent="0.25">
      <c r="B617">
        <v>37</v>
      </c>
      <c r="C617">
        <v>583.69597698215955</v>
      </c>
      <c r="D617">
        <v>887.24502271766039</v>
      </c>
      <c r="E617">
        <v>1797.8922954839782</v>
      </c>
      <c r="F617">
        <v>3315.6374289402975</v>
      </c>
      <c r="G617">
        <v>6351.1280282480047</v>
      </c>
      <c r="H617">
        <v>12422.109697606387</v>
      </c>
      <c r="J617">
        <v>37</v>
      </c>
      <c r="K617">
        <v>568.77471900017599</v>
      </c>
      <c r="L617">
        <v>786.1732529563169</v>
      </c>
      <c r="M617">
        <v>1438.3703938220024</v>
      </c>
      <c r="N617">
        <v>2525.361982565948</v>
      </c>
      <c r="O617">
        <v>4699.3489337024075</v>
      </c>
      <c r="P617">
        <v>9047.3281802739366</v>
      </c>
      <c r="R617">
        <v>37</v>
      </c>
      <c r="S617">
        <v>4.6844731129518813E-2</v>
      </c>
      <c r="T617">
        <v>4.2111673678495887E-2</v>
      </c>
      <c r="U617">
        <v>3.9088924860904317E-2</v>
      </c>
      <c r="V617">
        <v>3.8047746462091414E-2</v>
      </c>
      <c r="W617">
        <v>3.7520537652768526E-2</v>
      </c>
      <c r="X617">
        <v>3.7255247036299677E-2</v>
      </c>
    </row>
    <row r="618" spans="2:24" x14ac:dyDescent="0.25">
      <c r="B618">
        <v>38</v>
      </c>
      <c r="C618">
        <v>764.54844587227421</v>
      </c>
      <c r="D618">
        <v>1247.751569050489</v>
      </c>
      <c r="E618">
        <v>2697.3605759203961</v>
      </c>
      <c r="F618">
        <v>5113.3756834643982</v>
      </c>
      <c r="G618">
        <v>9945.4060572538347</v>
      </c>
      <c r="H618">
        <v>19609.466810269758</v>
      </c>
      <c r="J618">
        <v>38</v>
      </c>
      <c r="K618">
        <v>698.2992903869108</v>
      </c>
      <c r="L618">
        <v>1044.3652278548107</v>
      </c>
      <c r="M618">
        <v>2082.5589994702314</v>
      </c>
      <c r="N618">
        <v>3812.8830228378138</v>
      </c>
      <c r="O618">
        <v>7273.5328378145787</v>
      </c>
      <c r="P618">
        <v>14194.832528347441</v>
      </c>
      <c r="R618">
        <v>38</v>
      </c>
      <c r="S618">
        <v>4.3893698195709208E-2</v>
      </c>
      <c r="T618">
        <v>4.066449735495814E-2</v>
      </c>
      <c r="U618">
        <v>3.8645754346297467E-2</v>
      </c>
      <c r="V618">
        <v>3.795841452876858E-2</v>
      </c>
      <c r="W618">
        <v>3.7611950412427708E-2</v>
      </c>
      <c r="X618">
        <v>3.7438010171498837E-2</v>
      </c>
    </row>
    <row r="619" spans="2:24" x14ac:dyDescent="0.25">
      <c r="B619">
        <v>39</v>
      </c>
      <c r="C619">
        <v>583.80014700568472</v>
      </c>
      <c r="D619">
        <v>887.45491971310207</v>
      </c>
      <c r="E619">
        <v>1798.4191148432694</v>
      </c>
      <c r="F619">
        <v>3316.6928882326065</v>
      </c>
      <c r="G619">
        <v>6353.2408284464127</v>
      </c>
      <c r="H619">
        <v>12426.335557459539</v>
      </c>
      <c r="J619">
        <v>39</v>
      </c>
      <c r="K619">
        <v>568.84979225798315</v>
      </c>
      <c r="L619">
        <v>786.3242903537739</v>
      </c>
      <c r="M619">
        <v>1438.7463882473457</v>
      </c>
      <c r="N619">
        <v>2526.1178552314959</v>
      </c>
      <c r="O619">
        <v>4700.8652560757182</v>
      </c>
      <c r="P619">
        <v>9050.3469851500704</v>
      </c>
      <c r="R619">
        <v>39</v>
      </c>
      <c r="S619">
        <v>4.6838267345574058E-2</v>
      </c>
      <c r="T619">
        <v>4.2107506827990582E-2</v>
      </c>
      <c r="U619">
        <v>3.9086303858245852E-2</v>
      </c>
      <c r="V619">
        <v>3.8045691761403599E-2</v>
      </c>
      <c r="W619">
        <v>3.7518774504165409E-2</v>
      </c>
      <c r="X619">
        <v>3.7253617028564445E-2</v>
      </c>
    </row>
    <row r="620" spans="2:24" x14ac:dyDescent="0.25">
      <c r="B620">
        <v>40</v>
      </c>
      <c r="C620">
        <v>580.20045413284811</v>
      </c>
      <c r="D620">
        <v>880.28052582223324</v>
      </c>
      <c r="E620">
        <v>1780.5205982076982</v>
      </c>
      <c r="F620">
        <v>3280.9207872321031</v>
      </c>
      <c r="G620">
        <v>6281.7211631460514</v>
      </c>
      <c r="H620">
        <v>12283.321913343207</v>
      </c>
      <c r="J620">
        <v>40</v>
      </c>
      <c r="K620">
        <v>566.27182996248257</v>
      </c>
      <c r="L620">
        <v>781.18650734161383</v>
      </c>
      <c r="M620">
        <v>1425.9289188662551</v>
      </c>
      <c r="N620">
        <v>2500.500381433907</v>
      </c>
      <c r="O620">
        <v>4649.6432823210926</v>
      </c>
      <c r="P620">
        <v>8947.9290655732621</v>
      </c>
      <c r="R620">
        <v>40</v>
      </c>
      <c r="S620">
        <v>4.6931556226891935E-2</v>
      </c>
      <c r="T620">
        <v>4.2155102637141173E-2</v>
      </c>
      <c r="U620">
        <v>3.9102719768916883E-2</v>
      </c>
      <c r="V620">
        <v>3.8050987537177727E-2</v>
      </c>
      <c r="W620">
        <v>3.7518356320070945E-2</v>
      </c>
      <c r="X620">
        <v>3.7250314273266305E-2</v>
      </c>
    </row>
    <row r="621" spans="2:24" x14ac:dyDescent="0.25">
      <c r="B621">
        <v>41</v>
      </c>
      <c r="C621">
        <v>721.18333333948397</v>
      </c>
      <c r="D621">
        <v>1161.3141091964571</v>
      </c>
      <c r="E621">
        <v>2481.7058230524876</v>
      </c>
      <c r="F621">
        <v>4682.3589875795942</v>
      </c>
      <c r="G621">
        <v>9083.6661995177838</v>
      </c>
      <c r="H621">
        <v>17886.277616484553</v>
      </c>
      <c r="J621">
        <v>41</v>
      </c>
      <c r="K621">
        <v>667.24164637111608</v>
      </c>
      <c r="L621">
        <v>982.46020923497235</v>
      </c>
      <c r="M621">
        <v>1928.1090281267461</v>
      </c>
      <c r="N621">
        <v>3504.1938417093334</v>
      </c>
      <c r="O621">
        <v>6656.3733515545173</v>
      </c>
      <c r="P621">
        <v>12960.698712999525</v>
      </c>
      <c r="R621">
        <v>41</v>
      </c>
      <c r="S621">
        <v>4.4366386498142507E-2</v>
      </c>
      <c r="T621">
        <v>4.0881360221013185E-2</v>
      </c>
      <c r="U621">
        <v>3.8694782046069465E-2</v>
      </c>
      <c r="V621">
        <v>3.794886263756414E-2</v>
      </c>
      <c r="W621">
        <v>3.7572596508155254E-2</v>
      </c>
      <c r="X621">
        <v>3.738360329783541E-2</v>
      </c>
    </row>
    <row r="622" spans="2:24" x14ac:dyDescent="0.25">
      <c r="B622">
        <v>42</v>
      </c>
      <c r="C622">
        <v>724.54841520364926</v>
      </c>
      <c r="D622">
        <v>1168.0234467937719</v>
      </c>
      <c r="E622">
        <v>2498.4485668113352</v>
      </c>
      <c r="F622">
        <v>4715.8237878531418</v>
      </c>
      <c r="G622">
        <v>9150.5736786430043</v>
      </c>
      <c r="H622">
        <v>18020.073963516512</v>
      </c>
      <c r="J622">
        <v>42</v>
      </c>
      <c r="K622">
        <v>669.65235291254885</v>
      </c>
      <c r="L622">
        <v>987.26490271458169</v>
      </c>
      <c r="M622">
        <v>1940.1028346435487</v>
      </c>
      <c r="N622">
        <v>3528.1662896610287</v>
      </c>
      <c r="O622">
        <v>6704.2870305716497</v>
      </c>
      <c r="P622">
        <v>13056.534144384816</v>
      </c>
      <c r="R622">
        <v>42</v>
      </c>
      <c r="S622">
        <v>4.4323864118787082E-2</v>
      </c>
      <c r="T622">
        <v>4.0860830499676704E-2</v>
      </c>
      <c r="U622">
        <v>3.868875753502854E-2</v>
      </c>
      <c r="V622">
        <v>3.7947902709271952E-2</v>
      </c>
      <c r="W622">
        <v>3.7574197763304396E-2</v>
      </c>
      <c r="X622">
        <v>3.738651904869883E-2</v>
      </c>
    </row>
    <row r="623" spans="2:24" x14ac:dyDescent="0.25">
      <c r="B623">
        <v>43</v>
      </c>
      <c r="C623">
        <v>714.13130072850572</v>
      </c>
      <c r="D623">
        <v>1147.2597736859864</v>
      </c>
      <c r="E623">
        <v>2446.645163200973</v>
      </c>
      <c r="F623">
        <v>4612.2874513054685</v>
      </c>
      <c r="G623">
        <v>8943.5720078998183</v>
      </c>
      <c r="H623">
        <v>17606.141107981646</v>
      </c>
      <c r="J623">
        <v>43</v>
      </c>
      <c r="K623">
        <v>662.19162043161668</v>
      </c>
      <c r="L623">
        <v>972.39374284995756</v>
      </c>
      <c r="M623">
        <v>1902.999781218572</v>
      </c>
      <c r="N623">
        <v>3454.0095342451459</v>
      </c>
      <c r="O623">
        <v>6556.0288205589459</v>
      </c>
      <c r="P623">
        <v>12760.067246352468</v>
      </c>
      <c r="R623">
        <v>43</v>
      </c>
      <c r="S623">
        <v>4.4450315609945612E-2</v>
      </c>
      <c r="T623">
        <v>4.0919834728741389E-2</v>
      </c>
      <c r="U623">
        <v>3.8703340517002749E-2</v>
      </c>
      <c r="V623">
        <v>3.7946946219719724E-2</v>
      </c>
      <c r="W623">
        <v>3.7565333363229092E-2</v>
      </c>
      <c r="X623">
        <v>3.7373660505125805E-2</v>
      </c>
    </row>
    <row r="624" spans="2:24" x14ac:dyDescent="0.25">
      <c r="B624">
        <v>44</v>
      </c>
      <c r="C624">
        <v>713.26169321662849</v>
      </c>
      <c r="D624">
        <v>1145.5280428860092</v>
      </c>
      <c r="E624">
        <v>2442.3269104443834</v>
      </c>
      <c r="F624">
        <v>4603.658356819954</v>
      </c>
      <c r="G624">
        <v>8926.3212498687353</v>
      </c>
      <c r="H624">
        <v>17571.647036160382</v>
      </c>
      <c r="J624">
        <v>44</v>
      </c>
      <c r="K624">
        <v>661.56821628064881</v>
      </c>
      <c r="L624">
        <v>971.15367367547151</v>
      </c>
      <c r="M624">
        <v>1899.9080128346613</v>
      </c>
      <c r="N624">
        <v>3447.8319164186323</v>
      </c>
      <c r="O624">
        <v>6543.6797269214439</v>
      </c>
      <c r="P624">
        <v>12735.375350101618</v>
      </c>
      <c r="R624">
        <v>44</v>
      </c>
      <c r="S624">
        <v>4.4459493160102781E-2</v>
      </c>
      <c r="T624">
        <v>4.0923645813070175E-2</v>
      </c>
      <c r="U624">
        <v>3.8703604824522841E-2</v>
      </c>
      <c r="V624">
        <v>3.7945969744711094E-2</v>
      </c>
      <c r="W624">
        <v>3.7563725017268679E-2</v>
      </c>
      <c r="X624">
        <v>3.7371733310791244E-2</v>
      </c>
    </row>
    <row r="625" spans="1:24" x14ac:dyDescent="0.25">
      <c r="B625">
        <v>45</v>
      </c>
      <c r="C625">
        <v>735.83691675002649</v>
      </c>
      <c r="D625">
        <v>1190.5306626674767</v>
      </c>
      <c r="E625">
        <v>2554.6119899905934</v>
      </c>
      <c r="F625">
        <v>4828.080851427434</v>
      </c>
      <c r="G625">
        <v>9375.0186464685994</v>
      </c>
      <c r="H625">
        <v>18468.894079246249</v>
      </c>
      <c r="J625">
        <v>45</v>
      </c>
      <c r="K625">
        <v>677.73734426157807</v>
      </c>
      <c r="L625">
        <v>1003.3841593104808</v>
      </c>
      <c r="M625">
        <v>1980.3256057550607</v>
      </c>
      <c r="N625">
        <v>3608.5611549259338</v>
      </c>
      <c r="O625">
        <v>6865.0330600169254</v>
      </c>
      <c r="P625">
        <v>13377.975111713924</v>
      </c>
      <c r="R625">
        <v>45</v>
      </c>
      <c r="S625">
        <v>4.4186536809638133E-2</v>
      </c>
      <c r="T625">
        <v>4.0795025203723245E-2</v>
      </c>
      <c r="U625">
        <v>3.8669961970950961E-2</v>
      </c>
      <c r="V625">
        <v>3.7945532103377033E-2</v>
      </c>
      <c r="W625">
        <v>3.7580196868446158E-2</v>
      </c>
      <c r="X625">
        <v>3.7396737116248691E-2</v>
      </c>
    </row>
    <row r="626" spans="1:24" x14ac:dyDescent="0.25">
      <c r="B626">
        <v>46</v>
      </c>
      <c r="C626">
        <v>748.17497899931163</v>
      </c>
      <c r="D626">
        <v>1215.1270002099823</v>
      </c>
      <c r="E626">
        <v>2615.9830976911712</v>
      </c>
      <c r="F626">
        <v>4950.7430066265197</v>
      </c>
      <c r="G626">
        <v>9620.263047157945</v>
      </c>
      <c r="H626">
        <v>18959.303129223943</v>
      </c>
      <c r="J626">
        <v>46</v>
      </c>
      <c r="K626">
        <v>686.57345155649091</v>
      </c>
      <c r="L626">
        <v>1020.9999982537283</v>
      </c>
      <c r="M626">
        <v>2024.2800162789026</v>
      </c>
      <c r="N626">
        <v>3696.4105488994246</v>
      </c>
      <c r="O626">
        <v>7040.6741001961927</v>
      </c>
      <c r="P626">
        <v>13729.201213990164</v>
      </c>
      <c r="R626">
        <v>46</v>
      </c>
      <c r="S626">
        <v>4.404842093023964E-2</v>
      </c>
      <c r="T626">
        <v>4.0730558036134346E-2</v>
      </c>
      <c r="U626">
        <v>3.865380011978381E-2</v>
      </c>
      <c r="V626">
        <v>3.7946225315448112E-2</v>
      </c>
      <c r="W626">
        <v>3.7589469226699368E-2</v>
      </c>
      <c r="X626">
        <v>3.7410338261881781E-2</v>
      </c>
    </row>
    <row r="627" spans="1:24" x14ac:dyDescent="0.25">
      <c r="B627">
        <v>47</v>
      </c>
      <c r="C627">
        <v>751.64504507858771</v>
      </c>
      <c r="D627">
        <v>1222.0459294600196</v>
      </c>
      <c r="E627">
        <v>2633.2486066146198</v>
      </c>
      <c r="F627">
        <v>4985.2530878821235</v>
      </c>
      <c r="G627">
        <v>9689.2620627935994</v>
      </c>
      <c r="H627">
        <v>19097.278838983391</v>
      </c>
      <c r="J627">
        <v>47</v>
      </c>
      <c r="K627">
        <v>689.05868977780392</v>
      </c>
      <c r="L627">
        <v>1025.9552676574003</v>
      </c>
      <c r="M627">
        <v>2036.6452692942112</v>
      </c>
      <c r="N627">
        <v>3721.128821260012</v>
      </c>
      <c r="O627">
        <v>7090.0960633351497</v>
      </c>
      <c r="P627">
        <v>13828.017447636405</v>
      </c>
      <c r="R627">
        <v>47</v>
      </c>
      <c r="S627">
        <v>4.4009675505578105E-2</v>
      </c>
      <c r="T627">
        <v>4.0712171934389474E-2</v>
      </c>
      <c r="U627">
        <v>3.8648749546668748E-2</v>
      </c>
      <c r="V627">
        <v>3.794583246451233E-2</v>
      </c>
      <c r="W627">
        <v>3.7591443458397711E-2</v>
      </c>
      <c r="X627">
        <v>3.7413499500037473E-2</v>
      </c>
    </row>
    <row r="628" spans="1:24" x14ac:dyDescent="0.25">
      <c r="B628">
        <v>48</v>
      </c>
      <c r="C628">
        <v>747.44102202717681</v>
      </c>
      <c r="D628">
        <v>1213.6673803754584</v>
      </c>
      <c r="E628">
        <v>2612.346496902318</v>
      </c>
      <c r="F628">
        <v>4943.4779475502864</v>
      </c>
      <c r="G628">
        <v>9605.7412088300571</v>
      </c>
      <c r="H628">
        <v>18930.26773095996</v>
      </c>
      <c r="J628">
        <v>48</v>
      </c>
      <c r="K628">
        <v>686.04785962682763</v>
      </c>
      <c r="L628">
        <v>1019.9548211057681</v>
      </c>
      <c r="M628">
        <v>2021.6761687787111</v>
      </c>
      <c r="N628">
        <v>3691.2071671298836</v>
      </c>
      <c r="O628">
        <v>7030.2731838276959</v>
      </c>
      <c r="P628">
        <v>13708.405212425569</v>
      </c>
      <c r="R628">
        <v>48</v>
      </c>
      <c r="S628">
        <v>4.4052688241276616E-2</v>
      </c>
      <c r="T628">
        <v>4.0731379300133375E-2</v>
      </c>
      <c r="U628">
        <v>3.8652361527635515E-2</v>
      </c>
      <c r="V628">
        <v>3.7943994283138993E-2</v>
      </c>
      <c r="W628">
        <v>3.7586836587931494E-2</v>
      </c>
      <c r="X628">
        <v>3.7407503025159272E-2</v>
      </c>
    </row>
    <row r="629" spans="1:24" x14ac:dyDescent="0.25">
      <c r="B629">
        <v>49</v>
      </c>
      <c r="C629">
        <v>796.32842438290561</v>
      </c>
      <c r="D629">
        <v>1311.1212067533629</v>
      </c>
      <c r="E629">
        <v>2855.4995679209683</v>
      </c>
      <c r="F629">
        <v>5429.463524715824</v>
      </c>
      <c r="G629">
        <v>10577.391472233945</v>
      </c>
      <c r="H629">
        <v>20873.247141911306</v>
      </c>
      <c r="J629">
        <v>49</v>
      </c>
      <c r="K629">
        <v>721.06043329495242</v>
      </c>
      <c r="L629">
        <v>1089.7498322527699</v>
      </c>
      <c r="M629">
        <v>2195.8181853188216</v>
      </c>
      <c r="N629">
        <v>4039.2656795088915</v>
      </c>
      <c r="O629">
        <v>7726.1610449008876</v>
      </c>
      <c r="P629">
        <v>15099.949271501246</v>
      </c>
      <c r="R629">
        <v>49</v>
      </c>
      <c r="S629">
        <v>4.3579230621279219E-2</v>
      </c>
      <c r="T629">
        <v>4.0517097326624896E-2</v>
      </c>
      <c r="U629">
        <v>3.8607310093218938E-2</v>
      </c>
      <c r="V629">
        <v>3.7957879200179567E-2</v>
      </c>
      <c r="W629">
        <v>3.7630681412597733E-2</v>
      </c>
      <c r="X629">
        <v>3.7466452934047823E-2</v>
      </c>
    </row>
    <row r="630" spans="1:24" x14ac:dyDescent="0.25">
      <c r="B630">
        <v>50</v>
      </c>
      <c r="C630">
        <v>818.68706061410501</v>
      </c>
      <c r="D630">
        <v>1355.6927586578993</v>
      </c>
      <c r="E630">
        <v>2966.7099449094094</v>
      </c>
      <c r="F630">
        <v>5651.7385897101722</v>
      </c>
      <c r="G630">
        <v>11021.795878276313</v>
      </c>
      <c r="H630">
        <v>21761.910454122612</v>
      </c>
      <c r="J630">
        <v>50</v>
      </c>
      <c r="K630">
        <v>737.07375536776271</v>
      </c>
      <c r="L630">
        <v>1121.6715891038948</v>
      </c>
      <c r="M630">
        <v>2275.4661116712196</v>
      </c>
      <c r="N630">
        <v>4198.4569942388989</v>
      </c>
      <c r="O630">
        <v>8044.438747894761</v>
      </c>
      <c r="P630">
        <v>15736.402240948431</v>
      </c>
      <c r="R630">
        <v>50</v>
      </c>
      <c r="S630">
        <v>4.3393603923049584E-2</v>
      </c>
      <c r="T630">
        <v>4.0435539491232353E-2</v>
      </c>
      <c r="U630">
        <v>3.8593364779050177E-2</v>
      </c>
      <c r="V630">
        <v>3.7967412707793136E-2</v>
      </c>
      <c r="W630">
        <v>3.7652138865376994E-2</v>
      </c>
      <c r="X630">
        <v>3.7493920651149981E-2</v>
      </c>
    </row>
    <row r="631" spans="1:24" x14ac:dyDescent="0.25">
      <c r="B631">
        <v>51</v>
      </c>
      <c r="C631">
        <v>858.40775504939666</v>
      </c>
      <c r="D631">
        <v>1434.8740504749974</v>
      </c>
      <c r="E631">
        <v>3164.2728705146046</v>
      </c>
      <c r="F631">
        <v>6046.6042899459144</v>
      </c>
      <c r="G631">
        <v>11811.267107690435</v>
      </c>
      <c r="H631">
        <v>23340.592761338081</v>
      </c>
      <c r="J631">
        <v>51</v>
      </c>
      <c r="K631">
        <v>765.5211837633351</v>
      </c>
      <c r="L631">
        <v>1178.3806879628974</v>
      </c>
      <c r="M631">
        <v>2416.9584690963893</v>
      </c>
      <c r="N631">
        <v>4481.2553529427823</v>
      </c>
      <c r="O631">
        <v>8609.8488874258182</v>
      </c>
      <c r="P631">
        <v>16867.036156919668</v>
      </c>
      <c r="R631">
        <v>51</v>
      </c>
      <c r="S631">
        <v>4.3105570866078358E-2</v>
      </c>
      <c r="T631">
        <v>4.0313465786594449E-2</v>
      </c>
      <c r="U631">
        <v>3.8578698141906509E-2</v>
      </c>
      <c r="V631">
        <v>3.7989971452863758E-2</v>
      </c>
      <c r="W631">
        <v>3.7693588685679069E-2</v>
      </c>
      <c r="X631">
        <v>3.7544886968003288E-2</v>
      </c>
    </row>
    <row r="632" spans="1:24" x14ac:dyDescent="0.25">
      <c r="B632">
        <v>52</v>
      </c>
      <c r="C632">
        <v>878.41196320576273</v>
      </c>
      <c r="D632">
        <v>1474.7525467793832</v>
      </c>
      <c r="E632">
        <v>3263.7743617513688</v>
      </c>
      <c r="F632">
        <v>6245.4773903238383</v>
      </c>
      <c r="G632">
        <v>12208.883449547184</v>
      </c>
      <c r="H632">
        <v>24135.695569225885</v>
      </c>
      <c r="J632">
        <v>52</v>
      </c>
      <c r="K632">
        <v>779.8480272878478</v>
      </c>
      <c r="L632">
        <v>1206.940989165565</v>
      </c>
      <c r="M632">
        <v>2488.2205829331651</v>
      </c>
      <c r="N632">
        <v>4623.6866124338849</v>
      </c>
      <c r="O632">
        <v>8894.6186943421199</v>
      </c>
      <c r="P632">
        <v>17436.482871737157</v>
      </c>
      <c r="R632">
        <v>52</v>
      </c>
      <c r="S632">
        <v>4.2976597868027211E-2</v>
      </c>
      <c r="T632">
        <v>4.0260381449195082E-2</v>
      </c>
      <c r="U632">
        <v>3.8574570858467494E-2</v>
      </c>
      <c r="V632">
        <v>3.8002780180979023E-2</v>
      </c>
      <c r="W632">
        <v>3.771498644387461E-2</v>
      </c>
      <c r="X632">
        <v>3.7570609862499715E-2</v>
      </c>
    </row>
    <row r="633" spans="1:24" x14ac:dyDescent="0.25">
      <c r="B633">
        <v>53</v>
      </c>
      <c r="C633">
        <v>921.86729062337963</v>
      </c>
      <c r="D633">
        <v>1561.3786830249203</v>
      </c>
      <c r="E633">
        <v>3479.9128725391611</v>
      </c>
      <c r="F633">
        <v>6677.4698625644833</v>
      </c>
      <c r="G633">
        <v>13072.583820461166</v>
      </c>
      <c r="H633">
        <v>25862.811755418828</v>
      </c>
      <c r="J633">
        <v>53</v>
      </c>
      <c r="K633">
        <v>810.97016303152759</v>
      </c>
      <c r="L633">
        <v>1268.9817562372118</v>
      </c>
      <c r="M633">
        <v>2643.0166709350015</v>
      </c>
      <c r="N633">
        <v>4933.0749444173271</v>
      </c>
      <c r="O633">
        <v>9513.1912482734479</v>
      </c>
      <c r="P633">
        <v>18673.424066287</v>
      </c>
      <c r="R633">
        <v>53</v>
      </c>
      <c r="S633">
        <v>4.2731775004440697E-2</v>
      </c>
      <c r="T633">
        <v>4.0164575310332573E-2</v>
      </c>
      <c r="U633">
        <v>3.8574587797340243E-2</v>
      </c>
      <c r="V633">
        <v>3.803589344460967E-2</v>
      </c>
      <c r="W633">
        <v>3.7764873067159366E-2</v>
      </c>
      <c r="X633">
        <v>3.7628940492158147E-2</v>
      </c>
    </row>
    <row r="634" spans="1:24" x14ac:dyDescent="0.25">
      <c r="B634">
        <v>54</v>
      </c>
      <c r="C634">
        <v>952.65293172494057</v>
      </c>
      <c r="D634">
        <v>1622.7491660955632</v>
      </c>
      <c r="E634">
        <v>3633.03786713195</v>
      </c>
      <c r="F634">
        <v>6983.5190274533797</v>
      </c>
      <c r="G634">
        <v>13684.481340321223</v>
      </c>
      <c r="H634">
        <v>27086.405960344619</v>
      </c>
      <c r="J634">
        <v>54</v>
      </c>
      <c r="K634">
        <v>833.01848271001563</v>
      </c>
      <c r="L634">
        <v>1312.9347516663347</v>
      </c>
      <c r="M634">
        <v>2752.6835358291355</v>
      </c>
      <c r="N634">
        <v>5152.2647544518113</v>
      </c>
      <c r="O634">
        <v>9951.4271066368965</v>
      </c>
      <c r="P634">
        <v>19549.75174851343</v>
      </c>
      <c r="R634">
        <v>54</v>
      </c>
      <c r="S634">
        <v>4.2581638592620541E-2</v>
      </c>
      <c r="T634">
        <v>4.0109025833018119E-2</v>
      </c>
      <c r="U634">
        <v>3.8579656729646583E-2</v>
      </c>
      <c r="V634">
        <v>3.806186186240712E-2</v>
      </c>
      <c r="W634">
        <v>3.7801426415719597E-2</v>
      </c>
      <c r="X634">
        <v>3.7670820470172783E-2</v>
      </c>
    </row>
    <row r="635" spans="1:24" x14ac:dyDescent="0.25">
      <c r="B635">
        <v>55</v>
      </c>
      <c r="C635">
        <v>992.43433960783011</v>
      </c>
      <c r="D635">
        <v>1702.0519159300104</v>
      </c>
      <c r="E635">
        <v>3830.9045510883143</v>
      </c>
      <c r="F635">
        <v>7378.9922166559199</v>
      </c>
      <c r="G635">
        <v>14475.167651706715</v>
      </c>
      <c r="H635">
        <v>28667.518524265579</v>
      </c>
      <c r="J635">
        <v>55</v>
      </c>
      <c r="K635">
        <v>861.5095438868675</v>
      </c>
      <c r="L635">
        <v>1369.7308919656698</v>
      </c>
      <c r="M635">
        <v>2894.3939139613431</v>
      </c>
      <c r="N635">
        <v>5435.4983001030778</v>
      </c>
      <c r="O635">
        <v>10517.708204768394</v>
      </c>
      <c r="P635">
        <v>20682.128040876181</v>
      </c>
      <c r="R635">
        <v>55</v>
      </c>
      <c r="S635">
        <v>4.2412985505180689E-2</v>
      </c>
      <c r="T635">
        <v>4.0050941488902536E-2</v>
      </c>
      <c r="U635">
        <v>3.8592230316528253E-2</v>
      </c>
      <c r="V635">
        <v>3.8098759568311769E-2</v>
      </c>
      <c r="W635">
        <v>3.7850637193800107E-2</v>
      </c>
      <c r="X635">
        <v>3.7726225886885123E-2</v>
      </c>
    </row>
    <row r="637" spans="1:24" x14ac:dyDescent="0.25">
      <c r="A637" s="5" t="s">
        <v>188</v>
      </c>
    </row>
    <row r="638" spans="1:24" x14ac:dyDescent="0.25">
      <c r="B638" t="s">
        <v>170</v>
      </c>
      <c r="C638">
        <v>100000</v>
      </c>
      <c r="D638">
        <v>250000</v>
      </c>
      <c r="E638">
        <v>500000</v>
      </c>
      <c r="F638">
        <v>1000000</v>
      </c>
      <c r="G638">
        <v>2000000</v>
      </c>
      <c r="J638" t="s">
        <v>145</v>
      </c>
      <c r="K638">
        <v>100000</v>
      </c>
      <c r="L638">
        <v>250000</v>
      </c>
      <c r="M638">
        <v>500000</v>
      </c>
      <c r="N638">
        <v>1000000</v>
      </c>
      <c r="O638">
        <v>2000000</v>
      </c>
      <c r="R638" t="s">
        <v>167</v>
      </c>
      <c r="S638">
        <v>100000</v>
      </c>
      <c r="T638">
        <v>250000</v>
      </c>
      <c r="U638">
        <v>500000</v>
      </c>
      <c r="V638">
        <v>1000000</v>
      </c>
      <c r="W638">
        <v>2000000</v>
      </c>
    </row>
    <row r="639" spans="1:24" x14ac:dyDescent="0.25">
      <c r="B639">
        <v>35</v>
      </c>
      <c r="C639">
        <v>29819.748885374014</v>
      </c>
      <c r="D639">
        <v>65900.979617872392</v>
      </c>
      <c r="E639">
        <v>126036.36880054053</v>
      </c>
      <c r="F639">
        <v>246307.14364190551</v>
      </c>
      <c r="G639">
        <v>486848.69329795154</v>
      </c>
      <c r="J639">
        <v>35</v>
      </c>
      <c r="K639">
        <v>1490.9874442657165</v>
      </c>
      <c r="L639">
        <v>3295.0466151118162</v>
      </c>
      <c r="M639">
        <v>6301.8186082747125</v>
      </c>
      <c r="N639">
        <v>12315.357487058733</v>
      </c>
      <c r="O639">
        <v>24342.435205952614</v>
      </c>
      <c r="R639">
        <v>35</v>
      </c>
      <c r="S639">
        <v>3.8412620051045732E-2</v>
      </c>
      <c r="T639">
        <v>3.6236602219114733E-2</v>
      </c>
      <c r="U639">
        <v>3.5655007742566358E-2</v>
      </c>
      <c r="V639">
        <v>3.5385612082369455E-2</v>
      </c>
      <c r="W639">
        <v>3.525583517032338E-2</v>
      </c>
    </row>
    <row r="640" spans="1:24" x14ac:dyDescent="0.25">
      <c r="B640">
        <f t="shared" ref="B640:B669" si="27">B639+1</f>
        <v>36</v>
      </c>
      <c r="C640">
        <v>34264.792648018069</v>
      </c>
      <c r="D640">
        <v>77327.618582002106</v>
      </c>
      <c r="E640">
        <v>149098.9952778708</v>
      </c>
      <c r="F640">
        <v>292641.74996967171</v>
      </c>
      <c r="G640">
        <v>579727.25748254906</v>
      </c>
      <c r="J640">
        <f t="shared" ref="J640:J669" si="28">J639+1</f>
        <v>36</v>
      </c>
      <c r="K640">
        <v>1713.2382236065459</v>
      </c>
      <c r="L640">
        <v>3866.3774908765627</v>
      </c>
      <c r="M640">
        <v>7454.943131616601</v>
      </c>
      <c r="N640">
        <v>14632.076236638241</v>
      </c>
      <c r="O640">
        <v>28986.339822699083</v>
      </c>
      <c r="R640">
        <f t="shared" ref="R640:R669" si="29">R639+1</f>
        <v>36</v>
      </c>
      <c r="S640">
        <v>3.9718614778712746E-2</v>
      </c>
      <c r="T640">
        <v>3.7493452270536576E-2</v>
      </c>
      <c r="U640">
        <v>3.6884551948196398E-2</v>
      </c>
      <c r="V640">
        <v>3.6600396560793058E-2</v>
      </c>
      <c r="W640">
        <v>3.6463024593207827E-2</v>
      </c>
    </row>
    <row r="641" spans="2:23" x14ac:dyDescent="0.25">
      <c r="B641">
        <f t="shared" si="27"/>
        <v>37</v>
      </c>
      <c r="C641">
        <v>29249.221119142858</v>
      </c>
      <c r="D641">
        <v>64436.823660105234</v>
      </c>
      <c r="E641">
        <v>123082.82242578075</v>
      </c>
      <c r="F641">
        <v>240374.8242616638</v>
      </c>
      <c r="G641">
        <v>474958.82795076707</v>
      </c>
      <c r="J641">
        <f t="shared" si="28"/>
        <v>37</v>
      </c>
      <c r="K641">
        <v>1462.4597399408085</v>
      </c>
      <c r="L641">
        <v>3221.8411829983961</v>
      </c>
      <c r="M641">
        <v>6154.1356299303588</v>
      </c>
      <c r="N641">
        <v>12018.730787194159</v>
      </c>
      <c r="O641">
        <v>23747.921126947855</v>
      </c>
      <c r="R641">
        <f t="shared" si="29"/>
        <v>37</v>
      </c>
      <c r="S641">
        <v>3.8189018367337679E-2</v>
      </c>
      <c r="T641">
        <v>3.604408843348228E-2</v>
      </c>
      <c r="U641">
        <v>3.5471879105068327E-2</v>
      </c>
      <c r="V641">
        <v>3.5206984336387359E-2</v>
      </c>
      <c r="W641">
        <v>3.5079408699019154E-2</v>
      </c>
    </row>
    <row r="642" spans="2:23" x14ac:dyDescent="0.25">
      <c r="B642">
        <f t="shared" si="27"/>
        <v>38</v>
      </c>
      <c r="C642">
        <v>34032.812287064284</v>
      </c>
      <c r="D642">
        <v>76733.871177801921</v>
      </c>
      <c r="E642">
        <v>147902.30203920096</v>
      </c>
      <c r="F642">
        <v>290239.16468486137</v>
      </c>
      <c r="G642">
        <v>574912.89080855285</v>
      </c>
      <c r="J642">
        <f t="shared" si="28"/>
        <v>38</v>
      </c>
      <c r="K642">
        <v>1701.639084237635</v>
      </c>
      <c r="L642">
        <v>3836.6905059488199</v>
      </c>
      <c r="M642">
        <v>7395.1086667736527</v>
      </c>
      <c r="N642">
        <v>14511.946284771897</v>
      </c>
      <c r="O642">
        <v>28745.622690002783</v>
      </c>
      <c r="R642">
        <f t="shared" si="29"/>
        <v>38</v>
      </c>
      <c r="S642">
        <v>3.9615838417135674E-2</v>
      </c>
      <c r="T642">
        <v>3.7406131773863427E-2</v>
      </c>
      <c r="U642">
        <v>3.6801685731381761E-2</v>
      </c>
      <c r="V642">
        <v>3.6519638072277871E-2</v>
      </c>
      <c r="W642">
        <v>3.6383292262120337E-2</v>
      </c>
    </row>
    <row r="643" spans="2:23" x14ac:dyDescent="0.25">
      <c r="B643">
        <f t="shared" si="27"/>
        <v>39</v>
      </c>
      <c r="C643">
        <v>29316.81715564421</v>
      </c>
      <c r="D643">
        <v>64612.741443196675</v>
      </c>
      <c r="E643">
        <v>123439.28453355383</v>
      </c>
      <c r="F643">
        <v>241092.3675919587</v>
      </c>
      <c r="G643">
        <v>476398.5337087675</v>
      </c>
      <c r="J643">
        <f t="shared" si="28"/>
        <v>39</v>
      </c>
      <c r="K643">
        <v>1465.8395505580047</v>
      </c>
      <c r="L643">
        <v>3230.6348805663583</v>
      </c>
      <c r="M643">
        <v>6171.9642266646551</v>
      </c>
      <c r="N643">
        <v>12054.618379572988</v>
      </c>
      <c r="O643">
        <v>23819.926685387152</v>
      </c>
      <c r="R643">
        <f t="shared" si="29"/>
        <v>39</v>
      </c>
      <c r="S643">
        <v>3.81490827175337E-2</v>
      </c>
      <c r="T643">
        <v>3.6026557343080245E-2</v>
      </c>
      <c r="U643">
        <v>3.5459340162061537E-2</v>
      </c>
      <c r="V643">
        <v>3.5196598772378573E-2</v>
      </c>
      <c r="W643">
        <v>3.5070024851876491E-2</v>
      </c>
    </row>
    <row r="644" spans="2:23" x14ac:dyDescent="0.25">
      <c r="B644">
        <f t="shared" si="27"/>
        <v>40</v>
      </c>
      <c r="C644">
        <v>29272.283848531839</v>
      </c>
      <c r="D644">
        <v>64503.404960884138</v>
      </c>
      <c r="E644">
        <v>123221.9401500184</v>
      </c>
      <c r="F644">
        <v>240659.01052918972</v>
      </c>
      <c r="G644">
        <v>475533.15128802793</v>
      </c>
      <c r="J644">
        <f t="shared" si="28"/>
        <v>40</v>
      </c>
      <c r="K644">
        <v>1463.6142199091555</v>
      </c>
      <c r="L644">
        <v>3225.170331537287</v>
      </c>
      <c r="M644">
        <v>6161.0971869842324</v>
      </c>
      <c r="N644">
        <v>12032.950899190444</v>
      </c>
      <c r="O644">
        <v>23776.658324323711</v>
      </c>
      <c r="R644">
        <f t="shared" si="29"/>
        <v>40</v>
      </c>
      <c r="S644">
        <v>3.8060651622125352E-2</v>
      </c>
      <c r="T644">
        <v>3.596967734547718E-2</v>
      </c>
      <c r="U644">
        <v>3.5409917485349718E-2</v>
      </c>
      <c r="V644">
        <v>3.5150480754625679E-2</v>
      </c>
      <c r="W644">
        <v>3.5025463629998921E-2</v>
      </c>
    </row>
    <row r="645" spans="2:23" x14ac:dyDescent="0.25">
      <c r="B645">
        <f t="shared" si="27"/>
        <v>41</v>
      </c>
      <c r="C645">
        <v>33110.0306341424</v>
      </c>
      <c r="D645">
        <v>74367.574566795607</v>
      </c>
      <c r="E645">
        <v>143130.15690595467</v>
      </c>
      <c r="F645">
        <v>280655.29271142557</v>
      </c>
      <c r="G645">
        <v>555705.58396330604</v>
      </c>
      <c r="J645">
        <f t="shared" si="28"/>
        <v>41</v>
      </c>
      <c r="K645">
        <v>1655.500049215967</v>
      </c>
      <c r="L645">
        <v>3718.3757434002182</v>
      </c>
      <c r="M645">
        <v>7156.5147867751075</v>
      </c>
      <c r="N645">
        <v>14032.75206806144</v>
      </c>
      <c r="O645">
        <v>27785.254388811882</v>
      </c>
      <c r="R645">
        <f t="shared" si="29"/>
        <v>41</v>
      </c>
      <c r="S645">
        <v>3.9233855112028593E-2</v>
      </c>
      <c r="T645">
        <v>3.7074034794189359E-2</v>
      </c>
      <c r="U645">
        <v>3.6484643475216183E-2</v>
      </c>
      <c r="V645">
        <v>3.6209797271039346E-2</v>
      </c>
      <c r="W645">
        <v>3.6076982256908474E-2</v>
      </c>
    </row>
    <row r="646" spans="2:23" x14ac:dyDescent="0.25">
      <c r="B646">
        <f t="shared" si="27"/>
        <v>42</v>
      </c>
      <c r="C646">
        <v>33221.828821210918</v>
      </c>
      <c r="D646">
        <v>74656.361674029162</v>
      </c>
      <c r="E646">
        <v>143713.91646599738</v>
      </c>
      <c r="F646">
        <v>281829.02606768353</v>
      </c>
      <c r="G646">
        <v>558059.24528040341</v>
      </c>
      <c r="J646">
        <f t="shared" si="28"/>
        <v>42</v>
      </c>
      <c r="K646">
        <v>1661.0917677840116</v>
      </c>
      <c r="L646">
        <v>3732.819185379878</v>
      </c>
      <c r="M646">
        <v>7185.6982673305902</v>
      </c>
      <c r="N646">
        <v>14091.456456293352</v>
      </c>
      <c r="O646">
        <v>27902.972847416298</v>
      </c>
      <c r="R646">
        <f t="shared" si="29"/>
        <v>42</v>
      </c>
      <c r="S646">
        <v>3.9245470802916627E-2</v>
      </c>
      <c r="T646">
        <v>3.7092671221018225E-2</v>
      </c>
      <c r="U646">
        <v>3.6504580181046409E-2</v>
      </c>
      <c r="V646">
        <v>3.6230265529536565E-2</v>
      </c>
      <c r="W646">
        <v>3.6097679847935327E-2</v>
      </c>
    </row>
    <row r="647" spans="2:23" x14ac:dyDescent="0.25">
      <c r="B647">
        <f t="shared" si="27"/>
        <v>43</v>
      </c>
      <c r="C647">
        <v>32998.559828322439</v>
      </c>
      <c r="D647">
        <v>74084.016494700831</v>
      </c>
      <c r="E647">
        <v>142559.77759804929</v>
      </c>
      <c r="F647">
        <v>279511.2998011504</v>
      </c>
      <c r="G647">
        <v>553414.34420533665</v>
      </c>
      <c r="J647">
        <f t="shared" si="28"/>
        <v>43</v>
      </c>
      <c r="K647">
        <v>1649.9279589122598</v>
      </c>
      <c r="L647">
        <v>3704.2007030624372</v>
      </c>
      <c r="M647">
        <v>7127.9885996824887</v>
      </c>
      <c r="N647">
        <v>13975.564387838007</v>
      </c>
      <c r="O647">
        <v>27670.715961298556</v>
      </c>
      <c r="R647">
        <f t="shared" si="29"/>
        <v>43</v>
      </c>
      <c r="S647">
        <v>3.9150737658164125E-2</v>
      </c>
      <c r="T647">
        <v>3.7011224457744074E-2</v>
      </c>
      <c r="U647">
        <v>3.6427053213266669E-2</v>
      </c>
      <c r="V647">
        <v>3.6154606741592543E-2</v>
      </c>
      <c r="W647">
        <v>3.6022932855509504E-2</v>
      </c>
    </row>
    <row r="648" spans="2:23" x14ac:dyDescent="0.25">
      <c r="B648">
        <f t="shared" si="27"/>
        <v>44</v>
      </c>
      <c r="C648">
        <v>33010.92078162916</v>
      </c>
      <c r="D648">
        <v>74117.673735155826</v>
      </c>
      <c r="E648">
        <v>142628.92870578394</v>
      </c>
      <c r="F648">
        <v>279651.43866842281</v>
      </c>
      <c r="G648">
        <v>553696.4586042905</v>
      </c>
      <c r="J648">
        <f t="shared" si="28"/>
        <v>44</v>
      </c>
      <c r="K648">
        <v>1650.5466802651281</v>
      </c>
      <c r="L648">
        <v>3705.88580050983</v>
      </c>
      <c r="M648">
        <v>7131.4510688881273</v>
      </c>
      <c r="N648">
        <v>13982.581635870971</v>
      </c>
      <c r="O648">
        <v>27684.842784806504</v>
      </c>
      <c r="R648">
        <f t="shared" si="29"/>
        <v>44</v>
      </c>
      <c r="S648">
        <v>3.9123417841682828E-2</v>
      </c>
      <c r="T648">
        <v>3.6995471559015947E-2</v>
      </c>
      <c r="U648">
        <v>3.6414036396881899E-2</v>
      </c>
      <c r="V648">
        <v>3.6142799296024597E-2</v>
      </c>
      <c r="W648">
        <v>3.6011694335900124E-2</v>
      </c>
    </row>
    <row r="649" spans="2:23" x14ac:dyDescent="0.25">
      <c r="B649">
        <f t="shared" si="27"/>
        <v>45</v>
      </c>
      <c r="C649">
        <v>33590.721702437317</v>
      </c>
      <c r="D649">
        <v>75609.946146953138</v>
      </c>
      <c r="E649">
        <v>145641.98689786153</v>
      </c>
      <c r="F649">
        <v>285706.06840448297</v>
      </c>
      <c r="G649">
        <v>565834.23142037448</v>
      </c>
      <c r="J649">
        <f t="shared" si="28"/>
        <v>45</v>
      </c>
      <c r="K649">
        <v>1679.5361200847474</v>
      </c>
      <c r="L649">
        <v>3780.4974477444048</v>
      </c>
      <c r="M649">
        <v>7282.0996746533492</v>
      </c>
      <c r="N649">
        <v>14285.30413523328</v>
      </c>
      <c r="O649">
        <v>28291.713060121052</v>
      </c>
      <c r="R649">
        <f t="shared" si="29"/>
        <v>45</v>
      </c>
      <c r="S649">
        <v>3.9273136279915466E-2</v>
      </c>
      <c r="T649">
        <v>3.7147187004044069E-2</v>
      </c>
      <c r="U649">
        <v>3.6564362899621061E-2</v>
      </c>
      <c r="V649">
        <v>3.6292185557377232E-2</v>
      </c>
      <c r="W649">
        <v>3.6160558876027871E-2</v>
      </c>
    </row>
    <row r="650" spans="2:23" x14ac:dyDescent="0.25">
      <c r="B650">
        <f t="shared" si="27"/>
        <v>46</v>
      </c>
      <c r="C650">
        <v>33914.767290741678</v>
      </c>
      <c r="D650">
        <v>76444.649049084896</v>
      </c>
      <c r="E650">
        <v>147327.78533747137</v>
      </c>
      <c r="F650">
        <v>289094.05792601244</v>
      </c>
      <c r="G650">
        <v>572626.60310959956</v>
      </c>
      <c r="J650">
        <f t="shared" si="28"/>
        <v>46</v>
      </c>
      <c r="K650">
        <v>1695.7384875450589</v>
      </c>
      <c r="L650">
        <v>3822.232907156038</v>
      </c>
      <c r="M650">
        <v>7366.3903075430717</v>
      </c>
      <c r="N650">
        <v>14454.705124837754</v>
      </c>
      <c r="O650">
        <v>28631.334768560017</v>
      </c>
      <c r="R650">
        <f t="shared" si="29"/>
        <v>46</v>
      </c>
      <c r="S650">
        <v>3.9345011379290806E-2</v>
      </c>
      <c r="T650">
        <v>3.7224694322609109E-2</v>
      </c>
      <c r="U650">
        <v>3.6642208582842173E-2</v>
      </c>
      <c r="V650">
        <v>3.6370005457732502E-2</v>
      </c>
      <c r="W650">
        <v>3.6238323892624713E-2</v>
      </c>
    </row>
    <row r="651" spans="2:23" x14ac:dyDescent="0.25">
      <c r="B651">
        <f t="shared" si="27"/>
        <v>47</v>
      </c>
      <c r="C651">
        <v>34028.627741308534</v>
      </c>
      <c r="D651">
        <v>76739.297642585138</v>
      </c>
      <c r="E651">
        <v>147923.74751465974</v>
      </c>
      <c r="F651">
        <v>290292.64727576735</v>
      </c>
      <c r="G651">
        <v>575030.44680724351</v>
      </c>
      <c r="J651">
        <f t="shared" si="28"/>
        <v>47</v>
      </c>
      <c r="K651">
        <v>1701.4317138965635</v>
      </c>
      <c r="L651">
        <v>3836.965982652735</v>
      </c>
      <c r="M651">
        <v>7396.1898152623035</v>
      </c>
      <c r="N651">
        <v>14514.637504264363</v>
      </c>
      <c r="O651">
        <v>28751.53289525758</v>
      </c>
      <c r="R651">
        <f t="shared" si="29"/>
        <v>47</v>
      </c>
      <c r="S651">
        <v>3.9349478385634962E-2</v>
      </c>
      <c r="T651">
        <v>3.7238870279298508E-2</v>
      </c>
      <c r="U651">
        <v>3.6658380897179654E-2</v>
      </c>
      <c r="V651">
        <v>3.6387006575873349E-2</v>
      </c>
      <c r="W651">
        <v>3.6255701781404914E-2</v>
      </c>
    </row>
    <row r="652" spans="2:23" x14ac:dyDescent="0.25">
      <c r="B652">
        <f t="shared" si="27"/>
        <v>48</v>
      </c>
      <c r="C652">
        <v>33965.711428982271</v>
      </c>
      <c r="D652">
        <v>76579.671930574463</v>
      </c>
      <c r="E652">
        <v>147602.93943789758</v>
      </c>
      <c r="F652">
        <v>289649.47445469472</v>
      </c>
      <c r="G652">
        <v>573742.54448951897</v>
      </c>
      <c r="J652">
        <f t="shared" si="28"/>
        <v>48</v>
      </c>
      <c r="K652">
        <v>1698.2856265817973</v>
      </c>
      <c r="L652">
        <v>3828.9837728940474</v>
      </c>
      <c r="M652">
        <v>7380.1473566313507</v>
      </c>
      <c r="N652">
        <v>14482.474527123384</v>
      </c>
      <c r="O652">
        <v>28687.128869832377</v>
      </c>
      <c r="R652">
        <f t="shared" si="29"/>
        <v>48</v>
      </c>
      <c r="S652">
        <v>3.9293466510702535E-2</v>
      </c>
      <c r="T652">
        <v>3.7197153048895037E-2</v>
      </c>
      <c r="U652">
        <v>3.6620331641556092E-2</v>
      </c>
      <c r="V652">
        <v>3.6350628481789826E-2</v>
      </c>
      <c r="W652">
        <v>3.6220121955760298E-2</v>
      </c>
    </row>
    <row r="653" spans="2:23" x14ac:dyDescent="0.25">
      <c r="B653">
        <f t="shared" si="27"/>
        <v>49</v>
      </c>
      <c r="C653">
        <v>35104.42189971776</v>
      </c>
      <c r="D653">
        <v>79508.117218136671</v>
      </c>
      <c r="E653">
        <v>153514.27607834188</v>
      </c>
      <c r="F653">
        <v>301526.59379466414</v>
      </c>
      <c r="G653">
        <v>597551.22922437871</v>
      </c>
      <c r="J653">
        <f t="shared" si="28"/>
        <v>49</v>
      </c>
      <c r="K653">
        <v>1755.2211209727902</v>
      </c>
      <c r="L653">
        <v>3975.4059493341483</v>
      </c>
      <c r="M653">
        <v>7675.7139912798011</v>
      </c>
      <c r="N653">
        <v>15076.330069483723</v>
      </c>
      <c r="O653">
        <v>29877.562221815577</v>
      </c>
      <c r="R653">
        <f t="shared" si="29"/>
        <v>49</v>
      </c>
      <c r="S653">
        <v>3.9633428671046689E-2</v>
      </c>
      <c r="T653">
        <v>3.7525745386715714E-2</v>
      </c>
      <c r="U653">
        <v>3.6942691037045616E-2</v>
      </c>
      <c r="V653">
        <v>3.6669603601586775E-2</v>
      </c>
      <c r="W653">
        <v>3.6537351247754035E-2</v>
      </c>
    </row>
    <row r="654" spans="2:23" x14ac:dyDescent="0.25">
      <c r="B654">
        <f t="shared" si="27"/>
        <v>50</v>
      </c>
      <c r="C654">
        <v>35624.077694615582</v>
      </c>
      <c r="D654">
        <v>80845.842574301161</v>
      </c>
      <c r="E654">
        <v>156215.44738877451</v>
      </c>
      <c r="F654">
        <v>306954.66005329404</v>
      </c>
      <c r="G654">
        <v>608433.08538368437</v>
      </c>
      <c r="J654">
        <f t="shared" si="28"/>
        <v>50</v>
      </c>
      <c r="K654">
        <v>1781.2044797182825</v>
      </c>
      <c r="L654">
        <v>4042.2942233037902</v>
      </c>
      <c r="M654">
        <v>7810.7725306944048</v>
      </c>
      <c r="N654">
        <v>15347.733352204668</v>
      </c>
      <c r="O654">
        <v>30421.654997097212</v>
      </c>
      <c r="R654">
        <f t="shared" si="29"/>
        <v>50</v>
      </c>
      <c r="S654">
        <v>3.9768335355540696E-2</v>
      </c>
      <c r="T654">
        <v>3.7663426272432021E-2</v>
      </c>
      <c r="U654">
        <v>3.7079511248444996E-2</v>
      </c>
      <c r="V654">
        <v>3.680577366219806E-2</v>
      </c>
      <c r="W654">
        <v>3.6673148887445883E-2</v>
      </c>
    </row>
    <row r="655" spans="2:23" x14ac:dyDescent="0.25">
      <c r="B655">
        <f t="shared" si="27"/>
        <v>51</v>
      </c>
      <c r="C655">
        <v>36486.734387125354</v>
      </c>
      <c r="D655">
        <v>83064.959837650211</v>
      </c>
      <c r="E655">
        <v>160695.33560630685</v>
      </c>
      <c r="F655">
        <v>315956.08715010976</v>
      </c>
      <c r="G655">
        <v>626477.59024074767</v>
      </c>
      <c r="J655">
        <f t="shared" si="28"/>
        <v>51</v>
      </c>
      <c r="K655">
        <v>1824.3368584938944</v>
      </c>
      <c r="L655">
        <v>4153.248496634711</v>
      </c>
      <c r="M655">
        <v>8034.7679180247651</v>
      </c>
      <c r="N655">
        <v>15797.806769742339</v>
      </c>
      <c r="O655">
        <v>31323.884477353073</v>
      </c>
      <c r="R655">
        <f t="shared" si="29"/>
        <v>51</v>
      </c>
      <c r="S655">
        <v>4.002389931010164E-2</v>
      </c>
      <c r="T655">
        <v>3.7913402145180131E-2</v>
      </c>
      <c r="U655">
        <v>3.7325610849525903E-2</v>
      </c>
      <c r="V655">
        <v>3.704969769091937E-2</v>
      </c>
      <c r="W655">
        <v>3.6915936456870968E-2</v>
      </c>
    </row>
    <row r="656" spans="2:23" x14ac:dyDescent="0.25">
      <c r="B656">
        <f t="shared" si="27"/>
        <v>52</v>
      </c>
      <c r="C656">
        <v>36930.011741687609</v>
      </c>
      <c r="D656">
        <v>84206.688732402079</v>
      </c>
      <c r="E656">
        <v>163001.15042876743</v>
      </c>
      <c r="F656">
        <v>320590.0738422437</v>
      </c>
      <c r="G656">
        <v>635767.92068048718</v>
      </c>
      <c r="J656">
        <f t="shared" si="28"/>
        <v>52</v>
      </c>
      <c r="K656">
        <v>1846.5008905263167</v>
      </c>
      <c r="L656">
        <v>4210.3355105500377</v>
      </c>
      <c r="M656">
        <v>8150.0599392613221</v>
      </c>
      <c r="N656">
        <v>16029.508825158526</v>
      </c>
      <c r="O656">
        <v>31788.406612450141</v>
      </c>
      <c r="R656">
        <f t="shared" si="29"/>
        <v>52</v>
      </c>
      <c r="S656">
        <v>4.0131925178338967E-2</v>
      </c>
      <c r="T656">
        <v>3.8027111048907436E-2</v>
      </c>
      <c r="U656">
        <v>3.7439473463990902E-2</v>
      </c>
      <c r="V656">
        <v>3.7163411076324149E-2</v>
      </c>
      <c r="W656">
        <v>3.7029526102502208E-2</v>
      </c>
    </row>
    <row r="657" spans="2:23" x14ac:dyDescent="0.25">
      <c r="B657">
        <f t="shared" si="27"/>
        <v>53</v>
      </c>
      <c r="C657">
        <v>37812.112555421263</v>
      </c>
      <c r="D657">
        <v>86475.82954151697</v>
      </c>
      <c r="E657">
        <v>167582.02453538924</v>
      </c>
      <c r="F657">
        <v>329794.41452959273</v>
      </c>
      <c r="G657">
        <v>654219.19452112052</v>
      </c>
      <c r="J657">
        <f t="shared" si="28"/>
        <v>53</v>
      </c>
      <c r="K657">
        <v>1890.605763135798</v>
      </c>
      <c r="L657">
        <v>4323.7919640480832</v>
      </c>
      <c r="M657">
        <v>8379.1023221512733</v>
      </c>
      <c r="N657">
        <v>16489.723047167179</v>
      </c>
      <c r="O657">
        <v>32710.964501454728</v>
      </c>
      <c r="R657">
        <f t="shared" si="29"/>
        <v>53</v>
      </c>
      <c r="S657">
        <v>4.0400716495858191E-2</v>
      </c>
      <c r="T657">
        <v>3.8289612403305417E-2</v>
      </c>
      <c r="U657">
        <v>3.7697953210663604E-2</v>
      </c>
      <c r="V657">
        <v>3.7419652516556878E-2</v>
      </c>
      <c r="W657">
        <v>3.7284601127100414E-2</v>
      </c>
    </row>
    <row r="658" spans="2:23" x14ac:dyDescent="0.25">
      <c r="B658">
        <f t="shared" si="27"/>
        <v>54</v>
      </c>
      <c r="C658">
        <v>38432.389254571463</v>
      </c>
      <c r="D658">
        <v>88072.529656900297</v>
      </c>
      <c r="E658">
        <v>170806.09810430757</v>
      </c>
      <c r="F658">
        <v>336273.23500218446</v>
      </c>
      <c r="G658">
        <v>667207.50879960682</v>
      </c>
      <c r="J658">
        <f t="shared" si="28"/>
        <v>54</v>
      </c>
      <c r="K658">
        <v>1921.6203573491584</v>
      </c>
      <c r="L658">
        <v>4403.6265922639868</v>
      </c>
      <c r="M658">
        <v>8540.3051577941806</v>
      </c>
      <c r="N658">
        <v>16813.662293012487</v>
      </c>
      <c r="O658">
        <v>33360.376565714483</v>
      </c>
      <c r="R658">
        <f t="shared" si="29"/>
        <v>54</v>
      </c>
      <c r="S658">
        <v>4.0573101646060872E-2</v>
      </c>
      <c r="T658">
        <v>3.8464006936125728E-2</v>
      </c>
      <c r="U658">
        <v>3.7871166297027914E-2</v>
      </c>
      <c r="V658">
        <v>3.7592038455818155E-2</v>
      </c>
      <c r="W658">
        <v>3.7456522575244788E-2</v>
      </c>
    </row>
    <row r="659" spans="2:23" x14ac:dyDescent="0.25">
      <c r="B659">
        <f t="shared" si="27"/>
        <v>55</v>
      </c>
      <c r="C659">
        <v>39195.830624323185</v>
      </c>
      <c r="D659">
        <v>90037.283992506913</v>
      </c>
      <c r="E659">
        <v>174773.03961784492</v>
      </c>
      <c r="F659">
        <v>344244.5508737046</v>
      </c>
      <c r="G659">
        <v>683187.5733881779</v>
      </c>
      <c r="J659">
        <f t="shared" si="28"/>
        <v>55</v>
      </c>
      <c r="K659">
        <v>1959.7915971303009</v>
      </c>
      <c r="L659">
        <v>4501.8644431627326</v>
      </c>
      <c r="M659">
        <v>8738.6525356797792</v>
      </c>
      <c r="N659">
        <v>17212.228727713577</v>
      </c>
      <c r="O659">
        <v>34159.381115499418</v>
      </c>
      <c r="R659">
        <f t="shared" si="29"/>
        <v>55</v>
      </c>
      <c r="S659">
        <v>4.0800528161444083E-2</v>
      </c>
      <c r="T659">
        <v>3.86897894986169E-2</v>
      </c>
      <c r="U659">
        <v>3.8094495964723807E-2</v>
      </c>
      <c r="V659">
        <v>3.7813903620508516E-2</v>
      </c>
      <c r="W659">
        <v>3.7677604718668212E-2</v>
      </c>
    </row>
    <row r="660" spans="2:23" x14ac:dyDescent="0.25">
      <c r="B660">
        <f t="shared" si="27"/>
        <v>56</v>
      </c>
      <c r="C660">
        <v>40195.396842427246</v>
      </c>
      <c r="D660">
        <v>92608.260504168007</v>
      </c>
      <c r="E660">
        <v>179963.03328929681</v>
      </c>
      <c r="F660">
        <v>354672.57886464073</v>
      </c>
      <c r="G660">
        <v>704091.67001754558</v>
      </c>
      <c r="J660">
        <f t="shared" si="28"/>
        <v>56</v>
      </c>
      <c r="K660">
        <v>2009.7700236610035</v>
      </c>
      <c r="L660">
        <v>4630.4136535908619</v>
      </c>
      <c r="M660">
        <v>8998.1530576720834</v>
      </c>
      <c r="N660">
        <v>17733.631872654194</v>
      </c>
      <c r="O660">
        <v>35204.589505590848</v>
      </c>
      <c r="R660">
        <f t="shared" si="29"/>
        <v>56</v>
      </c>
      <c r="S660">
        <v>4.1123090682980035E-2</v>
      </c>
      <c r="T660">
        <v>3.9003435694371591E-2</v>
      </c>
      <c r="U660">
        <v>3.8403282886142254E-2</v>
      </c>
      <c r="V660">
        <v>3.8120034983988305E-2</v>
      </c>
      <c r="W660">
        <v>3.7982361182172353E-2</v>
      </c>
    </row>
    <row r="661" spans="2:23" x14ac:dyDescent="0.25">
      <c r="B661">
        <f t="shared" si="27"/>
        <v>57</v>
      </c>
      <c r="C661">
        <v>40976.857756401616</v>
      </c>
      <c r="D661">
        <v>94619.84010859736</v>
      </c>
      <c r="E661">
        <v>184024.81070600208</v>
      </c>
      <c r="F661">
        <v>362834.75190542219</v>
      </c>
      <c r="G661">
        <v>720454.63430672232</v>
      </c>
      <c r="J661">
        <f t="shared" si="28"/>
        <v>57</v>
      </c>
      <c r="K661">
        <v>2048.8429499686317</v>
      </c>
      <c r="L661">
        <v>4730.9922322903003</v>
      </c>
      <c r="M661">
        <v>9201.2410500425904</v>
      </c>
      <c r="N661">
        <v>18141.738691694743</v>
      </c>
      <c r="O661">
        <v>36022.733978279051</v>
      </c>
      <c r="R661">
        <f t="shared" si="29"/>
        <v>57</v>
      </c>
      <c r="S661">
        <v>4.1359659290011841E-2</v>
      </c>
      <c r="T661">
        <v>3.9239743740858035E-2</v>
      </c>
      <c r="U661">
        <v>3.8637526931191601E-2</v>
      </c>
      <c r="V661">
        <v>3.8352992286939669E-2</v>
      </c>
      <c r="W661">
        <v>3.8214620102400287E-2</v>
      </c>
    </row>
    <row r="662" spans="2:23" x14ac:dyDescent="0.25">
      <c r="B662">
        <f t="shared" si="27"/>
        <v>58</v>
      </c>
      <c r="C662">
        <v>42015.461633502506</v>
      </c>
      <c r="D662">
        <v>97291.448125913856</v>
      </c>
      <c r="E662">
        <v>189418.09229499224</v>
      </c>
      <c r="F662">
        <v>373671.38063827698</v>
      </c>
      <c r="G662">
        <v>742177.95732717915</v>
      </c>
      <c r="J662">
        <f t="shared" si="28"/>
        <v>58</v>
      </c>
      <c r="K662">
        <v>2100.7732646670702</v>
      </c>
      <c r="L662">
        <v>4864.5730329180806</v>
      </c>
      <c r="M662">
        <v>9470.9059999380552</v>
      </c>
      <c r="N662">
        <v>18683.571940766065</v>
      </c>
      <c r="O662">
        <v>37108.903825510293</v>
      </c>
      <c r="R662">
        <f t="shared" si="29"/>
        <v>58</v>
      </c>
      <c r="S662">
        <v>4.1704704755169519E-2</v>
      </c>
      <c r="T662">
        <v>3.9576098769611434E-2</v>
      </c>
      <c r="U662">
        <v>3.8969071658739418E-2</v>
      </c>
      <c r="V662">
        <v>3.8681896401711269E-2</v>
      </c>
      <c r="W662">
        <v>3.8542154202028112E-2</v>
      </c>
    </row>
    <row r="663" spans="2:23" x14ac:dyDescent="0.25">
      <c r="B663">
        <f t="shared" si="27"/>
        <v>59</v>
      </c>
      <c r="C663">
        <v>43109.596232536474</v>
      </c>
      <c r="D663">
        <v>100106.21160126438</v>
      </c>
      <c r="E663">
        <v>195100.57056327659</v>
      </c>
      <c r="F663">
        <v>385089.28849173145</v>
      </c>
      <c r="G663">
        <v>765066.72435051657</v>
      </c>
      <c r="J663">
        <f t="shared" si="28"/>
        <v>59</v>
      </c>
      <c r="K663">
        <v>2155.4800177016659</v>
      </c>
      <c r="L663">
        <v>5005.3112755020702</v>
      </c>
      <c r="M663">
        <v>9755.0300570699328</v>
      </c>
      <c r="N663">
        <v>19254.467626026308</v>
      </c>
      <c r="O663">
        <v>38253.342766403337</v>
      </c>
      <c r="R663">
        <f t="shared" si="29"/>
        <v>59</v>
      </c>
      <c r="S663">
        <v>4.2076943323326343E-2</v>
      </c>
      <c r="T663">
        <v>3.993907546172526E-2</v>
      </c>
      <c r="U663">
        <v>3.9326994816028193E-2</v>
      </c>
      <c r="V663">
        <v>3.9037048116400408E-2</v>
      </c>
      <c r="W663">
        <v>3.8895868301436209E-2</v>
      </c>
    </row>
    <row r="664" spans="2:23" x14ac:dyDescent="0.25">
      <c r="B664">
        <f t="shared" si="27"/>
        <v>60</v>
      </c>
      <c r="C664">
        <v>44278.353423418361</v>
      </c>
      <c r="D664">
        <v>103112.52367742786</v>
      </c>
      <c r="E664">
        <v>201169.47411281586</v>
      </c>
      <c r="F664">
        <v>397283.3749865751</v>
      </c>
      <c r="G664">
        <v>789511.17673506215</v>
      </c>
      <c r="J664">
        <f t="shared" si="28"/>
        <v>60</v>
      </c>
      <c r="K664">
        <v>2213.9179142770372</v>
      </c>
      <c r="L664">
        <v>5155.6269879705069</v>
      </c>
      <c r="M664">
        <v>10058.475459817069</v>
      </c>
      <c r="N664">
        <v>19864.172407398408</v>
      </c>
      <c r="O664">
        <v>39475.566303823958</v>
      </c>
      <c r="R664">
        <f t="shared" si="29"/>
        <v>60</v>
      </c>
      <c r="S664">
        <v>4.2486908023598335E-2</v>
      </c>
      <c r="T664">
        <v>4.0338013230623249E-2</v>
      </c>
      <c r="U664">
        <v>3.9720295947601514E-2</v>
      </c>
      <c r="V664">
        <v>3.9427286198890688E-2</v>
      </c>
      <c r="W664">
        <v>3.9284522926069876E-2</v>
      </c>
    </row>
    <row r="665" spans="2:23" x14ac:dyDescent="0.25">
      <c r="B665">
        <f t="shared" si="27"/>
        <v>61</v>
      </c>
      <c r="C665">
        <v>45632.408405109898</v>
      </c>
      <c r="D665">
        <v>106595.11310940052</v>
      </c>
      <c r="E665">
        <v>208199.6214231737</v>
      </c>
      <c r="F665">
        <v>411408.63805077446</v>
      </c>
      <c r="G665">
        <v>817826.67130589008</v>
      </c>
      <c r="J665">
        <f t="shared" si="28"/>
        <v>61</v>
      </c>
      <c r="K665">
        <v>2281.6207938834923</v>
      </c>
      <c r="L665">
        <v>5329.7557304989314</v>
      </c>
      <c r="M665">
        <v>10409.981236121268</v>
      </c>
      <c r="N665">
        <v>20570.432247435325</v>
      </c>
      <c r="O665">
        <v>40891.334269954124</v>
      </c>
      <c r="R665">
        <f t="shared" si="29"/>
        <v>61</v>
      </c>
      <c r="S665">
        <v>4.2985756526690677E-2</v>
      </c>
      <c r="T665">
        <v>4.0820769746838348E-2</v>
      </c>
      <c r="U665">
        <v>4.0195707530063851E-2</v>
      </c>
      <c r="V665">
        <v>3.9898781203622669E-2</v>
      </c>
      <c r="W665">
        <v>3.9754008230006077E-2</v>
      </c>
    </row>
    <row r="666" spans="2:23" x14ac:dyDescent="0.25">
      <c r="B666">
        <f t="shared" si="27"/>
        <v>62</v>
      </c>
      <c r="C666">
        <v>46958.566369127977</v>
      </c>
      <c r="D666">
        <v>110006.22323952048</v>
      </c>
      <c r="E666">
        <v>215085.64968268052</v>
      </c>
      <c r="F666">
        <v>425244.50413552107</v>
      </c>
      <c r="G666">
        <v>845562.21304136654</v>
      </c>
      <c r="J666">
        <f t="shared" si="28"/>
        <v>62</v>
      </c>
      <c r="K666">
        <v>2347.928640844475</v>
      </c>
      <c r="L666">
        <v>5500.3121878254751</v>
      </c>
      <c r="M666">
        <v>10754.282623053878</v>
      </c>
      <c r="N666">
        <v>21262.225498795509</v>
      </c>
      <c r="O666">
        <v>42278.111250487855</v>
      </c>
      <c r="R666">
        <f t="shared" si="29"/>
        <v>62</v>
      </c>
      <c r="S666">
        <v>4.3481607358013763E-2</v>
      </c>
      <c r="T666">
        <v>4.1302824076083544E-2</v>
      </c>
      <c r="U666">
        <v>4.0671127035755816E-2</v>
      </c>
      <c r="V666">
        <v>4.0370626170652679E-2</v>
      </c>
      <c r="W666">
        <v>4.0224010778866504E-2</v>
      </c>
    </row>
    <row r="667" spans="2:23" x14ac:dyDescent="0.25">
      <c r="B667">
        <f t="shared" si="27"/>
        <v>63</v>
      </c>
      <c r="C667">
        <v>48175.557713295653</v>
      </c>
      <c r="D667">
        <v>113138.03305976751</v>
      </c>
      <c r="E667">
        <v>221408.82531687696</v>
      </c>
      <c r="F667">
        <v>437950.40983545722</v>
      </c>
      <c r="G667">
        <v>871033.57887460559</v>
      </c>
      <c r="J667">
        <f t="shared" si="28"/>
        <v>63</v>
      </c>
      <c r="K667">
        <v>2408.7781039851034</v>
      </c>
      <c r="L667">
        <v>5656.9023709255853</v>
      </c>
      <c r="M667">
        <v>11070.442832318426</v>
      </c>
      <c r="N667">
        <v>21897.523760641692</v>
      </c>
      <c r="O667">
        <v>43551.685619813856</v>
      </c>
      <c r="R667">
        <f t="shared" si="29"/>
        <v>63</v>
      </c>
      <c r="S667">
        <v>4.3935428922225572E-2</v>
      </c>
      <c r="T667">
        <v>4.1748523468728482E-2</v>
      </c>
      <c r="U667">
        <v>4.111197143015155E-2</v>
      </c>
      <c r="V667">
        <v>4.0808757059919376E-2</v>
      </c>
      <c r="W667">
        <v>4.0660722818909756E-2</v>
      </c>
    </row>
    <row r="668" spans="2:23" x14ac:dyDescent="0.25">
      <c r="B668">
        <f t="shared" si="27"/>
        <v>64</v>
      </c>
      <c r="C668">
        <v>49736.730922345123</v>
      </c>
      <c r="D668">
        <v>117153.08267255964</v>
      </c>
      <c r="E668">
        <v>229513.66953466454</v>
      </c>
      <c r="F668">
        <v>454234.84325835988</v>
      </c>
      <c r="G668">
        <v>903677.1907053435</v>
      </c>
      <c r="J668">
        <f t="shared" si="28"/>
        <v>64</v>
      </c>
      <c r="K668">
        <v>2486.8370181982318</v>
      </c>
      <c r="L668">
        <v>5857.6542285177275</v>
      </c>
      <c r="M668">
        <v>11475.683681191003</v>
      </c>
      <c r="N668">
        <v>22711.74258589081</v>
      </c>
      <c r="O668">
        <v>45183.860394778894</v>
      </c>
      <c r="R668">
        <f t="shared" si="29"/>
        <v>64</v>
      </c>
      <c r="S668">
        <v>4.4564951260953389E-2</v>
      </c>
      <c r="T668">
        <v>4.2358456144010903E-2</v>
      </c>
      <c r="U668">
        <v>4.1713318902418806E-2</v>
      </c>
      <c r="V668">
        <v>4.1405549787824736E-2</v>
      </c>
      <c r="W668">
        <v>4.1255182167022619E-2</v>
      </c>
    </row>
    <row r="669" spans="2:23" x14ac:dyDescent="0.25">
      <c r="B669">
        <f t="shared" si="27"/>
        <v>65</v>
      </c>
      <c r="C669">
        <v>51171.707155039796</v>
      </c>
      <c r="D669">
        <v>120845.30482092728</v>
      </c>
      <c r="E669">
        <v>236967.96760397914</v>
      </c>
      <c r="F669">
        <v>469213.29317043815</v>
      </c>
      <c r="G669">
        <v>933703.94430291862</v>
      </c>
      <c r="J669">
        <f t="shared" si="28"/>
        <v>65</v>
      </c>
      <c r="K669">
        <v>2558.5856907443958</v>
      </c>
      <c r="L669">
        <v>6042.2662868650514</v>
      </c>
      <c r="M669">
        <v>11848.400621915876</v>
      </c>
      <c r="N669">
        <v>23460.669292459846</v>
      </c>
      <c r="O669">
        <v>46685.206633002264</v>
      </c>
      <c r="R669">
        <f t="shared" si="29"/>
        <v>65</v>
      </c>
      <c r="S669">
        <v>4.5147215635892968E-2</v>
      </c>
      <c r="T669">
        <v>4.2927871774938176E-2</v>
      </c>
      <c r="U669">
        <v>4.2276247032527081E-2</v>
      </c>
      <c r="V669">
        <v>4.1964939483503994E-2</v>
      </c>
      <c r="W669">
        <v>4.181273826527554E-2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531C2-D249-47CF-A9C6-B775A1179D77}">
  <sheetPr codeName="Sheet35">
    <tabColor theme="5" tint="0.79998168889431442"/>
  </sheetPr>
  <dimension ref="A1:X669"/>
  <sheetViews>
    <sheetView topLeftCell="A671" workbookViewId="0">
      <selection activeCell="A671" sqref="A671:XFD1410"/>
    </sheetView>
  </sheetViews>
  <sheetFormatPr defaultColWidth="8.85546875" defaultRowHeight="15" x14ac:dyDescent="0.25"/>
  <cols>
    <col min="32" max="32" width="5.85546875" customWidth="1"/>
  </cols>
  <sheetData>
    <row r="1" spans="1:24" x14ac:dyDescent="0.25">
      <c r="A1" s="5" t="s">
        <v>183</v>
      </c>
      <c r="B1" t="s">
        <v>192</v>
      </c>
    </row>
    <row r="2" spans="1:24" x14ac:dyDescent="0.25">
      <c r="B2" t="s">
        <v>170</v>
      </c>
      <c r="C2">
        <v>50000</v>
      </c>
      <c r="D2">
        <v>100000</v>
      </c>
      <c r="E2">
        <v>250000</v>
      </c>
      <c r="F2">
        <v>500000</v>
      </c>
      <c r="G2">
        <v>1000000</v>
      </c>
      <c r="H2">
        <v>2000000</v>
      </c>
      <c r="J2" t="s">
        <v>171</v>
      </c>
      <c r="K2">
        <v>50000</v>
      </c>
      <c r="L2">
        <v>100000</v>
      </c>
      <c r="M2">
        <v>250000</v>
      </c>
      <c r="N2">
        <v>500000</v>
      </c>
      <c r="O2">
        <v>1000000</v>
      </c>
      <c r="P2">
        <v>2000000</v>
      </c>
      <c r="R2" t="s">
        <v>167</v>
      </c>
      <c r="S2">
        <v>50000</v>
      </c>
      <c r="T2">
        <v>100000</v>
      </c>
      <c r="U2">
        <v>250000</v>
      </c>
      <c r="V2">
        <v>500000</v>
      </c>
      <c r="W2">
        <v>1000000</v>
      </c>
      <c r="X2">
        <v>2000000</v>
      </c>
    </row>
    <row r="3" spans="1:24" x14ac:dyDescent="0.25">
      <c r="B3">
        <v>26</v>
      </c>
      <c r="C3">
        <v>665.9671160088858</v>
      </c>
      <c r="D3">
        <v>841.12117321083736</v>
      </c>
      <c r="E3">
        <v>1366.5835676025044</v>
      </c>
      <c r="F3">
        <v>2242.354132094546</v>
      </c>
      <c r="G3">
        <v>3993.8951460656808</v>
      </c>
      <c r="H3">
        <v>7496.9771065801206</v>
      </c>
      <c r="J3">
        <v>26</v>
      </c>
      <c r="K3">
        <v>627.69695011779231</v>
      </c>
      <c r="L3">
        <v>753.13992459848669</v>
      </c>
      <c r="M3">
        <v>1129.4714152750603</v>
      </c>
      <c r="N3">
        <v>1756.6894967218577</v>
      </c>
      <c r="O3">
        <v>3011.1243342832604</v>
      </c>
      <c r="P3">
        <v>5519.9932324129477</v>
      </c>
      <c r="R3">
        <v>26</v>
      </c>
      <c r="S3" s="17">
        <v>4.5857690845568566E-2</v>
      </c>
      <c r="T3" s="17">
        <v>4.2931001704301419E-2</v>
      </c>
      <c r="U3" s="17">
        <v>3.9899935096048278E-2</v>
      </c>
      <c r="V3" s="17">
        <v>3.8483153428013228E-2</v>
      </c>
      <c r="W3" s="17">
        <v>3.766161630169651E-2</v>
      </c>
      <c r="X3" s="17">
        <v>3.7217047530875513E-2</v>
      </c>
    </row>
    <row r="4" spans="1:24" x14ac:dyDescent="0.25">
      <c r="B4">
        <v>27</v>
      </c>
      <c r="C4">
        <v>767.21580128523101</v>
      </c>
      <c r="D4">
        <v>1040.7824940966873</v>
      </c>
      <c r="E4">
        <v>1861.4822744301268</v>
      </c>
      <c r="F4">
        <v>3229.3156989954496</v>
      </c>
      <c r="G4">
        <v>5964.9818034460632</v>
      </c>
      <c r="H4">
        <v>11436.314612119164</v>
      </c>
      <c r="J4">
        <v>27</v>
      </c>
      <c r="K4">
        <v>700.21037877506387</v>
      </c>
      <c r="L4">
        <v>896.13656185967739</v>
      </c>
      <c r="M4">
        <v>1483.9117092313754</v>
      </c>
      <c r="N4">
        <v>2463.5421739782541</v>
      </c>
      <c r="O4">
        <v>4422.7946052975603</v>
      </c>
      <c r="P4">
        <v>8341.3063124408654</v>
      </c>
      <c r="R4">
        <v>27</v>
      </c>
      <c r="S4" s="17">
        <v>4.4199698045423341E-2</v>
      </c>
      <c r="T4" s="17">
        <v>4.151686384331188E-2</v>
      </c>
      <c r="U4" s="17">
        <v>3.9093815275823784E-2</v>
      </c>
      <c r="V4" s="17">
        <v>3.8066958293021536E-2</v>
      </c>
      <c r="W4" s="17">
        <v>3.7499196127593892E-2</v>
      </c>
      <c r="X4" s="17">
        <v>3.7200002565971113E-2</v>
      </c>
    </row>
    <row r="5" spans="1:24" x14ac:dyDescent="0.25">
      <c r="B5">
        <v>28</v>
      </c>
      <c r="C5">
        <v>662.383955051253</v>
      </c>
      <c r="D5">
        <v>834.04209089192568</v>
      </c>
      <c r="E5">
        <v>1349.0167357014413</v>
      </c>
      <c r="F5">
        <v>2207.3077115141587</v>
      </c>
      <c r="G5">
        <v>3923.8894353677119</v>
      </c>
      <c r="H5">
        <v>7357.0535663905057</v>
      </c>
      <c r="J5">
        <v>28</v>
      </c>
      <c r="K5">
        <v>625.13072623036851</v>
      </c>
      <c r="L5">
        <v>748.06991756634852</v>
      </c>
      <c r="M5">
        <v>1116.8902267201356</v>
      </c>
      <c r="N5">
        <v>1731.5896023321402</v>
      </c>
      <c r="O5">
        <v>2960.9857280940996</v>
      </c>
      <c r="P5">
        <v>5419.7858560046734</v>
      </c>
      <c r="R5">
        <v>28</v>
      </c>
      <c r="S5" s="17">
        <v>4.5937394404168108E-2</v>
      </c>
      <c r="T5" s="17">
        <v>4.3005044566603479E-2</v>
      </c>
      <c r="U5" s="17">
        <v>3.9947355517932603E-2</v>
      </c>
      <c r="V5" s="17">
        <v>3.8510774402153114E-2</v>
      </c>
      <c r="W5" s="17">
        <v>3.7675577143366112E-2</v>
      </c>
      <c r="X5" s="17">
        <v>3.7222956238143645E-2</v>
      </c>
    </row>
    <row r="6" spans="1:24" x14ac:dyDescent="0.25">
      <c r="B6">
        <v>29</v>
      </c>
      <c r="C6">
        <v>773.259627030307</v>
      </c>
      <c r="D6">
        <v>1052.6822136791961</v>
      </c>
      <c r="E6">
        <v>1890.9502166630896</v>
      </c>
      <c r="F6">
        <v>3288.0635658132323</v>
      </c>
      <c r="G6">
        <v>6082.2902035347779</v>
      </c>
      <c r="H6">
        <v>11670.743475386247</v>
      </c>
      <c r="J6">
        <v>29</v>
      </c>
      <c r="K6">
        <v>704.53897620219323</v>
      </c>
      <c r="L6">
        <v>904.65761889272562</v>
      </c>
      <c r="M6">
        <v>1505.0163186668815</v>
      </c>
      <c r="N6">
        <v>2505.6142752895648</v>
      </c>
      <c r="O6">
        <v>4506.8094976685461</v>
      </c>
      <c r="P6">
        <v>8509.1999014660978</v>
      </c>
      <c r="R6">
        <v>29</v>
      </c>
      <c r="S6" s="17">
        <v>4.4127810135315748E-2</v>
      </c>
      <c r="T6" s="17">
        <v>4.1461138212151916E-2</v>
      </c>
      <c r="U6" s="17">
        <v>3.9066694358934617E-2</v>
      </c>
      <c r="V6" s="17">
        <v>3.8055946253566342E-2</v>
      </c>
      <c r="W6" s="17">
        <v>3.7498128727858182E-2</v>
      </c>
      <c r="X6" s="17">
        <v>3.7204464064319875E-2</v>
      </c>
    </row>
    <row r="7" spans="1:24" x14ac:dyDescent="0.25">
      <c r="B7">
        <v>30</v>
      </c>
      <c r="C7">
        <v>670.5788974256584</v>
      </c>
      <c r="D7">
        <v>850.19254520758807</v>
      </c>
      <c r="E7">
        <v>1389.0334885533916</v>
      </c>
      <c r="F7">
        <v>2287.1017274630553</v>
      </c>
      <c r="G7">
        <v>4083.2384500240651</v>
      </c>
      <c r="H7">
        <v>7675.5107390869525</v>
      </c>
      <c r="J7">
        <v>30</v>
      </c>
      <c r="K7">
        <v>630.99986164323673</v>
      </c>
      <c r="L7">
        <v>759.63735202158568</v>
      </c>
      <c r="M7">
        <v>1145.5498231567999</v>
      </c>
      <c r="N7">
        <v>1788.7372750487193</v>
      </c>
      <c r="O7">
        <v>3075.1149975598964</v>
      </c>
      <c r="P7">
        <v>5647.8571280726319</v>
      </c>
      <c r="R7">
        <v>30</v>
      </c>
      <c r="S7" s="17">
        <v>4.5765572222121742E-2</v>
      </c>
      <c r="T7" s="17">
        <v>4.2847055400965894E-2</v>
      </c>
      <c r="U7" s="17">
        <v>3.9848977286563114E-2</v>
      </c>
      <c r="V7" s="17">
        <v>3.8456157833503868E-2</v>
      </c>
      <c r="W7" s="17">
        <v>3.7651017955847355E-2</v>
      </c>
      <c r="X7" s="17">
        <v>3.7216070463487627E-2</v>
      </c>
    </row>
    <row r="8" spans="1:24" x14ac:dyDescent="0.25">
      <c r="B8">
        <v>31</v>
      </c>
      <c r="C8">
        <v>672.38809156042737</v>
      </c>
      <c r="D8">
        <v>853.75563099110877</v>
      </c>
      <c r="E8">
        <v>1397.8582694672984</v>
      </c>
      <c r="F8">
        <v>2304.6960359989812</v>
      </c>
      <c r="G8">
        <v>4118.3712538701729</v>
      </c>
      <c r="H8">
        <v>7745.721955385623</v>
      </c>
      <c r="J8">
        <v>31</v>
      </c>
      <c r="K8">
        <v>632.29560029123513</v>
      </c>
      <c r="L8">
        <v>762.1892623538206</v>
      </c>
      <c r="M8">
        <v>1151.8704809606515</v>
      </c>
      <c r="N8">
        <v>1801.3395901597469</v>
      </c>
      <c r="O8">
        <v>3100.2741791413064</v>
      </c>
      <c r="P8">
        <v>5698.1464174633729</v>
      </c>
      <c r="R8">
        <v>31</v>
      </c>
      <c r="S8" s="17">
        <v>4.5729203523274142E-2</v>
      </c>
      <c r="T8" s="17">
        <v>4.2813998078265803E-2</v>
      </c>
      <c r="U8" s="17">
        <v>3.9828791836808763E-2</v>
      </c>
      <c r="V8" s="17">
        <v>3.8445228190387315E-2</v>
      </c>
      <c r="W8" s="17">
        <v>3.7646375060762294E-2</v>
      </c>
      <c r="X8" s="17">
        <v>3.7215135262486321E-2</v>
      </c>
    </row>
    <row r="9" spans="1:24" x14ac:dyDescent="0.25">
      <c r="B9">
        <v>32</v>
      </c>
      <c r="C9">
        <v>765.17909227181758</v>
      </c>
      <c r="D9">
        <v>1036.7271704717607</v>
      </c>
      <c r="E9">
        <v>1851.3711157642579</v>
      </c>
      <c r="F9">
        <v>3209.1112271666898</v>
      </c>
      <c r="G9">
        <v>5924.5915271709309</v>
      </c>
      <c r="H9">
        <v>11355.551943649407</v>
      </c>
      <c r="J9">
        <v>32</v>
      </c>
      <c r="K9">
        <v>698.75164623005367</v>
      </c>
      <c r="L9">
        <v>893.23207542326418</v>
      </c>
      <c r="M9">
        <v>1476.6700613334269</v>
      </c>
      <c r="N9">
        <v>2449.0690164442385</v>
      </c>
      <c r="O9">
        <v>4393.8678076903379</v>
      </c>
      <c r="P9">
        <v>8283.4632956782734</v>
      </c>
      <c r="R9">
        <v>32</v>
      </c>
      <c r="S9" s="17">
        <v>4.4231433513067131E-2</v>
      </c>
      <c r="T9" s="17">
        <v>4.1542907306894028E-2</v>
      </c>
      <c r="U9" s="17">
        <v>3.9109251699509517E-2</v>
      </c>
      <c r="V9" s="17">
        <v>3.8076309096374494E-2</v>
      </c>
      <c r="W9" s="17">
        <v>3.7504790390151976E-2</v>
      </c>
      <c r="X9" s="17">
        <v>3.7203492356455037E-2</v>
      </c>
    </row>
    <row r="10" spans="1:24" x14ac:dyDescent="0.25">
      <c r="B10">
        <v>33</v>
      </c>
      <c r="C10">
        <v>773.11352190970172</v>
      </c>
      <c r="D10">
        <v>1052.3666934732237</v>
      </c>
      <c r="E10">
        <v>1890.1262332642318</v>
      </c>
      <c r="F10">
        <v>3286.3920199770255</v>
      </c>
      <c r="G10">
        <v>6078.9236907489849</v>
      </c>
      <c r="H10">
        <v>11663.987034616668</v>
      </c>
      <c r="J10">
        <v>33</v>
      </c>
      <c r="K10">
        <v>704.43414078554451</v>
      </c>
      <c r="L10">
        <v>904.43251871755365</v>
      </c>
      <c r="M10">
        <v>1504.4279387431361</v>
      </c>
      <c r="N10">
        <v>2504.4190175688891</v>
      </c>
      <c r="O10">
        <v>4504.4022852967973</v>
      </c>
      <c r="P10">
        <v>8504.3688472513022</v>
      </c>
      <c r="R10">
        <v>33</v>
      </c>
      <c r="S10" s="17">
        <v>4.4133791829071178E-2</v>
      </c>
      <c r="T10" s="17">
        <v>4.1466586993490262E-2</v>
      </c>
      <c r="U10" s="17">
        <v>3.9070963726888674E-2</v>
      </c>
      <c r="V10" s="17">
        <v>3.8059517068727677E-2</v>
      </c>
      <c r="W10" s="17">
        <v>3.7501266774309761E-2</v>
      </c>
      <c r="X10" s="17">
        <v>3.7207359944266383E-2</v>
      </c>
    </row>
    <row r="11" spans="1:24" x14ac:dyDescent="0.25">
      <c r="B11">
        <v>34</v>
      </c>
      <c r="C11">
        <v>772.05886580585627</v>
      </c>
      <c r="D11">
        <v>1050.2818652121096</v>
      </c>
      <c r="E11">
        <v>1884.9508656723638</v>
      </c>
      <c r="F11">
        <v>3276.0658695463794</v>
      </c>
      <c r="G11">
        <v>6058.2958803675456</v>
      </c>
      <c r="H11">
        <v>11622.755904534968</v>
      </c>
      <c r="J11">
        <v>34</v>
      </c>
      <c r="K11">
        <v>703.67879761567838</v>
      </c>
      <c r="L11">
        <v>902.93932276551641</v>
      </c>
      <c r="M11">
        <v>1500.7209237776769</v>
      </c>
      <c r="N11">
        <v>2497.0236275635471</v>
      </c>
      <c r="O11">
        <v>4489.6290701822145</v>
      </c>
      <c r="P11">
        <v>8474.8399842164363</v>
      </c>
      <c r="R11">
        <v>34</v>
      </c>
      <c r="S11" s="17">
        <v>4.4147474144097032E-2</v>
      </c>
      <c r="T11" s="17">
        <v>4.1477402040544398E-2</v>
      </c>
      <c r="U11" s="17">
        <v>3.9076687730360771E-2</v>
      </c>
      <c r="V11" s="17">
        <v>3.806237519611666E-2</v>
      </c>
      <c r="W11" s="17">
        <v>3.7502356776277557E-2</v>
      </c>
      <c r="X11" s="17">
        <v>3.7207466096631503E-2</v>
      </c>
    </row>
    <row r="12" spans="1:24" x14ac:dyDescent="0.25">
      <c r="B12">
        <v>35</v>
      </c>
      <c r="C12">
        <v>777.08657779188479</v>
      </c>
      <c r="D12">
        <v>1060.1906744860701</v>
      </c>
      <c r="E12">
        <v>1909.503023321153</v>
      </c>
      <c r="F12">
        <v>3325.0236137288871</v>
      </c>
      <c r="G12">
        <v>6156.0648043394622</v>
      </c>
      <c r="H12">
        <v>11818.147193962777</v>
      </c>
      <c r="J12">
        <v>35</v>
      </c>
      <c r="K12">
        <v>707.27978405413887</v>
      </c>
      <c r="L12">
        <v>910.03591637712634</v>
      </c>
      <c r="M12">
        <v>1518.3049830403907</v>
      </c>
      <c r="N12">
        <v>2532.0868635811203</v>
      </c>
      <c r="O12">
        <v>4559.6507363127312</v>
      </c>
      <c r="P12">
        <v>8614.7785775485681</v>
      </c>
      <c r="R12">
        <v>35</v>
      </c>
      <c r="S12" s="17">
        <v>4.4087351342162018E-2</v>
      </c>
      <c r="T12" s="17">
        <v>4.1430772918434444E-2</v>
      </c>
      <c r="U12" s="17">
        <v>3.9053604978573686E-2</v>
      </c>
      <c r="V12" s="17">
        <v>3.805249356786522E-2</v>
      </c>
      <c r="W12" s="17">
        <v>3.7500593999034493E-2</v>
      </c>
      <c r="X12" s="17">
        <v>3.7210216360961335E-2</v>
      </c>
    </row>
    <row r="13" spans="1:24" x14ac:dyDescent="0.25">
      <c r="B13">
        <v>36</v>
      </c>
      <c r="C13">
        <v>798.03758604234724</v>
      </c>
      <c r="D13">
        <v>1101.496422230025</v>
      </c>
      <c r="E13">
        <v>2011.8730052675824</v>
      </c>
      <c r="F13">
        <v>3529.1672888919288</v>
      </c>
      <c r="G13">
        <v>6563.7558471797793</v>
      </c>
      <c r="H13">
        <v>12632.932978347153</v>
      </c>
      <c r="J13">
        <v>36</v>
      </c>
      <c r="K13">
        <v>722.28477220278864</v>
      </c>
      <c r="L13">
        <v>939.61872268990737</v>
      </c>
      <c r="M13">
        <v>1591.6214213291387</v>
      </c>
      <c r="N13">
        <v>2678.2923418590944</v>
      </c>
      <c r="O13">
        <v>4851.6340809857793</v>
      </c>
      <c r="P13">
        <v>9198.3177252253809</v>
      </c>
      <c r="R13">
        <v>36</v>
      </c>
      <c r="S13" s="17">
        <v>4.3849253666200294E-2</v>
      </c>
      <c r="T13" s="17">
        <v>4.1248718957203057E-2</v>
      </c>
      <c r="U13" s="17">
        <v>3.8964999434815129E-2</v>
      </c>
      <c r="V13" s="17">
        <v>3.8015296797295761E-2</v>
      </c>
      <c r="W13" s="17">
        <v>3.7494768054599614E-2</v>
      </c>
      <c r="X13" s="17">
        <v>3.7221757727180504E-2</v>
      </c>
    </row>
    <row r="14" spans="1:24" x14ac:dyDescent="0.25">
      <c r="B14">
        <v>37</v>
      </c>
      <c r="C14">
        <v>812.41960814618778</v>
      </c>
      <c r="D14">
        <v>1129.8495777767839</v>
      </c>
      <c r="E14">
        <v>2082.1393552923378</v>
      </c>
      <c r="F14">
        <v>3669.2890545391756</v>
      </c>
      <c r="G14">
        <v>6843.5884481582916</v>
      </c>
      <c r="H14">
        <v>13192.187225984409</v>
      </c>
      <c r="J14">
        <v>37</v>
      </c>
      <c r="K14">
        <v>732.58483810137932</v>
      </c>
      <c r="L14">
        <v>959.92535543577105</v>
      </c>
      <c r="M14">
        <v>1641.9454150717283</v>
      </c>
      <c r="N14">
        <v>2778.6463102456255</v>
      </c>
      <c r="O14">
        <v>5052.0480452208867</v>
      </c>
      <c r="P14">
        <v>9598.851408254588</v>
      </c>
      <c r="R14">
        <v>37</v>
      </c>
      <c r="S14" s="17">
        <v>4.369866379139431E-2</v>
      </c>
      <c r="T14" s="17">
        <v>4.1136130529323633E-2</v>
      </c>
      <c r="U14" s="17">
        <v>3.8912234790360989E-2</v>
      </c>
      <c r="V14" s="17">
        <v>3.799465079672748E-2</v>
      </c>
      <c r="W14" s="17">
        <v>3.7493524876659468E-2</v>
      </c>
      <c r="X14" s="17">
        <v>3.7231199580398222E-2</v>
      </c>
    </row>
    <row r="15" spans="1:24" x14ac:dyDescent="0.25">
      <c r="B15">
        <v>38</v>
      </c>
      <c r="C15">
        <v>820.80791278344418</v>
      </c>
      <c r="D15">
        <v>1146.3849172457703</v>
      </c>
      <c r="E15">
        <v>2123.1159533298664</v>
      </c>
      <c r="F15">
        <v>3751.0010434703445</v>
      </c>
      <c r="G15">
        <v>7006.7709008603742</v>
      </c>
      <c r="H15">
        <v>13518.310894842092</v>
      </c>
      <c r="J15">
        <v>38</v>
      </c>
      <c r="K15">
        <v>738.592385482179</v>
      </c>
      <c r="L15">
        <v>971.76742841389841</v>
      </c>
      <c r="M15">
        <v>1671.2928148250248</v>
      </c>
      <c r="N15">
        <v>2837.1687993520318</v>
      </c>
      <c r="O15">
        <v>5168.9171035417094</v>
      </c>
      <c r="P15">
        <v>9832.4168809050752</v>
      </c>
      <c r="R15">
        <v>38</v>
      </c>
      <c r="S15" s="17">
        <v>4.3615391181039076E-2</v>
      </c>
      <c r="T15" s="17">
        <v>4.1074760135263233E-2</v>
      </c>
      <c r="U15" s="17">
        <v>3.8884246282282708E-2</v>
      </c>
      <c r="V15" s="17">
        <v>3.7984323326815117E-2</v>
      </c>
      <c r="W15" s="17">
        <v>3.749379789199847E-2</v>
      </c>
      <c r="X15" s="17">
        <v>3.7237294793731168E-2</v>
      </c>
    </row>
    <row r="16" spans="1:24" x14ac:dyDescent="0.25">
      <c r="B16">
        <v>39</v>
      </c>
      <c r="C16">
        <v>823.72524554490394</v>
      </c>
      <c r="D16">
        <v>1152.133668460943</v>
      </c>
      <c r="E16">
        <v>2137.3589679483398</v>
      </c>
      <c r="F16">
        <v>3779.4011706447232</v>
      </c>
      <c r="G16">
        <v>7063.4850536352169</v>
      </c>
      <c r="H16">
        <v>13631.653278760463</v>
      </c>
      <c r="J16">
        <v>39</v>
      </c>
      <c r="K16">
        <v>740.68177481885868</v>
      </c>
      <c r="L16">
        <v>975.8847186875264</v>
      </c>
      <c r="M16">
        <v>1681.4938990869814</v>
      </c>
      <c r="N16">
        <v>2857.5096182699272</v>
      </c>
      <c r="O16">
        <v>5209.5351290249673</v>
      </c>
      <c r="P16">
        <v>9913.5913603677764</v>
      </c>
      <c r="R16">
        <v>39</v>
      </c>
      <c r="S16" s="17">
        <v>4.3587414476262021E-2</v>
      </c>
      <c r="T16" s="17">
        <v>4.1054340962015212E-2</v>
      </c>
      <c r="U16" s="17">
        <v>3.8875157483133638E-2</v>
      </c>
      <c r="V16" s="17">
        <v>3.7981187705680819E-2</v>
      </c>
      <c r="W16" s="17">
        <v>3.7494223784324099E-2</v>
      </c>
      <c r="X16" s="17">
        <v>3.7239674579996329E-2</v>
      </c>
    </row>
    <row r="17" spans="2:24" x14ac:dyDescent="0.25">
      <c r="B17">
        <v>40</v>
      </c>
      <c r="C17">
        <v>865.35687531619362</v>
      </c>
      <c r="D17">
        <v>1234.2123620154377</v>
      </c>
      <c r="E17">
        <v>2340.7788402127203</v>
      </c>
      <c r="F17">
        <v>4185.0562975328276</v>
      </c>
      <c r="G17">
        <v>7873.6111505535027</v>
      </c>
      <c r="H17">
        <v>15250.721000709102</v>
      </c>
      <c r="J17">
        <v>40</v>
      </c>
      <c r="K17">
        <v>770.49797112833494</v>
      </c>
      <c r="L17">
        <v>1034.6685852397477</v>
      </c>
      <c r="M17">
        <v>1827.1806321233198</v>
      </c>
      <c r="N17">
        <v>3148.0339719224503</v>
      </c>
      <c r="O17">
        <v>5789.7399551367271</v>
      </c>
      <c r="P17">
        <v>11073.153550250776</v>
      </c>
      <c r="R17">
        <v>40</v>
      </c>
      <c r="S17" s="17">
        <v>4.3219047638263008E-2</v>
      </c>
      <c r="T17" s="17">
        <v>4.0791026083031534E-2</v>
      </c>
      <c r="U17" s="17">
        <v>3.8761453558898706E-2</v>
      </c>
      <c r="V17" s="17">
        <v>3.7944286692111362E-2</v>
      </c>
      <c r="W17" s="17">
        <v>3.7502883390073016E-2</v>
      </c>
      <c r="X17" s="17">
        <v>3.7273184022176942E-2</v>
      </c>
    </row>
    <row r="18" spans="2:24" x14ac:dyDescent="0.25">
      <c r="B18">
        <v>41</v>
      </c>
      <c r="C18">
        <v>888.41699246834469</v>
      </c>
      <c r="D18">
        <v>1279.6740221821433</v>
      </c>
      <c r="E18">
        <v>2453.4451860043405</v>
      </c>
      <c r="F18">
        <v>4409.7304992055533</v>
      </c>
      <c r="G18">
        <v>8322.3010100422562</v>
      </c>
      <c r="H18">
        <v>16147.442134117484</v>
      </c>
      <c r="J18">
        <v>41</v>
      </c>
      <c r="K18">
        <v>787.01364092772928</v>
      </c>
      <c r="L18">
        <v>1067.2277404350807</v>
      </c>
      <c r="M18">
        <v>1907.8708810737262</v>
      </c>
      <c r="N18">
        <v>3308.9432350384013</v>
      </c>
      <c r="O18">
        <v>6111.086639824076</v>
      </c>
      <c r="P18">
        <v>11715.374604100158</v>
      </c>
      <c r="R18">
        <v>41</v>
      </c>
      <c r="S18" s="17">
        <v>4.3041322339036014E-2</v>
      </c>
      <c r="T18" s="17">
        <v>4.0668709523516089E-2</v>
      </c>
      <c r="U18" s="17">
        <v>3.8712841586985292E-2</v>
      </c>
      <c r="V18" s="17">
        <v>3.7932329319961378E-2</v>
      </c>
      <c r="W18" s="17">
        <v>3.7512383482466882E-2</v>
      </c>
      <c r="X18" s="17">
        <v>3.729430941082823E-2</v>
      </c>
    </row>
    <row r="19" spans="2:24" x14ac:dyDescent="0.25">
      <c r="B19">
        <v>42</v>
      </c>
      <c r="C19">
        <v>925.11996773321425</v>
      </c>
      <c r="D19">
        <v>1352.0318617322012</v>
      </c>
      <c r="E19">
        <v>2632.7674765038209</v>
      </c>
      <c r="F19">
        <v>4767.326882653384</v>
      </c>
      <c r="G19">
        <v>9036.4456881238657</v>
      </c>
      <c r="H19">
        <v>17574.683296425905</v>
      </c>
      <c r="J19">
        <v>42</v>
      </c>
      <c r="K19">
        <v>813.29966249142672</v>
      </c>
      <c r="L19">
        <v>1119.0498402244884</v>
      </c>
      <c r="M19">
        <v>2036.2996180503033</v>
      </c>
      <c r="N19">
        <v>3565.0497893210631</v>
      </c>
      <c r="O19">
        <v>6622.5500551329606</v>
      </c>
      <c r="P19">
        <v>12737.550557104609</v>
      </c>
      <c r="R19">
        <v>42</v>
      </c>
      <c r="S19" s="17">
        <v>4.279054061827603E-2</v>
      </c>
      <c r="T19" s="17">
        <v>4.0501780090260509E-2</v>
      </c>
      <c r="U19" s="17">
        <v>3.8651864920175916E-2</v>
      </c>
      <c r="V19" s="17">
        <v>3.792277944235245E-2</v>
      </c>
      <c r="W19" s="17">
        <v>3.7532644033960505E-2</v>
      </c>
      <c r="X19" s="17">
        <v>3.7330637854298798E-2</v>
      </c>
    </row>
    <row r="20" spans="2:24" x14ac:dyDescent="0.25">
      <c r="B20">
        <v>43</v>
      </c>
      <c r="C20">
        <v>947.59374533027733</v>
      </c>
      <c r="D20">
        <v>1396.3358167978809</v>
      </c>
      <c r="E20">
        <v>2742.5621111157784</v>
      </c>
      <c r="F20">
        <v>4986.2725873739673</v>
      </c>
      <c r="G20">
        <v>9473.6935122455579</v>
      </c>
      <c r="H20">
        <v>18448.535493240761</v>
      </c>
      <c r="J20">
        <v>43</v>
      </c>
      <c r="K20">
        <v>829.39539110196347</v>
      </c>
      <c r="L20">
        <v>1150.7797367136336</v>
      </c>
      <c r="M20">
        <v>2114.9336695686652</v>
      </c>
      <c r="N20">
        <v>3721.8567309779464</v>
      </c>
      <c r="O20">
        <v>6935.7025438389537</v>
      </c>
      <c r="P20">
        <v>13363.395641178475</v>
      </c>
      <c r="R20">
        <v>43</v>
      </c>
      <c r="S20" s="17">
        <v>4.2654194535939327E-2</v>
      </c>
      <c r="T20" s="17">
        <v>4.0414100349473125E-2</v>
      </c>
      <c r="U20" s="17">
        <v>3.8623005440366898E-2</v>
      </c>
      <c r="V20" s="17">
        <v>3.7921857605505593E-2</v>
      </c>
      <c r="W20" s="17">
        <v>3.7547773356518599E-2</v>
      </c>
      <c r="X20" s="17">
        <v>3.7354380633117579E-2</v>
      </c>
    </row>
    <row r="21" spans="2:24" x14ac:dyDescent="0.25">
      <c r="B21">
        <v>44</v>
      </c>
      <c r="C21">
        <v>988.81717967900772</v>
      </c>
      <c r="D21">
        <v>1477.6020381794578</v>
      </c>
      <c r="E21">
        <v>2943.9566159743267</v>
      </c>
      <c r="F21">
        <v>5387.8809339440704</v>
      </c>
      <c r="G21">
        <v>10275.729561820404</v>
      </c>
      <c r="H21">
        <v>20051.426816157218</v>
      </c>
      <c r="J21">
        <v>44</v>
      </c>
      <c r="K21">
        <v>858.91896900493612</v>
      </c>
      <c r="L21">
        <v>1208.9817591427927</v>
      </c>
      <c r="M21">
        <v>2259.1701551700862</v>
      </c>
      <c r="N21">
        <v>4009.4843902770663</v>
      </c>
      <c r="O21">
        <v>7510.1127704427781</v>
      </c>
      <c r="P21">
        <v>14511.369514962134</v>
      </c>
      <c r="R21">
        <v>44</v>
      </c>
      <c r="S21" s="17">
        <v>4.2432862502510327E-2</v>
      </c>
      <c r="T21" s="17">
        <v>4.0276931857584852E-2</v>
      </c>
      <c r="U21" s="17">
        <v>3.8583505080887148E-2</v>
      </c>
      <c r="V21" s="17">
        <v>3.7927841940747609E-2</v>
      </c>
      <c r="W21" s="17">
        <v>3.7579681751812366E-2</v>
      </c>
      <c r="X21" s="17">
        <v>3.740014092085775E-2</v>
      </c>
    </row>
    <row r="22" spans="2:24" x14ac:dyDescent="0.25">
      <c r="B22">
        <v>45</v>
      </c>
      <c r="C22">
        <v>1020.9940490991808</v>
      </c>
      <c r="D22">
        <v>1541.0322307294589</v>
      </c>
      <c r="E22">
        <v>3101.1467770085446</v>
      </c>
      <c r="F22">
        <v>5701.3376418342432</v>
      </c>
      <c r="G22">
        <v>10901.719437454178</v>
      </c>
      <c r="H22">
        <v>21302.482894233046</v>
      </c>
      <c r="J22">
        <v>45</v>
      </c>
      <c r="K22">
        <v>881.96370694722737</v>
      </c>
      <c r="L22">
        <v>1254.4098966847905</v>
      </c>
      <c r="M22">
        <v>2371.7484813535339</v>
      </c>
      <c r="N22">
        <v>4233.9789476758669</v>
      </c>
      <c r="O22">
        <v>7958.4406147795526</v>
      </c>
      <c r="P22">
        <v>15407.362451968831</v>
      </c>
      <c r="R22">
        <v>45</v>
      </c>
      <c r="S22" s="17">
        <v>4.2282763931381195E-2</v>
      </c>
      <c r="T22" s="17">
        <v>4.0188107477450608E-2</v>
      </c>
      <c r="U22" s="17">
        <v>3.8562917814279452E-2</v>
      </c>
      <c r="V22" s="17">
        <v>3.7938388655052169E-2</v>
      </c>
      <c r="W22" s="17">
        <v>3.7607827443128627E-2</v>
      </c>
      <c r="X22" s="17">
        <v>3.7437649966564068E-2</v>
      </c>
    </row>
    <row r="23" spans="2:24" x14ac:dyDescent="0.25">
      <c r="B23">
        <v>46</v>
      </c>
      <c r="C23">
        <v>1061.0948424259677</v>
      </c>
      <c r="D23">
        <v>1620.0810556205786</v>
      </c>
      <c r="E23">
        <v>3297.0397140773962</v>
      </c>
      <c r="F23">
        <v>6091.9707738355482</v>
      </c>
      <c r="G23">
        <v>11681.832909685958</v>
      </c>
      <c r="H23">
        <v>22861.557250613656</v>
      </c>
      <c r="J23">
        <v>46</v>
      </c>
      <c r="K23">
        <v>910.68351227893436</v>
      </c>
      <c r="L23">
        <v>1311.0238132511113</v>
      </c>
      <c r="M23">
        <v>2512.0449254848791</v>
      </c>
      <c r="N23">
        <v>4513.7463614172739</v>
      </c>
      <c r="O23">
        <v>8517.1494144410535</v>
      </c>
      <c r="P23">
        <v>16523.956288272631</v>
      </c>
      <c r="R23">
        <v>46</v>
      </c>
      <c r="S23" s="17">
        <v>4.2119379408435575E-2</v>
      </c>
      <c r="T23" s="17">
        <v>4.0096017856261934E-2</v>
      </c>
      <c r="U23" s="17">
        <v>3.8547520236123178E-2</v>
      </c>
      <c r="V23" s="17">
        <v>3.7957384162084162E-2</v>
      </c>
      <c r="W23" s="17">
        <v>3.7646127175077204E-2</v>
      </c>
      <c r="X23" s="17">
        <v>3.7486185267844752E-2</v>
      </c>
    </row>
    <row r="24" spans="2:24" x14ac:dyDescent="0.25">
      <c r="B24">
        <v>47</v>
      </c>
      <c r="C24">
        <v>1114.7854009087609</v>
      </c>
      <c r="D24">
        <v>1725.9151164792997</v>
      </c>
      <c r="E24">
        <v>3559.3042719731588</v>
      </c>
      <c r="F24">
        <v>6614.9528818102935</v>
      </c>
      <c r="G24">
        <v>12726.2500980694</v>
      </c>
      <c r="H24">
        <v>24948.844525036013</v>
      </c>
      <c r="J24">
        <v>47</v>
      </c>
      <c r="K24">
        <v>949.13622755510914</v>
      </c>
      <c r="L24">
        <v>1386.8211625442564</v>
      </c>
      <c r="M24">
        <v>2699.8760644160648</v>
      </c>
      <c r="N24">
        <v>4888.3010922821559</v>
      </c>
      <c r="O24">
        <v>9265.1511103309749</v>
      </c>
      <c r="P24">
        <v>18018.851085171627</v>
      </c>
      <c r="R24">
        <v>47</v>
      </c>
      <c r="S24" s="17">
        <v>4.1935579116469723E-2</v>
      </c>
      <c r="T24" s="17">
        <v>3.9999589644138744E-2</v>
      </c>
      <c r="U24" s="17">
        <v>3.8541517260034741E-2</v>
      </c>
      <c r="V24" s="17">
        <v>3.7991153998734983E-2</v>
      </c>
      <c r="W24" s="17">
        <v>3.7702047144807294E-2</v>
      </c>
      <c r="X24" s="17">
        <v>3.7553801118467289E-2</v>
      </c>
    </row>
    <row r="25" spans="2:24" x14ac:dyDescent="0.25">
      <c r="B25">
        <v>48</v>
      </c>
      <c r="C25">
        <v>1160.2936335029337</v>
      </c>
      <c r="D25">
        <v>1815.6168826324526</v>
      </c>
      <c r="E25">
        <v>3781.5866393928413</v>
      </c>
      <c r="F25">
        <v>7058.202863954938</v>
      </c>
      <c r="G25">
        <v>13611.435332710469</v>
      </c>
      <c r="H25">
        <v>26717.9002868477</v>
      </c>
      <c r="J25">
        <v>48</v>
      </c>
      <c r="K25">
        <v>981.72870024736494</v>
      </c>
      <c r="L25">
        <v>1451.0646456270715</v>
      </c>
      <c r="M25">
        <v>2859.0725847287031</v>
      </c>
      <c r="N25">
        <v>5205.7520799739141</v>
      </c>
      <c r="O25">
        <v>9899.1112861416477</v>
      </c>
      <c r="P25">
        <v>19285.829881138459</v>
      </c>
      <c r="R25">
        <v>48</v>
      </c>
      <c r="S25" s="17">
        <v>4.1806165132869832E-2</v>
      </c>
      <c r="T25" s="17">
        <v>3.993769307480588E-2</v>
      </c>
      <c r="U25" s="17">
        <v>3.854707656653078E-2</v>
      </c>
      <c r="V25" s="17">
        <v>3.8025855564876476E-2</v>
      </c>
      <c r="W25" s="17">
        <v>3.7752862576391433E-2</v>
      </c>
      <c r="X25" s="17">
        <v>3.7613094170132033E-2</v>
      </c>
    </row>
    <row r="26" spans="2:24" x14ac:dyDescent="0.25">
      <c r="B26">
        <v>49</v>
      </c>
      <c r="C26">
        <v>1222.2267357433113</v>
      </c>
      <c r="D26">
        <v>1937.6884317844926</v>
      </c>
      <c r="E26">
        <v>4084.0734981891342</v>
      </c>
      <c r="F26">
        <v>7661.3819658284656</v>
      </c>
      <c r="G26">
        <v>14815.998898502186</v>
      </c>
      <c r="H26">
        <v>29125.232759880339</v>
      </c>
      <c r="J26">
        <v>49</v>
      </c>
      <c r="K26">
        <v>1026.0845797287948</v>
      </c>
      <c r="L26">
        <v>1538.4911281460154</v>
      </c>
      <c r="M26">
        <v>3075.7105361866998</v>
      </c>
      <c r="N26">
        <v>5637.7431410223071</v>
      </c>
      <c r="O26">
        <v>10761.808322242752</v>
      </c>
      <c r="P26">
        <v>21009.938641331566</v>
      </c>
      <c r="R26">
        <v>49</v>
      </c>
      <c r="S26" s="17">
        <v>4.1662347843395509E-2</v>
      </c>
      <c r="T26" s="17">
        <v>3.987723170550983E-2</v>
      </c>
      <c r="U26" s="17">
        <v>3.8567264589700834E-2</v>
      </c>
      <c r="V26" s="17">
        <v>3.8080323391906479E-2</v>
      </c>
      <c r="W26" s="17">
        <v>3.7826161001499159E-2</v>
      </c>
      <c r="X26" s="17">
        <v>3.7696266211026064E-2</v>
      </c>
    </row>
    <row r="27" spans="2:24" x14ac:dyDescent="0.25">
      <c r="B27">
        <v>50</v>
      </c>
      <c r="C27">
        <v>1291.2081781092629</v>
      </c>
      <c r="D27">
        <v>2073.6447633779985</v>
      </c>
      <c r="E27">
        <v>4420.9545798157014</v>
      </c>
      <c r="F27">
        <v>8333.1376075450935</v>
      </c>
      <c r="G27">
        <v>16157.50365793831</v>
      </c>
      <c r="H27">
        <v>31806.235752938741</v>
      </c>
      <c r="J27">
        <v>50</v>
      </c>
      <c r="K27">
        <v>1075.4885024131017</v>
      </c>
      <c r="L27">
        <v>1635.8615653661982</v>
      </c>
      <c r="M27">
        <v>3316.9814121151358</v>
      </c>
      <c r="N27">
        <v>6118.8478269790212</v>
      </c>
      <c r="O27">
        <v>11722.5806017422</v>
      </c>
      <c r="P27">
        <v>22930.046088486852</v>
      </c>
      <c r="R27">
        <v>50</v>
      </c>
      <c r="S27" s="17">
        <v>4.1538444553976372E-2</v>
      </c>
      <c r="T27" s="17">
        <v>3.9836065847525637E-2</v>
      </c>
      <c r="U27" s="17">
        <v>3.8603532707774058E-2</v>
      </c>
      <c r="V27" s="17">
        <v>3.8148947535302069E-2</v>
      </c>
      <c r="W27" s="17">
        <v>3.791243871400285E-2</v>
      </c>
      <c r="X27" s="17">
        <v>3.779176835033482E-2</v>
      </c>
    </row>
    <row r="28" spans="2:24" x14ac:dyDescent="0.25">
      <c r="B28">
        <v>51</v>
      </c>
      <c r="C28">
        <v>1369.1834622810493</v>
      </c>
      <c r="D28">
        <v>2227.3171267888656</v>
      </c>
      <c r="E28">
        <v>4801.7181355872699</v>
      </c>
      <c r="F28">
        <v>9092.3864789898143</v>
      </c>
      <c r="G28">
        <v>17673.723155591917</v>
      </c>
      <c r="H28">
        <v>34836.397139389679</v>
      </c>
      <c r="J28">
        <v>51</v>
      </c>
      <c r="K28">
        <v>1131.3334699781954</v>
      </c>
      <c r="L28">
        <v>1745.9201813849359</v>
      </c>
      <c r="M28">
        <v>3589.6804801293401</v>
      </c>
      <c r="N28">
        <v>6662.6142618801532</v>
      </c>
      <c r="O28">
        <v>12808.481715487054</v>
      </c>
      <c r="P28">
        <v>25100.223414727079</v>
      </c>
      <c r="R28">
        <v>51</v>
      </c>
      <c r="S28" s="17">
        <v>4.1435774753997068E-2</v>
      </c>
      <c r="T28" s="17">
        <v>3.9815997407460779E-2</v>
      </c>
      <c r="U28" s="17">
        <v>3.8658391442208062E-2</v>
      </c>
      <c r="V28" s="17">
        <v>3.823461760085789E-2</v>
      </c>
      <c r="W28" s="17">
        <v>3.8014812735307268E-2</v>
      </c>
      <c r="X28" s="17">
        <v>3.7902844389565038E-2</v>
      </c>
    </row>
    <row r="29" spans="2:24" x14ac:dyDescent="0.25">
      <c r="B29">
        <v>52</v>
      </c>
      <c r="C29">
        <v>1464.9448775992155</v>
      </c>
      <c r="D29">
        <v>2416.0264144868806</v>
      </c>
      <c r="E29">
        <v>5269.2710918429666</v>
      </c>
      <c r="F29">
        <v>10024.678791831311</v>
      </c>
      <c r="G29">
        <v>19535.494417898659</v>
      </c>
      <c r="H29">
        <v>38557.125712609064</v>
      </c>
      <c r="J29">
        <v>52</v>
      </c>
      <c r="K29">
        <v>1199.9169106624686</v>
      </c>
      <c r="L29">
        <v>1881.0719116012406</v>
      </c>
      <c r="M29">
        <v>3924.5376262941572</v>
      </c>
      <c r="N29">
        <v>7330.3127969676134</v>
      </c>
      <c r="O29">
        <v>14141.865551587834</v>
      </c>
      <c r="P29">
        <v>27764.971515277983</v>
      </c>
      <c r="R29">
        <v>52</v>
      </c>
      <c r="S29" s="17">
        <v>4.135322291479393E-2</v>
      </c>
      <c r="T29" s="17">
        <v>3.98216362876751E-2</v>
      </c>
      <c r="U29" s="17">
        <v>3.8741632592159014E-2</v>
      </c>
      <c r="V29" s="17">
        <v>3.8349273256519156E-2</v>
      </c>
      <c r="W29" s="17">
        <v>3.8146395416923884E-2</v>
      </c>
      <c r="X29" s="17">
        <v>3.8043213313553537E-2</v>
      </c>
    </row>
    <row r="30" spans="2:24" x14ac:dyDescent="0.25">
      <c r="B30">
        <v>53</v>
      </c>
      <c r="C30">
        <v>1565.3541675824597</v>
      </c>
      <c r="D30">
        <v>2613.8762267045659</v>
      </c>
      <c r="E30">
        <v>5759.4424301481977</v>
      </c>
      <c r="F30">
        <v>11002.052861998789</v>
      </c>
      <c r="G30">
        <v>21487.27376229993</v>
      </c>
      <c r="H30">
        <v>42457.715267545085</v>
      </c>
      <c r="J30">
        <v>53</v>
      </c>
      <c r="K30">
        <v>1271.8290341244629</v>
      </c>
      <c r="L30">
        <v>2022.7699611250282</v>
      </c>
      <c r="M30">
        <v>4275.5930178554772</v>
      </c>
      <c r="N30">
        <v>8030.2990933940164</v>
      </c>
      <c r="O30">
        <v>15539.711631461163</v>
      </c>
      <c r="P30">
        <v>30558.533584633842</v>
      </c>
      <c r="R30">
        <v>53</v>
      </c>
      <c r="S30" s="17">
        <v>4.1307644530308441E-2</v>
      </c>
      <c r="T30" s="17">
        <v>3.985564120766627E-2</v>
      </c>
      <c r="U30" s="17">
        <v>3.8843706758822094E-2</v>
      </c>
      <c r="V30" s="17">
        <v>3.8478506016434766E-2</v>
      </c>
      <c r="W30" s="17">
        <v>3.8290175211498578E-2</v>
      </c>
      <c r="X30" s="17">
        <v>3.8194522545894394E-2</v>
      </c>
    </row>
    <row r="31" spans="2:24" x14ac:dyDescent="0.25">
      <c r="B31">
        <v>54</v>
      </c>
      <c r="C31">
        <v>1663.6745013676273</v>
      </c>
      <c r="D31">
        <v>2807.5910739764918</v>
      </c>
      <c r="E31">
        <v>6239.340816595949</v>
      </c>
      <c r="F31">
        <v>11958.923720646726</v>
      </c>
      <c r="G31">
        <v>23398.089525642063</v>
      </c>
      <c r="H31">
        <v>46276.421132663359</v>
      </c>
      <c r="J31">
        <v>54</v>
      </c>
      <c r="K31">
        <v>1342.2450257568471</v>
      </c>
      <c r="L31">
        <v>2161.5065678083847</v>
      </c>
      <c r="M31">
        <v>4619.2914537025645</v>
      </c>
      <c r="N31">
        <v>8715.5995935596438</v>
      </c>
      <c r="O31">
        <v>16908.215840731922</v>
      </c>
      <c r="P31">
        <v>33293.448303967889</v>
      </c>
      <c r="R31">
        <v>54</v>
      </c>
      <c r="S31" s="17">
        <v>4.1295498798203267E-2</v>
      </c>
      <c r="T31" s="17">
        <v>3.9910972524518584E-2</v>
      </c>
      <c r="U31" s="17">
        <v>3.8955403866576699E-2</v>
      </c>
      <c r="V31" s="17">
        <v>3.8612416157523199E-2</v>
      </c>
      <c r="W31" s="17">
        <v>3.8435926961846612E-2</v>
      </c>
      <c r="X31" s="17">
        <v>3.8346390023215715E-2</v>
      </c>
    </row>
    <row r="32" spans="2:24" x14ac:dyDescent="0.25">
      <c r="B32">
        <v>55</v>
      </c>
      <c r="C32">
        <v>1797.5449371776365</v>
      </c>
      <c r="D32">
        <v>3071.3143660882197</v>
      </c>
      <c r="E32">
        <v>6892.6227014665219</v>
      </c>
      <c r="F32">
        <v>13261.470085863824</v>
      </c>
      <c r="G32">
        <v>25999.164927611386</v>
      </c>
      <c r="H32">
        <v>51474.552888768638</v>
      </c>
      <c r="J32">
        <v>55</v>
      </c>
      <c r="K32">
        <v>1438.1216556243216</v>
      </c>
      <c r="L32">
        <v>2350.3825728569682</v>
      </c>
      <c r="M32">
        <v>5087.1658278462346</v>
      </c>
      <c r="N32">
        <v>9648.4728954103921</v>
      </c>
      <c r="O32">
        <v>18771.087785301177</v>
      </c>
      <c r="P32">
        <v>37016.299745984084</v>
      </c>
      <c r="R32">
        <v>55</v>
      </c>
      <c r="S32" s="17">
        <v>4.1320406611287552E-2</v>
      </c>
      <c r="T32" s="17">
        <v>4.0014305173934561E-2</v>
      </c>
      <c r="U32" s="17">
        <v>3.9122797583850843E-2</v>
      </c>
      <c r="V32" s="17">
        <v>3.8804767672818485E-2</v>
      </c>
      <c r="W32" s="17">
        <v>3.8641523484979956E-2</v>
      </c>
      <c r="X32" s="17">
        <v>3.8558806324020534E-2</v>
      </c>
    </row>
    <row r="34" spans="1:23" x14ac:dyDescent="0.25">
      <c r="A34" s="5" t="s">
        <v>188</v>
      </c>
    </row>
    <row r="35" spans="1:23" x14ac:dyDescent="0.25">
      <c r="B35" t="s">
        <v>170</v>
      </c>
      <c r="C35">
        <v>100000</v>
      </c>
      <c r="D35">
        <v>250000</v>
      </c>
      <c r="E35">
        <v>500000</v>
      </c>
      <c r="F35">
        <v>1000000</v>
      </c>
      <c r="G35">
        <v>2000000</v>
      </c>
      <c r="J35" t="s">
        <v>145</v>
      </c>
      <c r="K35">
        <v>100000</v>
      </c>
      <c r="L35">
        <v>250000</v>
      </c>
      <c r="M35">
        <v>500000</v>
      </c>
      <c r="N35">
        <v>1000000</v>
      </c>
      <c r="O35">
        <v>2000000</v>
      </c>
      <c r="R35" t="s">
        <v>167</v>
      </c>
      <c r="S35">
        <v>100000</v>
      </c>
      <c r="T35">
        <v>250000</v>
      </c>
      <c r="U35">
        <v>500000</v>
      </c>
      <c r="V35">
        <v>1000000</v>
      </c>
      <c r="W35">
        <v>2000000</v>
      </c>
    </row>
    <row r="36" spans="1:23" x14ac:dyDescent="0.25">
      <c r="B36">
        <v>35</v>
      </c>
      <c r="C36">
        <v>32812.909399128708</v>
      </c>
      <c r="D36">
        <v>69023.110278249485</v>
      </c>
      <c r="E36">
        <v>129373.44112309741</v>
      </c>
      <c r="F36">
        <v>250074.10671205973</v>
      </c>
      <c r="G36">
        <v>491475.45352419815</v>
      </c>
      <c r="J36">
        <v>35</v>
      </c>
      <c r="K36">
        <v>1640.6454699561946</v>
      </c>
      <c r="L36">
        <v>3451.1555914446217</v>
      </c>
      <c r="M36">
        <v>6468.6667577444168</v>
      </c>
      <c r="N36">
        <v>12503.69471469539</v>
      </c>
      <c r="O36">
        <v>24573.773179583834</v>
      </c>
      <c r="R36">
        <v>35</v>
      </c>
      <c r="S36">
        <v>3.8722152985210645E-2</v>
      </c>
      <c r="T36">
        <v>3.6226800546115046E-2</v>
      </c>
      <c r="U36">
        <v>3.5551149420927741E-2</v>
      </c>
      <c r="V36">
        <v>3.523689715768108E-2</v>
      </c>
      <c r="W36">
        <v>3.5085219944922086E-2</v>
      </c>
    </row>
    <row r="37" spans="1:23" x14ac:dyDescent="0.25">
      <c r="B37">
        <f t="shared" ref="B37:B66" si="0">B36+1</f>
        <v>36</v>
      </c>
      <c r="C37">
        <v>33437.530488053286</v>
      </c>
      <c r="D37">
        <v>70629.934583210124</v>
      </c>
      <c r="E37">
        <v>132617.27477329853</v>
      </c>
      <c r="F37">
        <v>256591.95516922764</v>
      </c>
      <c r="G37">
        <v>504541.31596964924</v>
      </c>
      <c r="J37">
        <f t="shared" ref="J37:J66" si="1">J36+1</f>
        <v>36</v>
      </c>
      <c r="K37">
        <v>1671.8765744984921</v>
      </c>
      <c r="L37">
        <v>3531.496970289023</v>
      </c>
      <c r="M37">
        <v>6630.8643418180291</v>
      </c>
      <c r="N37">
        <v>12829.599107489747</v>
      </c>
      <c r="O37">
        <v>25227.068651126698</v>
      </c>
      <c r="R37">
        <f t="shared" ref="R37:R66" si="2">R36+1</f>
        <v>36</v>
      </c>
      <c r="S37">
        <v>3.8889489058133275E-2</v>
      </c>
      <c r="T37">
        <v>3.639026997259931E-2</v>
      </c>
      <c r="U37">
        <v>3.5711195108258043E-2</v>
      </c>
      <c r="V37">
        <v>3.5394994007406089E-2</v>
      </c>
      <c r="W37">
        <v>3.5242290484000627E-2</v>
      </c>
    </row>
    <row r="38" spans="1:23" x14ac:dyDescent="0.25">
      <c r="B38">
        <f t="shared" si="0"/>
        <v>37</v>
      </c>
      <c r="C38">
        <v>33851.372642366638</v>
      </c>
      <c r="D38">
        <v>71694.511268255606</v>
      </c>
      <c r="E38">
        <v>134766.40910924983</v>
      </c>
      <c r="F38">
        <v>260910.19996195901</v>
      </c>
      <c r="G38">
        <v>513197.78612701729</v>
      </c>
      <c r="J38">
        <f t="shared" si="1"/>
        <v>37</v>
      </c>
      <c r="K38">
        <v>1692.5689425851378</v>
      </c>
      <c r="L38">
        <v>3584.7268814236886</v>
      </c>
      <c r="M38">
        <v>6738.3236338829156</v>
      </c>
      <c r="N38">
        <v>13045.510227704828</v>
      </c>
      <c r="O38">
        <v>25659.889797461568</v>
      </c>
      <c r="R38">
        <f t="shared" si="2"/>
        <v>37</v>
      </c>
      <c r="S38">
        <v>3.9001210629478589E-2</v>
      </c>
      <c r="T38">
        <v>3.6499380158387718E-2</v>
      </c>
      <c r="U38">
        <v>3.5818050015954395E-2</v>
      </c>
      <c r="V38">
        <v>3.5500565341201051E-2</v>
      </c>
      <c r="W38">
        <v>3.5347190487863278E-2</v>
      </c>
    </row>
    <row r="39" spans="1:23" x14ac:dyDescent="0.25">
      <c r="B39">
        <f t="shared" si="0"/>
        <v>38</v>
      </c>
      <c r="C39">
        <v>34087.724541721087</v>
      </c>
      <c r="D39">
        <v>72302.513625934851</v>
      </c>
      <c r="E39">
        <v>135993.82878610326</v>
      </c>
      <c r="F39">
        <v>263376.45911757246</v>
      </c>
      <c r="G39">
        <v>518141.71978709637</v>
      </c>
      <c r="J39">
        <f t="shared" si="1"/>
        <v>38</v>
      </c>
      <c r="K39">
        <v>1704.3862645940535</v>
      </c>
      <c r="L39">
        <v>3615.1258466955624</v>
      </c>
      <c r="M39">
        <v>6799.6918451670499</v>
      </c>
      <c r="N39">
        <v>13168.823858012795</v>
      </c>
      <c r="O39">
        <v>25907.087893111515</v>
      </c>
      <c r="R39">
        <f t="shared" si="2"/>
        <v>38</v>
      </c>
      <c r="S39">
        <v>3.9064646127841884E-2</v>
      </c>
      <c r="T39">
        <v>3.6561558050804299E-2</v>
      </c>
      <c r="U39">
        <v>3.5879006470389552E-2</v>
      </c>
      <c r="V39">
        <v>3.5560824202945041E-2</v>
      </c>
      <c r="W39">
        <v>3.5407080907531308E-2</v>
      </c>
    </row>
    <row r="40" spans="1:23" x14ac:dyDescent="0.25">
      <c r="B40">
        <f t="shared" si="0"/>
        <v>39</v>
      </c>
      <c r="C40">
        <v>34169.522088187943</v>
      </c>
      <c r="D40">
        <v>72513.019799517977</v>
      </c>
      <c r="E40">
        <v>136418.84934994325</v>
      </c>
      <c r="F40">
        <v>264230.50846738304</v>
      </c>
      <c r="G40">
        <v>519853.82671189716</v>
      </c>
      <c r="J40">
        <f t="shared" si="1"/>
        <v>39</v>
      </c>
      <c r="K40">
        <v>1708.4762296213885</v>
      </c>
      <c r="L40">
        <v>3625.6514582031377</v>
      </c>
      <c r="M40">
        <v>6820.9435508697061</v>
      </c>
      <c r="N40">
        <v>13211.527759886289</v>
      </c>
      <c r="O40">
        <v>25992.696191674331</v>
      </c>
      <c r="R40">
        <f t="shared" si="2"/>
        <v>39</v>
      </c>
      <c r="S40">
        <v>3.9084953901393993E-2</v>
      </c>
      <c r="T40">
        <v>3.6582095381668234E-2</v>
      </c>
      <c r="U40">
        <v>3.5899282589653803E-2</v>
      </c>
      <c r="V40">
        <v>3.5580929874792222E-2</v>
      </c>
      <c r="W40">
        <v>3.5427093042183166E-2</v>
      </c>
    </row>
    <row r="41" spans="1:23" x14ac:dyDescent="0.25">
      <c r="B41">
        <f t="shared" si="0"/>
        <v>40</v>
      </c>
      <c r="C41">
        <v>35288.772226603156</v>
      </c>
      <c r="D41">
        <v>75391.877450543412</v>
      </c>
      <c r="E41">
        <v>142230.38614265522</v>
      </c>
      <c r="F41">
        <v>275907.40350820066</v>
      </c>
      <c r="G41">
        <v>543261.43822441786</v>
      </c>
      <c r="J41">
        <f t="shared" si="1"/>
        <v>40</v>
      </c>
      <c r="K41">
        <v>1764.4386357329931</v>
      </c>
      <c r="L41">
        <v>3769.5939648630738</v>
      </c>
      <c r="M41">
        <v>7111.5194929481659</v>
      </c>
      <c r="N41">
        <v>13795.370522675046</v>
      </c>
      <c r="O41">
        <v>27163.072561072186</v>
      </c>
      <c r="R41">
        <f t="shared" si="2"/>
        <v>40</v>
      </c>
      <c r="S41">
        <v>3.9398734695845983E-2</v>
      </c>
      <c r="T41">
        <v>3.6886103982456397E-2</v>
      </c>
      <c r="U41">
        <v>3.6196672643930228E-2</v>
      </c>
      <c r="V41">
        <v>3.5874640273961367E-2</v>
      </c>
      <c r="W41">
        <v>3.5718888990082798E-2</v>
      </c>
    </row>
    <row r="42" spans="1:23" x14ac:dyDescent="0.25">
      <c r="B42">
        <f t="shared" si="0"/>
        <v>41</v>
      </c>
      <c r="C42">
        <v>35877.001475030011</v>
      </c>
      <c r="D42">
        <v>76904.879382785293</v>
      </c>
      <c r="E42">
        <v>145284.67700182099</v>
      </c>
      <c r="F42">
        <v>282044.27224995015</v>
      </c>
      <c r="G42">
        <v>555563.46275198157</v>
      </c>
      <c r="J42">
        <f t="shared" si="1"/>
        <v>41</v>
      </c>
      <c r="K42">
        <v>1793.850990465733</v>
      </c>
      <c r="L42">
        <v>3845.2441102467128</v>
      </c>
      <c r="M42">
        <v>7264.2342023569508</v>
      </c>
      <c r="N42">
        <v>14102.21440075431</v>
      </c>
      <c r="O42">
        <v>27778.174805686576</v>
      </c>
      <c r="R42">
        <f t="shared" si="2"/>
        <v>41</v>
      </c>
      <c r="S42">
        <v>3.9565441224072018E-2</v>
      </c>
      <c r="T42">
        <v>3.7047768171468931E-2</v>
      </c>
      <c r="U42">
        <v>3.6354932745795709E-2</v>
      </c>
      <c r="V42">
        <v>3.6031005261465188E-2</v>
      </c>
      <c r="W42">
        <v>3.5874267254257353E-2</v>
      </c>
    </row>
    <row r="43" spans="1:23" x14ac:dyDescent="0.25">
      <c r="B43">
        <f t="shared" si="0"/>
        <v>42</v>
      </c>
      <c r="C43">
        <v>36770.655709352002</v>
      </c>
      <c r="D43">
        <v>79203.278851766838</v>
      </c>
      <c r="E43">
        <v>149924.31639392654</v>
      </c>
      <c r="F43">
        <v>291366.3923945218</v>
      </c>
      <c r="G43">
        <v>574250.544396349</v>
      </c>
      <c r="J43">
        <f t="shared" si="1"/>
        <v>42</v>
      </c>
      <c r="K43">
        <v>1838.532944429011</v>
      </c>
      <c r="L43">
        <v>3960.1645976166765</v>
      </c>
      <c r="M43">
        <v>7496.2159126454499</v>
      </c>
      <c r="N43">
        <v>14568.319825791812</v>
      </c>
      <c r="O43">
        <v>28712.52765297622</v>
      </c>
      <c r="R43">
        <f t="shared" si="2"/>
        <v>42</v>
      </c>
      <c r="S43">
        <v>3.9824898803765274E-2</v>
      </c>
      <c r="T43">
        <v>3.7298289100125226E-2</v>
      </c>
      <c r="U43">
        <v>3.6600027831531712E-2</v>
      </c>
      <c r="V43">
        <v>3.6273114964060049E-2</v>
      </c>
      <c r="W43">
        <v>3.6114828987903413E-2</v>
      </c>
    </row>
    <row r="44" spans="1:23" x14ac:dyDescent="0.25">
      <c r="B44">
        <f t="shared" si="0"/>
        <v>43</v>
      </c>
      <c r="C44">
        <v>37296.467289084241</v>
      </c>
      <c r="D44">
        <v>80555.703907671908</v>
      </c>
      <c r="E44">
        <v>152654.43228503605</v>
      </c>
      <c r="F44">
        <v>296851.88904535223</v>
      </c>
      <c r="G44">
        <v>585246.80256924883</v>
      </c>
      <c r="J44">
        <f t="shared" si="1"/>
        <v>43</v>
      </c>
      <c r="K44">
        <v>1864.8239203093908</v>
      </c>
      <c r="L44">
        <v>4027.7852689165884</v>
      </c>
      <c r="M44">
        <v>7632.721798096929</v>
      </c>
      <c r="N44">
        <v>14842.59486425278</v>
      </c>
      <c r="O44">
        <v>29262.341001117602</v>
      </c>
      <c r="R44">
        <f t="shared" si="2"/>
        <v>43</v>
      </c>
      <c r="S44">
        <v>3.9978079029050706E-2</v>
      </c>
      <c r="T44">
        <v>3.7446659671358962E-2</v>
      </c>
      <c r="U44">
        <v>3.6745349506539071E-2</v>
      </c>
      <c r="V44">
        <v>3.6416746682172763E-2</v>
      </c>
      <c r="W44">
        <v>3.6257582036109293E-2</v>
      </c>
    </row>
    <row r="45" spans="1:23" x14ac:dyDescent="0.25">
      <c r="B45">
        <f t="shared" si="0"/>
        <v>44</v>
      </c>
      <c r="C45">
        <v>38218.352395576447</v>
      </c>
      <c r="D45">
        <v>82926.542443388229</v>
      </c>
      <c r="E45">
        <v>157440.191500752</v>
      </c>
      <c r="F45">
        <v>306467.4905283032</v>
      </c>
      <c r="G45">
        <v>604522.08858411561</v>
      </c>
      <c r="J45">
        <f t="shared" si="1"/>
        <v>44</v>
      </c>
      <c r="K45">
        <v>1910.9177784765634</v>
      </c>
      <c r="L45">
        <v>4146.327767044495</v>
      </c>
      <c r="M45">
        <v>7872.0096647561004</v>
      </c>
      <c r="N45">
        <v>15323.374725021946</v>
      </c>
      <c r="O45">
        <v>30226.104846537579</v>
      </c>
      <c r="R45">
        <f t="shared" si="2"/>
        <v>44</v>
      </c>
      <c r="S45">
        <v>4.0254819442877343E-2</v>
      </c>
      <c r="T45">
        <v>3.7713054993925077E-2</v>
      </c>
      <c r="U45">
        <v>3.7005977476555652E-2</v>
      </c>
      <c r="V45">
        <v>3.6674230221051651E-2</v>
      </c>
      <c r="W45">
        <v>3.6513440290131927E-2</v>
      </c>
    </row>
    <row r="46" spans="1:23" x14ac:dyDescent="0.25">
      <c r="B46">
        <f t="shared" si="0"/>
        <v>45</v>
      </c>
      <c r="C46">
        <v>38906.736494248937</v>
      </c>
      <c r="D46">
        <v>84696.98536297254</v>
      </c>
      <c r="E46">
        <v>161014.06683195173</v>
      </c>
      <c r="F46">
        <v>313648.22978050454</v>
      </c>
      <c r="G46">
        <v>618916.55568350235</v>
      </c>
      <c r="J46">
        <f t="shared" si="1"/>
        <v>45</v>
      </c>
      <c r="K46">
        <v>1945.3368688874689</v>
      </c>
      <c r="L46">
        <v>4234.8494641497819</v>
      </c>
      <c r="M46">
        <v>8050.7038186879072</v>
      </c>
      <c r="N46">
        <v>15682.412542370905</v>
      </c>
      <c r="O46">
        <v>30945.829997861991</v>
      </c>
      <c r="R46">
        <f t="shared" si="2"/>
        <v>45</v>
      </c>
      <c r="S46">
        <v>4.046326105987319E-2</v>
      </c>
      <c r="T46">
        <v>3.791414321395048E-2</v>
      </c>
      <c r="U46">
        <v>3.7202890782043863E-2</v>
      </c>
      <c r="V46">
        <v>3.6868857449115611E-2</v>
      </c>
      <c r="W46">
        <v>3.6706883937932755E-2</v>
      </c>
    </row>
    <row r="47" spans="1:23" x14ac:dyDescent="0.25">
      <c r="B47">
        <f t="shared" si="0"/>
        <v>46</v>
      </c>
      <c r="C47">
        <v>39728.341893259087</v>
      </c>
      <c r="D47">
        <v>86809.859204059889</v>
      </c>
      <c r="E47">
        <v>165279.05475250818</v>
      </c>
      <c r="F47">
        <v>322217.44586285111</v>
      </c>
      <c r="G47">
        <v>636094.22809042607</v>
      </c>
      <c r="J47">
        <f t="shared" si="1"/>
        <v>46</v>
      </c>
      <c r="K47">
        <v>1986.4171820467163</v>
      </c>
      <c r="L47">
        <v>4340.4933293415525</v>
      </c>
      <c r="M47">
        <v>8263.9536165657046</v>
      </c>
      <c r="N47">
        <v>16110.874209444213</v>
      </c>
      <c r="O47">
        <v>31804.715404644376</v>
      </c>
      <c r="R47">
        <f t="shared" si="2"/>
        <v>46</v>
      </c>
      <c r="S47">
        <v>4.0717488912594302E-2</v>
      </c>
      <c r="T47">
        <v>3.8158700468260642E-2</v>
      </c>
      <c r="U47">
        <v>3.7442285523679342E-2</v>
      </c>
      <c r="V47">
        <v>3.7105448456379753E-2</v>
      </c>
      <c r="W47">
        <v>3.6942027586587267E-2</v>
      </c>
    </row>
    <row r="48" spans="1:23" x14ac:dyDescent="0.25">
      <c r="B48">
        <f t="shared" si="0"/>
        <v>47</v>
      </c>
      <c r="C48">
        <v>40771.854686767467</v>
      </c>
      <c r="D48">
        <v>89493.348197114537</v>
      </c>
      <c r="E48">
        <v>170695.83610465631</v>
      </c>
      <c r="F48">
        <v>333100.81307001913</v>
      </c>
      <c r="G48">
        <v>657910.76700115262</v>
      </c>
      <c r="J48">
        <f t="shared" si="1"/>
        <v>47</v>
      </c>
      <c r="K48">
        <v>2038.5929429582029</v>
      </c>
      <c r="L48">
        <v>4474.6682100844773</v>
      </c>
      <c r="M48">
        <v>8534.7919187342632</v>
      </c>
      <c r="N48">
        <v>16655.040901042114</v>
      </c>
      <c r="O48">
        <v>32895.538866212708</v>
      </c>
      <c r="R48">
        <f t="shared" si="2"/>
        <v>47</v>
      </c>
      <c r="S48">
        <v>4.1049016420711348E-2</v>
      </c>
      <c r="T48">
        <v>3.8476792914450053E-2</v>
      </c>
      <c r="U48">
        <v>3.7753583604373642E-2</v>
      </c>
      <c r="V48">
        <v>3.7413084194554802E-2</v>
      </c>
      <c r="W48">
        <v>3.7247777808473215E-2</v>
      </c>
    </row>
    <row r="49" spans="2:23" x14ac:dyDescent="0.25">
      <c r="B49">
        <f t="shared" si="0"/>
        <v>48</v>
      </c>
      <c r="C49">
        <v>41614.512976510443</v>
      </c>
      <c r="D49">
        <v>91660.307568743927</v>
      </c>
      <c r="E49">
        <v>175069.96524980827</v>
      </c>
      <c r="F49">
        <v>341889.28062428755</v>
      </c>
      <c r="G49">
        <v>675527.91137973184</v>
      </c>
      <c r="J49">
        <f t="shared" si="1"/>
        <v>48</v>
      </c>
      <c r="K49">
        <v>2080.7257314566523</v>
      </c>
      <c r="L49">
        <v>4583.0157213646016</v>
      </c>
      <c r="M49">
        <v>8753.4990748569835</v>
      </c>
      <c r="N49">
        <v>17094.465798545571</v>
      </c>
      <c r="O49">
        <v>33776.399254694814</v>
      </c>
      <c r="R49">
        <f t="shared" si="2"/>
        <v>48</v>
      </c>
      <c r="S49">
        <v>4.1319876189953808E-2</v>
      </c>
      <c r="T49">
        <v>3.8737181880479366E-2</v>
      </c>
      <c r="U49">
        <v>3.8008629794264115E-2</v>
      </c>
      <c r="V49">
        <v>3.7665241501869007E-2</v>
      </c>
      <c r="W49">
        <v>3.7498446016021703E-2</v>
      </c>
    </row>
    <row r="50" spans="2:23" x14ac:dyDescent="0.25">
      <c r="B50">
        <f t="shared" si="0"/>
        <v>49</v>
      </c>
      <c r="C50">
        <v>42702.612435146308</v>
      </c>
      <c r="D50">
        <v>94458.407208532954</v>
      </c>
      <c r="E50">
        <v>180718.06387183527</v>
      </c>
      <c r="F50">
        <v>353237.37836633786</v>
      </c>
      <c r="G50">
        <v>698276.00735584053</v>
      </c>
      <c r="J50">
        <f t="shared" si="1"/>
        <v>49</v>
      </c>
      <c r="K50">
        <v>2135.130833627074</v>
      </c>
      <c r="L50">
        <v>4722.9211609281047</v>
      </c>
      <c r="M50">
        <v>9035.9033051552833</v>
      </c>
      <c r="N50">
        <v>17661.869161185983</v>
      </c>
      <c r="O50">
        <v>34913.800873915199</v>
      </c>
      <c r="R50">
        <f t="shared" si="2"/>
        <v>49</v>
      </c>
      <c r="S50">
        <v>4.1680118705971658E-2</v>
      </c>
      <c r="T50">
        <v>3.9082499107335522E-2</v>
      </c>
      <c r="U50">
        <v>3.8346733154924317E-2</v>
      </c>
      <c r="V50">
        <v>3.7999477425546546E-2</v>
      </c>
      <c r="W50">
        <v>3.7830694479890736E-2</v>
      </c>
    </row>
    <row r="51" spans="2:23" x14ac:dyDescent="0.25">
      <c r="B51">
        <f t="shared" si="0"/>
        <v>50</v>
      </c>
      <c r="C51">
        <v>43847.422406897647</v>
      </c>
      <c r="D51">
        <v>97402.143900954121</v>
      </c>
      <c r="E51">
        <v>186660.01164353089</v>
      </c>
      <c r="F51">
        <v>365175.74841172056</v>
      </c>
      <c r="G51">
        <v>722207.22194846324</v>
      </c>
      <c r="J51">
        <f t="shared" si="1"/>
        <v>50</v>
      </c>
      <c r="K51">
        <v>2192.3713567509985</v>
      </c>
      <c r="L51">
        <v>4870.1080685384513</v>
      </c>
      <c r="M51">
        <v>9333.0007050415734</v>
      </c>
      <c r="N51">
        <v>18258.787686552503</v>
      </c>
      <c r="O51">
        <v>36110.361650058068</v>
      </c>
      <c r="R51">
        <f t="shared" si="2"/>
        <v>50</v>
      </c>
      <c r="S51">
        <v>4.2068838160119748E-2</v>
      </c>
      <c r="T51">
        <v>3.945477157349031E-2</v>
      </c>
      <c r="U51">
        <v>3.8711285925967287E-2</v>
      </c>
      <c r="V51">
        <v>3.8359907405771887E-2</v>
      </c>
      <c r="W51">
        <v>3.8189008834642602E-2</v>
      </c>
    </row>
    <row r="52" spans="2:23" x14ac:dyDescent="0.25">
      <c r="B52">
        <f t="shared" si="0"/>
        <v>51</v>
      </c>
      <c r="C52">
        <v>45067.346833535434</v>
      </c>
      <c r="D52">
        <v>100539.16971905289</v>
      </c>
      <c r="E52">
        <v>192992.20820623313</v>
      </c>
      <c r="F52">
        <v>377898.28518127068</v>
      </c>
      <c r="G52">
        <v>747710.43913142604</v>
      </c>
      <c r="J52">
        <f t="shared" si="1"/>
        <v>51</v>
      </c>
      <c r="K52">
        <v>2253.3676166662626</v>
      </c>
      <c r="L52">
        <v>5026.9585465736745</v>
      </c>
      <c r="M52">
        <v>9649.6105515308736</v>
      </c>
      <c r="N52">
        <v>18894.914562338847</v>
      </c>
      <c r="O52">
        <v>37385.522584060789</v>
      </c>
      <c r="R52">
        <f t="shared" si="2"/>
        <v>51</v>
      </c>
      <c r="S52">
        <v>4.2494055675009079E-2</v>
      </c>
      <c r="T52">
        <v>3.9862005228686215E-2</v>
      </c>
      <c r="U52">
        <v>3.9110224733378107E-2</v>
      </c>
      <c r="V52">
        <v>3.8754424292368528E-2</v>
      </c>
      <c r="W52">
        <v>3.8581258078671521E-2</v>
      </c>
    </row>
    <row r="53" spans="2:23" x14ac:dyDescent="0.25">
      <c r="B53">
        <f t="shared" si="0"/>
        <v>52</v>
      </c>
      <c r="C53">
        <v>46472.499311633648</v>
      </c>
      <c r="D53">
        <v>104152.20173222908</v>
      </c>
      <c r="E53">
        <v>200285.03960997771</v>
      </c>
      <c r="F53">
        <v>392550.7153630348</v>
      </c>
      <c r="G53">
        <v>777082.06623453693</v>
      </c>
      <c r="J53">
        <f t="shared" si="1"/>
        <v>52</v>
      </c>
      <c r="K53">
        <v>2323.6253752404882</v>
      </c>
      <c r="L53">
        <v>5207.6101781071484</v>
      </c>
      <c r="M53">
        <v>10014.252183389181</v>
      </c>
      <c r="N53">
        <v>19627.536190762126</v>
      </c>
      <c r="O53">
        <v>38854.103375467123</v>
      </c>
      <c r="R53">
        <f t="shared" si="2"/>
        <v>52</v>
      </c>
      <c r="S53">
        <v>4.3000390256973331E-2</v>
      </c>
      <c r="T53">
        <v>4.034616211687192E-2</v>
      </c>
      <c r="U53">
        <v>3.9584510550381591E-2</v>
      </c>
      <c r="V53">
        <v>3.9223478939190315E-2</v>
      </c>
      <c r="W53">
        <v>3.9047635679568815E-2</v>
      </c>
    </row>
    <row r="54" spans="2:23" x14ac:dyDescent="0.25">
      <c r="B54">
        <f t="shared" si="0"/>
        <v>53</v>
      </c>
      <c r="C54">
        <v>47853.599690797346</v>
      </c>
      <c r="D54">
        <v>107703.67266117144</v>
      </c>
      <c r="E54">
        <v>207453.79473262117</v>
      </c>
      <c r="F54">
        <v>406954.03887511266</v>
      </c>
      <c r="G54">
        <v>805954.52715945558</v>
      </c>
      <c r="J54">
        <f t="shared" si="1"/>
        <v>53</v>
      </c>
      <c r="K54">
        <v>2392.6803430056025</v>
      </c>
      <c r="L54">
        <v>5385.1837117637624</v>
      </c>
      <c r="M54">
        <v>10372.689914879214</v>
      </c>
      <c r="N54">
        <v>20347.702320581768</v>
      </c>
      <c r="O54">
        <v>40297.727131157648</v>
      </c>
      <c r="R54">
        <f t="shared" si="2"/>
        <v>53</v>
      </c>
      <c r="S54">
        <v>4.3511836967907946E-2</v>
      </c>
      <c r="T54">
        <v>4.0835937446315418E-2</v>
      </c>
      <c r="U54">
        <v>4.0064660965444254E-2</v>
      </c>
      <c r="V54">
        <v>3.9698525295412512E-2</v>
      </c>
      <c r="W54">
        <v>3.9520069268331293E-2</v>
      </c>
    </row>
    <row r="55" spans="2:23" x14ac:dyDescent="0.25">
      <c r="B55">
        <f t="shared" si="0"/>
        <v>54</v>
      </c>
      <c r="C55">
        <v>49128.703334149643</v>
      </c>
      <c r="D55">
        <v>110982.51960496439</v>
      </c>
      <c r="E55">
        <v>214072.21341080937</v>
      </c>
      <c r="F55">
        <v>420251.59785155643</v>
      </c>
      <c r="G55">
        <v>832610.36975425167</v>
      </c>
      <c r="J55">
        <f t="shared" si="1"/>
        <v>54</v>
      </c>
      <c r="K55">
        <v>2456.4354163359603</v>
      </c>
      <c r="L55">
        <v>5549.1268712060992</v>
      </c>
      <c r="M55">
        <v>10703.612656502344</v>
      </c>
      <c r="N55">
        <v>21012.580152914859</v>
      </c>
      <c r="O55">
        <v>41630.519027524628</v>
      </c>
      <c r="R55">
        <f t="shared" si="2"/>
        <v>54</v>
      </c>
      <c r="S55">
        <v>4.3995740582597698E-2</v>
      </c>
      <c r="T55">
        <v>4.1299984387675348E-2</v>
      </c>
      <c r="U55">
        <v>4.0519907345041961E-2</v>
      </c>
      <c r="V55">
        <v>4.0149100211122279E-2</v>
      </c>
      <c r="W55">
        <v>3.9968252750335553E-2</v>
      </c>
    </row>
    <row r="56" spans="2:23" x14ac:dyDescent="0.25">
      <c r="B56">
        <f t="shared" si="0"/>
        <v>55</v>
      </c>
      <c r="C56">
        <v>50753.871150731866</v>
      </c>
      <c r="D56">
        <v>115161.5869672916</v>
      </c>
      <c r="E56">
        <v>222507.77999107575</v>
      </c>
      <c r="F56">
        <v>437200.16566257429</v>
      </c>
      <c r="G56">
        <v>866584.93736970553</v>
      </c>
      <c r="J56">
        <f t="shared" si="1"/>
        <v>55</v>
      </c>
      <c r="K56">
        <v>2537.6935900995886</v>
      </c>
      <c r="L56">
        <v>5758.0794605906121</v>
      </c>
      <c r="M56">
        <v>11125.389239892305</v>
      </c>
      <c r="N56">
        <v>21860.00832045835</v>
      </c>
      <c r="O56">
        <v>43329.246944456361</v>
      </c>
      <c r="R56">
        <f t="shared" si="2"/>
        <v>55</v>
      </c>
      <c r="S56">
        <v>4.4637862761372826E-2</v>
      </c>
      <c r="T56">
        <v>4.1914891338356908E-2</v>
      </c>
      <c r="U56">
        <v>4.1123134456847232E-2</v>
      </c>
      <c r="V56">
        <v>4.0746166103873493E-2</v>
      </c>
      <c r="W56">
        <v>4.0562169146729499E-2</v>
      </c>
    </row>
    <row r="57" spans="2:23" x14ac:dyDescent="0.25">
      <c r="B57">
        <f t="shared" si="0"/>
        <v>56</v>
      </c>
      <c r="C57">
        <v>52253.290010931698</v>
      </c>
      <c r="D57">
        <v>119017.32376633292</v>
      </c>
      <c r="E57">
        <v>230290.71384523998</v>
      </c>
      <c r="F57">
        <v>452837.49400315521</v>
      </c>
      <c r="G57">
        <v>897931.05431876692</v>
      </c>
      <c r="J57">
        <f t="shared" si="1"/>
        <v>56</v>
      </c>
      <c r="K57">
        <v>2612.6648729478839</v>
      </c>
      <c r="L57">
        <v>5950.8662673382787</v>
      </c>
      <c r="M57">
        <v>11514.535870450374</v>
      </c>
      <c r="N57">
        <v>22641.875076801749</v>
      </c>
      <c r="O57">
        <v>44896.553489228245</v>
      </c>
      <c r="R57">
        <f t="shared" si="2"/>
        <v>56</v>
      </c>
      <c r="S57">
        <v>4.5247684627888418E-2</v>
      </c>
      <c r="T57">
        <v>4.25000795680468E-2</v>
      </c>
      <c r="U57">
        <v>4.1697718181847865E-2</v>
      </c>
      <c r="V57">
        <v>4.1315145244288587E-2</v>
      </c>
      <c r="W57">
        <v>4.1128281559252189E-2</v>
      </c>
    </row>
    <row r="58" spans="2:23" x14ac:dyDescent="0.25">
      <c r="B58">
        <f t="shared" si="0"/>
        <v>57</v>
      </c>
      <c r="C58">
        <v>53780.703391387484</v>
      </c>
      <c r="D58">
        <v>122945.51383608427</v>
      </c>
      <c r="E58">
        <v>238220.19584877035</v>
      </c>
      <c r="F58">
        <v>468769.56178375683</v>
      </c>
      <c r="G58">
        <v>929868.29365369747</v>
      </c>
      <c r="J58">
        <f t="shared" si="1"/>
        <v>57</v>
      </c>
      <c r="K58">
        <v>2689.035535736366</v>
      </c>
      <c r="L58">
        <v>6147.2769104817125</v>
      </c>
      <c r="M58">
        <v>11911.009965381469</v>
      </c>
      <c r="N58">
        <v>23438.478455173783</v>
      </c>
      <c r="O58">
        <v>46493.415434718132</v>
      </c>
      <c r="R58">
        <f t="shared" si="2"/>
        <v>57</v>
      </c>
      <c r="S58">
        <v>4.5888646777628717E-2</v>
      </c>
      <c r="T58">
        <v>4.3116328578330476E-2</v>
      </c>
      <c r="U58">
        <v>4.230328798032823E-2</v>
      </c>
      <c r="V58">
        <v>4.191506282702151E-2</v>
      </c>
      <c r="W58">
        <v>4.1725305751702857E-2</v>
      </c>
    </row>
    <row r="59" spans="2:23" x14ac:dyDescent="0.25">
      <c r="B59">
        <f t="shared" si="0"/>
        <v>58</v>
      </c>
      <c r="C59">
        <v>55362.468676121069</v>
      </c>
      <c r="D59">
        <v>127013.29520147828</v>
      </c>
      <c r="E59">
        <v>246431.33727100157</v>
      </c>
      <c r="F59">
        <v>485267.42339595605</v>
      </c>
      <c r="G59">
        <v>962939.5956458298</v>
      </c>
      <c r="J59">
        <f t="shared" si="1"/>
        <v>58</v>
      </c>
      <c r="K59">
        <v>2768.1238145194293</v>
      </c>
      <c r="L59">
        <v>6350.6660143164918</v>
      </c>
      <c r="M59">
        <v>12321.567041213682</v>
      </c>
      <c r="N59">
        <v>24263.371545066126</v>
      </c>
      <c r="O59">
        <v>48146.980552727357</v>
      </c>
      <c r="R59">
        <f t="shared" si="2"/>
        <v>58</v>
      </c>
      <c r="S59">
        <v>4.6575515405722578E-2</v>
      </c>
      <c r="T59">
        <v>4.3777208338726892E-2</v>
      </c>
      <c r="U59">
        <v>4.2953046326990707E-2</v>
      </c>
      <c r="V59">
        <v>4.2558940011548474E-2</v>
      </c>
      <c r="W59">
        <v>4.2366173283069353E-2</v>
      </c>
    </row>
    <row r="60" spans="2:23" x14ac:dyDescent="0.25">
      <c r="B60">
        <f t="shared" si="0"/>
        <v>59</v>
      </c>
      <c r="C60">
        <v>56972.768196132231</v>
      </c>
      <c r="D60">
        <v>131155.06750253332</v>
      </c>
      <c r="E60">
        <v>254792.23089071512</v>
      </c>
      <c r="F60">
        <v>502066.55963759421</v>
      </c>
      <c r="G60">
        <v>996615.21713145811</v>
      </c>
      <c r="J60">
        <f t="shared" si="1"/>
        <v>59</v>
      </c>
      <c r="K60">
        <v>2848.6387832694891</v>
      </c>
      <c r="L60">
        <v>6557.7546051633835</v>
      </c>
      <c r="M60">
        <v>12739.611716471612</v>
      </c>
      <c r="N60">
        <v>25103.328345358605</v>
      </c>
      <c r="O60">
        <v>49830.761603260646</v>
      </c>
      <c r="R60">
        <f t="shared" si="2"/>
        <v>59</v>
      </c>
      <c r="S60">
        <v>4.7297811157964942E-2</v>
      </c>
      <c r="T60">
        <v>4.4473878273012524E-2</v>
      </c>
      <c r="U60">
        <v>4.3638639067629992E-2</v>
      </c>
      <c r="V60">
        <v>4.3238656951164023E-2</v>
      </c>
      <c r="W60">
        <v>4.304287900334236E-2</v>
      </c>
    </row>
    <row r="61" spans="2:23" x14ac:dyDescent="0.25">
      <c r="B61">
        <f t="shared" si="0"/>
        <v>60</v>
      </c>
      <c r="C61">
        <v>58743.035913589498</v>
      </c>
      <c r="D61">
        <v>135707.98269915636</v>
      </c>
      <c r="E61">
        <v>263982.89464792813</v>
      </c>
      <c r="F61">
        <v>520532.71854495321</v>
      </c>
      <c r="G61">
        <v>1033632.3663384566</v>
      </c>
      <c r="J61">
        <f t="shared" si="1"/>
        <v>60</v>
      </c>
      <c r="K61">
        <v>2937.1522671635685</v>
      </c>
      <c r="L61">
        <v>6785.3992329867906</v>
      </c>
      <c r="M61">
        <v>13199.144948275527</v>
      </c>
      <c r="N61">
        <v>26026.636378226918</v>
      </c>
      <c r="O61">
        <v>51681.619237468811</v>
      </c>
      <c r="R61">
        <f t="shared" si="2"/>
        <v>60</v>
      </c>
      <c r="S61">
        <v>4.8123666415718525E-2</v>
      </c>
      <c r="T61">
        <v>4.5270853911508757E-2</v>
      </c>
      <c r="U61">
        <v>4.442329008450896E-2</v>
      </c>
      <c r="V61">
        <v>4.4016780765884E-2</v>
      </c>
      <c r="W61">
        <v>4.3817659789720631E-2</v>
      </c>
    </row>
    <row r="62" spans="2:23" x14ac:dyDescent="0.25">
      <c r="B62">
        <f t="shared" si="0"/>
        <v>61</v>
      </c>
      <c r="C62">
        <v>60468.911172630411</v>
      </c>
      <c r="D62">
        <v>140147.59267598332</v>
      </c>
      <c r="E62">
        <v>272945.39518526406</v>
      </c>
      <c r="F62">
        <v>538540.99547909887</v>
      </c>
      <c r="G62">
        <v>1069732.20063306</v>
      </c>
      <c r="J62">
        <f t="shared" si="1"/>
        <v>61</v>
      </c>
      <c r="K62">
        <v>3023.4459593088104</v>
      </c>
      <c r="L62">
        <v>7007.3809303090966</v>
      </c>
      <c r="M62">
        <v>13647.272553053976</v>
      </c>
      <c r="N62">
        <v>26927.050154177356</v>
      </c>
      <c r="O62">
        <v>53486.610811515711</v>
      </c>
      <c r="R62">
        <f t="shared" si="2"/>
        <v>61</v>
      </c>
      <c r="S62">
        <v>4.8955496330597148E-2</v>
      </c>
      <c r="T62">
        <v>4.6076495568777132E-2</v>
      </c>
      <c r="U62">
        <v>4.5217469250041109E-2</v>
      </c>
      <c r="V62">
        <v>4.4804849173342598E-2</v>
      </c>
      <c r="W62">
        <v>4.4602591264659264E-2</v>
      </c>
    </row>
    <row r="63" spans="2:23" x14ac:dyDescent="0.25">
      <c r="B63">
        <f t="shared" si="0"/>
        <v>62</v>
      </c>
      <c r="C63">
        <v>62338.630859772391</v>
      </c>
      <c r="D63">
        <v>144956.951511294</v>
      </c>
      <c r="E63">
        <v>282654.14994476101</v>
      </c>
      <c r="F63">
        <v>558048.5493023569</v>
      </c>
      <c r="G63">
        <v>1108837.3480172316</v>
      </c>
      <c r="J63">
        <f t="shared" si="1"/>
        <v>62</v>
      </c>
      <c r="K63">
        <v>3116.9320244018381</v>
      </c>
      <c r="L63">
        <v>7247.8490823694738</v>
      </c>
      <c r="M63">
        <v>14132.707713390409</v>
      </c>
      <c r="N63">
        <v>27902.427916688961</v>
      </c>
      <c r="O63">
        <v>55441.868322912371</v>
      </c>
      <c r="R63">
        <f t="shared" si="2"/>
        <v>62</v>
      </c>
      <c r="S63">
        <v>4.9893567096430891E-2</v>
      </c>
      <c r="T63">
        <v>4.6986076473888749E-2</v>
      </c>
      <c r="U63">
        <v>4.6114642500878711E-2</v>
      </c>
      <c r="V63">
        <v>4.5695417457245036E-2</v>
      </c>
      <c r="W63">
        <v>4.5489765381787839E-2</v>
      </c>
    </row>
    <row r="64" spans="2:23" x14ac:dyDescent="0.25">
      <c r="B64">
        <f t="shared" si="0"/>
        <v>63</v>
      </c>
      <c r="C64">
        <v>64167.909012469747</v>
      </c>
      <c r="D64">
        <v>149663.33364356219</v>
      </c>
      <c r="E64">
        <v>292155.70803383336</v>
      </c>
      <c r="F64">
        <v>577140.456810756</v>
      </c>
      <c r="G64">
        <v>1147109.9543611817</v>
      </c>
      <c r="J64">
        <f t="shared" si="1"/>
        <v>63</v>
      </c>
      <c r="K64">
        <v>3208.3958641315985</v>
      </c>
      <c r="L64">
        <v>7483.1680051868316</v>
      </c>
      <c r="M64">
        <v>14607.788246254204</v>
      </c>
      <c r="N64">
        <v>28857.028724162374</v>
      </c>
      <c r="O64">
        <v>57355.509675986134</v>
      </c>
      <c r="R64">
        <f t="shared" si="2"/>
        <v>63</v>
      </c>
      <c r="S64">
        <v>5.0843081893457098E-2</v>
      </c>
      <c r="T64">
        <v>4.7910469926706334E-2</v>
      </c>
      <c r="U64">
        <v>4.702769072229529E-2</v>
      </c>
      <c r="V64">
        <v>4.6602366299948184E-2</v>
      </c>
      <c r="W64">
        <v>4.6393569237322074E-2</v>
      </c>
    </row>
    <row r="65" spans="1:24" x14ac:dyDescent="0.25">
      <c r="B65">
        <f t="shared" si="0"/>
        <v>64</v>
      </c>
      <c r="C65">
        <v>65976.732081867929</v>
      </c>
      <c r="D65">
        <v>154317.01582766243</v>
      </c>
      <c r="E65">
        <v>301550.8220833072</v>
      </c>
      <c r="F65">
        <v>596018.4345961489</v>
      </c>
      <c r="G65">
        <v>1184953.659621685</v>
      </c>
      <c r="J65">
        <f t="shared" si="1"/>
        <v>64</v>
      </c>
      <c r="K65">
        <v>3298.8369706240628</v>
      </c>
      <c r="L65">
        <v>7715.8519762763462</v>
      </c>
      <c r="M65">
        <v>15077.543666978076</v>
      </c>
      <c r="N65">
        <v>29800.927050174214</v>
      </c>
      <c r="O65">
        <v>59247.693816396873</v>
      </c>
      <c r="R65">
        <f t="shared" si="2"/>
        <v>64</v>
      </c>
      <c r="S65">
        <v>5.1815785960961147E-2</v>
      </c>
      <c r="T65">
        <v>4.8859794769531062E-2</v>
      </c>
      <c r="U65">
        <v>4.7966253617747867E-2</v>
      </c>
      <c r="V65">
        <v>4.7535117080244715E-2</v>
      </c>
      <c r="W65">
        <v>4.7323316624377831E-2</v>
      </c>
    </row>
    <row r="66" spans="1:24" x14ac:dyDescent="0.25">
      <c r="B66">
        <f t="shared" si="0"/>
        <v>65</v>
      </c>
      <c r="C66">
        <v>67817.840538332486</v>
      </c>
      <c r="D66">
        <v>159054.89876618411</v>
      </c>
      <c r="E66">
        <v>311116.66249315598</v>
      </c>
      <c r="F66">
        <v>615240.18994970166</v>
      </c>
      <c r="G66">
        <v>1223487.2448633381</v>
      </c>
      <c r="J66">
        <f t="shared" si="1"/>
        <v>65</v>
      </c>
      <c r="K66">
        <v>3390.8923864141834</v>
      </c>
      <c r="L66">
        <v>7952.7460984961072</v>
      </c>
      <c r="M66">
        <v>15555.835634493211</v>
      </c>
      <c r="N66">
        <v>30762.014709458919</v>
      </c>
      <c r="O66">
        <v>61174.372860014206</v>
      </c>
      <c r="R66">
        <f t="shared" si="2"/>
        <v>65</v>
      </c>
      <c r="S66">
        <v>5.2840577017994272E-2</v>
      </c>
      <c r="T66">
        <v>4.9863787946490712E-2</v>
      </c>
      <c r="U66">
        <v>4.8960168345275168E-2</v>
      </c>
      <c r="V66">
        <v>4.8523527026004487E-2</v>
      </c>
      <c r="W66">
        <v>4.8308868236514479E-2</v>
      </c>
    </row>
    <row r="68" spans="1:24" x14ac:dyDescent="0.25">
      <c r="A68" s="5" t="s">
        <v>183</v>
      </c>
    </row>
    <row r="69" spans="1:24" x14ac:dyDescent="0.25">
      <c r="B69" t="s">
        <v>170</v>
      </c>
      <c r="C69" s="16">
        <v>50000</v>
      </c>
      <c r="D69" s="16">
        <v>100000</v>
      </c>
      <c r="E69" s="16">
        <v>250000</v>
      </c>
      <c r="F69" s="16">
        <v>500000</v>
      </c>
      <c r="G69" s="16">
        <v>1000000</v>
      </c>
      <c r="H69" s="16">
        <v>2000000</v>
      </c>
      <c r="I69" s="16"/>
      <c r="J69" s="16" t="s">
        <v>171</v>
      </c>
      <c r="K69" s="16">
        <v>50000</v>
      </c>
      <c r="L69" s="16">
        <v>100000</v>
      </c>
      <c r="M69" s="16">
        <v>250000</v>
      </c>
      <c r="N69" s="16">
        <v>500000</v>
      </c>
      <c r="O69" s="16">
        <v>1000000</v>
      </c>
      <c r="P69" s="16">
        <v>2000000</v>
      </c>
      <c r="Q69" s="16"/>
      <c r="R69" s="16" t="s">
        <v>167</v>
      </c>
      <c r="S69" s="16">
        <v>50000</v>
      </c>
      <c r="T69" s="16">
        <v>100000</v>
      </c>
      <c r="U69" s="16">
        <v>250000</v>
      </c>
      <c r="V69" s="16">
        <v>500000</v>
      </c>
      <c r="W69" s="16">
        <v>1000000</v>
      </c>
      <c r="X69" s="16">
        <v>2000000</v>
      </c>
    </row>
    <row r="70" spans="1:24" x14ac:dyDescent="0.25">
      <c r="B70">
        <v>26</v>
      </c>
      <c r="C70">
        <v>714.19795197475207</v>
      </c>
      <c r="D70">
        <v>936.2445998473836</v>
      </c>
      <c r="E70">
        <v>1602.3845762133756</v>
      </c>
      <c r="F70">
        <v>2712.6176739797961</v>
      </c>
      <c r="G70">
        <v>4933.0842065209326</v>
      </c>
      <c r="H70">
        <v>9374.0166225138255</v>
      </c>
      <c r="J70">
        <v>26</v>
      </c>
      <c r="K70">
        <v>662.23878644490969</v>
      </c>
      <c r="L70">
        <v>821.26642819776771</v>
      </c>
      <c r="M70">
        <v>1298.3497290940104</v>
      </c>
      <c r="N70">
        <v>2093.4863136702334</v>
      </c>
      <c r="O70">
        <v>3683.7633484827384</v>
      </c>
      <c r="P70">
        <v>6864.3099727156805</v>
      </c>
      <c r="R70">
        <v>26</v>
      </c>
      <c r="S70">
        <v>4.4956445392044575E-2</v>
      </c>
      <c r="T70">
        <v>4.2134045370994411E-2</v>
      </c>
      <c r="U70">
        <v>3.9424437975153381E-2</v>
      </c>
      <c r="V70">
        <v>3.8226244559014022E-2</v>
      </c>
      <c r="W70">
        <v>3.7550284184291405E-2</v>
      </c>
      <c r="X70">
        <v>3.7190084817964486E-2</v>
      </c>
    </row>
    <row r="71" spans="1:24" x14ac:dyDescent="0.25">
      <c r="B71">
        <v>27</v>
      </c>
      <c r="C71">
        <v>687.63878404680167</v>
      </c>
      <c r="D71">
        <v>883.85883708979577</v>
      </c>
      <c r="E71">
        <v>1472.5186495856146</v>
      </c>
      <c r="F71">
        <v>2453.6186216874257</v>
      </c>
      <c r="G71">
        <v>4415.8181040743893</v>
      </c>
      <c r="H71">
        <v>8340.2178864933448</v>
      </c>
      <c r="J71">
        <v>27</v>
      </c>
      <c r="K71">
        <v>643.21735351336292</v>
      </c>
      <c r="L71">
        <v>783.74902076065518</v>
      </c>
      <c r="M71">
        <v>1205.3400364517347</v>
      </c>
      <c r="N71">
        <v>1907.995002081836</v>
      </c>
      <c r="O71">
        <v>3313.2996227576878</v>
      </c>
      <c r="P71">
        <v>6123.9182664833061</v>
      </c>
      <c r="R71">
        <v>27</v>
      </c>
      <c r="S71">
        <v>4.5423911861318444E-2</v>
      </c>
      <c r="T71">
        <v>4.2539172048150498E-2</v>
      </c>
      <c r="U71">
        <v>3.9660176545333048E-2</v>
      </c>
      <c r="V71">
        <v>3.8350972928857585E-2</v>
      </c>
      <c r="W71">
        <v>3.7602188637620326E-2</v>
      </c>
      <c r="X71">
        <v>3.720014182355591E-2</v>
      </c>
    </row>
    <row r="72" spans="1:24" x14ac:dyDescent="0.25">
      <c r="B72">
        <v>28</v>
      </c>
      <c r="C72">
        <v>800.86352933964076</v>
      </c>
      <c r="D72">
        <v>1107.1315818730654</v>
      </c>
      <c r="E72">
        <v>2025.9359988546837</v>
      </c>
      <c r="F72">
        <v>3557.2766536310087</v>
      </c>
      <c r="G72">
        <v>6619.9580068351879</v>
      </c>
      <c r="H72">
        <v>12745.320675692616</v>
      </c>
      <c r="J72">
        <v>28</v>
      </c>
      <c r="K72">
        <v>724.30862214569061</v>
      </c>
      <c r="L72">
        <v>943.65366055861978</v>
      </c>
      <c r="M72">
        <v>1601.6917262912466</v>
      </c>
      <c r="N72">
        <v>2698.4213786449764</v>
      </c>
      <c r="O72">
        <v>4891.8811798938259</v>
      </c>
      <c r="P72">
        <v>9278.8003552452137</v>
      </c>
      <c r="R72">
        <v>28</v>
      </c>
      <c r="S72">
        <v>4.3809635313639461E-2</v>
      </c>
      <c r="T72">
        <v>4.121704874464216E-2</v>
      </c>
      <c r="U72">
        <v>3.894643853221913E-2</v>
      </c>
      <c r="V72">
        <v>3.8003878029348348E-2</v>
      </c>
      <c r="W72">
        <v>3.7487687969014694E-2</v>
      </c>
      <c r="X72">
        <v>3.7217072853403588E-2</v>
      </c>
    </row>
    <row r="73" spans="1:24" x14ac:dyDescent="0.25">
      <c r="B73">
        <v>29</v>
      </c>
      <c r="C73">
        <v>683.47385879907131</v>
      </c>
      <c r="D73">
        <v>875.63229569872249</v>
      </c>
      <c r="E73">
        <v>1452.1075966417657</v>
      </c>
      <c r="F73">
        <v>2412.8999256755405</v>
      </c>
      <c r="G73">
        <v>4334.4841303322255</v>
      </c>
      <c r="H73">
        <v>8177.6533001573825</v>
      </c>
      <c r="J73">
        <v>29</v>
      </c>
      <c r="K73">
        <v>640.2345152093294</v>
      </c>
      <c r="L73">
        <v>777.85636136262565</v>
      </c>
      <c r="M73">
        <v>1190.7217875969072</v>
      </c>
      <c r="N73">
        <v>1878.8326810054168</v>
      </c>
      <c r="O73">
        <v>3255.0492520805637</v>
      </c>
      <c r="P73">
        <v>6007.4911426607578</v>
      </c>
      <c r="R73">
        <v>29</v>
      </c>
      <c r="S73">
        <v>4.5505746450616114E-2</v>
      </c>
      <c r="T73">
        <v>4.2612212619879353E-2</v>
      </c>
      <c r="U73">
        <v>3.9704747698780629E-2</v>
      </c>
      <c r="V73">
        <v>3.8375973440809341E-2</v>
      </c>
      <c r="W73">
        <v>3.7614111212727064E-2</v>
      </c>
      <c r="X73">
        <v>3.7204471427905839E-2</v>
      </c>
    </row>
    <row r="74" spans="1:24" x14ac:dyDescent="0.25">
      <c r="B74">
        <v>30</v>
      </c>
      <c r="C74">
        <v>807.40076660513955</v>
      </c>
      <c r="D74">
        <v>1120.0038886365387</v>
      </c>
      <c r="E74">
        <v>2057.8130939145144</v>
      </c>
      <c r="F74">
        <v>3620.8286323490429</v>
      </c>
      <c r="G74">
        <v>6746.8596887002786</v>
      </c>
      <c r="H74">
        <v>12998.92170954868</v>
      </c>
      <c r="J74">
        <v>30</v>
      </c>
      <c r="K74">
        <v>728.99055359372642</v>
      </c>
      <c r="L74">
        <v>952.87377829303568</v>
      </c>
      <c r="M74">
        <v>1624.5216243615832</v>
      </c>
      <c r="N74">
        <v>2743.9369325748339</v>
      </c>
      <c r="O74">
        <v>4982.7673157712852</v>
      </c>
      <c r="P74">
        <v>9460.4270380409725</v>
      </c>
      <c r="R74">
        <v>30</v>
      </c>
      <c r="S74">
        <v>4.3743192198327119E-2</v>
      </c>
      <c r="T74">
        <v>4.1167808231377112E-2</v>
      </c>
      <c r="U74">
        <v>3.8924217305851494E-2</v>
      </c>
      <c r="V74">
        <v>3.7996169877905439E-2</v>
      </c>
      <c r="W74">
        <v>3.7488746409968021E-2</v>
      </c>
      <c r="X74">
        <v>3.7222958863585731E-2</v>
      </c>
    </row>
    <row r="75" spans="1:24" x14ac:dyDescent="0.25">
      <c r="B75">
        <v>31</v>
      </c>
      <c r="C75">
        <v>692.51268512124875</v>
      </c>
      <c r="D75">
        <v>893.44630839843808</v>
      </c>
      <c r="E75">
        <v>1496.2473189389477</v>
      </c>
      <c r="F75">
        <v>2500.9155196173097</v>
      </c>
      <c r="G75">
        <v>4510.252104915442</v>
      </c>
      <c r="H75">
        <v>8528.9253362993859</v>
      </c>
      <c r="J75">
        <v>31</v>
      </c>
      <c r="K75">
        <v>646.70916281711561</v>
      </c>
      <c r="L75">
        <v>790.61529071281166</v>
      </c>
      <c r="M75">
        <v>1222.335291549567</v>
      </c>
      <c r="N75">
        <v>1941.866899789864</v>
      </c>
      <c r="O75">
        <v>3380.9322302852888</v>
      </c>
      <c r="P75">
        <v>6259.0635899010813</v>
      </c>
      <c r="R75">
        <v>31</v>
      </c>
      <c r="S75">
        <v>4.5337905137784462E-2</v>
      </c>
      <c r="T75">
        <v>4.2463927456054318E-2</v>
      </c>
      <c r="U75">
        <v>3.9616919982589982E-2</v>
      </c>
      <c r="V75">
        <v>3.8329234400707568E-2</v>
      </c>
      <c r="W75">
        <v>3.7594740833523321E-2</v>
      </c>
      <c r="X75">
        <v>3.7200948811761725E-2</v>
      </c>
    </row>
    <row r="76" spans="1:24" x14ac:dyDescent="0.25">
      <c r="B76">
        <v>32</v>
      </c>
      <c r="C76">
        <v>694.47886862868893</v>
      </c>
      <c r="D76">
        <v>897.31897833864423</v>
      </c>
      <c r="E76">
        <v>1505.8393293933534</v>
      </c>
      <c r="F76">
        <v>2520.0399505813452</v>
      </c>
      <c r="G76">
        <v>4548.4408494291556</v>
      </c>
      <c r="H76">
        <v>8605.2429389012686</v>
      </c>
      <c r="J76">
        <v>32</v>
      </c>
      <c r="K76">
        <v>648.11679561961728</v>
      </c>
      <c r="L76">
        <v>793.3889063051065</v>
      </c>
      <c r="M76">
        <v>1229.2054902885957</v>
      </c>
      <c r="N76">
        <v>1955.5668783641522</v>
      </c>
      <c r="O76">
        <v>3408.2857072109473</v>
      </c>
      <c r="P76">
        <v>6313.7267175571033</v>
      </c>
      <c r="R76">
        <v>32</v>
      </c>
      <c r="S76">
        <v>4.5302924361353858E-2</v>
      </c>
      <c r="T76">
        <v>4.2433398550845602E-2</v>
      </c>
      <c r="U76">
        <v>3.9599207215307741E-2</v>
      </c>
      <c r="V76">
        <v>3.8320088153801501E-2</v>
      </c>
      <c r="W76">
        <v>3.7591241602359826E-2</v>
      </c>
      <c r="X76">
        <v>3.720071241587819E-2</v>
      </c>
    </row>
    <row r="77" spans="1:24" x14ac:dyDescent="0.25">
      <c r="B77">
        <v>33</v>
      </c>
      <c r="C77">
        <v>798.11147190684835</v>
      </c>
      <c r="D77">
        <v>1101.6653838759712</v>
      </c>
      <c r="E77">
        <v>2012.3273437425626</v>
      </c>
      <c r="F77">
        <v>3530.0972790233359</v>
      </c>
      <c r="G77">
        <v>6565.637147984381</v>
      </c>
      <c r="H77">
        <v>12636.716889113412</v>
      </c>
      <c r="J77">
        <v>33</v>
      </c>
      <c r="K77">
        <v>722.3375476143483</v>
      </c>
      <c r="L77">
        <v>939.73883404765184</v>
      </c>
      <c r="M77">
        <v>1591.9452411883431</v>
      </c>
      <c r="N77">
        <v>2678.9559444404513</v>
      </c>
      <c r="O77">
        <v>4852.9773327368021</v>
      </c>
      <c r="P77">
        <v>9201.0201458127704</v>
      </c>
      <c r="R77">
        <v>33</v>
      </c>
      <c r="S77">
        <v>4.3845043467152678E-2</v>
      </c>
      <c r="T77">
        <v>4.1244864579128793E-2</v>
      </c>
      <c r="U77">
        <v>3.8961864194051454E-2</v>
      </c>
      <c r="V77">
        <v>3.8012571458347688E-2</v>
      </c>
      <c r="W77">
        <v>3.7492295085628013E-2</v>
      </c>
      <c r="X77">
        <v>3.7219424852761085E-2</v>
      </c>
    </row>
    <row r="78" spans="1:24" x14ac:dyDescent="0.25">
      <c r="B78">
        <v>34</v>
      </c>
      <c r="C78">
        <v>806.90432082440566</v>
      </c>
      <c r="D78">
        <v>1118.9973094886054</v>
      </c>
      <c r="E78">
        <v>2055.2763035806361</v>
      </c>
      <c r="F78">
        <v>3615.7411597542077</v>
      </c>
      <c r="G78">
        <v>6736.6709875538736</v>
      </c>
      <c r="H78">
        <v>12978.530645317887</v>
      </c>
      <c r="J78">
        <v>34</v>
      </c>
      <c r="K78">
        <v>728.63477535936681</v>
      </c>
      <c r="L78">
        <v>952.15271654389016</v>
      </c>
      <c r="M78">
        <v>1622.7068594898483</v>
      </c>
      <c r="N78">
        <v>2740.2955748506283</v>
      </c>
      <c r="O78">
        <v>4975.4743178640783</v>
      </c>
      <c r="P78">
        <v>9445.8318284958659</v>
      </c>
      <c r="R78">
        <v>34</v>
      </c>
      <c r="S78">
        <v>4.3752293124106556E-2</v>
      </c>
      <c r="T78">
        <v>4.1175401620933805E-2</v>
      </c>
      <c r="U78">
        <v>3.8929312227880875E-2</v>
      </c>
      <c r="V78">
        <v>3.7999892305679017E-2</v>
      </c>
      <c r="W78">
        <v>3.7491638929662896E-2</v>
      </c>
      <c r="X78">
        <v>3.7225394337891293E-2</v>
      </c>
    </row>
    <row r="79" spans="1:24" x14ac:dyDescent="0.25">
      <c r="B79">
        <v>35</v>
      </c>
      <c r="C79">
        <v>805.663659173101</v>
      </c>
      <c r="D79">
        <v>1116.5457922239605</v>
      </c>
      <c r="E79">
        <v>2049.1921943249699</v>
      </c>
      <c r="F79">
        <v>3603.6028682819024</v>
      </c>
      <c r="G79">
        <v>6712.4242197066196</v>
      </c>
      <c r="H79">
        <v>12930.066925319516</v>
      </c>
      <c r="J79">
        <v>35</v>
      </c>
      <c r="K79">
        <v>727.74621410125246</v>
      </c>
      <c r="L79">
        <v>950.39688620892503</v>
      </c>
      <c r="M79">
        <v>1618.3489360486237</v>
      </c>
      <c r="N79">
        <v>2731.6023955153214</v>
      </c>
      <c r="O79">
        <v>4958.1093543587922</v>
      </c>
      <c r="P79">
        <v>9411.1233034597244</v>
      </c>
      <c r="R79">
        <v>35</v>
      </c>
      <c r="S79">
        <v>4.376601011410397E-2</v>
      </c>
      <c r="T79">
        <v>4.1185802986837272E-2</v>
      </c>
      <c r="U79">
        <v>3.8934479857833271E-2</v>
      </c>
      <c r="V79">
        <v>3.8002255044592426E-2</v>
      </c>
      <c r="W79">
        <v>3.7492305434307704E-2</v>
      </c>
      <c r="X79">
        <v>3.7225126828139166E-2</v>
      </c>
    </row>
    <row r="80" spans="1:24" x14ac:dyDescent="0.25">
      <c r="B80">
        <v>36</v>
      </c>
      <c r="C80">
        <v>811.22076860473396</v>
      </c>
      <c r="D80">
        <v>1127.4982708660207</v>
      </c>
      <c r="E80">
        <v>2076.3308509381291</v>
      </c>
      <c r="F80">
        <v>3657.7184937094048</v>
      </c>
      <c r="G80">
        <v>6820.4937886816324</v>
      </c>
      <c r="H80">
        <v>13146.044386362442</v>
      </c>
      <c r="J80">
        <v>36</v>
      </c>
      <c r="K80">
        <v>731.72639776516598</v>
      </c>
      <c r="L80">
        <v>958.24094452408553</v>
      </c>
      <c r="M80">
        <v>1637.7854174546628</v>
      </c>
      <c r="N80">
        <v>2770.3596448680328</v>
      </c>
      <c r="O80">
        <v>5035.5082068287011</v>
      </c>
      <c r="P80">
        <v>9565.8054186454392</v>
      </c>
      <c r="R80">
        <v>36</v>
      </c>
      <c r="S80">
        <v>4.3709100524491395E-2</v>
      </c>
      <c r="T80">
        <v>4.1143510181347098E-2</v>
      </c>
      <c r="U80">
        <v>3.8914966367409987E-2</v>
      </c>
      <c r="V80">
        <v>3.7994914299509297E-2</v>
      </c>
      <c r="W80">
        <v>3.7492304523245146E-2</v>
      </c>
      <c r="X80">
        <v>3.7229164110493818E-2</v>
      </c>
    </row>
    <row r="81" spans="2:24" x14ac:dyDescent="0.25">
      <c r="B81">
        <v>37</v>
      </c>
      <c r="C81">
        <v>834.55489816801833</v>
      </c>
      <c r="D81">
        <v>1173.5020274702654</v>
      </c>
      <c r="E81">
        <v>2190.3435197322806</v>
      </c>
      <c r="F81">
        <v>3885.0792942927947</v>
      </c>
      <c r="G81">
        <v>7274.550845152301</v>
      </c>
      <c r="H81">
        <v>14053.493966677348</v>
      </c>
      <c r="J81">
        <v>37</v>
      </c>
      <c r="K81">
        <v>748.43818097436952</v>
      </c>
      <c r="L81">
        <v>991.18842280918125</v>
      </c>
      <c r="M81">
        <v>1719.4403312562972</v>
      </c>
      <c r="N81">
        <v>2933.1929919617469</v>
      </c>
      <c r="O81">
        <v>5360.6983330795774</v>
      </c>
      <c r="P81">
        <v>10215.709239830961</v>
      </c>
      <c r="R81">
        <v>37</v>
      </c>
      <c r="S81">
        <v>4.3482851456131622E-2</v>
      </c>
      <c r="T81">
        <v>4.0977813999360624E-2</v>
      </c>
      <c r="U81">
        <v>3.8840056768128406E-2</v>
      </c>
      <c r="V81">
        <v>3.7967698029962804E-2</v>
      </c>
      <c r="W81">
        <v>3.7493644883094479E-2</v>
      </c>
      <c r="X81">
        <v>3.7246158464366408E-2</v>
      </c>
    </row>
    <row r="82" spans="2:24" x14ac:dyDescent="0.25">
      <c r="B82">
        <v>38</v>
      </c>
      <c r="C82">
        <v>850.55641640314661</v>
      </c>
      <c r="D82">
        <v>1205.0477805261103</v>
      </c>
      <c r="E82">
        <v>2268.5217102069932</v>
      </c>
      <c r="F82">
        <v>4040.9783453533473</v>
      </c>
      <c r="G82">
        <v>7585.8916101095574</v>
      </c>
      <c r="H82">
        <v>14675.718130495608</v>
      </c>
      <c r="J82">
        <v>38</v>
      </c>
      <c r="K82">
        <v>759.89806460317504</v>
      </c>
      <c r="L82">
        <v>1013.7816612657098</v>
      </c>
      <c r="M82">
        <v>1775.4306099272799</v>
      </c>
      <c r="N82">
        <v>3044.8464940814738</v>
      </c>
      <c r="O82">
        <v>5583.6781997269718</v>
      </c>
      <c r="P82">
        <v>10661.341507724428</v>
      </c>
      <c r="R82">
        <v>38</v>
      </c>
      <c r="S82">
        <v>4.3340595603671428E-2</v>
      </c>
      <c r="T82">
        <v>4.0876065349398472E-2</v>
      </c>
      <c r="U82">
        <v>3.8796121868360567E-2</v>
      </c>
      <c r="V82">
        <v>3.7953477601727847E-2</v>
      </c>
      <c r="W82">
        <v>3.7497055283636671E-2</v>
      </c>
      <c r="X82">
        <v>3.7259187853075026E-2</v>
      </c>
    </row>
    <row r="83" spans="2:24" x14ac:dyDescent="0.25">
      <c r="B83">
        <v>39</v>
      </c>
      <c r="C83">
        <v>859.87238745582079</v>
      </c>
      <c r="D83">
        <v>1223.4118970872303</v>
      </c>
      <c r="E83">
        <v>2314.0304512690827</v>
      </c>
      <c r="F83">
        <v>4131.7280723323092</v>
      </c>
      <c r="G83">
        <v>7767.1229460147097</v>
      </c>
      <c r="H83">
        <v>15037.913014576703</v>
      </c>
      <c r="J83">
        <v>39</v>
      </c>
      <c r="K83">
        <v>766.56997399750162</v>
      </c>
      <c r="L83">
        <v>1026.9333980109222</v>
      </c>
      <c r="M83">
        <v>1808.0239560002192</v>
      </c>
      <c r="N83">
        <v>3109.8419004805619</v>
      </c>
      <c r="O83">
        <v>5713.4736231256393</v>
      </c>
      <c r="P83">
        <v>10920.740700470313</v>
      </c>
      <c r="R83">
        <v>39</v>
      </c>
      <c r="S83">
        <v>4.3262305563078307E-2</v>
      </c>
      <c r="T83">
        <v>4.0820915583360096E-2</v>
      </c>
      <c r="U83">
        <v>3.8773099408505818E-2</v>
      </c>
      <c r="V83">
        <v>3.7946749351301268E-2</v>
      </c>
      <c r="W83">
        <v>3.7499938316362558E-2</v>
      </c>
      <c r="X83">
        <v>3.7267302766072596E-2</v>
      </c>
    </row>
    <row r="84" spans="2:24" x14ac:dyDescent="0.25">
      <c r="B84">
        <v>40</v>
      </c>
      <c r="C84">
        <v>863.08936678439932</v>
      </c>
      <c r="D84">
        <v>1229.7514711864367</v>
      </c>
      <c r="E84">
        <v>2329.7378173539119</v>
      </c>
      <c r="F84">
        <v>4163.0484311397913</v>
      </c>
      <c r="G84">
        <v>7829.6690777074082</v>
      </c>
      <c r="H84">
        <v>15162.910885591707</v>
      </c>
      <c r="J84">
        <v>40</v>
      </c>
      <c r="K84">
        <v>768.87397212649557</v>
      </c>
      <c r="L84">
        <v>1031.4738432091162</v>
      </c>
      <c r="M84">
        <v>1819.2738290600137</v>
      </c>
      <c r="N84">
        <v>3132.2742219272404</v>
      </c>
      <c r="O84">
        <v>5758.2684398534911</v>
      </c>
      <c r="P84">
        <v>11010.262694551144</v>
      </c>
      <c r="R84">
        <v>40</v>
      </c>
      <c r="S84">
        <v>4.323621206721695E-2</v>
      </c>
      <c r="T84">
        <v>4.0802724942253787E-2</v>
      </c>
      <c r="U84">
        <v>3.8765726664782951E-2</v>
      </c>
      <c r="V84">
        <v>3.7944829636135546E-2</v>
      </c>
      <c r="W84">
        <v>3.7501225607132982E-2</v>
      </c>
      <c r="X84">
        <v>3.7270334082811774E-2</v>
      </c>
    </row>
    <row r="85" spans="2:24" x14ac:dyDescent="0.25">
      <c r="B85">
        <v>41</v>
      </c>
      <c r="C85">
        <v>909.48824627355498</v>
      </c>
      <c r="D85">
        <v>1321.2273335466375</v>
      </c>
      <c r="E85">
        <v>2556.4446283807906</v>
      </c>
      <c r="F85">
        <v>4615.1401502725939</v>
      </c>
      <c r="G85">
        <v>8732.5310514212815</v>
      </c>
      <c r="H85">
        <v>16967.313038798809</v>
      </c>
      <c r="J85">
        <v>41</v>
      </c>
      <c r="K85">
        <v>802.10439040840356</v>
      </c>
      <c r="L85">
        <v>1096.9877518208123</v>
      </c>
      <c r="M85">
        <v>1981.6382076039736</v>
      </c>
      <c r="N85">
        <v>3456.0559771701883</v>
      </c>
      <c r="O85">
        <v>6404.8899111055798</v>
      </c>
      <c r="P85">
        <v>12302.559861847141</v>
      </c>
      <c r="R85">
        <v>41</v>
      </c>
      <c r="S85">
        <v>4.2891348177142463E-2</v>
      </c>
      <c r="T85">
        <v>4.0567658947617602E-2</v>
      </c>
      <c r="U85">
        <v>3.8674384729380007E-2</v>
      </c>
      <c r="V85">
        <v>3.7924431364025457E-2</v>
      </c>
      <c r="W85">
        <v>3.7522240279266317E-2</v>
      </c>
      <c r="X85">
        <v>3.7313748683526882E-2</v>
      </c>
    </row>
    <row r="86" spans="2:24" x14ac:dyDescent="0.25">
      <c r="B86">
        <v>42</v>
      </c>
      <c r="C86">
        <v>935.17023811459012</v>
      </c>
      <c r="D86">
        <v>1371.857030533655</v>
      </c>
      <c r="E86">
        <v>2681.9175559492251</v>
      </c>
      <c r="F86">
        <v>4865.3516809861039</v>
      </c>
      <c r="G86">
        <v>9232.2198767850405</v>
      </c>
      <c r="H86">
        <v>17965.956400645347</v>
      </c>
      <c r="J86">
        <v>42</v>
      </c>
      <c r="K86">
        <v>820.49793193777987</v>
      </c>
      <c r="L86">
        <v>1133.248298455941</v>
      </c>
      <c r="M86">
        <v>2071.5010612515252</v>
      </c>
      <c r="N86">
        <v>3635.2547230409182</v>
      </c>
      <c r="O86">
        <v>6762.7614373250108</v>
      </c>
      <c r="P86">
        <v>13017.776350684755</v>
      </c>
      <c r="R86">
        <v>42</v>
      </c>
      <c r="S86">
        <v>4.272662289583673E-2</v>
      </c>
      <c r="T86">
        <v>4.0459994630107632E-2</v>
      </c>
      <c r="U86">
        <v>3.8637081972943577E-2</v>
      </c>
      <c r="V86">
        <v>3.7920874203434041E-2</v>
      </c>
      <c r="W86">
        <v>3.7538149874810633E-2</v>
      </c>
      <c r="X86">
        <v>3.7340124686636056E-2</v>
      </c>
    </row>
    <row r="87" spans="2:24" x14ac:dyDescent="0.25">
      <c r="B87">
        <v>43</v>
      </c>
      <c r="C87">
        <v>976.05780816595484</v>
      </c>
      <c r="D87">
        <v>1452.4626929501262</v>
      </c>
      <c r="E87">
        <v>2881.67734839168</v>
      </c>
      <c r="F87">
        <v>5263.7017965108571</v>
      </c>
      <c r="G87">
        <v>10027.750683310918</v>
      </c>
      <c r="H87">
        <v>19555.84845414036</v>
      </c>
      <c r="J87">
        <v>43</v>
      </c>
      <c r="K87">
        <v>849.78083375618098</v>
      </c>
      <c r="L87">
        <v>1190.977214704355</v>
      </c>
      <c r="M87">
        <v>2214.5663697266828</v>
      </c>
      <c r="N87">
        <v>3920.5485450564447</v>
      </c>
      <c r="O87">
        <v>7332.5127901756932</v>
      </c>
      <c r="P87">
        <v>14156.441249432042</v>
      </c>
      <c r="R87">
        <v>43</v>
      </c>
      <c r="S87">
        <v>4.2496143848079315E-2</v>
      </c>
      <c r="T87">
        <v>4.0314996070113018E-2</v>
      </c>
      <c r="U87">
        <v>3.8592820773136971E-2</v>
      </c>
      <c r="V87">
        <v>3.7923886430181852E-2</v>
      </c>
      <c r="W87">
        <v>3.7568189251461215E-2</v>
      </c>
      <c r="X87">
        <v>3.7384628356908145E-2</v>
      </c>
    </row>
    <row r="88" spans="2:24" x14ac:dyDescent="0.25">
      <c r="B88">
        <v>44</v>
      </c>
      <c r="C88">
        <v>1001.0824213420531</v>
      </c>
      <c r="D88">
        <v>1501.7942207717383</v>
      </c>
      <c r="E88">
        <v>3003.9297184618908</v>
      </c>
      <c r="F88">
        <v>5507.4888642958158</v>
      </c>
      <c r="G88">
        <v>10514.607127988453</v>
      </c>
      <c r="H88">
        <v>20528.843786438028</v>
      </c>
      <c r="J88">
        <v>44</v>
      </c>
      <c r="K88">
        <v>867.70351949845281</v>
      </c>
      <c r="L88">
        <v>1226.3080002981787</v>
      </c>
      <c r="M88">
        <v>2302.1225515484803</v>
      </c>
      <c r="N88">
        <v>4095.146614181569</v>
      </c>
      <c r="O88">
        <v>7681.1944273752451</v>
      </c>
      <c r="P88">
        <v>14853.291515826975</v>
      </c>
      <c r="R88">
        <v>44</v>
      </c>
      <c r="S88">
        <v>4.2372020212409156E-2</v>
      </c>
      <c r="T88">
        <v>4.0240022079691462E-2</v>
      </c>
      <c r="U88">
        <v>3.8573534051147496E-2</v>
      </c>
      <c r="V88">
        <v>3.7930224967633208E-2</v>
      </c>
      <c r="W88">
        <v>3.7589062010147112E-2</v>
      </c>
      <c r="X88">
        <v>3.741324894188458E-2</v>
      </c>
    </row>
    <row r="89" spans="2:24" x14ac:dyDescent="0.25">
      <c r="B89">
        <v>45</v>
      </c>
      <c r="C89">
        <v>1046.9957650447632</v>
      </c>
      <c r="D89">
        <v>1592.3032510796145</v>
      </c>
      <c r="E89">
        <v>3228.2257036244682</v>
      </c>
      <c r="F89">
        <v>5954.7631516018319</v>
      </c>
      <c r="G89">
        <v>11407.838036751778</v>
      </c>
      <c r="H89">
        <v>22313.987805538622</v>
      </c>
      <c r="J89">
        <v>45</v>
      </c>
      <c r="K89">
        <v>900.58588281823631</v>
      </c>
      <c r="L89">
        <v>1291.129633101089</v>
      </c>
      <c r="M89">
        <v>2462.7608222012641</v>
      </c>
      <c r="N89">
        <v>4415.4797713443841</v>
      </c>
      <c r="O89">
        <v>8320.9175496281823</v>
      </c>
      <c r="P89">
        <v>16131.793089391169</v>
      </c>
      <c r="R89">
        <v>45</v>
      </c>
      <c r="S89">
        <v>4.2172550774056683E-2</v>
      </c>
      <c r="T89">
        <v>4.012488405294512E-2</v>
      </c>
      <c r="U89">
        <v>3.8550558415996639E-2</v>
      </c>
      <c r="V89">
        <v>3.7948911689827725E-2</v>
      </c>
      <c r="W89">
        <v>3.7631209456633341E-2</v>
      </c>
      <c r="X89">
        <v>3.7467854460484062E-2</v>
      </c>
    </row>
    <row r="90" spans="2:24" x14ac:dyDescent="0.25">
      <c r="B90">
        <v>46</v>
      </c>
      <c r="C90">
        <v>1082.8250655096788</v>
      </c>
      <c r="D90">
        <v>1662.9312124874677</v>
      </c>
      <c r="E90">
        <v>3403.2496695549598</v>
      </c>
      <c r="F90">
        <v>6303.7803535846406</v>
      </c>
      <c r="G90">
        <v>12104.841812370943</v>
      </c>
      <c r="H90">
        <v>23706.964577276602</v>
      </c>
      <c r="J90">
        <v>46</v>
      </c>
      <c r="K90">
        <v>926.2464688484306</v>
      </c>
      <c r="L90">
        <v>1341.7127271508471</v>
      </c>
      <c r="M90">
        <v>2588.111680638267</v>
      </c>
      <c r="N90">
        <v>4665.4424092158661</v>
      </c>
      <c r="O90">
        <v>8820.1048705799476</v>
      </c>
      <c r="P90">
        <v>17129.42810351777</v>
      </c>
      <c r="R90">
        <v>46</v>
      </c>
      <c r="S90">
        <v>4.2039035732292174E-2</v>
      </c>
      <c r="T90">
        <v>4.0052251305482844E-2</v>
      </c>
      <c r="U90">
        <v>3.8542068194310719E-2</v>
      </c>
      <c r="V90">
        <v>3.7968885091576698E-2</v>
      </c>
      <c r="W90">
        <v>3.7667093112107031E-2</v>
      </c>
      <c r="X90">
        <v>3.7512154247488994E-2</v>
      </c>
    </row>
    <row r="91" spans="2:24" x14ac:dyDescent="0.25">
      <c r="B91">
        <v>47</v>
      </c>
      <c r="C91">
        <v>1127.4738152402936</v>
      </c>
      <c r="D91">
        <v>1750.9419149284431</v>
      </c>
      <c r="E91">
        <v>3621.3462110189366</v>
      </c>
      <c r="F91">
        <v>6738.6866667347786</v>
      </c>
      <c r="G91">
        <v>12973.367600451573</v>
      </c>
      <c r="H91">
        <v>25442.729546485094</v>
      </c>
      <c r="J91">
        <v>47</v>
      </c>
      <c r="K91">
        <v>958.22347319777964</v>
      </c>
      <c r="L91">
        <v>1404.7451215269593</v>
      </c>
      <c r="M91">
        <v>2744.3100337371725</v>
      </c>
      <c r="N91">
        <v>4976.9178044924192</v>
      </c>
      <c r="O91">
        <v>9442.1335916172247</v>
      </c>
      <c r="P91">
        <v>18372.566032152507</v>
      </c>
      <c r="R91">
        <v>47</v>
      </c>
      <c r="S91">
        <v>4.1895727820038475E-2</v>
      </c>
      <c r="T91">
        <v>3.9979290678925139E-2</v>
      </c>
      <c r="U91">
        <v>3.8540963698812547E-2</v>
      </c>
      <c r="V91">
        <v>3.7999176444777794E-2</v>
      </c>
      <c r="W91">
        <v>3.7714822045070484E-2</v>
      </c>
      <c r="X91">
        <v>3.7569079434278896E-2</v>
      </c>
    </row>
    <row r="92" spans="2:24" x14ac:dyDescent="0.25">
      <c r="B92">
        <v>48</v>
      </c>
      <c r="C92">
        <v>1187.2399322428387</v>
      </c>
      <c r="D92">
        <v>1868.7467712955793</v>
      </c>
      <c r="E92">
        <v>3913.2672655298597</v>
      </c>
      <c r="F92">
        <v>7320.8014446531415</v>
      </c>
      <c r="G92">
        <v>14135.869799096781</v>
      </c>
      <c r="H92">
        <v>27766.006502659773</v>
      </c>
      <c r="J92">
        <v>48</v>
      </c>
      <c r="K92">
        <v>1001.0273697852263</v>
      </c>
      <c r="L92">
        <v>1489.1157963797232</v>
      </c>
      <c r="M92">
        <v>2953.3808249406793</v>
      </c>
      <c r="N92">
        <v>5393.8227810309618</v>
      </c>
      <c r="O92">
        <v>10274.706651535409</v>
      </c>
      <c r="P92">
        <v>20036.474334195605</v>
      </c>
      <c r="R92">
        <v>48</v>
      </c>
      <c r="S92">
        <v>4.1737835509423782E-2</v>
      </c>
      <c r="T92">
        <v>3.9906928648517859E-2</v>
      </c>
      <c r="U92">
        <v>3.8553004706665783E-2</v>
      </c>
      <c r="V92">
        <v>3.8047455653997808E-2</v>
      </c>
      <c r="W92">
        <v>3.7783088006010823E-2</v>
      </c>
      <c r="X92">
        <v>3.7647846581197575E-2</v>
      </c>
    </row>
    <row r="93" spans="2:24" x14ac:dyDescent="0.25">
      <c r="B93">
        <v>49</v>
      </c>
      <c r="C93">
        <v>1237.8857264029523</v>
      </c>
      <c r="D93">
        <v>1968.5702503996067</v>
      </c>
      <c r="E93">
        <v>4160.6238046834769</v>
      </c>
      <c r="F93">
        <v>7814.0463600876064</v>
      </c>
      <c r="G93">
        <v>15120.891496827215</v>
      </c>
      <c r="H93">
        <v>29734.58178235613</v>
      </c>
      <c r="J93">
        <v>49</v>
      </c>
      <c r="K93">
        <v>1037.299383590178</v>
      </c>
      <c r="L93">
        <v>1560.608397946824</v>
      </c>
      <c r="M93">
        <v>3130.5352479071516</v>
      </c>
      <c r="N93">
        <v>5747.0796153647825</v>
      </c>
      <c r="O93">
        <v>10980.168633097666</v>
      </c>
      <c r="P93">
        <v>21446.346799982013</v>
      </c>
      <c r="R93">
        <v>49</v>
      </c>
      <c r="S93">
        <v>4.1629540308234292E-2</v>
      </c>
      <c r="T93">
        <v>3.9864248021312942E-2</v>
      </c>
      <c r="U93">
        <v>3.8573063914857375E-2</v>
      </c>
      <c r="V93">
        <v>3.8094019889370445E-2</v>
      </c>
      <c r="W93">
        <v>3.7844177232777998E-2</v>
      </c>
      <c r="X93">
        <v>3.77165425499284E-2</v>
      </c>
    </row>
    <row r="94" spans="2:24" x14ac:dyDescent="0.25">
      <c r="B94">
        <v>50</v>
      </c>
      <c r="C94">
        <v>1306.7856888402073</v>
      </c>
      <c r="D94">
        <v>2104.3656873866562</v>
      </c>
      <c r="E94">
        <v>4497.1056694448589</v>
      </c>
      <c r="F94">
        <v>8485.0056693519655</v>
      </c>
      <c r="G94">
        <v>16460.80566634742</v>
      </c>
      <c r="H94">
        <v>32412.405656599421</v>
      </c>
      <c r="J94">
        <v>50</v>
      </c>
      <c r="K94">
        <v>1086.6449346458339</v>
      </c>
      <c r="L94">
        <v>1657.8637504582039</v>
      </c>
      <c r="M94">
        <v>3371.5200507377958</v>
      </c>
      <c r="N94">
        <v>6227.6142075423413</v>
      </c>
      <c r="O94">
        <v>11939.802490609087</v>
      </c>
      <c r="P94">
        <v>23364.179016229697</v>
      </c>
      <c r="R94">
        <v>50</v>
      </c>
      <c r="S94">
        <v>4.1513375802579189E-2</v>
      </c>
      <c r="T94">
        <v>3.9828535498132478E-2</v>
      </c>
      <c r="U94">
        <v>3.8612101523759046E-2</v>
      </c>
      <c r="V94">
        <v>3.8164177810128042E-2</v>
      </c>
      <c r="W94">
        <v>3.7931289221982967E-2</v>
      </c>
      <c r="X94">
        <v>3.7812506721675021E-2</v>
      </c>
    </row>
    <row r="95" spans="2:24" x14ac:dyDescent="0.25">
      <c r="B95">
        <v>51</v>
      </c>
      <c r="C95">
        <v>1383.492508977263</v>
      </c>
      <c r="D95">
        <v>2255.5378123863184</v>
      </c>
      <c r="E95">
        <v>4871.6738184233764</v>
      </c>
      <c r="F95">
        <v>9231.9004946967052</v>
      </c>
      <c r="G95">
        <v>17952.353842119559</v>
      </c>
      <c r="H95">
        <v>35393.260531602813</v>
      </c>
      <c r="J95">
        <v>51</v>
      </c>
      <c r="K95">
        <v>1141.5817308802561</v>
      </c>
      <c r="L95">
        <v>1766.131547486897</v>
      </c>
      <c r="M95">
        <v>3639.7820279486041</v>
      </c>
      <c r="N95">
        <v>6762.5328238225047</v>
      </c>
      <c r="O95">
        <v>13008.034360452788</v>
      </c>
      <c r="P95">
        <v>25499.037376028544</v>
      </c>
      <c r="R95">
        <v>51</v>
      </c>
      <c r="S95">
        <v>4.1418937479792195E-2</v>
      </c>
      <c r="T95">
        <v>3.9813373715994915E-2</v>
      </c>
      <c r="U95">
        <v>3.8668438887727641E-2</v>
      </c>
      <c r="V95">
        <v>3.8249828654811191E-2</v>
      </c>
      <c r="W95">
        <v>3.8032813136155141E-2</v>
      </c>
      <c r="X95">
        <v>3.7922292771004784E-2</v>
      </c>
    </row>
    <row r="96" spans="2:24" x14ac:dyDescent="0.25">
      <c r="B96">
        <v>52</v>
      </c>
      <c r="C96">
        <v>1470.1526578848964</v>
      </c>
      <c r="D96">
        <v>2426.3127520243884</v>
      </c>
      <c r="E96">
        <v>5294.7930540935067</v>
      </c>
      <c r="F96">
        <v>10075.593551976373</v>
      </c>
      <c r="G96">
        <v>19637.194537816358</v>
      </c>
      <c r="H96">
        <v>38760.397229452967</v>
      </c>
      <c r="J96">
        <v>52</v>
      </c>
      <c r="K96">
        <v>1203.6466123871105</v>
      </c>
      <c r="L96">
        <v>1888.4388591743846</v>
      </c>
      <c r="M96">
        <v>3942.815809201129</v>
      </c>
      <c r="N96">
        <v>7366.7773331954813</v>
      </c>
      <c r="O96">
        <v>14214.700275280193</v>
      </c>
      <c r="P96">
        <v>27910.553841113055</v>
      </c>
      <c r="R96">
        <v>52</v>
      </c>
      <c r="S96">
        <v>4.1348119644585291E-2</v>
      </c>
      <c r="T96">
        <v>3.9821142600134474E-2</v>
      </c>
      <c r="U96">
        <v>3.8745128542060137E-2</v>
      </c>
      <c r="V96">
        <v>3.8354371975078516E-2</v>
      </c>
      <c r="W96">
        <v>3.8152353382471915E-2</v>
      </c>
      <c r="X96">
        <v>3.804961869285961E-2</v>
      </c>
    </row>
    <row r="97" spans="1:24" x14ac:dyDescent="0.25">
      <c r="B97">
        <v>53</v>
      </c>
      <c r="C97">
        <v>1576.5007868378564</v>
      </c>
      <c r="D97">
        <v>2635.8650846109972</v>
      </c>
      <c r="E97">
        <v>5813.9580438790917</v>
      </c>
      <c r="F97">
        <v>11110.77958239464</v>
      </c>
      <c r="G97">
        <v>21704.422860040628</v>
      </c>
      <c r="H97">
        <v>42891.709453942967</v>
      </c>
      <c r="J97">
        <v>53</v>
      </c>
      <c r="K97">
        <v>1279.8121708498347</v>
      </c>
      <c r="L97">
        <v>2038.5181705977993</v>
      </c>
      <c r="M97">
        <v>4314.6368664865659</v>
      </c>
      <c r="N97">
        <v>8108.1673896995489</v>
      </c>
      <c r="O97">
        <v>15695.230555308983</v>
      </c>
      <c r="P97">
        <v>30869.357294385904</v>
      </c>
      <c r="R97">
        <v>53</v>
      </c>
      <c r="S97">
        <v>4.1302940374791319E-2</v>
      </c>
      <c r="T97">
        <v>3.9859249275344455E-2</v>
      </c>
      <c r="U97">
        <v>3.8854322573704136E-2</v>
      </c>
      <c r="V97">
        <v>3.8491894940834159E-2</v>
      </c>
      <c r="W97">
        <v>3.8305046151183575E-2</v>
      </c>
      <c r="X97">
        <v>3.8210160434716478E-2</v>
      </c>
    </row>
    <row r="98" spans="1:24" x14ac:dyDescent="0.25">
      <c r="B98">
        <v>54</v>
      </c>
      <c r="C98">
        <v>1687.9191329816174</v>
      </c>
      <c r="D98">
        <v>2855.3838523748032</v>
      </c>
      <c r="E98">
        <v>6357.7780445879107</v>
      </c>
      <c r="F98">
        <v>12195.101800033133</v>
      </c>
      <c r="G98">
        <v>23869.749110508998</v>
      </c>
      <c r="H98">
        <v>47219.043977136134</v>
      </c>
      <c r="J98">
        <v>54</v>
      </c>
      <c r="K98">
        <v>1359.6088684318747</v>
      </c>
      <c r="L98">
        <v>2195.7353100286382</v>
      </c>
      <c r="M98">
        <v>4704.11499059364</v>
      </c>
      <c r="N98">
        <v>8884.7488552641007</v>
      </c>
      <c r="O98">
        <v>17246.014489541645</v>
      </c>
      <c r="P98">
        <v>33968.548326300748</v>
      </c>
      <c r="R98">
        <v>54</v>
      </c>
      <c r="S98">
        <v>4.1294874203304799E-2</v>
      </c>
      <c r="T98">
        <v>3.9925792358425749E-2</v>
      </c>
      <c r="U98">
        <v>3.8982957648505456E-2</v>
      </c>
      <c r="V98">
        <v>3.8644955689518978E-2</v>
      </c>
      <c r="W98">
        <v>3.8471116341330491E-2</v>
      </c>
      <c r="X98">
        <v>3.8382946549980312E-2</v>
      </c>
    </row>
    <row r="99" spans="1:24" x14ac:dyDescent="0.25">
      <c r="B99">
        <v>55</v>
      </c>
      <c r="C99">
        <v>1796.9291390840203</v>
      </c>
      <c r="D99">
        <v>3070.1333137662309</v>
      </c>
      <c r="E99">
        <v>6889.745869416869</v>
      </c>
      <c r="F99">
        <v>13255.766794882731</v>
      </c>
      <c r="G99">
        <v>25987.808642958513</v>
      </c>
      <c r="H99">
        <v>51451.892336527628</v>
      </c>
      <c r="J99">
        <v>55</v>
      </c>
      <c r="K99">
        <v>1437.6806841740217</v>
      </c>
      <c r="L99">
        <v>2349.5366937769431</v>
      </c>
      <c r="M99">
        <v>5085.1050496123789</v>
      </c>
      <c r="N99">
        <v>9644.385636271094</v>
      </c>
      <c r="O99">
        <v>18762.946780036262</v>
      </c>
      <c r="P99">
        <v>37000.069040844217</v>
      </c>
      <c r="R99">
        <v>55</v>
      </c>
      <c r="S99">
        <v>4.1318162258730196E-2</v>
      </c>
      <c r="T99">
        <v>4.0011920794117639E-2</v>
      </c>
      <c r="U99">
        <v>3.9120297100616153E-2</v>
      </c>
      <c r="V99">
        <v>3.8802220303906454E-2</v>
      </c>
      <c r="W99">
        <v>3.863895087697311E-2</v>
      </c>
      <c r="X99">
        <v>3.855622475943643E-2</v>
      </c>
    </row>
    <row r="101" spans="1:24" x14ac:dyDescent="0.25">
      <c r="A101" s="5" t="s">
        <v>188</v>
      </c>
    </row>
    <row r="102" spans="1:24" x14ac:dyDescent="0.25">
      <c r="B102" t="s">
        <v>170</v>
      </c>
      <c r="C102">
        <v>100000</v>
      </c>
      <c r="D102">
        <v>250000</v>
      </c>
      <c r="E102">
        <v>500000</v>
      </c>
      <c r="F102">
        <v>1000000</v>
      </c>
      <c r="G102">
        <v>2000000</v>
      </c>
      <c r="J102" t="s">
        <v>145</v>
      </c>
      <c r="K102">
        <v>100000</v>
      </c>
      <c r="L102">
        <v>250000</v>
      </c>
      <c r="M102">
        <v>500000</v>
      </c>
      <c r="N102">
        <v>1000000</v>
      </c>
      <c r="O102">
        <v>2000000</v>
      </c>
      <c r="R102" t="s">
        <v>167</v>
      </c>
      <c r="S102">
        <v>100000</v>
      </c>
      <c r="T102">
        <v>250000</v>
      </c>
      <c r="U102">
        <v>500000</v>
      </c>
      <c r="V102">
        <v>1000000</v>
      </c>
      <c r="W102">
        <v>2000000</v>
      </c>
    </row>
    <row r="103" spans="1:24" x14ac:dyDescent="0.25">
      <c r="B103">
        <v>35</v>
      </c>
      <c r="C103">
        <v>33684.561159376455</v>
      </c>
      <c r="D103">
        <v>71265.980151974873</v>
      </c>
      <c r="E103">
        <v>133901.67715427434</v>
      </c>
      <c r="F103">
        <v>259173.07214789695</v>
      </c>
      <c r="G103">
        <v>509715.84569043212</v>
      </c>
      <c r="J103">
        <v>35</v>
      </c>
      <c r="K103">
        <v>1684.2280579652797</v>
      </c>
      <c r="L103">
        <v>3563.2996914015966</v>
      </c>
      <c r="M103">
        <v>6695.0838576998212</v>
      </c>
      <c r="N103">
        <v>12958.653607368295</v>
      </c>
      <c r="O103">
        <v>25485.76954474044</v>
      </c>
      <c r="R103">
        <v>35</v>
      </c>
      <c r="S103">
        <v>3.8951932531079869E-2</v>
      </c>
      <c r="T103">
        <v>3.6453244545353147E-2</v>
      </c>
      <c r="U103">
        <v>3.5773278902162975E-2</v>
      </c>
      <c r="V103">
        <v>3.5456509194224495E-2</v>
      </c>
      <c r="W103">
        <v>3.53034907738079E-2</v>
      </c>
    </row>
    <row r="104" spans="1:24" x14ac:dyDescent="0.25">
      <c r="B104">
        <f t="shared" ref="B104:B133" si="3">B103+1</f>
        <v>36</v>
      </c>
      <c r="C104">
        <v>33841.562919124699</v>
      </c>
      <c r="D104">
        <v>71669.874498076068</v>
      </c>
      <c r="E104">
        <v>134717.06149257868</v>
      </c>
      <c r="F104">
        <v>260811.4354842217</v>
      </c>
      <c r="G104">
        <v>513000.183469098</v>
      </c>
      <c r="J104">
        <f t="shared" ref="J104:J133" si="4">J103+1</f>
        <v>36</v>
      </c>
      <c r="K104">
        <v>1692.0790032478253</v>
      </c>
      <c r="L104">
        <v>3583.493760573052</v>
      </c>
      <c r="M104">
        <v>6735.853162882413</v>
      </c>
      <c r="N104">
        <v>13040.571971276018</v>
      </c>
      <c r="O104">
        <v>25650.009590339148</v>
      </c>
      <c r="R104">
        <f t="shared" ref="R104:R133" si="5">R103+1</f>
        <v>36</v>
      </c>
      <c r="S104">
        <v>3.8993189893420155E-2</v>
      </c>
      <c r="T104">
        <v>3.6493932353149017E-2</v>
      </c>
      <c r="U104">
        <v>3.5813221557394748E-2</v>
      </c>
      <c r="V104">
        <v>3.5496015469619557E-2</v>
      </c>
      <c r="W104">
        <v>3.534277085755444E-2</v>
      </c>
    </row>
    <row r="105" spans="1:24" x14ac:dyDescent="0.25">
      <c r="B105">
        <f t="shared" si="3"/>
        <v>37</v>
      </c>
      <c r="C105">
        <v>34491.233474362991</v>
      </c>
      <c r="D105">
        <v>73341.010703556909</v>
      </c>
      <c r="E105">
        <v>138090.63944946378</v>
      </c>
      <c r="F105">
        <v>267589.89695638401</v>
      </c>
      <c r="G105">
        <v>526588.41197841789</v>
      </c>
      <c r="J105">
        <f t="shared" si="4"/>
        <v>37</v>
      </c>
      <c r="K105">
        <v>1724.5617268272836</v>
      </c>
      <c r="L105">
        <v>3667.0507850750582</v>
      </c>
      <c r="M105">
        <v>6904.5325923759374</v>
      </c>
      <c r="N105">
        <v>13379.496228491596</v>
      </c>
      <c r="O105">
        <v>26329.423512390582</v>
      </c>
      <c r="R105">
        <f t="shared" si="5"/>
        <v>37</v>
      </c>
      <c r="S105">
        <v>3.9171847009724425E-2</v>
      </c>
      <c r="T105">
        <v>3.6667689287113614E-2</v>
      </c>
      <c r="U105">
        <v>3.5983286874399667E-2</v>
      </c>
      <c r="V105">
        <v>3.5664007993843061E-2</v>
      </c>
      <c r="W105">
        <v>3.5509681176276287E-2</v>
      </c>
    </row>
    <row r="106" spans="1:24" x14ac:dyDescent="0.25">
      <c r="B106">
        <f t="shared" si="3"/>
        <v>38</v>
      </c>
      <c r="C106">
        <v>34921.453254630585</v>
      </c>
      <c r="D106">
        <v>74447.625675791656</v>
      </c>
      <c r="E106">
        <v>140324.57983828839</v>
      </c>
      <c r="F106">
        <v>272078.48822947388</v>
      </c>
      <c r="G106">
        <v>535586.29447072581</v>
      </c>
      <c r="J106">
        <f t="shared" si="4"/>
        <v>38</v>
      </c>
      <c r="K106">
        <v>1746.0729893216048</v>
      </c>
      <c r="L106">
        <v>3722.3826459752599</v>
      </c>
      <c r="M106">
        <v>7016.2322543369955</v>
      </c>
      <c r="N106">
        <v>13603.931565022562</v>
      </c>
      <c r="O106">
        <v>26779.31522285915</v>
      </c>
      <c r="R106">
        <f t="shared" si="5"/>
        <v>38</v>
      </c>
      <c r="S106">
        <v>3.9291136658398784E-2</v>
      </c>
      <c r="T106">
        <v>3.6783680970696508E-2</v>
      </c>
      <c r="U106">
        <v>3.6096848853476526E-2</v>
      </c>
      <c r="V106">
        <v>3.5776207113126457E-2</v>
      </c>
      <c r="W106">
        <v>3.5621165736791749E-2</v>
      </c>
    </row>
    <row r="107" spans="1:24" x14ac:dyDescent="0.25">
      <c r="B107">
        <f t="shared" si="3"/>
        <v>39</v>
      </c>
      <c r="C107">
        <v>35166.966717024283</v>
      </c>
      <c r="D107">
        <v>75079.170768936732</v>
      </c>
      <c r="E107">
        <v>141599.51087464453</v>
      </c>
      <c r="F107">
        <v>274640.19109666819</v>
      </c>
      <c r="G107">
        <v>540721.5515469755</v>
      </c>
      <c r="J107">
        <f t="shared" si="4"/>
        <v>39</v>
      </c>
      <c r="K107">
        <v>1758.3483752386237</v>
      </c>
      <c r="L107">
        <v>3753.9587089523557</v>
      </c>
      <c r="M107">
        <v>7079.9759589953464</v>
      </c>
      <c r="N107">
        <v>13732.01047411235</v>
      </c>
      <c r="O107">
        <v>27036.07951321709</v>
      </c>
      <c r="R107">
        <f t="shared" si="5"/>
        <v>39</v>
      </c>
      <c r="S107">
        <v>3.9358825904604933E-2</v>
      </c>
      <c r="T107">
        <v>3.6849758511796615E-2</v>
      </c>
      <c r="U107">
        <v>3.6161614011081644E-2</v>
      </c>
      <c r="V107">
        <v>3.5840228534045115E-2</v>
      </c>
      <c r="W107">
        <v>3.5684800592250543E-2</v>
      </c>
    </row>
    <row r="108" spans="1:24" x14ac:dyDescent="0.25">
      <c r="B108">
        <f t="shared" si="3"/>
        <v>40</v>
      </c>
      <c r="C108">
        <v>35251.763664093887</v>
      </c>
      <c r="D108">
        <v>75297.350092078806</v>
      </c>
      <c r="E108">
        <v>142039.99416901599</v>
      </c>
      <c r="F108">
        <v>275525.28233857878</v>
      </c>
      <c r="G108">
        <v>542495.85868677869</v>
      </c>
      <c r="J108">
        <f t="shared" si="4"/>
        <v>40</v>
      </c>
      <c r="K108">
        <v>1762.5883131289302</v>
      </c>
      <c r="L108">
        <v>3764.8679840754485</v>
      </c>
      <c r="M108">
        <v>7102.0008118859841</v>
      </c>
      <c r="N108">
        <v>13776.266489722126</v>
      </c>
      <c r="O108">
        <v>27124.797858243459</v>
      </c>
      <c r="R108">
        <f t="shared" si="5"/>
        <v>40</v>
      </c>
      <c r="S108">
        <v>3.9380580922451225E-2</v>
      </c>
      <c r="T108">
        <v>3.6871580791513203E-2</v>
      </c>
      <c r="U108">
        <v>3.6183137298618551E-2</v>
      </c>
      <c r="V108">
        <v>3.5861564175758254E-2</v>
      </c>
      <c r="W108">
        <v>3.5706034437301026E-2</v>
      </c>
    </row>
    <row r="109" spans="1:24" x14ac:dyDescent="0.25">
      <c r="B109">
        <f t="shared" si="3"/>
        <v>41</v>
      </c>
      <c r="C109">
        <v>36415.453038363339</v>
      </c>
      <c r="D109">
        <v>78290.319896499859</v>
      </c>
      <c r="E109">
        <v>148081.7646457683</v>
      </c>
      <c r="F109">
        <v>287664.65412662574</v>
      </c>
      <c r="G109">
        <v>566830.43307449203</v>
      </c>
      <c r="J109">
        <f t="shared" si="4"/>
        <v>41</v>
      </c>
      <c r="K109">
        <v>1820.7726776208074</v>
      </c>
      <c r="L109">
        <v>3914.5160900788178</v>
      </c>
      <c r="M109">
        <v>7404.0884241102322</v>
      </c>
      <c r="N109">
        <v>14383.23306735314</v>
      </c>
      <c r="O109">
        <v>28341.522334396956</v>
      </c>
      <c r="R109">
        <f t="shared" si="5"/>
        <v>41</v>
      </c>
      <c r="S109">
        <v>3.9715664469262224E-2</v>
      </c>
      <c r="T109">
        <v>3.7195114101393756E-2</v>
      </c>
      <c r="U109">
        <v>3.6499583845509331E-2</v>
      </c>
      <c r="V109">
        <v>3.6174108094575219E-2</v>
      </c>
      <c r="W109">
        <v>3.6016554515343246E-2</v>
      </c>
    </row>
    <row r="110" spans="1:24" x14ac:dyDescent="0.25">
      <c r="B110">
        <f t="shared" si="3"/>
        <v>42</v>
      </c>
      <c r="C110">
        <v>37026.707607154363</v>
      </c>
      <c r="D110">
        <v>79862.429932085244</v>
      </c>
      <c r="E110">
        <v>151255.30164050544</v>
      </c>
      <c r="F110">
        <v>294041.04506696522</v>
      </c>
      <c r="G110">
        <v>579612.53192535741</v>
      </c>
      <c r="J110">
        <f t="shared" si="4"/>
        <v>42</v>
      </c>
      <c r="K110">
        <v>1851.3363404986594</v>
      </c>
      <c r="L110">
        <v>3993.1216422117432</v>
      </c>
      <c r="M110">
        <v>7562.7654425683722</v>
      </c>
      <c r="N110">
        <v>14702.053056725825</v>
      </c>
      <c r="O110">
        <v>28980.628292689682</v>
      </c>
      <c r="R110">
        <f t="shared" si="5"/>
        <v>42</v>
      </c>
      <c r="S110">
        <v>3.9893786441649315E-2</v>
      </c>
      <c r="T110">
        <v>3.7367256964412787E-2</v>
      </c>
      <c r="U110">
        <v>3.6668075057645577E-2</v>
      </c>
      <c r="V110">
        <v>3.6340586342126668E-2</v>
      </c>
      <c r="W110">
        <v>3.6181988243148222E-2</v>
      </c>
    </row>
    <row r="111" spans="1:24" x14ac:dyDescent="0.25">
      <c r="B111">
        <f t="shared" si="3"/>
        <v>43</v>
      </c>
      <c r="C111">
        <v>37955.127727617939</v>
      </c>
      <c r="D111">
        <v>82250.143517331773</v>
      </c>
      <c r="E111">
        <v>156075.16876720975</v>
      </c>
      <c r="F111">
        <v>303725.22021956381</v>
      </c>
      <c r="G111">
        <v>599025.32312490535</v>
      </c>
      <c r="J111">
        <f t="shared" si="4"/>
        <v>43</v>
      </c>
      <c r="K111">
        <v>1897.7565531256987</v>
      </c>
      <c r="L111">
        <v>4112.5078508412262</v>
      </c>
      <c r="M111">
        <v>7803.7585334421019</v>
      </c>
      <c r="N111">
        <v>15186.261221044231</v>
      </c>
      <c r="O111">
        <v>29951.266597128124</v>
      </c>
      <c r="R111">
        <f t="shared" si="5"/>
        <v>43</v>
      </c>
      <c r="S111">
        <v>4.0170893801968921E-2</v>
      </c>
      <c r="T111">
        <v>3.7634106322868233E-2</v>
      </c>
      <c r="U111">
        <v>3.6929139074716399E-2</v>
      </c>
      <c r="V111">
        <v>3.6598492216163514E-2</v>
      </c>
      <c r="W111">
        <v>3.6438261045975473E-2</v>
      </c>
    </row>
    <row r="112" spans="1:24" x14ac:dyDescent="0.25">
      <c r="B112">
        <f t="shared" si="3"/>
        <v>44</v>
      </c>
      <c r="C112">
        <v>38501.208879100392</v>
      </c>
      <c r="D112">
        <v>83654.579340615091</v>
      </c>
      <c r="E112">
        <v>158910.1930963739</v>
      </c>
      <c r="F112">
        <v>309421.42391017743</v>
      </c>
      <c r="G112">
        <v>610443.88554087409</v>
      </c>
      <c r="J112">
        <f t="shared" si="4"/>
        <v>44</v>
      </c>
      <c r="K112">
        <v>1925.0610248620433</v>
      </c>
      <c r="L112">
        <v>4182.7312396606139</v>
      </c>
      <c r="M112">
        <v>7945.509842442174</v>
      </c>
      <c r="N112">
        <v>15471.071614144254</v>
      </c>
      <c r="O112">
        <v>30522.195161821437</v>
      </c>
      <c r="R112">
        <f t="shared" si="5"/>
        <v>44</v>
      </c>
      <c r="S112">
        <v>4.0334708192466096E-2</v>
      </c>
      <c r="T112">
        <v>3.7792272840216024E-2</v>
      </c>
      <c r="U112">
        <v>3.7084027043879919E-2</v>
      </c>
      <c r="V112">
        <v>3.6751582772708513E-2</v>
      </c>
      <c r="W112">
        <v>3.6590420221999986E-2</v>
      </c>
    </row>
    <row r="113" spans="2:23" x14ac:dyDescent="0.25">
      <c r="B113">
        <f t="shared" si="3"/>
        <v>45</v>
      </c>
      <c r="C113">
        <v>39458.339555185339</v>
      </c>
      <c r="D113">
        <v>86116.004664882683</v>
      </c>
      <c r="E113">
        <v>163878.77878991299</v>
      </c>
      <c r="F113">
        <v>319404.32798702078</v>
      </c>
      <c r="G113">
        <v>630455.42638193443</v>
      </c>
      <c r="J113">
        <f t="shared" si="4"/>
        <v>45</v>
      </c>
      <c r="K113">
        <v>1972.917143668732</v>
      </c>
      <c r="L113">
        <v>4305.8008961618616</v>
      </c>
      <c r="M113">
        <v>8193.9390310281015</v>
      </c>
      <c r="N113">
        <v>15970.216601293534</v>
      </c>
      <c r="O113">
        <v>31522.771742782672</v>
      </c>
      <c r="R113">
        <f t="shared" si="5"/>
        <v>45</v>
      </c>
      <c r="S113">
        <v>4.0630307274205801E-2</v>
      </c>
      <c r="T113">
        <v>3.8076249247805061E-2</v>
      </c>
      <c r="U113">
        <v>3.7361883352533987E-2</v>
      </c>
      <c r="V113">
        <v>3.702612157787355E-2</v>
      </c>
      <c r="W113">
        <v>3.6863248151096206E-2</v>
      </c>
    </row>
    <row r="114" spans="2:23" x14ac:dyDescent="0.25">
      <c r="B114">
        <f t="shared" si="3"/>
        <v>46</v>
      </c>
      <c r="C114">
        <v>40172.851777174801</v>
      </c>
      <c r="D114">
        <v>87953.4907111707</v>
      </c>
      <c r="E114">
        <v>167587.88895486263</v>
      </c>
      <c r="F114">
        <v>326856.68545235507</v>
      </c>
      <c r="G114">
        <v>645394.2784529397</v>
      </c>
      <c r="J114">
        <f t="shared" si="4"/>
        <v>46</v>
      </c>
      <c r="K114">
        <v>2008.6426350843976</v>
      </c>
      <c r="L114">
        <v>4397.6747367108474</v>
      </c>
      <c r="M114">
        <v>8379.3949339126993</v>
      </c>
      <c r="N114">
        <v>16342.835342127539</v>
      </c>
      <c r="O114">
        <v>32269.716166207683</v>
      </c>
      <c r="R114">
        <f t="shared" si="5"/>
        <v>46</v>
      </c>
      <c r="S114">
        <v>4.0853278054859166E-2</v>
      </c>
      <c r="T114">
        <v>3.8290801340739478E-2</v>
      </c>
      <c r="U114">
        <v>3.7571968385393006E-2</v>
      </c>
      <c r="V114">
        <v>3.7233780386861648E-2</v>
      </c>
      <c r="W114">
        <v>3.7069654448947942E-2</v>
      </c>
    </row>
    <row r="115" spans="2:23" x14ac:dyDescent="0.25">
      <c r="B115">
        <f t="shared" si="3"/>
        <v>47</v>
      </c>
      <c r="C115">
        <v>41025.232960094654</v>
      </c>
      <c r="D115">
        <v>90145.542298271612</v>
      </c>
      <c r="E115">
        <v>172012.72455795575</v>
      </c>
      <c r="F115">
        <v>335747.08909024386</v>
      </c>
      <c r="G115">
        <v>663215.8181614487</v>
      </c>
      <c r="J115">
        <f t="shared" si="4"/>
        <v>47</v>
      </c>
      <c r="K115">
        <v>2051.2617391307722</v>
      </c>
      <c r="L115">
        <v>4507.2774932157045</v>
      </c>
      <c r="M115">
        <v>8600.6371232685633</v>
      </c>
      <c r="N115">
        <v>16787.356400919904</v>
      </c>
      <c r="O115">
        <v>33160.794965224341</v>
      </c>
      <c r="R115">
        <f t="shared" si="5"/>
        <v>47</v>
      </c>
      <c r="S115">
        <v>4.1124878045123214E-2</v>
      </c>
      <c r="T115">
        <v>3.8551723280870975E-2</v>
      </c>
      <c r="U115">
        <v>3.7827434519444703E-2</v>
      </c>
      <c r="V115">
        <v>3.7486298770774473E-2</v>
      </c>
      <c r="W115">
        <v>3.732065383166594E-2</v>
      </c>
    </row>
    <row r="116" spans="2:23" x14ac:dyDescent="0.25">
      <c r="B116">
        <f t="shared" si="3"/>
        <v>48</v>
      </c>
      <c r="C116">
        <v>42107.498848336581</v>
      </c>
      <c r="D116">
        <v>92928.508580235924</v>
      </c>
      <c r="E116">
        <v>177630.19015016538</v>
      </c>
      <c r="F116">
        <v>347033.55447961926</v>
      </c>
      <c r="G116">
        <v>685840.28313895059</v>
      </c>
      <c r="J116">
        <f t="shared" si="4"/>
        <v>48</v>
      </c>
      <c r="K116">
        <v>2105.3751591940818</v>
      </c>
      <c r="L116">
        <v>4646.4262484842184</v>
      </c>
      <c r="M116">
        <v>8881.5096229011833</v>
      </c>
      <c r="N116">
        <v>17351.677975005703</v>
      </c>
      <c r="O116">
        <v>34292.014679785119</v>
      </c>
      <c r="R116">
        <f t="shared" si="5"/>
        <v>48</v>
      </c>
      <c r="S116">
        <v>4.1479422651128584E-2</v>
      </c>
      <c r="T116">
        <v>3.8891327729109637E-2</v>
      </c>
      <c r="U116">
        <v>3.8159817667786866E-2</v>
      </c>
      <c r="V116">
        <v>3.7814812798734554E-2</v>
      </c>
      <c r="W116">
        <v>3.7647180189323892E-2</v>
      </c>
    </row>
    <row r="117" spans="2:23" x14ac:dyDescent="0.25">
      <c r="B117">
        <f t="shared" si="3"/>
        <v>49</v>
      </c>
      <c r="C117">
        <v>42980.943807882497</v>
      </c>
      <c r="D117">
        <v>95174.73765947255</v>
      </c>
      <c r="E117">
        <v>182164.39410514949</v>
      </c>
      <c r="F117">
        <v>356143.70700832747</v>
      </c>
      <c r="G117">
        <v>704102.33282089292</v>
      </c>
      <c r="J117">
        <f t="shared" si="4"/>
        <v>49</v>
      </c>
      <c r="K117">
        <v>2149.047276172525</v>
      </c>
      <c r="L117">
        <v>4758.7372331546067</v>
      </c>
      <c r="M117">
        <v>9108.2205301022041</v>
      </c>
      <c r="N117">
        <v>17807.18713983614</v>
      </c>
      <c r="O117">
        <v>35205.12036762177</v>
      </c>
      <c r="R117">
        <f t="shared" si="5"/>
        <v>49</v>
      </c>
      <c r="S117">
        <v>4.1768881811820036E-2</v>
      </c>
      <c r="T117">
        <v>3.9169405556221504E-2</v>
      </c>
      <c r="U117">
        <v>3.8432276610488536E-2</v>
      </c>
      <c r="V117">
        <v>3.8084245446791565E-2</v>
      </c>
      <c r="W117">
        <v>3.7915054961122241E-2</v>
      </c>
    </row>
    <row r="118" spans="2:23" x14ac:dyDescent="0.25">
      <c r="B118">
        <f t="shared" si="3"/>
        <v>50</v>
      </c>
      <c r="C118">
        <v>44108.434928172428</v>
      </c>
      <c r="D118">
        <v>98073.922762653456</v>
      </c>
      <c r="E118">
        <v>188016.40115726189</v>
      </c>
      <c r="F118">
        <v>367901.35915094434</v>
      </c>
      <c r="G118">
        <v>727671.27513881715</v>
      </c>
      <c r="J118">
        <f t="shared" si="4"/>
        <v>50</v>
      </c>
      <c r="K118">
        <v>2205.4219656503628</v>
      </c>
      <c r="L118">
        <v>4903.6969552826922</v>
      </c>
      <c r="M118">
        <v>9400.8201708740962</v>
      </c>
      <c r="N118">
        <v>18395.068202962168</v>
      </c>
      <c r="O118">
        <v>36383.564267813112</v>
      </c>
      <c r="R118">
        <f t="shared" si="5"/>
        <v>50</v>
      </c>
      <c r="S118">
        <v>4.2154359014891174E-2</v>
      </c>
      <c r="T118">
        <v>3.953842834919441E-2</v>
      </c>
      <c r="U118">
        <v>3.8793644480654699E-2</v>
      </c>
      <c r="V118">
        <v>3.8441531426068209E-2</v>
      </c>
      <c r="W118">
        <v>3.8270247361003484E-2</v>
      </c>
    </row>
    <row r="119" spans="2:23" x14ac:dyDescent="0.25">
      <c r="B119">
        <f t="shared" si="3"/>
        <v>51</v>
      </c>
      <c r="C119">
        <v>45293.791981819813</v>
      </c>
      <c r="D119">
        <v>101122.05329470884</v>
      </c>
      <c r="E119">
        <v>194169.1540300553</v>
      </c>
      <c r="F119">
        <v>380263.35682183475</v>
      </c>
      <c r="G119">
        <v>752451.76240577979</v>
      </c>
      <c r="J119">
        <f t="shared" si="4"/>
        <v>51</v>
      </c>
      <c r="K119">
        <v>2264.6898428976856</v>
      </c>
      <c r="L119">
        <v>5056.103554724541</v>
      </c>
      <c r="M119">
        <v>9708.4578257531393</v>
      </c>
      <c r="N119">
        <v>19013.168109508289</v>
      </c>
      <c r="O119">
        <v>37622.588677528547</v>
      </c>
      <c r="R119">
        <f t="shared" si="5"/>
        <v>51</v>
      </c>
      <c r="S119">
        <v>4.2569806304555424E-2</v>
      </c>
      <c r="T119">
        <v>3.9936264803811961E-2</v>
      </c>
      <c r="U119">
        <v>3.9183397096727024E-2</v>
      </c>
      <c r="V119">
        <v>3.8826978619364905E-2</v>
      </c>
      <c r="W119">
        <v>3.8653487208121895E-2</v>
      </c>
    </row>
    <row r="120" spans="2:23" x14ac:dyDescent="0.25">
      <c r="B120">
        <f t="shared" si="3"/>
        <v>52</v>
      </c>
      <c r="C120">
        <v>46556.357087831362</v>
      </c>
      <c r="D120">
        <v>104368.51897085094</v>
      </c>
      <c r="E120">
        <v>200722.12046766371</v>
      </c>
      <c r="F120">
        <v>393429.32496180711</v>
      </c>
      <c r="G120">
        <v>778843.73395023088</v>
      </c>
      <c r="J120">
        <f t="shared" si="4"/>
        <v>52</v>
      </c>
      <c r="K120">
        <v>2327.8181373607367</v>
      </c>
      <c r="L120">
        <v>5218.4269527596334</v>
      </c>
      <c r="M120">
        <v>10036.106166046084</v>
      </c>
      <c r="N120">
        <v>19671.46655398031</v>
      </c>
      <c r="O120">
        <v>38942.187330027693</v>
      </c>
      <c r="R120">
        <f t="shared" si="5"/>
        <v>52</v>
      </c>
      <c r="S120">
        <v>4.3024924132056386E-2</v>
      </c>
      <c r="T120">
        <v>4.0371820029076133E-2</v>
      </c>
      <c r="U120">
        <v>3.9610186876164022E-2</v>
      </c>
      <c r="V120">
        <v>3.9249116614327173E-2</v>
      </c>
      <c r="W120">
        <v>3.9073243369975641E-2</v>
      </c>
    </row>
    <row r="121" spans="2:23" x14ac:dyDescent="0.25">
      <c r="B121">
        <f t="shared" si="3"/>
        <v>53</v>
      </c>
      <c r="C121">
        <v>48009.244138980219</v>
      </c>
      <c r="D121">
        <v>108104.49025937503</v>
      </c>
      <c r="E121">
        <v>208263.23432198647</v>
      </c>
      <c r="F121">
        <v>408580.72244511626</v>
      </c>
      <c r="G121">
        <v>809215.6986895944</v>
      </c>
      <c r="J121">
        <f t="shared" si="4"/>
        <v>53</v>
      </c>
      <c r="K121">
        <v>2400.462626768327</v>
      </c>
      <c r="L121">
        <v>5405.2246057740267</v>
      </c>
      <c r="M121">
        <v>10413.16192170608</v>
      </c>
      <c r="N121">
        <v>20429.036550861027</v>
      </c>
      <c r="O121">
        <v>40460.785806863452</v>
      </c>
      <c r="R121">
        <f t="shared" si="5"/>
        <v>53</v>
      </c>
      <c r="S121">
        <v>4.356609389590238E-2</v>
      </c>
      <c r="T121">
        <v>4.0889567542411243E-2</v>
      </c>
      <c r="U121">
        <v>4.0117658199317896E-2</v>
      </c>
      <c r="V121">
        <v>3.9751149696564791E-2</v>
      </c>
      <c r="W121">
        <v>3.9572494936456426E-2</v>
      </c>
    </row>
    <row r="122" spans="2:23" x14ac:dyDescent="0.25">
      <c r="B122">
        <f t="shared" si="3"/>
        <v>54</v>
      </c>
      <c r="C122">
        <v>49436.416332874876</v>
      </c>
      <c r="D122">
        <v>111774.25854057969</v>
      </c>
      <c r="E122">
        <v>215670.66268968084</v>
      </c>
      <c r="F122">
        <v>423463.47098764009</v>
      </c>
      <c r="G122">
        <v>839049.0875830641</v>
      </c>
      <c r="J122">
        <f t="shared" si="4"/>
        <v>54</v>
      </c>
      <c r="K122">
        <v>2471.8211832435627</v>
      </c>
      <c r="L122">
        <v>5588.7130065406673</v>
      </c>
      <c r="M122">
        <v>10783.533314135508</v>
      </c>
      <c r="N122">
        <v>21173.173929012846</v>
      </c>
      <c r="O122">
        <v>41952.455158134922</v>
      </c>
      <c r="R122">
        <f t="shared" si="5"/>
        <v>54</v>
      </c>
      <c r="S122">
        <v>4.4113496384248885E-2</v>
      </c>
      <c r="T122">
        <v>4.1413748101717607E-2</v>
      </c>
      <c r="U122">
        <v>4.0631736424542764E-2</v>
      </c>
      <c r="V122">
        <v>4.0259886700627412E-2</v>
      </c>
      <c r="W122">
        <v>4.0078500445721144E-2</v>
      </c>
    </row>
    <row r="123" spans="2:23" x14ac:dyDescent="0.25">
      <c r="B123">
        <f t="shared" si="3"/>
        <v>55</v>
      </c>
      <c r="C123">
        <v>50752.815974573678</v>
      </c>
      <c r="D123">
        <v>115159.63964510335</v>
      </c>
      <c r="E123">
        <v>222504.34578368618</v>
      </c>
      <c r="F123">
        <v>437193.75806473603</v>
      </c>
      <c r="G123">
        <v>866572.58262725326</v>
      </c>
      <c r="J123">
        <f t="shared" si="4"/>
        <v>55</v>
      </c>
      <c r="K123">
        <v>2537.6410531127258</v>
      </c>
      <c r="L123">
        <v>5757.9828815446526</v>
      </c>
      <c r="M123">
        <v>11125.219288999622</v>
      </c>
      <c r="N123">
        <v>21859.692108845455</v>
      </c>
      <c r="O123">
        <v>43328.637749069603</v>
      </c>
      <c r="R123">
        <f t="shared" si="5"/>
        <v>55</v>
      </c>
      <c r="S123">
        <v>4.4630710202742341E-2</v>
      </c>
      <c r="T123">
        <v>4.1910350366928473E-2</v>
      </c>
      <c r="U123">
        <v>4.1119261387433825E-2</v>
      </c>
      <c r="V123">
        <v>4.0742595959038841E-2</v>
      </c>
      <c r="W123">
        <v>4.0558743090105542E-2</v>
      </c>
    </row>
    <row r="124" spans="2:23" x14ac:dyDescent="0.25">
      <c r="B124">
        <f t="shared" si="3"/>
        <v>56</v>
      </c>
      <c r="C124">
        <v>52429.30101810913</v>
      </c>
      <c r="D124">
        <v>119470.53075774868</v>
      </c>
      <c r="E124">
        <v>231205.91433396339</v>
      </c>
      <c r="F124">
        <v>454676.6814824763</v>
      </c>
      <c r="G124">
        <v>901618.21577665512</v>
      </c>
      <c r="J124">
        <f t="shared" si="4"/>
        <v>56</v>
      </c>
      <c r="K124">
        <v>2621.465576542505</v>
      </c>
      <c r="L124">
        <v>5973.5266512198141</v>
      </c>
      <c r="M124">
        <v>11560.295959925279</v>
      </c>
      <c r="N124">
        <v>22733.834572411957</v>
      </c>
      <c r="O124">
        <v>45080.911793805659</v>
      </c>
      <c r="R124">
        <f t="shared" si="5"/>
        <v>56</v>
      </c>
      <c r="S124">
        <v>4.5317694472109205E-2</v>
      </c>
      <c r="T124">
        <v>4.2568619882416892E-2</v>
      </c>
      <c r="U124">
        <v>4.1765368626989874E-2</v>
      </c>
      <c r="V124">
        <v>4.1382296595683155E-2</v>
      </c>
      <c r="W124">
        <v>4.1195171469620595E-2</v>
      </c>
    </row>
    <row r="125" spans="2:23" x14ac:dyDescent="0.25">
      <c r="B125">
        <f t="shared" si="3"/>
        <v>57</v>
      </c>
      <c r="C125">
        <v>53974.340466683912</v>
      </c>
      <c r="D125">
        <v>123444.02117325208</v>
      </c>
      <c r="E125">
        <v>239226.82023991106</v>
      </c>
      <c r="F125">
        <v>470792.42033055541</v>
      </c>
      <c r="G125">
        <v>933923.62051173951</v>
      </c>
      <c r="J125">
        <f t="shared" si="4"/>
        <v>57</v>
      </c>
      <c r="K125">
        <v>2698.7174003928085</v>
      </c>
      <c r="L125">
        <v>6172.202306799154</v>
      </c>
      <c r="M125">
        <v>11961.341189951519</v>
      </c>
      <c r="N125">
        <v>23539.621392558678</v>
      </c>
      <c r="O125">
        <v>46696.181797643192</v>
      </c>
      <c r="R125">
        <f t="shared" si="5"/>
        <v>57</v>
      </c>
      <c r="S125">
        <v>4.596922474181997E-2</v>
      </c>
      <c r="T125">
        <v>4.3194960481975686E-2</v>
      </c>
      <c r="U125">
        <v>4.2380862693367716E-2</v>
      </c>
      <c r="V125">
        <v>4.1992053516655803E-2</v>
      </c>
      <c r="W125">
        <v>4.180199223748815E-2</v>
      </c>
    </row>
    <row r="126" spans="2:23" x14ac:dyDescent="0.25">
      <c r="B126">
        <f t="shared" si="3"/>
        <v>58</v>
      </c>
      <c r="C126">
        <v>55547.122698441039</v>
      </c>
      <c r="D126">
        <v>127488.72204871742</v>
      </c>
      <c r="E126">
        <v>247391.38553963814</v>
      </c>
      <c r="F126">
        <v>487196.71446252568</v>
      </c>
      <c r="G126">
        <v>966807.37230835867</v>
      </c>
      <c r="J126">
        <f t="shared" si="4"/>
        <v>58</v>
      </c>
      <c r="K126">
        <v>2777.3565047403754</v>
      </c>
      <c r="L126">
        <v>6374.4373259363056</v>
      </c>
      <c r="M126">
        <v>12369.569449066243</v>
      </c>
      <c r="N126">
        <v>24359.836087105912</v>
      </c>
      <c r="O126">
        <v>48340.369363257196</v>
      </c>
      <c r="R126">
        <f t="shared" si="5"/>
        <v>58</v>
      </c>
      <c r="S126">
        <v>4.6655007787858027E-2</v>
      </c>
      <c r="T126">
        <v>4.3854906300748064E-2</v>
      </c>
      <c r="U126">
        <v>4.3029757686642078E-2</v>
      </c>
      <c r="V126">
        <v>4.2635104530568402E-2</v>
      </c>
      <c r="W126">
        <v>4.2442052549265474E-2</v>
      </c>
    </row>
    <row r="127" spans="2:23" x14ac:dyDescent="0.25">
      <c r="B127">
        <f t="shared" si="3"/>
        <v>59</v>
      </c>
      <c r="C127">
        <v>57173.725265893911</v>
      </c>
      <c r="D127">
        <v>131672.39977531772</v>
      </c>
      <c r="E127">
        <v>255836.85512445401</v>
      </c>
      <c r="F127">
        <v>504165.76783599512</v>
      </c>
      <c r="G127">
        <v>1000823.5932591369</v>
      </c>
      <c r="J127">
        <f t="shared" si="4"/>
        <v>59</v>
      </c>
      <c r="K127">
        <v>2858.6866461351237</v>
      </c>
      <c r="L127">
        <v>6583.6212443267868</v>
      </c>
      <c r="M127">
        <v>12791.84293243906</v>
      </c>
      <c r="N127">
        <v>25208.288763914257</v>
      </c>
      <c r="O127">
        <v>50041.180426936829</v>
      </c>
      <c r="R127">
        <f t="shared" si="5"/>
        <v>59</v>
      </c>
      <c r="S127">
        <v>4.7388278473137868E-2</v>
      </c>
      <c r="T127">
        <v>4.4562127434481846E-2</v>
      </c>
      <c r="U127">
        <v>4.3725751425780501E-2</v>
      </c>
      <c r="V127">
        <v>4.3325145892431527E-2</v>
      </c>
      <c r="W127">
        <v>4.3129044039541986E-2</v>
      </c>
    </row>
    <row r="128" spans="2:23" x14ac:dyDescent="0.25">
      <c r="B128">
        <f t="shared" si="3"/>
        <v>60</v>
      </c>
      <c r="C128">
        <v>58828.400305108968</v>
      </c>
      <c r="D128">
        <v>135928.14790446544</v>
      </c>
      <c r="E128">
        <v>264427.72724372294</v>
      </c>
      <c r="F128">
        <v>521426.88146413327</v>
      </c>
      <c r="G128">
        <v>1035425.194205082</v>
      </c>
      <c r="J128">
        <f t="shared" si="4"/>
        <v>60</v>
      </c>
      <c r="K128">
        <v>2941.4203898003543</v>
      </c>
      <c r="L128">
        <v>6796.4086226992076</v>
      </c>
      <c r="M128">
        <v>13221.389019308088</v>
      </c>
      <c r="N128">
        <v>26071.344432098209</v>
      </c>
      <c r="O128">
        <v>51771.260447446257</v>
      </c>
      <c r="R128">
        <f t="shared" si="5"/>
        <v>60</v>
      </c>
      <c r="S128">
        <v>4.8160453998747466E-2</v>
      </c>
      <c r="T128">
        <v>4.5307940521799317E-2</v>
      </c>
      <c r="U128">
        <v>4.4460221753229501E-2</v>
      </c>
      <c r="V128">
        <v>4.4053594802951457E-2</v>
      </c>
      <c r="W128">
        <v>4.385440798600504E-2</v>
      </c>
    </row>
    <row r="129" spans="1:24" x14ac:dyDescent="0.25">
      <c r="B129">
        <f t="shared" si="3"/>
        <v>61</v>
      </c>
      <c r="C129">
        <v>60644.579013860392</v>
      </c>
      <c r="D129">
        <v>140599.89765614149</v>
      </c>
      <c r="E129">
        <v>273858.75947392557</v>
      </c>
      <c r="F129">
        <v>540376.48553439707</v>
      </c>
      <c r="G129">
        <v>1073411.937654967</v>
      </c>
      <c r="J129">
        <f t="shared" si="4"/>
        <v>61</v>
      </c>
      <c r="K129">
        <v>3032.2294218596144</v>
      </c>
      <c r="L129">
        <v>7029.9963660789654</v>
      </c>
      <c r="M129">
        <v>13692.938187229272</v>
      </c>
      <c r="N129">
        <v>27018.824723155005</v>
      </c>
      <c r="O129">
        <v>53670.59779456025</v>
      </c>
      <c r="R129">
        <f t="shared" si="5"/>
        <v>61</v>
      </c>
      <c r="S129">
        <v>4.9040901289838734E-2</v>
      </c>
      <c r="T129">
        <v>4.6160109321282006E-2</v>
      </c>
      <c r="U129">
        <v>4.530013452454007E-2</v>
      </c>
      <c r="V129">
        <v>4.4886995401057339E-2</v>
      </c>
      <c r="W129">
        <v>4.4684465302995413E-2</v>
      </c>
    </row>
    <row r="130" spans="1:24" x14ac:dyDescent="0.25">
      <c r="B130">
        <f t="shared" si="3"/>
        <v>62</v>
      </c>
      <c r="C130">
        <v>62413.679404807801</v>
      </c>
      <c r="D130">
        <v>145150.56768703402</v>
      </c>
      <c r="E130">
        <v>283045.38149682956</v>
      </c>
      <c r="F130">
        <v>558835.00911303202</v>
      </c>
      <c r="G130">
        <v>1110414.2643420303</v>
      </c>
      <c r="J130">
        <f t="shared" si="4"/>
        <v>62</v>
      </c>
      <c r="K130">
        <v>3120.6843690121823</v>
      </c>
      <c r="L130">
        <v>7257.5296702230407</v>
      </c>
      <c r="M130">
        <v>14152.271846090211</v>
      </c>
      <c r="N130">
        <v>27941.756193825044</v>
      </c>
      <c r="O130">
        <v>55520.724885273492</v>
      </c>
      <c r="R130">
        <f t="shared" si="5"/>
        <v>62</v>
      </c>
      <c r="S130">
        <v>4.9928816675749665E-2</v>
      </c>
      <c r="T130">
        <v>4.7021692174817442E-2</v>
      </c>
      <c r="U130">
        <v>4.615016154103313E-2</v>
      </c>
      <c r="V130">
        <v>4.5730853043842279E-2</v>
      </c>
      <c r="W130">
        <v>4.5525151589415946E-2</v>
      </c>
    </row>
    <row r="131" spans="1:24" x14ac:dyDescent="0.25">
      <c r="B131">
        <f t="shared" si="3"/>
        <v>63</v>
      </c>
      <c r="C131">
        <v>64326.832326369135</v>
      </c>
      <c r="D131">
        <v>150072.59347505268</v>
      </c>
      <c r="E131">
        <v>292982.19272444269</v>
      </c>
      <c r="F131">
        <v>578801.39372609067</v>
      </c>
      <c r="G131">
        <v>1150439.7957292183</v>
      </c>
      <c r="J131">
        <f t="shared" si="4"/>
        <v>63</v>
      </c>
      <c r="K131">
        <v>3216.3420935623071</v>
      </c>
      <c r="L131">
        <v>7503.6311674261233</v>
      </c>
      <c r="M131">
        <v>14649.109848200285</v>
      </c>
      <c r="N131">
        <v>28940.070129512809</v>
      </c>
      <c r="O131">
        <v>57521.990691941697</v>
      </c>
      <c r="R131">
        <f t="shared" si="5"/>
        <v>63</v>
      </c>
      <c r="S131">
        <v>5.0926902719184541E-2</v>
      </c>
      <c r="T131">
        <v>4.7992857854836979E-2</v>
      </c>
      <c r="U131">
        <v>4.7109280871384884E-2</v>
      </c>
      <c r="V131">
        <v>4.6683512875904443E-2</v>
      </c>
      <c r="W131">
        <v>4.6474483486680818E-2</v>
      </c>
    </row>
    <row r="132" spans="1:24" x14ac:dyDescent="0.25">
      <c r="B132">
        <f t="shared" si="3"/>
        <v>64</v>
      </c>
      <c r="C132">
        <v>66196.77781040511</v>
      </c>
      <c r="D132">
        <v>154883.49547842512</v>
      </c>
      <c r="E132">
        <v>302694.69159933779</v>
      </c>
      <c r="F132">
        <v>598317.08383951371</v>
      </c>
      <c r="G132">
        <v>1189561.8683176693</v>
      </c>
      <c r="J132">
        <f t="shared" si="4"/>
        <v>64</v>
      </c>
      <c r="K132">
        <v>3309.8392985446262</v>
      </c>
      <c r="L132">
        <v>7744.1760763002385</v>
      </c>
      <c r="M132">
        <v>15134.737381263054</v>
      </c>
      <c r="N132">
        <v>29915.859989286517</v>
      </c>
      <c r="O132">
        <v>59478.105202799896</v>
      </c>
      <c r="R132">
        <f t="shared" si="5"/>
        <v>64</v>
      </c>
      <c r="S132">
        <v>5.1938144668359776E-2</v>
      </c>
      <c r="T132">
        <v>4.8979659137951437E-2</v>
      </c>
      <c r="U132">
        <v>4.8084890259621593E-2</v>
      </c>
      <c r="V132">
        <v>4.7653081500884209E-2</v>
      </c>
      <c r="W132">
        <v>4.7440931680200249E-2</v>
      </c>
    </row>
    <row r="133" spans="1:24" x14ac:dyDescent="0.25">
      <c r="B133">
        <f t="shared" si="3"/>
        <v>65</v>
      </c>
      <c r="C133">
        <v>68042.512333619437</v>
      </c>
      <c r="D133">
        <v>159633.30452539798</v>
      </c>
      <c r="E133">
        <v>312284.62485898606</v>
      </c>
      <c r="F133">
        <v>617587.26552887261</v>
      </c>
      <c r="G133">
        <v>1228192.5468692363</v>
      </c>
      <c r="J133">
        <f t="shared" si="4"/>
        <v>65</v>
      </c>
      <c r="K133">
        <v>3402.1259758182277</v>
      </c>
      <c r="L133">
        <v>7981.6663847917225</v>
      </c>
      <c r="M133">
        <v>15614.233749001171</v>
      </c>
      <c r="N133">
        <v>30879.368480511941</v>
      </c>
      <c r="O133">
        <v>61409.637944206595</v>
      </c>
      <c r="R133">
        <f t="shared" si="5"/>
        <v>65</v>
      </c>
      <c r="S133">
        <v>5.297030644062195E-2</v>
      </c>
      <c r="T133">
        <v>4.9991159113874861E-2</v>
      </c>
      <c r="U133">
        <v>4.9086347384876161E-2</v>
      </c>
      <c r="V133">
        <v>4.8649049338653771E-2</v>
      </c>
      <c r="W133">
        <v>4.843404832659548E-2</v>
      </c>
    </row>
    <row r="135" spans="1:24" x14ac:dyDescent="0.25">
      <c r="A135" s="5" t="s">
        <v>183</v>
      </c>
    </row>
    <row r="136" spans="1:24" x14ac:dyDescent="0.25">
      <c r="B136" t="s">
        <v>170</v>
      </c>
      <c r="C136">
        <v>50000</v>
      </c>
      <c r="D136">
        <v>100000</v>
      </c>
      <c r="E136">
        <v>250000</v>
      </c>
      <c r="F136">
        <v>500000</v>
      </c>
      <c r="G136">
        <v>1000000</v>
      </c>
      <c r="H136">
        <v>2000000</v>
      </c>
      <c r="J136" t="s">
        <v>171</v>
      </c>
      <c r="K136">
        <v>50000</v>
      </c>
      <c r="L136">
        <v>100000</v>
      </c>
      <c r="M136">
        <v>250000</v>
      </c>
      <c r="N136">
        <v>500000</v>
      </c>
      <c r="O136">
        <v>1000000</v>
      </c>
      <c r="P136">
        <v>2000000</v>
      </c>
      <c r="R136" t="s">
        <v>167</v>
      </c>
      <c r="S136">
        <v>50000</v>
      </c>
      <c r="T136">
        <v>100000</v>
      </c>
      <c r="U136">
        <v>250000</v>
      </c>
      <c r="V136">
        <v>500000</v>
      </c>
      <c r="W136">
        <v>1000000</v>
      </c>
      <c r="X136">
        <v>2000000</v>
      </c>
    </row>
    <row r="137" spans="1:24" x14ac:dyDescent="0.25">
      <c r="B137">
        <v>26</v>
      </c>
      <c r="C137">
        <v>688.51941927078497</v>
      </c>
      <c r="D137">
        <v>885.60809393787747</v>
      </c>
      <c r="E137">
        <v>1476.8740282688179</v>
      </c>
      <c r="F137">
        <v>2462.3174912746003</v>
      </c>
      <c r="G137">
        <v>4433.2042379454215</v>
      </c>
      <c r="H137">
        <v>8374.9774427691373</v>
      </c>
      <c r="J137">
        <v>26</v>
      </c>
      <c r="K137">
        <v>643.84868318178042</v>
      </c>
      <c r="L137">
        <v>785.00161228422257</v>
      </c>
      <c r="M137">
        <v>1208.4593684777155</v>
      </c>
      <c r="N137">
        <v>1914.225045103547</v>
      </c>
      <c r="O137">
        <v>3325.7543361267453</v>
      </c>
      <c r="P137">
        <v>6148.809600522829</v>
      </c>
      <c r="R137">
        <v>26</v>
      </c>
      <c r="S137">
        <v>4.5404927290029429E-2</v>
      </c>
      <c r="T137">
        <v>4.2522039245445509E-2</v>
      </c>
      <c r="U137">
        <v>3.9649211206700841E-2</v>
      </c>
      <c r="V137">
        <v>3.8344236886842964E-2</v>
      </c>
      <c r="W137">
        <v>3.7598282242360392E-2</v>
      </c>
      <c r="X137">
        <v>3.7197861717608527E-2</v>
      </c>
    </row>
    <row r="138" spans="1:24" x14ac:dyDescent="0.25">
      <c r="B138">
        <v>27</v>
      </c>
      <c r="C138">
        <v>741.71926630753671</v>
      </c>
      <c r="D138">
        <v>990.51643189709853</v>
      </c>
      <c r="E138">
        <v>1736.9079790758281</v>
      </c>
      <c r="F138">
        <v>2980.893408836921</v>
      </c>
      <c r="G138">
        <v>5468.8651565629443</v>
      </c>
      <c r="H138">
        <v>10444.808406263817</v>
      </c>
      <c r="J138">
        <v>27</v>
      </c>
      <c r="K138">
        <v>681.9499294422435</v>
      </c>
      <c r="L138">
        <v>860.13614054155096</v>
      </c>
      <c r="M138">
        <v>1394.6953505448655</v>
      </c>
      <c r="N138">
        <v>2285.6218506708792</v>
      </c>
      <c r="O138">
        <v>4067.4850122301941</v>
      </c>
      <c r="P138">
        <v>7631.2085238847212</v>
      </c>
      <c r="R138">
        <v>27</v>
      </c>
      <c r="S138">
        <v>4.4537683808015816E-2</v>
      </c>
      <c r="T138">
        <v>4.1786548120387179E-2</v>
      </c>
      <c r="U138">
        <v>3.9233651439618766E-2</v>
      </c>
      <c r="V138">
        <v>3.8131404380920886E-2</v>
      </c>
      <c r="W138">
        <v>3.7516646909165896E-2</v>
      </c>
      <c r="X138">
        <v>3.7191126217407167E-2</v>
      </c>
    </row>
    <row r="139" spans="1:24" x14ac:dyDescent="0.25">
      <c r="B139">
        <v>28</v>
      </c>
      <c r="C139">
        <v>711.8829937471379</v>
      </c>
      <c r="D139">
        <v>931.6690561785889</v>
      </c>
      <c r="E139">
        <v>1591.0270801230076</v>
      </c>
      <c r="F139">
        <v>2689.9570431283923</v>
      </c>
      <c r="G139">
        <v>4887.8171129599523</v>
      </c>
      <c r="H139">
        <v>9283.5378359118549</v>
      </c>
      <c r="J139">
        <v>28</v>
      </c>
      <c r="K139">
        <v>660.5814405419178</v>
      </c>
      <c r="L139">
        <v>817.99045003751417</v>
      </c>
      <c r="M139">
        <v>1290.2156044763415</v>
      </c>
      <c r="N139">
        <v>2077.2566462756477</v>
      </c>
      <c r="O139">
        <v>3651.340379872192</v>
      </c>
      <c r="P139">
        <v>6799.5145389023965</v>
      </c>
      <c r="R139">
        <v>28</v>
      </c>
      <c r="S139">
        <v>4.4996285780804834E-2</v>
      </c>
      <c r="T139">
        <v>4.2168133265672036E-2</v>
      </c>
      <c r="U139">
        <v>3.9444297784208215E-2</v>
      </c>
      <c r="V139">
        <v>3.8237073238745589E-2</v>
      </c>
      <c r="W139">
        <v>3.7555263517067283E-2</v>
      </c>
      <c r="X139">
        <v>3.7191739747466812E-2</v>
      </c>
    </row>
    <row r="140" spans="1:24" x14ac:dyDescent="0.25">
      <c r="B140">
        <v>29</v>
      </c>
      <c r="C140">
        <v>838.47998557522283</v>
      </c>
      <c r="D140">
        <v>1181.3053756959021</v>
      </c>
      <c r="E140">
        <v>2209.7818138037146</v>
      </c>
      <c r="F140">
        <v>3923.9091974172866</v>
      </c>
      <c r="G140">
        <v>7352.1640148695869</v>
      </c>
      <c r="H140">
        <v>14208.673557935739</v>
      </c>
      <c r="J140">
        <v>29</v>
      </c>
      <c r="K140">
        <v>751.24920872804978</v>
      </c>
      <c r="L140">
        <v>996.77615456607782</v>
      </c>
      <c r="M140">
        <v>1733.3600267883048</v>
      </c>
      <c r="N140">
        <v>2960.9996638411903</v>
      </c>
      <c r="O140">
        <v>5416.2795072134031</v>
      </c>
      <c r="P140">
        <v>10326.838153034303</v>
      </c>
      <c r="R140">
        <v>29</v>
      </c>
      <c r="S140">
        <v>4.3438278206661574E-2</v>
      </c>
      <c r="T140">
        <v>4.0943785534927946E-2</v>
      </c>
      <c r="U140">
        <v>3.8821557412669572E-2</v>
      </c>
      <c r="V140">
        <v>3.7957268217911233E-2</v>
      </c>
      <c r="W140">
        <v>3.7488023337815202E-2</v>
      </c>
      <c r="X140">
        <v>3.7243164689278574E-2</v>
      </c>
    </row>
    <row r="141" spans="1:24" x14ac:dyDescent="0.25">
      <c r="B141">
        <v>30</v>
      </c>
      <c r="C141">
        <v>707.06520617609556</v>
      </c>
      <c r="D141">
        <v>922.15510776957808</v>
      </c>
      <c r="E141">
        <v>1567.4247444675561</v>
      </c>
      <c r="F141">
        <v>2642.8744365961356</v>
      </c>
      <c r="G141">
        <v>4793.7730174110748</v>
      </c>
      <c r="H141">
        <v>9095.5712619207115</v>
      </c>
      <c r="J141">
        <v>30</v>
      </c>
      <c r="K141">
        <v>657.13041872969825</v>
      </c>
      <c r="L141">
        <v>811.17568973344078</v>
      </c>
      <c r="M141">
        <v>1273.3107213413696</v>
      </c>
      <c r="N141">
        <v>2043.5391900340328</v>
      </c>
      <c r="O141">
        <v>3583.9869060676137</v>
      </c>
      <c r="P141">
        <v>6664.8947666765016</v>
      </c>
      <c r="R141">
        <v>30</v>
      </c>
      <c r="S141">
        <v>4.5079268327604893E-2</v>
      </c>
      <c r="T141">
        <v>4.2239305405413541E-2</v>
      </c>
      <c r="U141">
        <v>3.9485611236989682E-2</v>
      </c>
      <c r="V141">
        <v>3.825927679909702E-2</v>
      </c>
      <c r="W141">
        <v>3.7565031658736148E-2</v>
      </c>
      <c r="X141">
        <v>3.7194402312443531E-2</v>
      </c>
    </row>
    <row r="142" spans="1:24" x14ac:dyDescent="0.25">
      <c r="B142">
        <v>31</v>
      </c>
      <c r="C142">
        <v>845.56448152031726</v>
      </c>
      <c r="D142">
        <v>1195.2560280193059</v>
      </c>
      <c r="E142">
        <v>2244.3311650221935</v>
      </c>
      <c r="F142">
        <v>3992.7892663706334</v>
      </c>
      <c r="G142">
        <v>7489.7058272047498</v>
      </c>
      <c r="H142">
        <v>14483.53879064437</v>
      </c>
      <c r="J142">
        <v>31</v>
      </c>
      <c r="K142">
        <v>756.32321003705511</v>
      </c>
      <c r="L142">
        <v>1006.7674546376129</v>
      </c>
      <c r="M142">
        <v>1758.1058230940944</v>
      </c>
      <c r="N142">
        <v>3010.3312236594938</v>
      </c>
      <c r="O142">
        <v>5514.7860809825652</v>
      </c>
      <c r="P142">
        <v>10523.694003562472</v>
      </c>
      <c r="R142">
        <v>31</v>
      </c>
      <c r="S142">
        <v>4.3377377990791111E-2</v>
      </c>
      <c r="T142">
        <v>4.0900703374484149E-2</v>
      </c>
      <c r="U142">
        <v>3.8803870827437859E-2</v>
      </c>
      <c r="V142">
        <v>3.7952609027265272E-2</v>
      </c>
      <c r="W142">
        <v>3.7491097314167776E-2</v>
      </c>
      <c r="X142">
        <v>3.7250456891653627E-2</v>
      </c>
    </row>
    <row r="143" spans="1:24" x14ac:dyDescent="0.25">
      <c r="B143">
        <v>32</v>
      </c>
      <c r="C143">
        <v>717.04526592095249</v>
      </c>
      <c r="D143">
        <v>941.82499279352146</v>
      </c>
      <c r="E143">
        <v>1616.1639327882456</v>
      </c>
      <c r="F143">
        <v>2740.0623024749179</v>
      </c>
      <c r="G143">
        <v>4987.858951899555</v>
      </c>
      <c r="H143">
        <v>9483.4523386855635</v>
      </c>
      <c r="J143">
        <v>32</v>
      </c>
      <c r="K143">
        <v>664.2780166102184</v>
      </c>
      <c r="L143">
        <v>825.26349604064308</v>
      </c>
      <c r="M143">
        <v>1308.2171753911789</v>
      </c>
      <c r="N143">
        <v>2113.1415378129241</v>
      </c>
      <c r="O143">
        <v>3722.9892313203964</v>
      </c>
      <c r="P143">
        <v>6942.6856266024115</v>
      </c>
      <c r="R143">
        <v>32</v>
      </c>
      <c r="S143">
        <v>4.4916377374522476E-2</v>
      </c>
      <c r="T143">
        <v>4.2101111619145426E-2</v>
      </c>
      <c r="U143">
        <v>3.9407885731653325E-2</v>
      </c>
      <c r="V143">
        <v>3.821994483150859E-2</v>
      </c>
      <c r="W143">
        <v>3.7550572238496338E-2</v>
      </c>
      <c r="X143">
        <v>3.7194132288613346E-2</v>
      </c>
    </row>
    <row r="144" spans="1:24" x14ac:dyDescent="0.25">
      <c r="B144">
        <v>33</v>
      </c>
      <c r="C144">
        <v>719.18665213236602</v>
      </c>
      <c r="D144">
        <v>946.04287209475797</v>
      </c>
      <c r="E144">
        <v>1626.6115556928987</v>
      </c>
      <c r="F144">
        <v>2760.8927312899718</v>
      </c>
      <c r="G144">
        <v>5029.454707786449</v>
      </c>
      <c r="H144">
        <v>9566.5789814661075</v>
      </c>
      <c r="J144">
        <v>33</v>
      </c>
      <c r="K144">
        <v>665.81226530836966</v>
      </c>
      <c r="L144">
        <v>828.28448409146313</v>
      </c>
      <c r="M144">
        <v>1315.7014122454639</v>
      </c>
      <c r="N144">
        <v>2128.063374904621</v>
      </c>
      <c r="O144">
        <v>3752.7830049699405</v>
      </c>
      <c r="P144">
        <v>7002.2259412123822</v>
      </c>
      <c r="R144">
        <v>33</v>
      </c>
      <c r="S144">
        <v>4.4882968522192979E-2</v>
      </c>
      <c r="T144">
        <v>4.2073095812430239E-2</v>
      </c>
      <c r="U144">
        <v>3.9392484149167739E-2</v>
      </c>
      <c r="V144">
        <v>3.821242236431055E-2</v>
      </c>
      <c r="W144">
        <v>3.7548111478410418E-2</v>
      </c>
      <c r="X144">
        <v>3.719455497896984E-2</v>
      </c>
    </row>
    <row r="145" spans="2:24" x14ac:dyDescent="0.25">
      <c r="B145">
        <v>34</v>
      </c>
      <c r="C145">
        <v>834.92468949607098</v>
      </c>
      <c r="D145">
        <v>1174.2553569255258</v>
      </c>
      <c r="E145">
        <v>2192.2469236811999</v>
      </c>
      <c r="F145">
        <v>3888.9001238758128</v>
      </c>
      <c r="G145">
        <v>7282.2055949609539</v>
      </c>
      <c r="H145">
        <v>14068.817200089534</v>
      </c>
      <c r="J145">
        <v>34</v>
      </c>
      <c r="K145">
        <v>748.70288741722788</v>
      </c>
      <c r="L145">
        <v>991.72884394796802</v>
      </c>
      <c r="M145">
        <v>1720.8017761741539</v>
      </c>
      <c r="N145">
        <v>2935.9300062798138</v>
      </c>
      <c r="O145">
        <v>5366.1759315427626</v>
      </c>
      <c r="P145">
        <v>10226.675297618844</v>
      </c>
      <c r="R145">
        <v>34</v>
      </c>
      <c r="S145">
        <v>4.3476166059922994E-2</v>
      </c>
      <c r="T145">
        <v>4.0972289176197885E-2</v>
      </c>
      <c r="U145">
        <v>3.8836273777202557E-2</v>
      </c>
      <c r="V145">
        <v>3.7964853254917497E-2</v>
      </c>
      <c r="W145">
        <v>3.7491346375849943E-2</v>
      </c>
      <c r="X145">
        <v>3.7244164501611055E-2</v>
      </c>
    </row>
    <row r="146" spans="2:24" x14ac:dyDescent="0.25">
      <c r="B146">
        <v>35</v>
      </c>
      <c r="C146">
        <v>844.67550974370374</v>
      </c>
      <c r="D146">
        <v>1193.4755884593831</v>
      </c>
      <c r="E146">
        <v>2239.8758557295232</v>
      </c>
      <c r="F146">
        <v>3983.876143071971</v>
      </c>
      <c r="G146">
        <v>7471.8768541486206</v>
      </c>
      <c r="H146">
        <v>14447.878278310533</v>
      </c>
      <c r="J146">
        <v>35</v>
      </c>
      <c r="K146">
        <v>755.68612646908377</v>
      </c>
      <c r="L146">
        <v>1005.4933363975206</v>
      </c>
      <c r="M146">
        <v>1754.9153186689327</v>
      </c>
      <c r="N146">
        <v>3003.9501651310857</v>
      </c>
      <c r="O146">
        <v>5502.0214027663314</v>
      </c>
      <c r="P146">
        <v>10498.163900785468</v>
      </c>
      <c r="R146">
        <v>35</v>
      </c>
      <c r="S146">
        <v>4.338887467629915E-2</v>
      </c>
      <c r="T146">
        <v>4.0909746708600592E-2</v>
      </c>
      <c r="U146">
        <v>3.8809292725130451E-2</v>
      </c>
      <c r="V146">
        <v>3.7956169036525322E-2</v>
      </c>
      <c r="W146">
        <v>3.7493547235537106E-2</v>
      </c>
      <c r="X146">
        <v>3.7252301999894932E-2</v>
      </c>
    </row>
    <row r="147" spans="2:24" x14ac:dyDescent="0.25">
      <c r="B147">
        <v>36</v>
      </c>
      <c r="C147">
        <v>843.22782748089435</v>
      </c>
      <c r="D147">
        <v>1190.6160003664709</v>
      </c>
      <c r="E147">
        <v>2232.7805227684657</v>
      </c>
      <c r="F147">
        <v>3969.7213979033354</v>
      </c>
      <c r="G147">
        <v>7443.6031520600736</v>
      </c>
      <c r="H147">
        <v>14391.366663319746</v>
      </c>
      <c r="J147">
        <v>36</v>
      </c>
      <c r="K147">
        <v>754.64929555375738</v>
      </c>
      <c r="L147">
        <v>1003.4452312882122</v>
      </c>
      <c r="M147">
        <v>1749.8330809137769</v>
      </c>
      <c r="N147">
        <v>2993.8128808629117</v>
      </c>
      <c r="O147">
        <v>5481.772524788772</v>
      </c>
      <c r="P147">
        <v>10457.691846011789</v>
      </c>
      <c r="R147">
        <v>36</v>
      </c>
      <c r="S147">
        <v>4.3402391992629852E-2</v>
      </c>
      <c r="T147">
        <v>4.0919561015502426E-2</v>
      </c>
      <c r="U147">
        <v>3.8813817010708185E-2</v>
      </c>
      <c r="V147">
        <v>3.7957981171129029E-2</v>
      </c>
      <c r="W147">
        <v>3.7493748428157003E-2</v>
      </c>
      <c r="X147">
        <v>3.7251624444788689E-2</v>
      </c>
    </row>
    <row r="148" spans="2:24" x14ac:dyDescent="0.25">
      <c r="B148">
        <v>37</v>
      </c>
      <c r="C148">
        <v>849.37645011279619</v>
      </c>
      <c r="D148">
        <v>1202.7345748639332</v>
      </c>
      <c r="E148">
        <v>2262.8090403671467</v>
      </c>
      <c r="F148">
        <v>4029.5998257600968</v>
      </c>
      <c r="G148">
        <v>7563.1814055732384</v>
      </c>
      <c r="H148">
        <v>14630.344572306398</v>
      </c>
      <c r="J148">
        <v>37</v>
      </c>
      <c r="K148">
        <v>759.05317450223038</v>
      </c>
      <c r="L148">
        <v>1012.1244343182161</v>
      </c>
      <c r="M148">
        <v>1771.3392467149642</v>
      </c>
      <c r="N148">
        <v>3036.6973755305662</v>
      </c>
      <c r="O148">
        <v>5567.413735350201</v>
      </c>
      <c r="P148">
        <v>10628.846535439487</v>
      </c>
      <c r="R148">
        <v>37</v>
      </c>
      <c r="S148">
        <v>4.3349009382145143E-2</v>
      </c>
      <c r="T148">
        <v>4.0881633236055759E-2</v>
      </c>
      <c r="U148">
        <v>3.879775399531793E-2</v>
      </c>
      <c r="V148">
        <v>3.7953106343325826E-2</v>
      </c>
      <c r="W148">
        <v>3.7495500540670967E-2</v>
      </c>
      <c r="X148">
        <v>3.7256988909153632E-2</v>
      </c>
    </row>
    <row r="149" spans="2:24" x14ac:dyDescent="0.25">
      <c r="B149">
        <v>38</v>
      </c>
      <c r="C149">
        <v>875.37025749852739</v>
      </c>
      <c r="D149">
        <v>1253.9812954814502</v>
      </c>
      <c r="E149">
        <v>2389.8145119009109</v>
      </c>
      <c r="F149">
        <v>4282.8699004303699</v>
      </c>
      <c r="G149">
        <v>8068.980614571552</v>
      </c>
      <c r="H149">
        <v>15641.202068874247</v>
      </c>
      <c r="J149">
        <v>38</v>
      </c>
      <c r="K149">
        <v>777.66982156928407</v>
      </c>
      <c r="L149">
        <v>1048.8268728230869</v>
      </c>
      <c r="M149">
        <v>1862.2991836477995</v>
      </c>
      <c r="N149">
        <v>3218.0866826063502</v>
      </c>
      <c r="O149">
        <v>5929.6609700783301</v>
      </c>
      <c r="P149">
        <v>11352.809838834772</v>
      </c>
      <c r="R149">
        <v>38</v>
      </c>
      <c r="S149">
        <v>4.3136208207849025E-2</v>
      </c>
      <c r="T149">
        <v>4.0732761106456961E-2</v>
      </c>
      <c r="U149">
        <v>3.8736346399023791E-2</v>
      </c>
      <c r="V149">
        <v>3.7935773241481119E-2</v>
      </c>
      <c r="W149">
        <v>3.7504108390443269E-2</v>
      </c>
      <c r="X149">
        <v>3.727969118323049E-2</v>
      </c>
    </row>
    <row r="150" spans="2:24" x14ac:dyDescent="0.25">
      <c r="B150">
        <v>39</v>
      </c>
      <c r="C150">
        <v>893.1795557488897</v>
      </c>
      <c r="D150">
        <v>1289.0906517614635</v>
      </c>
      <c r="E150">
        <v>2476.8237404786114</v>
      </c>
      <c r="F150">
        <v>4456.3789925907604</v>
      </c>
      <c r="G150">
        <v>8415.4894907323378</v>
      </c>
      <c r="H150">
        <v>16333.710478246812</v>
      </c>
      <c r="J150">
        <v>39</v>
      </c>
      <c r="K150">
        <v>790.42436397375332</v>
      </c>
      <c r="L150">
        <v>1073.9724494444727</v>
      </c>
      <c r="M150">
        <v>1924.6144590696858</v>
      </c>
      <c r="N150">
        <v>3342.3523169107939</v>
      </c>
      <c r="O150">
        <v>6177.8279640271794</v>
      </c>
      <c r="P150">
        <v>11848.779159417405</v>
      </c>
      <c r="R150">
        <v>39</v>
      </c>
      <c r="S150">
        <v>4.300325215484424E-2</v>
      </c>
      <c r="T150">
        <v>4.0642096436550812E-2</v>
      </c>
      <c r="U150">
        <v>3.8701120589285321E-2</v>
      </c>
      <c r="V150">
        <v>3.7927935986574957E-2</v>
      </c>
      <c r="W150">
        <v>3.751226181285805E-2</v>
      </c>
      <c r="X150">
        <v>3.7296495808686103E-2</v>
      </c>
    </row>
    <row r="151" spans="2:24" x14ac:dyDescent="0.25">
      <c r="B151">
        <v>40</v>
      </c>
      <c r="C151">
        <v>903.53195950631721</v>
      </c>
      <c r="D151">
        <v>1309.4978730440769</v>
      </c>
      <c r="E151">
        <v>2527.3956415235116</v>
      </c>
      <c r="F151">
        <v>4557.2252869150998</v>
      </c>
      <c r="G151">
        <v>8616.8841582995465</v>
      </c>
      <c r="H151">
        <v>16736.202269712358</v>
      </c>
      <c r="J151">
        <v>40</v>
      </c>
      <c r="K151">
        <v>797.83852637810833</v>
      </c>
      <c r="L151">
        <v>1088.5873342841878</v>
      </c>
      <c r="M151">
        <v>1960.8340718005529</v>
      </c>
      <c r="N151">
        <v>3414.5789863346581</v>
      </c>
      <c r="O151">
        <v>6322.0640925937041</v>
      </c>
      <c r="P151">
        <v>12137.038456375885</v>
      </c>
      <c r="R151">
        <v>40</v>
      </c>
      <c r="S151">
        <v>4.2930437303955626E-2</v>
      </c>
      <c r="T151">
        <v>4.0593263282347136E-2</v>
      </c>
      <c r="U151">
        <v>3.8682983059016962E-2</v>
      </c>
      <c r="V151">
        <v>3.7924782510431188E-2</v>
      </c>
      <c r="W151">
        <v>3.751780896167034E-2</v>
      </c>
      <c r="X151">
        <v>3.7306741235584751E-2</v>
      </c>
    </row>
    <row r="152" spans="2:24" x14ac:dyDescent="0.25">
      <c r="B152">
        <v>41</v>
      </c>
      <c r="C152">
        <v>907.08538653796734</v>
      </c>
      <c r="D152">
        <v>1316.5008178673979</v>
      </c>
      <c r="E152">
        <v>2544.7471469838742</v>
      </c>
      <c r="F152">
        <v>4591.824110190275</v>
      </c>
      <c r="G152">
        <v>8685.9782553645236</v>
      </c>
      <c r="H152">
        <v>16874.286546311345</v>
      </c>
      <c r="J152">
        <v>41</v>
      </c>
      <c r="K152">
        <v>800.3834908017634</v>
      </c>
      <c r="L152">
        <v>1093.6028942426547</v>
      </c>
      <c r="M152">
        <v>1973.2615000013902</v>
      </c>
      <c r="N152">
        <v>3439.3563396536774</v>
      </c>
      <c r="O152">
        <v>6371.5484815441014</v>
      </c>
      <c r="P152">
        <v>12235.932772060274</v>
      </c>
      <c r="R152">
        <v>41</v>
      </c>
      <c r="S152">
        <v>4.2906338325735316E-2</v>
      </c>
      <c r="T152">
        <v>4.057728478257161E-2</v>
      </c>
      <c r="U152">
        <v>3.8677271006889002E-2</v>
      </c>
      <c r="V152">
        <v>3.792404746093192E-2</v>
      </c>
      <c r="W152">
        <v>3.7519967736838744E-2</v>
      </c>
      <c r="X152">
        <v>3.7310457394705621E-2</v>
      </c>
    </row>
    <row r="153" spans="2:24" x14ac:dyDescent="0.25">
      <c r="B153">
        <v>42</v>
      </c>
      <c r="C153">
        <v>958.80121525428785</v>
      </c>
      <c r="D153">
        <v>1418.4567497987141</v>
      </c>
      <c r="E153">
        <v>2797.4234311222403</v>
      </c>
      <c r="F153">
        <v>5095.7012252842005</v>
      </c>
      <c r="G153">
        <v>9692.2566474943924</v>
      </c>
      <c r="H153">
        <v>18885.367725754215</v>
      </c>
      <c r="J153">
        <v>42</v>
      </c>
      <c r="K153">
        <v>837.42191537637336</v>
      </c>
      <c r="L153">
        <v>1166.6224893455965</v>
      </c>
      <c r="M153">
        <v>2154.2250814799118</v>
      </c>
      <c r="N153">
        <v>3800.2293116019355</v>
      </c>
      <c r="O153">
        <v>7092.2359111672995</v>
      </c>
      <c r="P153">
        <v>13676.251729588286</v>
      </c>
      <c r="R153">
        <v>42</v>
      </c>
      <c r="S153">
        <v>4.258746691605686E-2</v>
      </c>
      <c r="T153">
        <v>4.0371172427299484E-2</v>
      </c>
      <c r="U153">
        <v>3.8608222686233651E-2</v>
      </c>
      <c r="V153">
        <v>3.7920301151238123E-2</v>
      </c>
      <c r="W153">
        <v>3.7553780996612662E-2</v>
      </c>
      <c r="X153">
        <v>3.7364438360916408E-2</v>
      </c>
    </row>
    <row r="154" spans="2:24" x14ac:dyDescent="0.25">
      <c r="B154">
        <v>43</v>
      </c>
      <c r="C154">
        <v>987.4077577871094</v>
      </c>
      <c r="D154">
        <v>1474.8507052302671</v>
      </c>
      <c r="E154">
        <v>2937.1796966761681</v>
      </c>
      <c r="F154">
        <v>5374.3946825388412</v>
      </c>
      <c r="G154">
        <v>10248.824499784441</v>
      </c>
      <c r="H154">
        <v>19997.684301034009</v>
      </c>
      <c r="J154">
        <v>43</v>
      </c>
      <c r="K154">
        <v>857.91002042690707</v>
      </c>
      <c r="L154">
        <v>1207.0113474536829</v>
      </c>
      <c r="M154">
        <v>2254.3169942451204</v>
      </c>
      <c r="N154">
        <v>3999.8264068991193</v>
      </c>
      <c r="O154">
        <v>7490.8435065848025</v>
      </c>
      <c r="P154">
        <v>14472.879568737349</v>
      </c>
      <c r="R154">
        <v>43</v>
      </c>
      <c r="S154">
        <v>4.2436898240227006E-2</v>
      </c>
      <c r="T154">
        <v>4.0278463851520341E-2</v>
      </c>
      <c r="U154">
        <v>3.858223182137932E-2</v>
      </c>
      <c r="V154">
        <v>3.7925280951356166E-2</v>
      </c>
      <c r="W154">
        <v>3.7576389460075132E-2</v>
      </c>
      <c r="X154">
        <v>3.7396459980170826E-2</v>
      </c>
    </row>
    <row r="155" spans="2:24" x14ac:dyDescent="0.25">
      <c r="B155">
        <v>44</v>
      </c>
      <c r="C155">
        <v>1032.9594257877766</v>
      </c>
      <c r="D155">
        <v>1564.6485831653297</v>
      </c>
      <c r="E155">
        <v>3159.7160479160771</v>
      </c>
      <c r="F155">
        <v>5818.1618504471053</v>
      </c>
      <c r="G155">
        <v>11135.053443171397</v>
      </c>
      <c r="H155">
        <v>21768.836625792486</v>
      </c>
      <c r="J155">
        <v>44</v>
      </c>
      <c r="K155">
        <v>890.53319508540244</v>
      </c>
      <c r="L155">
        <v>1271.3236407063541</v>
      </c>
      <c r="M155">
        <v>2413.6948954678228</v>
      </c>
      <c r="N155">
        <v>4317.6472975564247</v>
      </c>
      <c r="O155">
        <v>8125.5519645134045</v>
      </c>
      <c r="P155">
        <v>15741.361266980064</v>
      </c>
      <c r="R155">
        <v>44</v>
      </c>
      <c r="S155">
        <v>4.2228391820199551E-2</v>
      </c>
      <c r="T155">
        <v>4.0155868872087108E-2</v>
      </c>
      <c r="U155">
        <v>3.8554804867344972E-2</v>
      </c>
      <c r="V155">
        <v>3.7941166868479703E-2</v>
      </c>
      <c r="W155">
        <v>3.7616733852404272E-2</v>
      </c>
      <c r="X155">
        <v>3.7449810370005165E-2</v>
      </c>
    </row>
    <row r="156" spans="2:24" x14ac:dyDescent="0.25">
      <c r="B156">
        <v>45</v>
      </c>
      <c r="C156">
        <v>1060.8279392054872</v>
      </c>
      <c r="D156">
        <v>1619.5847942289938</v>
      </c>
      <c r="E156">
        <v>3295.8554821837247</v>
      </c>
      <c r="F156">
        <v>6089.6399425711297</v>
      </c>
      <c r="G156">
        <v>11677.208835406751</v>
      </c>
      <c r="H156">
        <v>22852.346759040323</v>
      </c>
      <c r="J156">
        <v>45</v>
      </c>
      <c r="K156">
        <v>910.49275060299715</v>
      </c>
      <c r="L156">
        <v>1310.6684417851939</v>
      </c>
      <c r="M156">
        <v>2511.1968784100172</v>
      </c>
      <c r="N156">
        <v>4512.0773894046433</v>
      </c>
      <c r="O156">
        <v>8513.838101481786</v>
      </c>
      <c r="P156">
        <v>16517.361055966583</v>
      </c>
      <c r="R156">
        <v>45</v>
      </c>
      <c r="S156">
        <v>4.2117388250416887E-2</v>
      </c>
      <c r="T156">
        <v>4.009385719790326E-2</v>
      </c>
      <c r="U156">
        <v>3.8545200748026254E-2</v>
      </c>
      <c r="V156">
        <v>3.7954996902032301E-2</v>
      </c>
      <c r="W156">
        <v>3.764370203834444E-2</v>
      </c>
      <c r="X156">
        <v>3.7483740550093625E-2</v>
      </c>
    </row>
    <row r="157" spans="2:24" x14ac:dyDescent="0.25">
      <c r="B157">
        <v>46</v>
      </c>
      <c r="C157">
        <v>1111.9641330593961</v>
      </c>
      <c r="D157">
        <v>1720.3858796978386</v>
      </c>
      <c r="E157">
        <v>3545.651189805013</v>
      </c>
      <c r="F157">
        <v>6587.7600736629238</v>
      </c>
      <c r="G157">
        <v>12671.977827525714</v>
      </c>
      <c r="H157">
        <v>24840.413333696659</v>
      </c>
      <c r="J157">
        <v>46</v>
      </c>
      <c r="K157">
        <v>947.11586595276731</v>
      </c>
      <c r="L157">
        <v>1382.8611480423679</v>
      </c>
      <c r="M157">
        <v>2690.0977691185253</v>
      </c>
      <c r="N157">
        <v>4868.8258426783723</v>
      </c>
      <c r="O157">
        <v>9226.2818368824082</v>
      </c>
      <c r="P157">
        <v>17941.193808129872</v>
      </c>
      <c r="R157">
        <v>46</v>
      </c>
      <c r="S157">
        <v>4.1941309852127739E-2</v>
      </c>
      <c r="T157">
        <v>4.0001244959631199E-2</v>
      </c>
      <c r="U157">
        <v>3.8539049430808436E-2</v>
      </c>
      <c r="V157">
        <v>3.7986892567389186E-2</v>
      </c>
      <c r="W157">
        <v>3.7696791020035425E-2</v>
      </c>
      <c r="X157">
        <v>3.7548020926110093E-2</v>
      </c>
    </row>
    <row r="158" spans="2:24" x14ac:dyDescent="0.25">
      <c r="B158">
        <v>47</v>
      </c>
      <c r="C158">
        <v>1151.8600800754366</v>
      </c>
      <c r="D158">
        <v>1799.0270771225153</v>
      </c>
      <c r="E158">
        <v>3740.5281045821248</v>
      </c>
      <c r="F158">
        <v>6976.3630330488986</v>
      </c>
      <c r="G158">
        <v>13448.033010039377</v>
      </c>
      <c r="H158">
        <v>26391.372970826236</v>
      </c>
      <c r="J158">
        <v>47</v>
      </c>
      <c r="K158">
        <v>975.68866309045279</v>
      </c>
      <c r="L158">
        <v>1439.1832161723778</v>
      </c>
      <c r="M158">
        <v>2829.667274796273</v>
      </c>
      <c r="N158">
        <v>5147.1394159448828</v>
      </c>
      <c r="O158">
        <v>9782.085018458456</v>
      </c>
      <c r="P158">
        <v>19051.976298327267</v>
      </c>
      <c r="R158">
        <v>47</v>
      </c>
      <c r="S158">
        <v>4.1825440923121793E-2</v>
      </c>
      <c r="T158">
        <v>3.9945189195257802E-2</v>
      </c>
      <c r="U158">
        <v>3.8542955305232329E-2</v>
      </c>
      <c r="V158">
        <v>3.8016746284155856E-2</v>
      </c>
      <c r="W158">
        <v>3.77410033021639E-2</v>
      </c>
      <c r="X158">
        <v>3.7599789993907118E-2</v>
      </c>
    </row>
    <row r="159" spans="2:24" x14ac:dyDescent="0.25">
      <c r="B159">
        <v>48</v>
      </c>
      <c r="C159">
        <v>1201.5685711292576</v>
      </c>
      <c r="D159">
        <v>1897.0069321071232</v>
      </c>
      <c r="E159">
        <v>3983.3219805514841</v>
      </c>
      <c r="F159">
        <v>7460.5136920877694</v>
      </c>
      <c r="G159">
        <v>14414.897144523246</v>
      </c>
      <c r="H159">
        <v>28323.66407184691</v>
      </c>
      <c r="J159">
        <v>48</v>
      </c>
      <c r="K159">
        <v>1011.2893974950966</v>
      </c>
      <c r="L159">
        <v>1509.3555185617806</v>
      </c>
      <c r="M159">
        <v>3003.5535042847696</v>
      </c>
      <c r="N159">
        <v>5493.8830878897716</v>
      </c>
      <c r="O159">
        <v>10474.542576470296</v>
      </c>
      <c r="P159">
        <v>20435.861799371254</v>
      </c>
      <c r="R159">
        <v>48</v>
      </c>
      <c r="S159">
        <v>4.1703440462587116E-2</v>
      </c>
      <c r="T159">
        <v>3.9891860398710621E-2</v>
      </c>
      <c r="U159">
        <v>3.8556592479881191E-2</v>
      </c>
      <c r="V159">
        <v>3.8058962258048501E-2</v>
      </c>
      <c r="W159">
        <v>3.7798942747219844E-2</v>
      </c>
      <c r="X159">
        <v>3.7665980767460194E-2</v>
      </c>
    </row>
    <row r="160" spans="2:24" x14ac:dyDescent="0.25">
      <c r="B160">
        <v>49</v>
      </c>
      <c r="C160">
        <v>1268.0864597735456</v>
      </c>
      <c r="D160">
        <v>2028.1130603712697</v>
      </c>
      <c r="E160">
        <v>4308.1928463223667</v>
      </c>
      <c r="F160">
        <v>8108.3258508741019</v>
      </c>
      <c r="G160">
        <v>15708.591855924962</v>
      </c>
      <c r="H160">
        <v>30909.123861000036</v>
      </c>
      <c r="J160">
        <v>49</v>
      </c>
      <c r="K160">
        <v>1058.9289183156234</v>
      </c>
      <c r="L160">
        <v>1603.2523770483022</v>
      </c>
      <c r="M160">
        <v>3236.2225809483352</v>
      </c>
      <c r="N160">
        <v>5957.8398916121223</v>
      </c>
      <c r="O160">
        <v>11401.074468863575</v>
      </c>
      <c r="P160">
        <v>22287.543568696768</v>
      </c>
      <c r="R160">
        <v>49</v>
      </c>
      <c r="S160">
        <v>4.1572975945359136E-2</v>
      </c>
      <c r="T160">
        <v>3.9844282126480612E-2</v>
      </c>
      <c r="U160">
        <v>3.8587390555506085E-2</v>
      </c>
      <c r="V160">
        <v>3.8122685274045054E-2</v>
      </c>
      <c r="W160">
        <v>3.7880667418566993E-2</v>
      </c>
      <c r="X160">
        <v>3.7757121789035564E-2</v>
      </c>
    </row>
    <row r="161" spans="1:24" x14ac:dyDescent="0.25">
      <c r="B161">
        <v>50</v>
      </c>
      <c r="C161">
        <v>1324.4379116978835</v>
      </c>
      <c r="D161">
        <v>2139.1757537456615</v>
      </c>
      <c r="E161">
        <v>4583.3892248226803</v>
      </c>
      <c r="F161">
        <v>8657.0783120620981</v>
      </c>
      <c r="G161">
        <v>16804.4565484087</v>
      </c>
      <c r="H161">
        <v>33099.21295785861</v>
      </c>
      <c r="J161">
        <v>50</v>
      </c>
      <c r="K161">
        <v>1099.2871906315468</v>
      </c>
      <c r="L161">
        <v>1682.7944555334943</v>
      </c>
      <c r="M161">
        <v>3433.3156545228339</v>
      </c>
      <c r="N161">
        <v>6350.8506484039681</v>
      </c>
      <c r="O161">
        <v>12185.921305461932</v>
      </c>
      <c r="P161">
        <v>23856.061935401405</v>
      </c>
      <c r="R161">
        <v>50</v>
      </c>
      <c r="S161">
        <v>4.1486999738413077E-2</v>
      </c>
      <c r="T161">
        <v>3.9821471666647845E-2</v>
      </c>
      <c r="U161">
        <v>3.8622644503889303E-2</v>
      </c>
      <c r="V161">
        <v>3.8181979019974666E-2</v>
      </c>
      <c r="W161">
        <v>3.7953029898294188E-2</v>
      </c>
      <c r="X161">
        <v>3.7836300046302673E-2</v>
      </c>
    </row>
    <row r="162" spans="1:24" x14ac:dyDescent="0.25">
      <c r="B162">
        <v>51</v>
      </c>
      <c r="C162">
        <v>1401.0642805677871</v>
      </c>
      <c r="D162">
        <v>2290.1885599454331</v>
      </c>
      <c r="E162">
        <v>4957.561484594321</v>
      </c>
      <c r="F162">
        <v>9403.1830268782778</v>
      </c>
      <c r="G162">
        <v>18294.426108530297</v>
      </c>
      <c r="H162">
        <v>36076.912268373948</v>
      </c>
      <c r="J162">
        <v>51</v>
      </c>
      <c r="K162">
        <v>1154.1664245350858</v>
      </c>
      <c r="L162">
        <v>1790.9480622639348</v>
      </c>
      <c r="M162">
        <v>3701.2939046490719</v>
      </c>
      <c r="N162">
        <v>6885.2036548724573</v>
      </c>
      <c r="O162">
        <v>13253.02312400192</v>
      </c>
      <c r="P162">
        <v>25988.662025095604</v>
      </c>
      <c r="R162">
        <v>51</v>
      </c>
      <c r="S162">
        <v>4.1400049508435455E-2</v>
      </c>
      <c r="T162">
        <v>3.9811470231367885E-2</v>
      </c>
      <c r="U162">
        <v>3.8681589971911956E-2</v>
      </c>
      <c r="V162">
        <v>3.8269097159057353E-2</v>
      </c>
      <c r="W162">
        <v>3.8055382485990608E-2</v>
      </c>
      <c r="X162">
        <v>3.7946577158615602E-2</v>
      </c>
    </row>
    <row r="163" spans="1:24" x14ac:dyDescent="0.25">
      <c r="B163">
        <v>52</v>
      </c>
      <c r="C163">
        <v>1486.3261266545321</v>
      </c>
      <c r="D163">
        <v>2458.2071994203561</v>
      </c>
      <c r="E163">
        <v>5373.8504359319968</v>
      </c>
      <c r="F163">
        <v>10233.255828972196</v>
      </c>
      <c r="G163">
        <v>19952.066610016165</v>
      </c>
      <c r="H163">
        <v>39389.688167212204</v>
      </c>
      <c r="J163">
        <v>52</v>
      </c>
      <c r="K163">
        <v>1215.2298775203108</v>
      </c>
      <c r="L163">
        <v>1911.2813355057842</v>
      </c>
      <c r="M163">
        <v>3999.4359035217203</v>
      </c>
      <c r="N163">
        <v>7479.6935046731523</v>
      </c>
      <c r="O163">
        <v>14440.208653316309</v>
      </c>
      <c r="P163">
        <v>28361.238898482756</v>
      </c>
      <c r="R163">
        <v>52</v>
      </c>
      <c r="S163">
        <v>4.1336755771815392E-2</v>
      </c>
      <c r="T163">
        <v>3.9823489747178309E-2</v>
      </c>
      <c r="U163">
        <v>3.8759311705249155E-2</v>
      </c>
      <c r="V163">
        <v>3.8373299648436943E-2</v>
      </c>
      <c r="W163">
        <v>3.8173827364672785E-2</v>
      </c>
      <c r="X163">
        <v>3.8072409851611422E-2</v>
      </c>
    </row>
    <row r="164" spans="1:24" x14ac:dyDescent="0.25">
      <c r="B164">
        <v>53</v>
      </c>
      <c r="C164">
        <v>1582.5870168455335</v>
      </c>
      <c r="D164">
        <v>2647.8837536440597</v>
      </c>
      <c r="E164">
        <v>5843.7740098635195</v>
      </c>
      <c r="F164">
        <v>11170.25775539578</v>
      </c>
      <c r="G164">
        <v>21823.225237010283</v>
      </c>
      <c r="H164">
        <v>43129.16019231284</v>
      </c>
      <c r="J164">
        <v>53</v>
      </c>
      <c r="K164">
        <v>1284.1709947748459</v>
      </c>
      <c r="L164">
        <v>2047.1257456779022</v>
      </c>
      <c r="M164">
        <v>4335.9904822147801</v>
      </c>
      <c r="N164">
        <v>8150.7648864912189</v>
      </c>
      <c r="O164">
        <v>15780.313595266925</v>
      </c>
      <c r="P164">
        <v>31039.410929127247</v>
      </c>
      <c r="R164">
        <v>53</v>
      </c>
      <c r="S164">
        <v>4.129967676416868E-2</v>
      </c>
      <c r="T164">
        <v>3.9860554689386429E-2</v>
      </c>
      <c r="U164">
        <v>3.885947018988567E-2</v>
      </c>
      <c r="V164">
        <v>3.8498562658763058E-2</v>
      </c>
      <c r="W164">
        <v>3.8312524210134979E-2</v>
      </c>
      <c r="X164">
        <v>3.8218057124072891E-2</v>
      </c>
    </row>
    <row r="165" spans="1:24" x14ac:dyDescent="0.25">
      <c r="B165">
        <v>54</v>
      </c>
      <c r="C165">
        <v>1700.6114449023776</v>
      </c>
      <c r="D165">
        <v>2880.4180024184293</v>
      </c>
      <c r="E165">
        <v>6419.8376887875083</v>
      </c>
      <c r="F165">
        <v>12318.870473532495</v>
      </c>
      <c r="G165">
        <v>24116.936217549719</v>
      </c>
      <c r="H165">
        <v>47713.067740333143</v>
      </c>
      <c r="J165">
        <v>54</v>
      </c>
      <c r="K165">
        <v>1368.6988493043191</v>
      </c>
      <c r="L165">
        <v>2213.6645254136674</v>
      </c>
      <c r="M165">
        <v>4748.5616980640261</v>
      </c>
      <c r="N165">
        <v>8973.390049003996</v>
      </c>
      <c r="O165">
        <v>17423.048573350941</v>
      </c>
      <c r="P165">
        <v>34322.365984904347</v>
      </c>
      <c r="R165">
        <v>54</v>
      </c>
      <c r="S165">
        <v>4.1294203726693457E-2</v>
      </c>
      <c r="T165">
        <v>3.9933100519445874E-2</v>
      </c>
      <c r="U165">
        <v>3.8996818785554277E-2</v>
      </c>
      <c r="V165">
        <v>3.8661375761614769E-2</v>
      </c>
      <c r="W165">
        <v>3.8488897840711855E-2</v>
      </c>
      <c r="X165">
        <v>3.8401429314782742E-2</v>
      </c>
    </row>
    <row r="166" spans="1:24" x14ac:dyDescent="0.25">
      <c r="B166">
        <v>55</v>
      </c>
      <c r="C166">
        <v>1824.1412817961304</v>
      </c>
      <c r="D166">
        <v>3123.7678947152599</v>
      </c>
      <c r="E166">
        <v>7022.6477775165149</v>
      </c>
      <c r="F166">
        <v>13520.781033325209</v>
      </c>
      <c r="G166">
        <v>26517.047539515581</v>
      </c>
      <c r="H166">
        <v>52509.579901446356</v>
      </c>
      <c r="J166">
        <v>55</v>
      </c>
      <c r="K166">
        <v>1457.1698462481418</v>
      </c>
      <c r="L166">
        <v>2387.9492792511883</v>
      </c>
      <c r="M166">
        <v>5180.2880329024629</v>
      </c>
      <c r="N166">
        <v>9834.1871717114991</v>
      </c>
      <c r="O166">
        <v>19141.985393309325</v>
      </c>
      <c r="P166">
        <v>37757.575122244773</v>
      </c>
      <c r="R166">
        <v>55</v>
      </c>
      <c r="S166">
        <v>4.132617787440318E-2</v>
      </c>
      <c r="T166">
        <v>4.0034455893569243E-2</v>
      </c>
      <c r="U166">
        <v>3.9154527657016436E-2</v>
      </c>
      <c r="V166">
        <v>3.884097526056296E-2</v>
      </c>
      <c r="W166">
        <v>3.8680100011427188E-2</v>
      </c>
      <c r="X166">
        <v>3.8598604095116285E-2</v>
      </c>
    </row>
    <row r="168" spans="1:24" x14ac:dyDescent="0.25">
      <c r="A168" s="5" t="s">
        <v>188</v>
      </c>
    </row>
    <row r="169" spans="1:24" x14ac:dyDescent="0.25">
      <c r="B169" t="s">
        <v>170</v>
      </c>
      <c r="C169">
        <v>100000</v>
      </c>
      <c r="D169">
        <v>250000</v>
      </c>
      <c r="E169">
        <v>500000</v>
      </c>
      <c r="F169">
        <v>1000000</v>
      </c>
      <c r="G169">
        <v>2000000</v>
      </c>
      <c r="J169" t="s">
        <v>145</v>
      </c>
      <c r="K169">
        <v>100000</v>
      </c>
      <c r="L169">
        <v>250000</v>
      </c>
      <c r="M169">
        <v>500000</v>
      </c>
      <c r="N169">
        <v>1000000</v>
      </c>
      <c r="O169">
        <v>2000000</v>
      </c>
      <c r="R169" t="s">
        <v>167</v>
      </c>
      <c r="S169">
        <v>100000</v>
      </c>
      <c r="T169">
        <v>250000</v>
      </c>
      <c r="U169">
        <v>500000</v>
      </c>
      <c r="V169">
        <v>1000000</v>
      </c>
      <c r="W169">
        <v>2000000</v>
      </c>
    </row>
    <row r="170" spans="1:24" x14ac:dyDescent="0.25">
      <c r="B170">
        <v>35</v>
      </c>
      <c r="C170">
        <v>34791.054916638197</v>
      </c>
      <c r="D170">
        <v>74112.824622045431</v>
      </c>
      <c r="E170">
        <v>139649.10078145692</v>
      </c>
      <c r="F170">
        <v>270721.66801626323</v>
      </c>
      <c r="G170">
        <v>532866.75594067201</v>
      </c>
      <c r="J170">
        <v>35</v>
      </c>
      <c r="K170">
        <v>1739.5529052247221</v>
      </c>
      <c r="L170">
        <v>3705.6447661756683</v>
      </c>
      <c r="M170">
        <v>6982.455039058259</v>
      </c>
      <c r="N170">
        <v>13536.096778025094</v>
      </c>
      <c r="O170">
        <v>26643.314122746699</v>
      </c>
      <c r="R170">
        <v>35</v>
      </c>
      <c r="S170">
        <v>3.92526034381524E-2</v>
      </c>
      <c r="T170">
        <v>3.6747591844074723E-2</v>
      </c>
      <c r="U170">
        <v>3.6061787379986221E-2</v>
      </c>
      <c r="V170">
        <v>3.5741689156293388E-2</v>
      </c>
      <c r="W170">
        <v>3.5586912390568104E-2</v>
      </c>
    </row>
    <row r="171" spans="1:24" x14ac:dyDescent="0.25">
      <c r="B171">
        <f t="shared" ref="B171:B200" si="6">B170+1</f>
        <v>36</v>
      </c>
      <c r="C171">
        <v>34749.758524367244</v>
      </c>
      <c r="D171">
        <v>74006.607990941266</v>
      </c>
      <c r="E171">
        <v>139434.69043907849</v>
      </c>
      <c r="F171">
        <v>270290.85533740453</v>
      </c>
      <c r="G171">
        <v>532003.18513515929</v>
      </c>
      <c r="J171">
        <f t="shared" ref="J171:J200" si="7">J170+1</f>
        <v>36</v>
      </c>
      <c r="K171">
        <v>1737.4879415053729</v>
      </c>
      <c r="L171">
        <v>3700.3304566307343</v>
      </c>
      <c r="M171">
        <v>6971.734653974243</v>
      </c>
      <c r="N171">
        <v>13514.543051577115</v>
      </c>
      <c r="O171">
        <v>26600.159848350333</v>
      </c>
      <c r="R171">
        <f t="shared" ref="R171:R200" si="8">R170+1</f>
        <v>36</v>
      </c>
      <c r="S171">
        <v>3.9239429964548878E-2</v>
      </c>
      <c r="T171">
        <v>3.6735313207475251E-2</v>
      </c>
      <c r="U171">
        <v>3.6049896009471283E-2</v>
      </c>
      <c r="V171">
        <v>3.572998940311467E-2</v>
      </c>
      <c r="W171">
        <v>3.5575323722953911E-2</v>
      </c>
    </row>
    <row r="172" spans="1:24" x14ac:dyDescent="0.25">
      <c r="B172">
        <f t="shared" si="6"/>
        <v>37</v>
      </c>
      <c r="C172">
        <v>34912.672491027122</v>
      </c>
      <c r="D172">
        <v>74425.666918253643</v>
      </c>
      <c r="E172">
        <v>140280.65870995336</v>
      </c>
      <c r="F172">
        <v>271990.64229585411</v>
      </c>
      <c r="G172">
        <v>535410.60946914938</v>
      </c>
      <c r="J172">
        <f t="shared" si="7"/>
        <v>37</v>
      </c>
      <c r="K172">
        <v>1745.6345163873048</v>
      </c>
      <c r="L172">
        <v>3721.2833825202251</v>
      </c>
      <c r="M172">
        <v>7014.0330253590946</v>
      </c>
      <c r="N172">
        <v>13599.532314587443</v>
      </c>
      <c r="O172">
        <v>26770.530895164469</v>
      </c>
      <c r="R172">
        <f t="shared" si="8"/>
        <v>37</v>
      </c>
      <c r="S172">
        <v>3.928345299609437E-2</v>
      </c>
      <c r="T172">
        <v>3.6778507180945441E-2</v>
      </c>
      <c r="U172">
        <v>3.6092279475649525E-2</v>
      </c>
      <c r="V172">
        <v>3.5771906591014035E-2</v>
      </c>
      <c r="W172">
        <v>3.5616995267575557E-2</v>
      </c>
    </row>
    <row r="173" spans="1:24" x14ac:dyDescent="0.25">
      <c r="B173">
        <f t="shared" si="6"/>
        <v>38</v>
      </c>
      <c r="C173">
        <v>35588.163852699028</v>
      </c>
      <c r="D173">
        <v>76163.092210175528</v>
      </c>
      <c r="E173">
        <v>143787.97283562465</v>
      </c>
      <c r="F173">
        <v>279037.73410101072</v>
      </c>
      <c r="G173">
        <v>549537.25663961191</v>
      </c>
      <c r="J173">
        <f t="shared" si="7"/>
        <v>38</v>
      </c>
      <c r="K173">
        <v>1779.4082487850756</v>
      </c>
      <c r="L173">
        <v>3808.1548690017516</v>
      </c>
      <c r="M173">
        <v>7189.3992779147811</v>
      </c>
      <c r="N173">
        <v>13951.888116204238</v>
      </c>
      <c r="O173">
        <v>27476.865803840454</v>
      </c>
      <c r="R173">
        <f t="shared" si="8"/>
        <v>38</v>
      </c>
      <c r="S173">
        <v>3.9474247596138268E-2</v>
      </c>
      <c r="T173">
        <v>3.6963345994441621E-2</v>
      </c>
      <c r="U173">
        <v>3.6273153409299708E-2</v>
      </c>
      <c r="V173">
        <v>3.5950578221756846E-2</v>
      </c>
      <c r="W173">
        <v>3.5794521287476178E-2</v>
      </c>
    </row>
    <row r="174" spans="1:24" x14ac:dyDescent="0.25">
      <c r="B174">
        <f t="shared" si="6"/>
        <v>39</v>
      </c>
      <c r="C174">
        <v>36035.240706360695</v>
      </c>
      <c r="D174">
        <v>77313.003093778461</v>
      </c>
      <c r="E174">
        <v>146109.27386270231</v>
      </c>
      <c r="F174">
        <v>283701.81546380284</v>
      </c>
      <c r="G174">
        <v>558886.88782024081</v>
      </c>
      <c r="J174">
        <f t="shared" si="7"/>
        <v>39</v>
      </c>
      <c r="K174">
        <v>1801.7623780572321</v>
      </c>
      <c r="L174">
        <v>3865.651560166938</v>
      </c>
      <c r="M174">
        <v>7305.4670371578541</v>
      </c>
      <c r="N174">
        <v>14185.098080185009</v>
      </c>
      <c r="O174">
        <v>27944.344898000592</v>
      </c>
      <c r="R174">
        <f t="shared" si="8"/>
        <v>39</v>
      </c>
      <c r="S174">
        <v>3.9601606050359894E-2</v>
      </c>
      <c r="T174">
        <v>3.7086742423186214E-2</v>
      </c>
      <c r="U174">
        <v>3.6393946125383048E-2</v>
      </c>
      <c r="V174">
        <v>3.6069925229573307E-2</v>
      </c>
      <c r="W174">
        <v>3.5913112995186403E-2</v>
      </c>
    </row>
    <row r="175" spans="1:24" x14ac:dyDescent="0.25">
      <c r="B175">
        <f t="shared" si="6"/>
        <v>40</v>
      </c>
      <c r="C175">
        <v>36290.216282194961</v>
      </c>
      <c r="D175">
        <v>77968.832042448965</v>
      </c>
      <c r="E175">
        <v>147433.19166142182</v>
      </c>
      <c r="F175">
        <v>286361.91090947774</v>
      </c>
      <c r="G175">
        <v>564219.34941149328</v>
      </c>
      <c r="J175">
        <f t="shared" si="7"/>
        <v>40</v>
      </c>
      <c r="K175">
        <v>1814.5108553951723</v>
      </c>
      <c r="L175">
        <v>3898.4417776342743</v>
      </c>
      <c r="M175">
        <v>7371.6600074302114</v>
      </c>
      <c r="N175">
        <v>14318.096481227898</v>
      </c>
      <c r="O175">
        <v>28210.969437118387</v>
      </c>
      <c r="R175">
        <f t="shared" si="8"/>
        <v>40</v>
      </c>
      <c r="S175">
        <v>3.9673915362735013E-2</v>
      </c>
      <c r="T175">
        <v>3.7157042562306231E-2</v>
      </c>
      <c r="U175">
        <v>3.6462831400316809E-2</v>
      </c>
      <c r="V175">
        <v>3.6138018324526122E-2</v>
      </c>
      <c r="W175">
        <v>3.5980795929596132E-2</v>
      </c>
    </row>
    <row r="176" spans="1:24" x14ac:dyDescent="0.25">
      <c r="B176">
        <f t="shared" si="6"/>
        <v>41</v>
      </c>
      <c r="C176">
        <v>36378.068123951613</v>
      </c>
      <c r="D176">
        <v>78194.899754140439</v>
      </c>
      <c r="E176">
        <v>147889.61916694924</v>
      </c>
      <c r="F176">
        <v>287279.05800748896</v>
      </c>
      <c r="G176">
        <v>566057.93569708301</v>
      </c>
      <c r="J176">
        <f t="shared" si="7"/>
        <v>41</v>
      </c>
      <c r="K176">
        <v>1818.9035406630137</v>
      </c>
      <c r="L176">
        <v>3909.7454780741682</v>
      </c>
      <c r="M176">
        <v>7394.4820813732513</v>
      </c>
      <c r="N176">
        <v>14363.955308924778</v>
      </c>
      <c r="O176">
        <v>28302.901775984443</v>
      </c>
      <c r="R176">
        <f t="shared" si="8"/>
        <v>41</v>
      </c>
      <c r="S176">
        <v>3.9697107086785755E-2</v>
      </c>
      <c r="T176">
        <v>3.7180223972337334E-2</v>
      </c>
      <c r="U176">
        <v>3.6485692963626359E-2</v>
      </c>
      <c r="V176">
        <v>3.6160681966084018E-2</v>
      </c>
      <c r="W176">
        <v>3.6003352633697139E-2</v>
      </c>
    </row>
    <row r="177" spans="2:23" x14ac:dyDescent="0.25">
      <c r="B177">
        <f t="shared" si="6"/>
        <v>42</v>
      </c>
      <c r="C177">
        <v>37587.477763697774</v>
      </c>
      <c r="D177">
        <v>81305.251211590687</v>
      </c>
      <c r="E177">
        <v>154168.20694405431</v>
      </c>
      <c r="F177">
        <v>299894.11839232058</v>
      </c>
      <c r="G177">
        <v>591345.94127600885</v>
      </c>
      <c r="J177">
        <f t="shared" si="7"/>
        <v>42</v>
      </c>
      <c r="K177">
        <v>1879.3739151799891</v>
      </c>
      <c r="L177">
        <v>4065.2626587402483</v>
      </c>
      <c r="M177">
        <v>7708.4105451543583</v>
      </c>
      <c r="N177">
        <v>14994.70629479317</v>
      </c>
      <c r="O177">
        <v>29567.297776193707</v>
      </c>
      <c r="R177">
        <f t="shared" si="8"/>
        <v>42</v>
      </c>
      <c r="S177">
        <v>4.0055070975436147E-2</v>
      </c>
      <c r="T177">
        <v>3.7524810752006754E-2</v>
      </c>
      <c r="U177">
        <v>3.6822703558235359E-2</v>
      </c>
      <c r="V177">
        <v>3.6493556069792765E-2</v>
      </c>
      <c r="W177">
        <v>3.6334088018661559E-2</v>
      </c>
    </row>
    <row r="178" spans="2:23" x14ac:dyDescent="0.25">
      <c r="B178">
        <f t="shared" si="6"/>
        <v>43</v>
      </c>
      <c r="C178">
        <v>38222.367583497362</v>
      </c>
      <c r="D178">
        <v>82938.081788599171</v>
      </c>
      <c r="E178">
        <v>157464.27335887443</v>
      </c>
      <c r="F178">
        <v>306516.6565086054</v>
      </c>
      <c r="G178">
        <v>604621.42281328177</v>
      </c>
      <c r="J178">
        <f t="shared" si="7"/>
        <v>43</v>
      </c>
      <c r="K178">
        <v>1911.1193823368158</v>
      </c>
      <c r="L178">
        <v>4146.9042393465206</v>
      </c>
      <c r="M178">
        <v>7873.2140362799692</v>
      </c>
      <c r="N178">
        <v>15325.833642865415</v>
      </c>
      <c r="O178">
        <v>30231.072863260866</v>
      </c>
      <c r="R178">
        <f t="shared" si="8"/>
        <v>43</v>
      </c>
      <c r="S178">
        <v>4.0245370201235975E-2</v>
      </c>
      <c r="T178">
        <v>3.7708235972758519E-2</v>
      </c>
      <c r="U178">
        <v>3.700223302794825E-2</v>
      </c>
      <c r="V178">
        <v>3.6670955170330588E-2</v>
      </c>
      <c r="W178">
        <v>3.6510384746960112E-2</v>
      </c>
    </row>
    <row r="179" spans="2:23" x14ac:dyDescent="0.25">
      <c r="B179">
        <f t="shared" si="6"/>
        <v>44</v>
      </c>
      <c r="C179">
        <v>39186.510618223358</v>
      </c>
      <c r="D179">
        <v>85417.507465075556</v>
      </c>
      <c r="E179">
        <v>162469.16777264586</v>
      </c>
      <c r="F179">
        <v>316572.48937664554</v>
      </c>
      <c r="G179">
        <v>624779.13258527184</v>
      </c>
      <c r="J179">
        <f t="shared" si="7"/>
        <v>44</v>
      </c>
      <c r="K179">
        <v>1959.325705372954</v>
      </c>
      <c r="L179">
        <v>4270.8760675248923</v>
      </c>
      <c r="M179">
        <v>8123.4584857114241</v>
      </c>
      <c r="N179">
        <v>15828.624682607304</v>
      </c>
      <c r="O179">
        <v>31238.957077262108</v>
      </c>
      <c r="R179">
        <f t="shared" si="8"/>
        <v>44</v>
      </c>
      <c r="S179">
        <v>4.0541530507469004E-2</v>
      </c>
      <c r="T179">
        <v>3.7992728014426991E-2</v>
      </c>
      <c r="U179">
        <v>3.7280552993625093E-2</v>
      </c>
      <c r="V179">
        <v>3.6945931227314821E-2</v>
      </c>
      <c r="W179">
        <v>3.6783636279017928E-2</v>
      </c>
    </row>
    <row r="180" spans="2:23" x14ac:dyDescent="0.25">
      <c r="B180">
        <f t="shared" si="6"/>
        <v>45</v>
      </c>
      <c r="C180">
        <v>39753.313590741956</v>
      </c>
      <c r="D180">
        <v>86875.229562044216</v>
      </c>
      <c r="E180">
        <v>165411.7523759967</v>
      </c>
      <c r="F180">
        <v>322484.80142665515</v>
      </c>
      <c r="G180">
        <v>636630.89953090006</v>
      </c>
      <c r="J180">
        <f t="shared" si="7"/>
        <v>45</v>
      </c>
      <c r="K180">
        <v>1987.6662848758133</v>
      </c>
      <c r="L180">
        <v>4343.7638119011244</v>
      </c>
      <c r="M180">
        <v>8270.5878098792746</v>
      </c>
      <c r="N180">
        <v>16124.240495942067</v>
      </c>
      <c r="O180">
        <v>31831.545872080722</v>
      </c>
      <c r="R180">
        <f t="shared" si="8"/>
        <v>45</v>
      </c>
      <c r="S180">
        <v>4.0716578075177479E-2</v>
      </c>
      <c r="T180">
        <v>3.816141109290494E-2</v>
      </c>
      <c r="U180">
        <v>3.7445754778170581E-2</v>
      </c>
      <c r="V180">
        <v>3.7109236970567006E-2</v>
      </c>
      <c r="W180">
        <v>3.6945961771086999E-2</v>
      </c>
    </row>
    <row r="181" spans="2:23" x14ac:dyDescent="0.25">
      <c r="B181">
        <f t="shared" si="6"/>
        <v>46</v>
      </c>
      <c r="C181">
        <v>40746.618008015219</v>
      </c>
      <c r="D181">
        <v>89429.515986087412</v>
      </c>
      <c r="E181">
        <v>170567.67819008266</v>
      </c>
      <c r="F181">
        <v>332844.00357905804</v>
      </c>
      <c r="G181">
        <v>657396.65435769339</v>
      </c>
      <c r="J181">
        <f t="shared" si="7"/>
        <v>46</v>
      </c>
      <c r="K181">
        <v>2037.3310734125043</v>
      </c>
      <c r="L181">
        <v>4471.4764794814109</v>
      </c>
      <c r="M181">
        <v>8528.3840026967518</v>
      </c>
      <c r="N181">
        <v>16642.200383897754</v>
      </c>
      <c r="O181">
        <v>32869.833147231373</v>
      </c>
      <c r="R181">
        <f t="shared" si="8"/>
        <v>46</v>
      </c>
      <c r="S181">
        <v>4.1032626693533247E-2</v>
      </c>
      <c r="T181">
        <v>3.8464419147179685E-2</v>
      </c>
      <c r="U181">
        <v>3.7742246604552721E-2</v>
      </c>
      <c r="V181">
        <v>3.740222007977545E-2</v>
      </c>
      <c r="W181">
        <v>3.7237139692481103E-2</v>
      </c>
    </row>
    <row r="182" spans="2:23" x14ac:dyDescent="0.25">
      <c r="B182">
        <f t="shared" si="6"/>
        <v>47</v>
      </c>
      <c r="C182">
        <v>41487.761492078593</v>
      </c>
      <c r="D182">
        <v>91335.507726901909</v>
      </c>
      <c r="E182">
        <v>174415.08480457254</v>
      </c>
      <c r="F182">
        <v>340574.2389695507</v>
      </c>
      <c r="G182">
        <v>672892.54730484111</v>
      </c>
      <c r="J182">
        <f t="shared" si="7"/>
        <v>47</v>
      </c>
      <c r="K182">
        <v>2074.3881227935344</v>
      </c>
      <c r="L182">
        <v>4566.775592245016</v>
      </c>
      <c r="M182">
        <v>8720.7547345698986</v>
      </c>
      <c r="N182">
        <v>17028.713032263739</v>
      </c>
      <c r="O182">
        <v>33644.629634870333</v>
      </c>
      <c r="R182">
        <f t="shared" si="8"/>
        <v>47</v>
      </c>
      <c r="S182">
        <v>4.1270929762867281E-2</v>
      </c>
      <c r="T182">
        <v>3.8693427292438409E-2</v>
      </c>
      <c r="U182">
        <v>3.7966532017699617E-2</v>
      </c>
      <c r="V182">
        <v>3.7623953686691802E-2</v>
      </c>
      <c r="W182">
        <v>3.7457558315413753E-2</v>
      </c>
    </row>
    <row r="183" spans="2:23" x14ac:dyDescent="0.25">
      <c r="B183">
        <f t="shared" si="6"/>
        <v>48</v>
      </c>
      <c r="C183">
        <v>42371.734973770137</v>
      </c>
      <c r="D183">
        <v>93608.621108664869</v>
      </c>
      <c r="E183">
        <v>179003.43136180248</v>
      </c>
      <c r="F183">
        <v>349793.0518804543</v>
      </c>
      <c r="G183">
        <v>691372.29292411299</v>
      </c>
      <c r="J183">
        <f t="shared" si="7"/>
        <v>48</v>
      </c>
      <c r="K183">
        <v>2118.5868434876393</v>
      </c>
      <c r="L183">
        <v>4680.4314423169999</v>
      </c>
      <c r="M183">
        <v>8950.1724784518883</v>
      </c>
      <c r="N183">
        <v>17489.654567370599</v>
      </c>
      <c r="O183">
        <v>34568.618753756746</v>
      </c>
      <c r="R183">
        <f t="shared" si="8"/>
        <v>48</v>
      </c>
      <c r="S183">
        <v>4.1561564809964757E-2</v>
      </c>
      <c r="T183">
        <v>3.8972122576234725E-2</v>
      </c>
      <c r="U183">
        <v>3.8239415341710048E-2</v>
      </c>
      <c r="V183">
        <v>3.7893717156173512E-2</v>
      </c>
      <c r="W183">
        <v>3.7725717862240327E-2</v>
      </c>
    </row>
    <row r="184" spans="2:23" x14ac:dyDescent="0.25">
      <c r="B184">
        <f t="shared" si="6"/>
        <v>49</v>
      </c>
      <c r="C184">
        <v>43493.40305857818</v>
      </c>
      <c r="D184">
        <v>96492.941061213773</v>
      </c>
      <c r="E184">
        <v>184825.50304332268</v>
      </c>
      <c r="F184">
        <v>361490.62823541637</v>
      </c>
      <c r="G184">
        <v>714820.87862004398</v>
      </c>
      <c r="J184">
        <f t="shared" si="7"/>
        <v>49</v>
      </c>
      <c r="K184">
        <v>2174.6703774268535</v>
      </c>
      <c r="L184">
        <v>4824.6478903647803</v>
      </c>
      <c r="M184">
        <v>9241.2752692034119</v>
      </c>
      <c r="N184">
        <v>18074.531665771268</v>
      </c>
      <c r="O184">
        <v>35741.04445949418</v>
      </c>
      <c r="R184">
        <f t="shared" si="8"/>
        <v>49</v>
      </c>
      <c r="S184">
        <v>4.1940499461206926E-2</v>
      </c>
      <c r="T184">
        <v>3.9334847713902832E-2</v>
      </c>
      <c r="U184">
        <v>3.8594538069686157E-2</v>
      </c>
      <c r="V184">
        <v>3.824478230641537E-2</v>
      </c>
      <c r="W184">
        <v>3.8074701312687864E-2</v>
      </c>
    </row>
    <row r="185" spans="2:23" x14ac:dyDescent="0.25">
      <c r="B185">
        <f t="shared" si="6"/>
        <v>50</v>
      </c>
      <c r="C185">
        <v>44398.40807797965</v>
      </c>
      <c r="D185">
        <v>98820.13455939664</v>
      </c>
      <c r="E185">
        <v>189523.01205376314</v>
      </c>
      <c r="F185">
        <v>370928.76705379685</v>
      </c>
      <c r="G185">
        <v>733740.27705979953</v>
      </c>
      <c r="J185">
        <f t="shared" si="7"/>
        <v>50</v>
      </c>
      <c r="K185">
        <v>2219.9204927350365</v>
      </c>
      <c r="L185">
        <v>4941.0070847732859</v>
      </c>
      <c r="M185">
        <v>9476.1514384462207</v>
      </c>
      <c r="N185">
        <v>18546.440160781029</v>
      </c>
      <c r="O185">
        <v>36687.017613323522</v>
      </c>
      <c r="R185">
        <f t="shared" si="8"/>
        <v>50</v>
      </c>
      <c r="S185">
        <v>4.2250452861228416E-2</v>
      </c>
      <c r="T185">
        <v>3.9632173238199231E-2</v>
      </c>
      <c r="U185">
        <v>3.8885886688408089E-2</v>
      </c>
      <c r="V185">
        <v>3.8532930811918664E-2</v>
      </c>
      <c r="W185">
        <v>3.8361206004050574E-2</v>
      </c>
    </row>
    <row r="186" spans="2:23" x14ac:dyDescent="0.25">
      <c r="B186">
        <f t="shared" si="6"/>
        <v>51</v>
      </c>
      <c r="C186">
        <v>45565.735864623617</v>
      </c>
      <c r="D186">
        <v>101821.88999468189</v>
      </c>
      <c r="E186">
        <v>195582.14551310695</v>
      </c>
      <c r="F186">
        <v>383102.65778938634</v>
      </c>
      <c r="G186">
        <v>758143.682342457</v>
      </c>
      <c r="J186">
        <f t="shared" si="7"/>
        <v>51</v>
      </c>
      <c r="K186">
        <v>2278.2870192502669</v>
      </c>
      <c r="L186">
        <v>5091.0953317785752</v>
      </c>
      <c r="M186">
        <v>9779.1073898252216</v>
      </c>
      <c r="N186">
        <v>19155.133136844554</v>
      </c>
      <c r="O186">
        <v>37907.184631556622</v>
      </c>
      <c r="R186">
        <f t="shared" si="8"/>
        <v>51</v>
      </c>
      <c r="S186">
        <v>4.2662478260343084E-2</v>
      </c>
      <c r="T186">
        <v>4.0026614470483945E-2</v>
      </c>
      <c r="U186">
        <v>3.9272317065591089E-2</v>
      </c>
      <c r="V186">
        <v>3.8915100465681585E-2</v>
      </c>
      <c r="W186">
        <v>3.8741192190154594E-2</v>
      </c>
    </row>
    <row r="187" spans="2:23" x14ac:dyDescent="0.25">
      <c r="B187">
        <f t="shared" si="6"/>
        <v>52</v>
      </c>
      <c r="C187">
        <v>46792.435573384108</v>
      </c>
      <c r="D187">
        <v>104976.14940112972</v>
      </c>
      <c r="E187">
        <v>201949.00429093142</v>
      </c>
      <c r="F187">
        <v>395894.71542829863</v>
      </c>
      <c r="G187">
        <v>783786.13770344015</v>
      </c>
      <c r="J187">
        <f t="shared" si="7"/>
        <v>52</v>
      </c>
      <c r="K187">
        <v>2339.6220294844316</v>
      </c>
      <c r="L187">
        <v>5248.8083749240031</v>
      </c>
      <c r="M187">
        <v>10097.450339882809</v>
      </c>
      <c r="N187">
        <v>19794.736041637836</v>
      </c>
      <c r="O187">
        <v>39189.30744568049</v>
      </c>
      <c r="R187">
        <f t="shared" si="8"/>
        <v>52</v>
      </c>
      <c r="S187">
        <v>4.3107170857042743E-2</v>
      </c>
      <c r="T187">
        <v>4.0452194771865679E-2</v>
      </c>
      <c r="U187">
        <v>3.9689365210235694E-2</v>
      </c>
      <c r="V187">
        <v>3.9327622795870543E-2</v>
      </c>
      <c r="W187">
        <v>3.9151397566444812E-2</v>
      </c>
    </row>
    <row r="188" spans="2:23" x14ac:dyDescent="0.25">
      <c r="B188">
        <f t="shared" si="6"/>
        <v>53</v>
      </c>
      <c r="C188">
        <v>48097.893218599529</v>
      </c>
      <c r="D188">
        <v>108333.12779855219</v>
      </c>
      <c r="E188">
        <v>208725.18375051775</v>
      </c>
      <c r="F188">
        <v>409509.29719438776</v>
      </c>
      <c r="G188">
        <v>811077.52408231958</v>
      </c>
      <c r="J188">
        <f t="shared" si="7"/>
        <v>53</v>
      </c>
      <c r="K188">
        <v>2404.8949509873855</v>
      </c>
      <c r="L188">
        <v>5416.6574091546063</v>
      </c>
      <c r="M188">
        <v>10436.259331237117</v>
      </c>
      <c r="N188">
        <v>20475.465167419054</v>
      </c>
      <c r="O188">
        <v>40553.876840029843</v>
      </c>
      <c r="R188">
        <f t="shared" si="8"/>
        <v>53</v>
      </c>
      <c r="S188">
        <v>4.3593674658746417E-2</v>
      </c>
      <c r="T188">
        <v>4.0918078132286428E-2</v>
      </c>
      <c r="U188">
        <v>4.0146131513757677E-2</v>
      </c>
      <c r="V188">
        <v>3.977955752689466E-2</v>
      </c>
      <c r="W188">
        <v>3.9600859368874808E-2</v>
      </c>
    </row>
    <row r="189" spans="2:23" x14ac:dyDescent="0.25">
      <c r="B189">
        <f t="shared" si="6"/>
        <v>54</v>
      </c>
      <c r="C189">
        <v>49599.177587465099</v>
      </c>
      <c r="D189">
        <v>112193.40020279291</v>
      </c>
      <c r="E189">
        <v>216517.10510834496</v>
      </c>
      <c r="F189">
        <v>425164.51491769467</v>
      </c>
      <c r="G189">
        <v>842459.33453488257</v>
      </c>
      <c r="J189">
        <f t="shared" si="7"/>
        <v>54</v>
      </c>
      <c r="K189">
        <v>2479.959308577294</v>
      </c>
      <c r="L189">
        <v>5609.6701040355838</v>
      </c>
      <c r="M189">
        <v>10825.855463267188</v>
      </c>
      <c r="N189">
        <v>21258.226179483696</v>
      </c>
      <c r="O189">
        <v>42122.967609980609</v>
      </c>
      <c r="R189">
        <f t="shared" si="8"/>
        <v>54</v>
      </c>
      <c r="S189">
        <v>4.4172814040451147E-2</v>
      </c>
      <c r="T189">
        <v>4.1472209835429652E-2</v>
      </c>
      <c r="U189">
        <v>4.068949426199131E-2</v>
      </c>
      <c r="V189">
        <v>4.03172364292117E-2</v>
      </c>
      <c r="W189">
        <v>4.0135633818732419E-2</v>
      </c>
    </row>
    <row r="190" spans="2:23" x14ac:dyDescent="0.25">
      <c r="B190">
        <f t="shared" si="6"/>
        <v>55</v>
      </c>
      <c r="C190">
        <v>51072.406516865114</v>
      </c>
      <c r="D190">
        <v>115981.90581100456</v>
      </c>
      <c r="E190">
        <v>224164.40511841918</v>
      </c>
      <c r="F190">
        <v>440529.4037331625</v>
      </c>
      <c r="G190">
        <v>873259.40096228942</v>
      </c>
      <c r="J190">
        <f t="shared" si="7"/>
        <v>55</v>
      </c>
      <c r="K190">
        <v>2553.6206993174856</v>
      </c>
      <c r="L190">
        <v>5799.0953706031432</v>
      </c>
      <c r="M190">
        <v>11208.220436434029</v>
      </c>
      <c r="N190">
        <v>22026.470567986835</v>
      </c>
      <c r="O190">
        <v>43662.970830636565</v>
      </c>
      <c r="R190">
        <f t="shared" si="8"/>
        <v>55</v>
      </c>
      <c r="S190">
        <v>4.4757933558369212E-2</v>
      </c>
      <c r="T190">
        <v>4.2033187472871436E-2</v>
      </c>
      <c r="U190">
        <v>4.1240040034824288E-2</v>
      </c>
      <c r="V190">
        <v>4.0862268302349403E-2</v>
      </c>
      <c r="W190">
        <v>4.0677845716492911E-2</v>
      </c>
    </row>
    <row r="191" spans="2:23" x14ac:dyDescent="0.25">
      <c r="B191">
        <f t="shared" si="6"/>
        <v>56</v>
      </c>
      <c r="C191">
        <v>52430.58113047215</v>
      </c>
      <c r="D191">
        <v>119474.53088486618</v>
      </c>
      <c r="E191">
        <v>231214.44716305754</v>
      </c>
      <c r="F191">
        <v>454694.27972385584</v>
      </c>
      <c r="G191">
        <v>901653.94484639145</v>
      </c>
      <c r="J191">
        <f t="shared" si="7"/>
        <v>56</v>
      </c>
      <c r="K191">
        <v>2621.5293150759535</v>
      </c>
      <c r="L191">
        <v>5973.7274495868769</v>
      </c>
      <c r="M191">
        <v>11560.724366672162</v>
      </c>
      <c r="N191">
        <v>22734.718206394115</v>
      </c>
      <c r="O191">
        <v>45082.705887017539</v>
      </c>
      <c r="R191">
        <f t="shared" si="8"/>
        <v>56</v>
      </c>
      <c r="S191">
        <v>4.5311746298734468E-2</v>
      </c>
      <c r="T191">
        <v>4.2565107306713701E-2</v>
      </c>
      <c r="U191">
        <v>4.1762477106861429E-2</v>
      </c>
      <c r="V191">
        <v>4.1379686201948429E-2</v>
      </c>
      <c r="W191">
        <v>4.1192694804521146E-2</v>
      </c>
    </row>
    <row r="192" spans="2:23" x14ac:dyDescent="0.25">
      <c r="B192">
        <f t="shared" si="6"/>
        <v>57</v>
      </c>
      <c r="C192">
        <v>54157.981835726736</v>
      </c>
      <c r="D192">
        <v>123916.77578327694</v>
      </c>
      <c r="E192">
        <v>240181.43305740578</v>
      </c>
      <c r="F192">
        <v>472710.74760234938</v>
      </c>
      <c r="G192">
        <v>937769.37668981729</v>
      </c>
      <c r="J192">
        <f t="shared" si="7"/>
        <v>57</v>
      </c>
      <c r="K192">
        <v>2707.8996245519811</v>
      </c>
      <c r="L192">
        <v>6195.838903241267</v>
      </c>
      <c r="M192">
        <v>12009.071898249385</v>
      </c>
      <c r="N192">
        <v>23635.537884145393</v>
      </c>
      <c r="O192">
        <v>46888.469852929702</v>
      </c>
      <c r="R192">
        <f t="shared" si="8"/>
        <v>57</v>
      </c>
      <c r="S192">
        <v>4.6045701897724056E-2</v>
      </c>
      <c r="T192">
        <v>4.3269647079065887E-2</v>
      </c>
      <c r="U192">
        <v>4.2454566560717888E-2</v>
      </c>
      <c r="V192">
        <v>4.2065211628337096E-2</v>
      </c>
      <c r="W192">
        <v>4.1874865786672766E-2</v>
      </c>
    </row>
    <row r="193" spans="1:24" x14ac:dyDescent="0.25">
      <c r="B193">
        <f t="shared" si="6"/>
        <v>58</v>
      </c>
      <c r="C193">
        <v>55748.777706942972</v>
      </c>
      <c r="D193">
        <v>128007.82060122119</v>
      </c>
      <c r="E193">
        <v>248439.55661524917</v>
      </c>
      <c r="F193">
        <v>489303.03063305764</v>
      </c>
      <c r="G193">
        <v>971029.97866866377</v>
      </c>
      <c r="J193">
        <f t="shared" si="7"/>
        <v>58</v>
      </c>
      <c r="K193">
        <v>2787.4392660478625</v>
      </c>
      <c r="L193">
        <v>6400.3922831959499</v>
      </c>
      <c r="M193">
        <v>12421.978007863741</v>
      </c>
      <c r="N193">
        <v>24465.151905736537</v>
      </c>
      <c r="O193">
        <v>48551.499701469205</v>
      </c>
      <c r="R193">
        <f t="shared" si="8"/>
        <v>58</v>
      </c>
      <c r="S193">
        <v>4.6742740913367165E-2</v>
      </c>
      <c r="T193">
        <v>4.3940436680852235E-2</v>
      </c>
      <c r="U193">
        <v>4.3114149316884287E-2</v>
      </c>
      <c r="V193">
        <v>4.2718871379700429E-2</v>
      </c>
      <c r="W193">
        <v>4.2525494776081807E-2</v>
      </c>
    </row>
    <row r="194" spans="1:24" x14ac:dyDescent="0.25">
      <c r="B194">
        <f t="shared" si="6"/>
        <v>59</v>
      </c>
      <c r="C194">
        <v>57366.044383767374</v>
      </c>
      <c r="D194">
        <v>132167.51361759429</v>
      </c>
      <c r="E194">
        <v>256836.6290132436</v>
      </c>
      <c r="F194">
        <v>506174.85539934697</v>
      </c>
      <c r="G194">
        <v>1004851.3124194619</v>
      </c>
      <c r="J194">
        <f t="shared" si="7"/>
        <v>59</v>
      </c>
      <c r="K194">
        <v>2868.3025909028729</v>
      </c>
      <c r="L194">
        <v>6608.3769048078975</v>
      </c>
      <c r="M194">
        <v>12841.834101881832</v>
      </c>
      <c r="N194">
        <v>25308.743130500778</v>
      </c>
      <c r="O194">
        <v>50242.566361690871</v>
      </c>
      <c r="R194">
        <f t="shared" si="8"/>
        <v>59</v>
      </c>
      <c r="S194">
        <v>4.7474898042744629E-2</v>
      </c>
      <c r="T194">
        <v>4.464673015881071E-2</v>
      </c>
      <c r="U194">
        <v>4.3809298504808192E-2</v>
      </c>
      <c r="V194">
        <v>4.3408107171788002E-2</v>
      </c>
      <c r="W194">
        <v>4.32117018944429E-2</v>
      </c>
    </row>
    <row r="195" spans="1:24" x14ac:dyDescent="0.25">
      <c r="B195">
        <f t="shared" si="6"/>
        <v>60</v>
      </c>
      <c r="C195">
        <v>59037.302062245573</v>
      </c>
      <c r="D195">
        <v>136465.92720480234</v>
      </c>
      <c r="E195">
        <v>265513.63578114787</v>
      </c>
      <c r="F195">
        <v>523609.04838961549</v>
      </c>
      <c r="G195">
        <v>1039799.8779929095</v>
      </c>
      <c r="J195">
        <f t="shared" si="7"/>
        <v>60</v>
      </c>
      <c r="K195">
        <v>2951.8654869314923</v>
      </c>
      <c r="L195">
        <v>6823.2976131660689</v>
      </c>
      <c r="M195">
        <v>13275.684496753267</v>
      </c>
      <c r="N195">
        <v>26180.452786953538</v>
      </c>
      <c r="O195">
        <v>51989.994654058944</v>
      </c>
      <c r="R195">
        <f t="shared" si="8"/>
        <v>60</v>
      </c>
      <c r="S195">
        <v>4.8258735713190504E-2</v>
      </c>
      <c r="T195">
        <v>4.5403852606434869E-2</v>
      </c>
      <c r="U195">
        <v>4.4554942720377966E-2</v>
      </c>
      <c r="V195">
        <v>4.4147663869037901E-2</v>
      </c>
      <c r="W195">
        <v>4.3948138598598918E-2</v>
      </c>
    </row>
    <row r="196" spans="1:24" x14ac:dyDescent="0.25">
      <c r="B196">
        <f t="shared" si="6"/>
        <v>61</v>
      </c>
      <c r="C196">
        <v>60734.931661857394</v>
      </c>
      <c r="D196">
        <v>140832.90642980341</v>
      </c>
      <c r="E196">
        <v>274329.53105192562</v>
      </c>
      <c r="F196">
        <v>541322.78029418527</v>
      </c>
      <c r="G196">
        <v>1075309.278776088</v>
      </c>
      <c r="J196">
        <f t="shared" si="7"/>
        <v>61</v>
      </c>
      <c r="K196">
        <v>3036.746956713876</v>
      </c>
      <c r="L196">
        <v>7041.6465413644328</v>
      </c>
      <c r="M196">
        <v>13716.479193037434</v>
      </c>
      <c r="N196">
        <v>27066.144494016422</v>
      </c>
      <c r="O196">
        <v>53765.475092853885</v>
      </c>
      <c r="R196">
        <f t="shared" si="8"/>
        <v>61</v>
      </c>
      <c r="S196">
        <v>4.9082059582429949E-2</v>
      </c>
      <c r="T196">
        <v>4.6201464435023265E-2</v>
      </c>
      <c r="U196">
        <v>4.5341304103441171E-2</v>
      </c>
      <c r="V196">
        <v>4.4928032830140685E-2</v>
      </c>
      <c r="W196">
        <v>4.4725428062602379E-2</v>
      </c>
    </row>
    <row r="197" spans="1:24" x14ac:dyDescent="0.25">
      <c r="B197">
        <f t="shared" si="6"/>
        <v>62</v>
      </c>
      <c r="C197">
        <v>62596.346209277428</v>
      </c>
      <c r="D197">
        <v>145620.93825186291</v>
      </c>
      <c r="E197">
        <v>283995.25571696047</v>
      </c>
      <c r="F197">
        <v>560743.89309179538</v>
      </c>
      <c r="G197">
        <v>1114241.1678412545</v>
      </c>
      <c r="J197">
        <f t="shared" si="7"/>
        <v>62</v>
      </c>
      <c r="K197">
        <v>3129.8177797928147</v>
      </c>
      <c r="L197">
        <v>7281.0483879720268</v>
      </c>
      <c r="M197">
        <v>14199.762996087666</v>
      </c>
      <c r="N197">
        <v>28037.195094410912</v>
      </c>
      <c r="O197">
        <v>55712.05929080979</v>
      </c>
      <c r="R197">
        <f t="shared" si="8"/>
        <v>62</v>
      </c>
      <c r="S197">
        <v>5.0021633940317001E-2</v>
      </c>
      <c r="T197">
        <v>4.7112704879041623E-2</v>
      </c>
      <c r="U197">
        <v>4.6240210451865771E-2</v>
      </c>
      <c r="V197">
        <v>4.5820369853172283E-2</v>
      </c>
      <c r="W197">
        <v>4.5614390636419921E-2</v>
      </c>
    </row>
    <row r="198" spans="1:24" x14ac:dyDescent="0.25">
      <c r="B198">
        <f t="shared" si="6"/>
        <v>63</v>
      </c>
      <c r="C198">
        <v>64406.610847275078</v>
      </c>
      <c r="D198">
        <v>150278.42167654322</v>
      </c>
      <c r="E198">
        <v>293398.10640031274</v>
      </c>
      <c r="F198">
        <v>579637.47584631445</v>
      </c>
      <c r="G198">
        <v>1152116.2147361436</v>
      </c>
      <c r="J198">
        <f t="shared" si="7"/>
        <v>63</v>
      </c>
      <c r="K198">
        <v>3220.3309369184935</v>
      </c>
      <c r="L198">
        <v>7513.92235320076</v>
      </c>
      <c r="M198">
        <v>14669.908056708518</v>
      </c>
      <c r="N198">
        <v>28981.879461931065</v>
      </c>
      <c r="O198">
        <v>57605.822269841563</v>
      </c>
      <c r="R198">
        <f t="shared" si="8"/>
        <v>63</v>
      </c>
      <c r="S198">
        <v>5.0966483106239302E-2</v>
      </c>
      <c r="T198">
        <v>4.8032783118445055E-2</v>
      </c>
      <c r="U198">
        <v>4.7149097060263268E-2</v>
      </c>
      <c r="V198">
        <v>4.672323822090152E-2</v>
      </c>
      <c r="W198">
        <v>4.6514155462330953E-2</v>
      </c>
    </row>
    <row r="199" spans="1:24" x14ac:dyDescent="0.25">
      <c r="B199">
        <f t="shared" si="6"/>
        <v>64</v>
      </c>
      <c r="C199">
        <v>66362.026667390688</v>
      </c>
      <c r="D199">
        <v>155309.11102151882</v>
      </c>
      <c r="E199">
        <v>303554.25160833471</v>
      </c>
      <c r="F199">
        <v>600044.53277370904</v>
      </c>
      <c r="G199">
        <v>1193025.083999115</v>
      </c>
      <c r="J199">
        <f t="shared" si="7"/>
        <v>64</v>
      </c>
      <c r="K199">
        <v>3318.1018047788748</v>
      </c>
      <c r="L199">
        <v>7765.4570256454754</v>
      </c>
      <c r="M199">
        <v>15177.715723175032</v>
      </c>
      <c r="N199">
        <v>30002.233108719578</v>
      </c>
      <c r="O199">
        <v>59651.255084126256</v>
      </c>
      <c r="R199">
        <f t="shared" si="8"/>
        <v>64</v>
      </c>
      <c r="S199">
        <v>5.2029207670292621E-2</v>
      </c>
      <c r="T199">
        <v>4.9069381994139682E-2</v>
      </c>
      <c r="U199">
        <v>4.8173835697143286E-2</v>
      </c>
      <c r="V199">
        <v>4.774158891874225E-2</v>
      </c>
      <c r="W199">
        <v>4.7529205022676546E-2</v>
      </c>
    </row>
    <row r="200" spans="1:24" x14ac:dyDescent="0.25">
      <c r="B200">
        <f t="shared" si="6"/>
        <v>65</v>
      </c>
      <c r="C200">
        <v>68269.846630875792</v>
      </c>
      <c r="D200">
        <v>160218.57853552085</v>
      </c>
      <c r="E200">
        <v>313466.465053035</v>
      </c>
      <c r="F200">
        <v>619962.238088115</v>
      </c>
      <c r="G200">
        <v>1232953.7841571893</v>
      </c>
      <c r="J200">
        <f t="shared" si="7"/>
        <v>65</v>
      </c>
      <c r="K200">
        <v>3413.4927315428358</v>
      </c>
      <c r="L200">
        <v>8010.930202001211</v>
      </c>
      <c r="M200">
        <v>15673.325997229898</v>
      </c>
      <c r="N200">
        <v>30998.117587746237</v>
      </c>
      <c r="O200">
        <v>61647.700767542236</v>
      </c>
      <c r="R200">
        <f t="shared" si="8"/>
        <v>65</v>
      </c>
      <c r="S200">
        <v>5.3102216589140605E-2</v>
      </c>
      <c r="T200">
        <v>5.0120712178113758E-2</v>
      </c>
      <c r="U200">
        <v>4.9214703407448379E-2</v>
      </c>
      <c r="V200">
        <v>4.8776745267821608E-2</v>
      </c>
      <c r="W200">
        <v>4.8561400131195809E-2</v>
      </c>
    </row>
    <row r="202" spans="1:24" x14ac:dyDescent="0.25">
      <c r="A202" s="5" t="s">
        <v>183</v>
      </c>
    </row>
    <row r="203" spans="1:24" x14ac:dyDescent="0.25">
      <c r="B203" t="s">
        <v>170</v>
      </c>
      <c r="C203">
        <v>50000</v>
      </c>
      <c r="D203">
        <v>100000</v>
      </c>
      <c r="E203">
        <v>250000</v>
      </c>
      <c r="F203">
        <v>500000</v>
      </c>
      <c r="G203">
        <v>1000000</v>
      </c>
      <c r="H203">
        <v>2000000</v>
      </c>
      <c r="J203" t="s">
        <v>171</v>
      </c>
      <c r="K203">
        <v>50000</v>
      </c>
      <c r="L203">
        <v>100000</v>
      </c>
      <c r="M203">
        <v>250000</v>
      </c>
      <c r="N203">
        <v>500000</v>
      </c>
      <c r="O203">
        <v>1000000</v>
      </c>
      <c r="P203">
        <v>2000000</v>
      </c>
      <c r="R203" t="s">
        <v>167</v>
      </c>
      <c r="S203">
        <v>50000</v>
      </c>
      <c r="T203">
        <v>100000</v>
      </c>
      <c r="U203">
        <v>250000</v>
      </c>
      <c r="V203">
        <v>500000</v>
      </c>
      <c r="W203">
        <v>1000000</v>
      </c>
      <c r="X203">
        <v>2000000</v>
      </c>
    </row>
    <row r="204" spans="1:24" x14ac:dyDescent="0.25">
      <c r="B204">
        <v>26</v>
      </c>
      <c r="C204">
        <v>710.65128347399252</v>
      </c>
      <c r="D204">
        <v>929.26156164293332</v>
      </c>
      <c r="E204">
        <v>1585.0923961497888</v>
      </c>
      <c r="F204">
        <v>2678.1436829005638</v>
      </c>
      <c r="G204">
        <v>4864.2463622848436</v>
      </c>
      <c r="H204">
        <v>9236.4516856368627</v>
      </c>
      <c r="J204">
        <v>26</v>
      </c>
      <c r="K204">
        <v>659.69930201661737</v>
      </c>
      <c r="L204">
        <v>816.26578736923875</v>
      </c>
      <c r="M204">
        <v>1285.9652434274758</v>
      </c>
      <c r="N204">
        <v>2068.7964757206028</v>
      </c>
      <c r="O204">
        <v>3634.4601553031825</v>
      </c>
      <c r="P204">
        <v>6765.7871080662153</v>
      </c>
      <c r="R204">
        <v>26</v>
      </c>
      <c r="S204">
        <v>4.5012812600223606E-2</v>
      </c>
      <c r="T204">
        <v>4.2181620203639136E-2</v>
      </c>
      <c r="U204">
        <v>3.9450703092726913E-2</v>
      </c>
      <c r="V204">
        <v>3.8239018674880887E-2</v>
      </c>
      <c r="W204">
        <v>3.7554327884300021E-2</v>
      </c>
      <c r="X204">
        <v>3.7189153432498623E-2</v>
      </c>
    </row>
    <row r="205" spans="1:24" x14ac:dyDescent="0.25">
      <c r="B205">
        <v>27</v>
      </c>
      <c r="C205">
        <v>713.02839815039999</v>
      </c>
      <c r="D205">
        <v>933.94128576337425</v>
      </c>
      <c r="E205">
        <v>1596.6799813616776</v>
      </c>
      <c r="F205">
        <v>2701.2443042674695</v>
      </c>
      <c r="G205">
        <v>4910.3730943654882</v>
      </c>
      <c r="H205">
        <v>9328.6306762283784</v>
      </c>
      <c r="J205">
        <v>27</v>
      </c>
      <c r="K205">
        <v>661.40179237575376</v>
      </c>
      <c r="L205">
        <v>819.61748343911404</v>
      </c>
      <c r="M205">
        <v>1294.264932443044</v>
      </c>
      <c r="N205">
        <v>2085.34206666112</v>
      </c>
      <c r="O205">
        <v>3667.497990343436</v>
      </c>
      <c r="P205">
        <v>6831.8098568301502</v>
      </c>
      <c r="R205">
        <v>27</v>
      </c>
      <c r="S205">
        <v>4.4974981423567373E-2</v>
      </c>
      <c r="T205">
        <v>4.2149678828796722E-2</v>
      </c>
      <c r="U205">
        <v>3.94330760211139E-2</v>
      </c>
      <c r="V205">
        <v>3.8230463552239247E-2</v>
      </c>
      <c r="W205">
        <v>3.7551643658694678E-2</v>
      </c>
      <c r="X205">
        <v>3.7189821082535435E-2</v>
      </c>
    </row>
    <row r="206" spans="1:24" x14ac:dyDescent="0.25">
      <c r="B206">
        <v>28</v>
      </c>
      <c r="C206">
        <v>772.50774059080572</v>
      </c>
      <c r="D206">
        <v>1051.2304250485272</v>
      </c>
      <c r="E206">
        <v>1887.3984525851206</v>
      </c>
      <c r="F206">
        <v>3281.0113337055695</v>
      </c>
      <c r="G206">
        <v>6068.2380802456</v>
      </c>
      <c r="H206">
        <v>11642.691227975658</v>
      </c>
      <c r="J206">
        <v>28</v>
      </c>
      <c r="K206">
        <v>704.00028329969336</v>
      </c>
      <c r="L206">
        <v>903.61910157445163</v>
      </c>
      <c r="M206">
        <v>1502.4752616906098</v>
      </c>
      <c r="N206">
        <v>2500.5631801613235</v>
      </c>
      <c r="O206">
        <v>4496.7502446353683</v>
      </c>
      <c r="P206">
        <v>8489.1204343049467</v>
      </c>
      <c r="R206">
        <v>28</v>
      </c>
      <c r="S206">
        <v>4.4132151872648295E-2</v>
      </c>
      <c r="T206">
        <v>4.1463681168896649E-2</v>
      </c>
      <c r="U206">
        <v>3.9066251228968785E-2</v>
      </c>
      <c r="V206">
        <v>3.8053836669385221E-2</v>
      </c>
      <c r="W206">
        <v>3.7495019692868725E-2</v>
      </c>
      <c r="X206">
        <v>3.7200797142248998E-2</v>
      </c>
    </row>
    <row r="207" spans="1:24" x14ac:dyDescent="0.25">
      <c r="B207">
        <v>29</v>
      </c>
      <c r="C207">
        <v>739.00807056077224</v>
      </c>
      <c r="D207">
        <v>985.16009746856878</v>
      </c>
      <c r="E207">
        <v>1723.6158855643212</v>
      </c>
      <c r="F207">
        <v>2954.375820261153</v>
      </c>
      <c r="G207">
        <v>5415.8949497575977</v>
      </c>
      <c r="H207">
        <v>10338.934266845454</v>
      </c>
      <c r="J207">
        <v>29</v>
      </c>
      <c r="K207">
        <v>680.00814809293934</v>
      </c>
      <c r="L207">
        <v>856.30054197044956</v>
      </c>
      <c r="M207">
        <v>1385.1743751201739</v>
      </c>
      <c r="N207">
        <v>2266.6340577517294</v>
      </c>
      <c r="O207">
        <v>4029.5449565106537</v>
      </c>
      <c r="P207">
        <v>7555.3788616093952</v>
      </c>
      <c r="R207">
        <v>29</v>
      </c>
      <c r="S207">
        <v>4.4578017413728688E-2</v>
      </c>
      <c r="T207">
        <v>4.1819680237652257E-2</v>
      </c>
      <c r="U207">
        <v>3.925193113044223E-2</v>
      </c>
      <c r="V207">
        <v>3.8140851699746792E-2</v>
      </c>
      <c r="W207">
        <v>3.7520485876017862E-2</v>
      </c>
      <c r="X207">
        <v>3.7191820522403107E-2</v>
      </c>
    </row>
    <row r="208" spans="1:24" x14ac:dyDescent="0.25">
      <c r="B208">
        <v>30</v>
      </c>
      <c r="C208">
        <v>880.53425791907353</v>
      </c>
      <c r="D208">
        <v>1264.2284736757549</v>
      </c>
      <c r="E208">
        <v>2415.3105406992745</v>
      </c>
      <c r="F208">
        <v>4333.7808763253797</v>
      </c>
      <c r="G208">
        <v>8170.7215342366489</v>
      </c>
      <c r="H208">
        <v>15844.602894016756</v>
      </c>
      <c r="J208">
        <v>30</v>
      </c>
      <c r="K208">
        <v>781.36706595744818</v>
      </c>
      <c r="L208">
        <v>1056.1663362461932</v>
      </c>
      <c r="M208">
        <v>1880.557596754883</v>
      </c>
      <c r="N208">
        <v>3254.5455587540564</v>
      </c>
      <c r="O208">
        <v>6002.5213321475603</v>
      </c>
      <c r="P208">
        <v>11498.473375168192</v>
      </c>
      <c r="R208">
        <v>30</v>
      </c>
      <c r="S208">
        <v>4.3088351156002513E-2</v>
      </c>
      <c r="T208">
        <v>4.0697911249417684E-2</v>
      </c>
      <c r="U208">
        <v>3.8718874562313488E-2</v>
      </c>
      <c r="V208">
        <v>3.7926965503988441E-2</v>
      </c>
      <c r="W208">
        <v>3.7500375731660096E-2</v>
      </c>
      <c r="X208">
        <v>3.7278708798421212E-2</v>
      </c>
    </row>
    <row r="209" spans="2:24" x14ac:dyDescent="0.25">
      <c r="B209">
        <v>31</v>
      </c>
      <c r="C209">
        <v>733.45848147938841</v>
      </c>
      <c r="D209">
        <v>974.2029684932586</v>
      </c>
      <c r="E209">
        <v>1696.4364295348503</v>
      </c>
      <c r="F209">
        <v>2900.1586763990549</v>
      </c>
      <c r="G209">
        <v>5307.6037347427255</v>
      </c>
      <c r="H209">
        <v>10122.493475020043</v>
      </c>
      <c r="J209">
        <v>31</v>
      </c>
      <c r="K209">
        <v>676.03358813674595</v>
      </c>
      <c r="L209">
        <v>848.45237153296148</v>
      </c>
      <c r="M209">
        <v>1365.7087217213902</v>
      </c>
      <c r="N209">
        <v>2227.8004840738031</v>
      </c>
      <c r="O209">
        <v>3951.9904726625828</v>
      </c>
      <c r="P209">
        <v>7400.3661405859166</v>
      </c>
      <c r="R209">
        <v>31</v>
      </c>
      <c r="S209">
        <v>4.4661183511485403E-2</v>
      </c>
      <c r="T209">
        <v>4.1888180592075663E-2</v>
      </c>
      <c r="U209">
        <v>3.9289673564813832E-2</v>
      </c>
      <c r="V209">
        <v>3.816006689958229E-2</v>
      </c>
      <c r="W209">
        <v>3.7528001295239477E-2</v>
      </c>
      <c r="X209">
        <v>3.7192717551330245E-2</v>
      </c>
    </row>
    <row r="210" spans="2:24" x14ac:dyDescent="0.25">
      <c r="B210">
        <v>32</v>
      </c>
      <c r="C210">
        <v>888.22640310178303</v>
      </c>
      <c r="D210">
        <v>1279.3766484415332</v>
      </c>
      <c r="E210">
        <v>2452.826803048395</v>
      </c>
      <c r="F210">
        <v>4408.5772701338465</v>
      </c>
      <c r="G210">
        <v>8320.0783018604616</v>
      </c>
      <c r="H210">
        <v>16143.080098150238</v>
      </c>
      <c r="J210">
        <v>32</v>
      </c>
      <c r="K210">
        <v>786.87610083023901</v>
      </c>
      <c r="L210">
        <v>1067.0153309690268</v>
      </c>
      <c r="M210">
        <v>1907.4264631554761</v>
      </c>
      <c r="N210">
        <v>3308.1140455444547</v>
      </c>
      <c r="O210">
        <v>6109.4903107337159</v>
      </c>
      <c r="P210">
        <v>11712.239827555284</v>
      </c>
      <c r="R210">
        <v>32</v>
      </c>
      <c r="S210">
        <v>4.3033051692692226E-2</v>
      </c>
      <c r="T210">
        <v>4.0660730616015162E-2</v>
      </c>
      <c r="U210">
        <v>3.8705384761548389E-2</v>
      </c>
      <c r="V210">
        <v>3.7925164987527182E-2</v>
      </c>
      <c r="W210">
        <v>3.7505398302048354E-2</v>
      </c>
      <c r="X210">
        <v>3.7287419931675725E-2</v>
      </c>
    </row>
    <row r="211" spans="2:24" x14ac:dyDescent="0.25">
      <c r="B211">
        <v>33</v>
      </c>
      <c r="C211">
        <v>744.48926646764414</v>
      </c>
      <c r="D211">
        <v>995.9443533212152</v>
      </c>
      <c r="E211">
        <v>1750.3094981776385</v>
      </c>
      <c r="F211">
        <v>3007.5850481498624</v>
      </c>
      <c r="G211">
        <v>5522.135591260977</v>
      </c>
      <c r="H211">
        <v>10551.237055163274</v>
      </c>
      <c r="J211">
        <v>33</v>
      </c>
      <c r="K211">
        <v>683.9337255445339</v>
      </c>
      <c r="L211">
        <v>864.0233329611292</v>
      </c>
      <c r="M211">
        <v>1404.2908320509014</v>
      </c>
      <c r="N211">
        <v>2304.7401922948011</v>
      </c>
      <c r="O211">
        <v>4105.6325450013901</v>
      </c>
      <c r="P211">
        <v>7707.4215694520535</v>
      </c>
      <c r="R211">
        <v>33</v>
      </c>
      <c r="S211">
        <v>4.4504267763193051E-2</v>
      </c>
      <c r="T211">
        <v>4.176038067873189E-2</v>
      </c>
      <c r="U211">
        <v>3.9221638492324074E-2</v>
      </c>
      <c r="V211">
        <v>3.8127757074379209E-2</v>
      </c>
      <c r="W211">
        <v>3.7518220747612796E-2</v>
      </c>
      <c r="X211">
        <v>3.7195641394050183E-2</v>
      </c>
    </row>
    <row r="212" spans="2:24" x14ac:dyDescent="0.25">
      <c r="B212">
        <v>34</v>
      </c>
      <c r="C212">
        <v>746.82609053765896</v>
      </c>
      <c r="D212">
        <v>1000.5476421594798</v>
      </c>
      <c r="E212">
        <v>1761.7123225419873</v>
      </c>
      <c r="F212">
        <v>3030.3201594380776</v>
      </c>
      <c r="G212">
        <v>5567.5354241116293</v>
      </c>
      <c r="H212">
        <v>10641.96630637126</v>
      </c>
      <c r="J212">
        <v>34</v>
      </c>
      <c r="K212">
        <v>685.60735757120028</v>
      </c>
      <c r="L212">
        <v>867.32027017490418</v>
      </c>
      <c r="M212">
        <v>1412.4592997204963</v>
      </c>
      <c r="N212">
        <v>2321.0247635047854</v>
      </c>
      <c r="O212">
        <v>4138.1510136504075</v>
      </c>
      <c r="P212">
        <v>7772.407548764415</v>
      </c>
      <c r="R212">
        <v>34</v>
      </c>
      <c r="S212">
        <v>4.4472522431255435E-2</v>
      </c>
      <c r="T212">
        <v>4.1734844173266783E-2</v>
      </c>
      <c r="U212">
        <v>3.9208383441764472E-2</v>
      </c>
      <c r="V212">
        <v>3.8121725344079982E-2</v>
      </c>
      <c r="W212">
        <v>3.7516726973853665E-2</v>
      </c>
      <c r="X212">
        <v>3.7196697039365345E-2</v>
      </c>
    </row>
    <row r="213" spans="2:24" x14ac:dyDescent="0.25">
      <c r="B213">
        <v>35</v>
      </c>
      <c r="C213">
        <v>876.07947053667488</v>
      </c>
      <c r="D213">
        <v>1255.4044157574797</v>
      </c>
      <c r="E213">
        <v>2393.3795413150656</v>
      </c>
      <c r="F213">
        <v>4290.0047206618483</v>
      </c>
      <c r="G213">
        <v>8083.2558750189301</v>
      </c>
      <c r="H213">
        <v>15669.755964362594</v>
      </c>
      <c r="J213">
        <v>35</v>
      </c>
      <c r="K213">
        <v>778.17760923249534</v>
      </c>
      <c r="L213">
        <v>1049.8451001252361</v>
      </c>
      <c r="M213">
        <v>1864.8508462912505</v>
      </c>
      <c r="N213">
        <v>3223.1934187589213</v>
      </c>
      <c r="O213">
        <v>5939.8875483034644</v>
      </c>
      <c r="P213">
        <v>11373.250746325619</v>
      </c>
      <c r="R213">
        <v>35</v>
      </c>
      <c r="S213">
        <v>4.3127565839111037E-2</v>
      </c>
      <c r="T213">
        <v>4.0726044834411113E-2</v>
      </c>
      <c r="U213">
        <v>3.8732275267845395E-2</v>
      </c>
      <c r="V213">
        <v>3.7933026937420067E-2</v>
      </c>
      <c r="W213">
        <v>3.7502151906880554E-2</v>
      </c>
      <c r="X213">
        <v>3.7278146966513548E-2</v>
      </c>
    </row>
    <row r="214" spans="2:24" x14ac:dyDescent="0.25">
      <c r="B214">
        <v>36</v>
      </c>
      <c r="C214">
        <v>886.89946112644861</v>
      </c>
      <c r="D214">
        <v>1276.7324204339779</v>
      </c>
      <c r="E214">
        <v>2446.2313324539323</v>
      </c>
      <c r="F214">
        <v>4395.396000187292</v>
      </c>
      <c r="G214">
        <v>8293.725496153369</v>
      </c>
      <c r="H214">
        <v>16090.384489943759</v>
      </c>
      <c r="J214">
        <v>36</v>
      </c>
      <c r="K214">
        <v>785.92650284334286</v>
      </c>
      <c r="L214">
        <v>1065.1210732067775</v>
      </c>
      <c r="M214">
        <v>1902.7051689169093</v>
      </c>
      <c r="N214">
        <v>3298.6765678159718</v>
      </c>
      <c r="O214">
        <v>6090.6211760540318</v>
      </c>
      <c r="P214">
        <v>11674.510413491138</v>
      </c>
      <c r="R214">
        <v>36</v>
      </c>
      <c r="S214">
        <v>4.304626041440196E-2</v>
      </c>
      <c r="T214">
        <v>4.0670541285958484E-2</v>
      </c>
      <c r="U214">
        <v>3.871073373537226E-2</v>
      </c>
      <c r="V214">
        <v>3.7928292966463717E-2</v>
      </c>
      <c r="W214">
        <v>3.750723006235579E-2</v>
      </c>
      <c r="X214">
        <v>3.7288552169587819E-2</v>
      </c>
    </row>
    <row r="215" spans="2:24" x14ac:dyDescent="0.25">
      <c r="B215">
        <v>37</v>
      </c>
      <c r="C215">
        <v>885.22176214904073</v>
      </c>
      <c r="D215">
        <v>1273.4194877637262</v>
      </c>
      <c r="E215">
        <v>2438.0126692186259</v>
      </c>
      <c r="F215">
        <v>4379.0013100844153</v>
      </c>
      <c r="G215">
        <v>8260.9785960030677</v>
      </c>
      <c r="H215">
        <v>16024.933170901275</v>
      </c>
      <c r="J215">
        <v>37</v>
      </c>
      <c r="K215">
        <v>784.72493169556128</v>
      </c>
      <c r="L215">
        <v>1062.7482650481888</v>
      </c>
      <c r="M215">
        <v>1896.8183171239034</v>
      </c>
      <c r="N215">
        <v>3286.935128205776</v>
      </c>
      <c r="O215">
        <v>6067.1687976065441</v>
      </c>
      <c r="P215">
        <v>11627.636170940037</v>
      </c>
      <c r="R215">
        <v>37</v>
      </c>
      <c r="S215">
        <v>4.3059353360736408E-2</v>
      </c>
      <c r="T215">
        <v>4.0679614857243696E-2</v>
      </c>
      <c r="U215">
        <v>3.8714539382870283E-2</v>
      </c>
      <c r="V215">
        <v>3.7929503747880844E-2</v>
      </c>
      <c r="W215">
        <v>3.7506924230277017E-2</v>
      </c>
      <c r="X215">
        <v>3.7287425997451606E-2</v>
      </c>
    </row>
    <row r="216" spans="2:24" x14ac:dyDescent="0.25">
      <c r="B216">
        <v>38</v>
      </c>
      <c r="C216">
        <v>892.03146803234347</v>
      </c>
      <c r="D216">
        <v>1286.8412600154602</v>
      </c>
      <c r="E216">
        <v>2471.2707493303524</v>
      </c>
      <c r="F216">
        <v>4445.3199079070955</v>
      </c>
      <c r="G216">
        <v>8393.418233661554</v>
      </c>
      <c r="H216">
        <v>16289.614891680496</v>
      </c>
      <c r="J216">
        <v>38</v>
      </c>
      <c r="K216">
        <v>789.60234500788829</v>
      </c>
      <c r="L216">
        <v>1072.3608030577634</v>
      </c>
      <c r="M216">
        <v>1920.6374553006717</v>
      </c>
      <c r="N216">
        <v>3334.4319852737608</v>
      </c>
      <c r="O216">
        <v>6162.0211421880667</v>
      </c>
      <c r="P216">
        <v>11817.1995294113</v>
      </c>
      <c r="R216">
        <v>38</v>
      </c>
      <c r="S216">
        <v>4.3009788457862408E-2</v>
      </c>
      <c r="T216">
        <v>4.0646070128394829E-2</v>
      </c>
      <c r="U216">
        <v>3.8701833101105754E-2</v>
      </c>
      <c r="V216">
        <v>3.7927050460710987E-2</v>
      </c>
      <c r="W216">
        <v>3.7510447115682188E-2</v>
      </c>
      <c r="X216">
        <v>3.7294179481788703E-2</v>
      </c>
    </row>
    <row r="217" spans="2:24" x14ac:dyDescent="0.25">
      <c r="B217">
        <v>39</v>
      </c>
      <c r="C217">
        <v>920.99309214898369</v>
      </c>
      <c r="D217">
        <v>1343.938145612967</v>
      </c>
      <c r="E217">
        <v>2612.7732910298528</v>
      </c>
      <c r="F217">
        <v>4727.4985627695633</v>
      </c>
      <c r="G217">
        <v>8956.9490306467451</v>
      </c>
      <c r="H217">
        <v>17415.84999626084</v>
      </c>
      <c r="J217">
        <v>39</v>
      </c>
      <c r="K217">
        <v>810.34402025520194</v>
      </c>
      <c r="L217">
        <v>1113.2530674674181</v>
      </c>
      <c r="M217">
        <v>2021.9800407436087</v>
      </c>
      <c r="N217">
        <v>3536.5253264951971</v>
      </c>
      <c r="O217">
        <v>6565.6150480235083</v>
      </c>
      <c r="P217">
        <v>12623.794826784841</v>
      </c>
      <c r="R217">
        <v>39</v>
      </c>
      <c r="S217">
        <v>4.2811920541456772E-2</v>
      </c>
      <c r="T217">
        <v>4.0514415125968206E-2</v>
      </c>
      <c r="U217">
        <v>3.8653804122401159E-2</v>
      </c>
      <c r="V217">
        <v>3.7919602654050033E-2</v>
      </c>
      <c r="W217">
        <v>3.7526518335324166E-2</v>
      </c>
      <c r="X217">
        <v>3.7322927616972867E-2</v>
      </c>
    </row>
    <row r="218" spans="2:24" x14ac:dyDescent="0.25">
      <c r="B218">
        <v>40</v>
      </c>
      <c r="C218">
        <v>940.82009322978774</v>
      </c>
      <c r="D218">
        <v>1383.0245141366192</v>
      </c>
      <c r="E218">
        <v>2709.6378364940424</v>
      </c>
      <c r="F218">
        <v>4920.6600410208266</v>
      </c>
      <c r="G218">
        <v>9342.7044435719145</v>
      </c>
      <c r="H218">
        <v>18186.793240319552</v>
      </c>
      <c r="J218">
        <v>40</v>
      </c>
      <c r="K218">
        <v>824.54408263942605</v>
      </c>
      <c r="L218">
        <v>1141.2462963268863</v>
      </c>
      <c r="M218">
        <v>2091.3536065913358</v>
      </c>
      <c r="N218">
        <v>3674.8657970728964</v>
      </c>
      <c r="O218">
        <v>6841.8901050699205</v>
      </c>
      <c r="P218">
        <v>13175.938627315452</v>
      </c>
      <c r="R218">
        <v>40</v>
      </c>
      <c r="S218">
        <v>4.2689172845504553E-2</v>
      </c>
      <c r="T218">
        <v>4.0435037260909468E-2</v>
      </c>
      <c r="U218">
        <v>3.8627216060463265E-2</v>
      </c>
      <c r="V218">
        <v>3.7918175781640695E-2</v>
      </c>
      <c r="W218">
        <v>3.7539568997610129E-2</v>
      </c>
      <c r="X218">
        <v>3.7343751961174565E-2</v>
      </c>
    </row>
    <row r="219" spans="2:24" x14ac:dyDescent="0.25">
      <c r="B219">
        <v>41</v>
      </c>
      <c r="C219">
        <v>952.33037121248708</v>
      </c>
      <c r="D219">
        <v>1405.7141834364675</v>
      </c>
      <c r="E219">
        <v>2765.8656504772921</v>
      </c>
      <c r="F219">
        <v>5032.7847937063671</v>
      </c>
      <c r="G219">
        <v>9566.6226038370369</v>
      </c>
      <c r="H219">
        <v>18634.29864624115</v>
      </c>
      <c r="J219">
        <v>41</v>
      </c>
      <c r="K219">
        <v>832.78746570888325</v>
      </c>
      <c r="L219">
        <v>1157.4965197553411</v>
      </c>
      <c r="M219">
        <v>2131.6240222932902</v>
      </c>
      <c r="N219">
        <v>3755.1702128704201</v>
      </c>
      <c r="O219">
        <v>7002.2572549678007</v>
      </c>
      <c r="P219">
        <v>13496.436070874159</v>
      </c>
      <c r="R219">
        <v>41</v>
      </c>
      <c r="S219">
        <v>4.2622292443491583E-2</v>
      </c>
      <c r="T219">
        <v>4.0392613615895634E-2</v>
      </c>
      <c r="U219">
        <v>3.8613918024159588E-2</v>
      </c>
      <c r="V219">
        <v>3.791861531851537E-2</v>
      </c>
      <c r="W219">
        <v>3.7547873024543543E-2</v>
      </c>
      <c r="X219">
        <v>3.7356272278463276E-2</v>
      </c>
    </row>
    <row r="220" spans="2:24" x14ac:dyDescent="0.25">
      <c r="B220">
        <v>42</v>
      </c>
      <c r="C220">
        <v>956.26172070268592</v>
      </c>
      <c r="D220">
        <v>1413.4622487470672</v>
      </c>
      <c r="E220">
        <v>2785.0638700791883</v>
      </c>
      <c r="F220">
        <v>5071.0662841047897</v>
      </c>
      <c r="G220">
        <v>9643.0713638062043</v>
      </c>
      <c r="H220">
        <v>18787.081523752331</v>
      </c>
      <c r="J220">
        <v>42</v>
      </c>
      <c r="K220">
        <v>835.60310127376761</v>
      </c>
      <c r="L220">
        <v>1163.0457449032838</v>
      </c>
      <c r="M220">
        <v>2145.374092586695</v>
      </c>
      <c r="N220">
        <v>3782.5847763244165</v>
      </c>
      <c r="O220">
        <v>7057.0089634072792</v>
      </c>
      <c r="P220">
        <v>13605.857343660406</v>
      </c>
      <c r="R220">
        <v>42</v>
      </c>
      <c r="S220">
        <v>4.2600292932126083E-2</v>
      </c>
      <c r="T220">
        <v>4.0378835156521742E-2</v>
      </c>
      <c r="U220">
        <v>3.8609829582653798E-2</v>
      </c>
      <c r="V220">
        <v>3.7919066694164894E-2</v>
      </c>
      <c r="W220">
        <v>3.7550928797463579E-2</v>
      </c>
      <c r="X220">
        <v>3.736071933804741E-2</v>
      </c>
    </row>
    <row r="221" spans="2:24" x14ac:dyDescent="0.25">
      <c r="B221">
        <v>43</v>
      </c>
      <c r="C221">
        <v>1013.9054698532545</v>
      </c>
      <c r="D221">
        <v>1527.1016364907969</v>
      </c>
      <c r="E221">
        <v>3066.6902321292346</v>
      </c>
      <c r="F221">
        <v>5632.6713003266295</v>
      </c>
      <c r="G221">
        <v>10764.633142529037</v>
      </c>
      <c r="H221">
        <v>21028.557117898647</v>
      </c>
      <c r="J221">
        <v>43</v>
      </c>
      <c r="K221">
        <v>876.88713206573539</v>
      </c>
      <c r="L221">
        <v>1244.4328475795137</v>
      </c>
      <c r="M221">
        <v>2347.071060780574</v>
      </c>
      <c r="N221">
        <v>4184.8022570305257</v>
      </c>
      <c r="O221">
        <v>7860.2613713846076</v>
      </c>
      <c r="P221">
        <v>15211.182842273964</v>
      </c>
      <c r="R221">
        <v>43</v>
      </c>
      <c r="S221">
        <v>4.2309734323057402E-2</v>
      </c>
      <c r="T221">
        <v>4.0202323721763911E-2</v>
      </c>
      <c r="U221">
        <v>3.8563151841689791E-2</v>
      </c>
      <c r="V221">
        <v>3.7932292153492586E-2</v>
      </c>
      <c r="W221">
        <v>3.7598159273796394E-2</v>
      </c>
      <c r="X221">
        <v>3.7426086542597048E-2</v>
      </c>
    </row>
    <row r="222" spans="2:24" x14ac:dyDescent="0.25">
      <c r="B222">
        <v>44</v>
      </c>
      <c r="C222">
        <v>1045.7727989716936</v>
      </c>
      <c r="D222">
        <v>1589.9221526680794</v>
      </c>
      <c r="E222">
        <v>3222.3702528581812</v>
      </c>
      <c r="F222">
        <v>5943.1169230790892</v>
      </c>
      <c r="G222">
        <v>11384.610414037938</v>
      </c>
      <c r="H222">
        <v>22267.597401964871</v>
      </c>
      <c r="J222">
        <v>44</v>
      </c>
      <c r="K222">
        <v>899.7099967121494</v>
      </c>
      <c r="L222">
        <v>1289.4243754420222</v>
      </c>
      <c r="M222">
        <v>2458.567946003026</v>
      </c>
      <c r="N222">
        <v>4407.1387480732155</v>
      </c>
      <c r="O222">
        <v>8304.2820243034366</v>
      </c>
      <c r="P222">
        <v>16098.568643520382</v>
      </c>
      <c r="R222">
        <v>44</v>
      </c>
      <c r="S222">
        <v>4.2174398769023291E-2</v>
      </c>
      <c r="T222">
        <v>4.0124873206639711E-2</v>
      </c>
      <c r="U222">
        <v>3.8548576940694357E-2</v>
      </c>
      <c r="V222">
        <v>3.7946047751854728E-2</v>
      </c>
      <c r="W222">
        <v>3.7627852979964072E-2</v>
      </c>
      <c r="X222">
        <v>3.7464237174233528E-2</v>
      </c>
    </row>
    <row r="223" spans="2:24" x14ac:dyDescent="0.25">
      <c r="B223">
        <v>45</v>
      </c>
      <c r="C223">
        <v>1096.5203056669573</v>
      </c>
      <c r="D223">
        <v>1689.9590948478399</v>
      </c>
      <c r="E223">
        <v>3470.2755213606924</v>
      </c>
      <c r="F223">
        <v>6437.4695804319272</v>
      </c>
      <c r="G223">
        <v>12371.857697929036</v>
      </c>
      <c r="H223">
        <v>24240.633930109056</v>
      </c>
      <c r="J223">
        <v>45</v>
      </c>
      <c r="K223">
        <v>936.05509327043183</v>
      </c>
      <c r="L223">
        <v>1361.0697944916556</v>
      </c>
      <c r="M223">
        <v>2636.11455009161</v>
      </c>
      <c r="N223">
        <v>4761.189307296605</v>
      </c>
      <c r="O223">
        <v>9011.3388145718782</v>
      </c>
      <c r="P223">
        <v>17511.637798010604</v>
      </c>
      <c r="R223">
        <v>45</v>
      </c>
      <c r="S223">
        <v>4.1989450148329777E-2</v>
      </c>
      <c r="T223">
        <v>4.0025171153887262E-2</v>
      </c>
      <c r="U223">
        <v>3.8538244844439795E-2</v>
      </c>
      <c r="V223">
        <v>3.7975283061532084E-2</v>
      </c>
      <c r="W223">
        <v>3.7679180395134848E-2</v>
      </c>
      <c r="X223">
        <v>3.7527245832269962E-2</v>
      </c>
    </row>
    <row r="224" spans="2:24" x14ac:dyDescent="0.25">
      <c r="B224">
        <v>46</v>
      </c>
      <c r="C224">
        <v>1127.5575421840604</v>
      </c>
      <c r="D224">
        <v>1751.139540648194</v>
      </c>
      <c r="E224">
        <v>3621.8856869200554</v>
      </c>
      <c r="F224">
        <v>6739.7959088686512</v>
      </c>
      <c r="G224">
        <v>12975.616325211002</v>
      </c>
      <c r="H224">
        <v>25447.257313947026</v>
      </c>
      <c r="J224">
        <v>46</v>
      </c>
      <c r="K224">
        <v>958.2839300805017</v>
      </c>
      <c r="L224">
        <v>1404.8866476332314</v>
      </c>
      <c r="M224">
        <v>2744.6964633939497</v>
      </c>
      <c r="N224">
        <v>4977.7125822826638</v>
      </c>
      <c r="O224">
        <v>9443.7445163307711</v>
      </c>
      <c r="P224">
        <v>18375.810104537464</v>
      </c>
      <c r="R224">
        <v>46</v>
      </c>
      <c r="S224">
        <v>4.1892419915398715E-2</v>
      </c>
      <c r="T224">
        <v>3.9976409726381945E-2</v>
      </c>
      <c r="U224">
        <v>3.8538528572430675E-2</v>
      </c>
      <c r="V224">
        <v>3.7996936410077842E-2</v>
      </c>
      <c r="W224">
        <v>3.7712689870953664E-2</v>
      </c>
      <c r="X224">
        <v>3.7567004468036069E-2</v>
      </c>
    </row>
    <row r="225" spans="1:24" x14ac:dyDescent="0.25">
      <c r="B225">
        <v>47</v>
      </c>
      <c r="C225">
        <v>1184.5056506608928</v>
      </c>
      <c r="D225">
        <v>1863.3922418160685</v>
      </c>
      <c r="E225">
        <v>3900.0520213769164</v>
      </c>
      <c r="F225">
        <v>7294.4850058786824</v>
      </c>
      <c r="G225">
        <v>14083.350974975239</v>
      </c>
      <c r="H225">
        <v>27661.082911622227</v>
      </c>
      <c r="J225">
        <v>47</v>
      </c>
      <c r="K225">
        <v>999.06915990115704</v>
      </c>
      <c r="L225">
        <v>1485.2808972182138</v>
      </c>
      <c r="M225">
        <v>2943.9161759938361</v>
      </c>
      <c r="N225">
        <v>5374.9751775078767</v>
      </c>
      <c r="O225">
        <v>10237.093181555771</v>
      </c>
      <c r="P225">
        <v>19961.329172701167</v>
      </c>
      <c r="R225">
        <v>47</v>
      </c>
      <c r="S225">
        <v>4.1741194263871684E-2</v>
      </c>
      <c r="T225">
        <v>3.9906888376557426E-2</v>
      </c>
      <c r="U225">
        <v>3.8549676113650122E-2</v>
      </c>
      <c r="V225">
        <v>3.8042728887907495E-2</v>
      </c>
      <c r="W225">
        <v>3.7777593089885597E-2</v>
      </c>
      <c r="X225">
        <v>3.7641948868554209E-2</v>
      </c>
    </row>
    <row r="226" spans="1:24" x14ac:dyDescent="0.25">
      <c r="B226">
        <v>48</v>
      </c>
      <c r="C226">
        <v>1228.9256046769449</v>
      </c>
      <c r="D226">
        <v>1950.946629107644</v>
      </c>
      <c r="E226">
        <v>4117.0096928726398</v>
      </c>
      <c r="F226">
        <v>7727.1148274166444</v>
      </c>
      <c r="G226">
        <v>14947.325105725193</v>
      </c>
      <c r="H226">
        <v>29387.745668605588</v>
      </c>
      <c r="J226">
        <v>48</v>
      </c>
      <c r="K226">
        <v>1030.8822288482434</v>
      </c>
      <c r="L226">
        <v>1547.9864624244165</v>
      </c>
      <c r="M226">
        <v>3099.2990591441121</v>
      </c>
      <c r="N226">
        <v>5684.8203622940637</v>
      </c>
      <c r="O226">
        <v>10855.863069256069</v>
      </c>
      <c r="P226">
        <v>21197.948551557609</v>
      </c>
      <c r="R226">
        <v>48</v>
      </c>
      <c r="S226">
        <v>4.1644025466848644E-2</v>
      </c>
      <c r="T226">
        <v>3.9867869034050152E-2</v>
      </c>
      <c r="U226">
        <v>3.8566415704647028E-2</v>
      </c>
      <c r="V226">
        <v>3.8083059432526545E-2</v>
      </c>
      <c r="W226">
        <v>3.783085900883143E-2</v>
      </c>
      <c r="X226">
        <v>3.7701991014059688E-2</v>
      </c>
    </row>
    <row r="227" spans="1:24" x14ac:dyDescent="0.25">
      <c r="B227">
        <v>49</v>
      </c>
      <c r="C227">
        <v>1284.2575125346002</v>
      </c>
      <c r="D227">
        <v>2060.0046334972872</v>
      </c>
      <c r="E227">
        <v>4387.2458846378859</v>
      </c>
      <c r="F227">
        <v>8265.9813625028983</v>
      </c>
      <c r="G227">
        <v>16023.452287744267</v>
      </c>
      <c r="H227">
        <v>31538.394164284844</v>
      </c>
      <c r="J227">
        <v>49</v>
      </c>
      <c r="K227">
        <v>1070.5103857329777</v>
      </c>
      <c r="L227">
        <v>1626.0929601056305</v>
      </c>
      <c r="M227">
        <v>3292.8394696317628</v>
      </c>
      <c r="N227">
        <v>6070.7509628188127</v>
      </c>
      <c r="O227">
        <v>11626.573618082213</v>
      </c>
      <c r="P227">
        <v>22738.21921160043</v>
      </c>
      <c r="R227">
        <v>49</v>
      </c>
      <c r="S227">
        <v>4.154456213897495E-2</v>
      </c>
      <c r="T227">
        <v>3.9834782946651881E-2</v>
      </c>
      <c r="U227">
        <v>3.8595422208207886E-2</v>
      </c>
      <c r="V227">
        <v>3.8138006912304734E-2</v>
      </c>
      <c r="W227">
        <v>3.7899958503256004E-2</v>
      </c>
      <c r="X227">
        <v>3.7778485041536136E-2</v>
      </c>
    </row>
    <row r="228" spans="1:24" x14ac:dyDescent="0.25">
      <c r="B228">
        <v>50</v>
      </c>
      <c r="C228">
        <v>1358.269564583599</v>
      </c>
      <c r="D228">
        <v>2205.8721040777618</v>
      </c>
      <c r="E228">
        <v>4748.6798022215999</v>
      </c>
      <c r="F228">
        <v>8986.6926329589842</v>
      </c>
      <c r="G228">
        <v>17462.718290270765</v>
      </c>
      <c r="H228">
        <v>34414.769600223452</v>
      </c>
      <c r="J228">
        <v>50</v>
      </c>
      <c r="K228">
        <v>1123.5172569922597</v>
      </c>
      <c r="L228">
        <v>1730.5614624909176</v>
      </c>
      <c r="M228">
        <v>3551.6949380923106</v>
      </c>
      <c r="N228">
        <v>6586.9174027949339</v>
      </c>
      <c r="O228">
        <v>12657.36228730451</v>
      </c>
      <c r="P228">
        <v>24798.252005950664</v>
      </c>
      <c r="R228">
        <v>50</v>
      </c>
      <c r="S228">
        <v>4.1443077762130187E-2</v>
      </c>
      <c r="T228">
        <v>3.981287212585416E-2</v>
      </c>
      <c r="U228">
        <v>3.8645933180947889E-2</v>
      </c>
      <c r="V228">
        <v>3.8218347654978224E-2</v>
      </c>
      <c r="W228">
        <v>3.7996481975177687E-2</v>
      </c>
      <c r="X228">
        <v>3.7883439665562291E-2</v>
      </c>
    </row>
    <row r="229" spans="1:24" x14ac:dyDescent="0.25">
      <c r="B229">
        <v>51</v>
      </c>
      <c r="C229">
        <v>1420.9487183377703</v>
      </c>
      <c r="D229">
        <v>2329.3970397296603</v>
      </c>
      <c r="E229">
        <v>5054.7418994518939</v>
      </c>
      <c r="F229">
        <v>9596.9833075179486</v>
      </c>
      <c r="G229">
        <v>18681.46619748876</v>
      </c>
      <c r="H229">
        <v>36850.431906942489</v>
      </c>
      <c r="J229">
        <v>51</v>
      </c>
      <c r="K229">
        <v>1168.4072551734607</v>
      </c>
      <c r="L229">
        <v>1819.0291641002877</v>
      </c>
      <c r="M229">
        <v>3770.8937710385871</v>
      </c>
      <c r="N229">
        <v>7024.0011833425233</v>
      </c>
      <c r="O229">
        <v>13530.216799572983</v>
      </c>
      <c r="P229">
        <v>26542.647276335279</v>
      </c>
      <c r="R229">
        <v>51</v>
      </c>
      <c r="S229">
        <v>4.1380683465033652E-2</v>
      </c>
      <c r="T229">
        <v>3.981074901011894E-2</v>
      </c>
      <c r="U229">
        <v>3.8697287125383006E-2</v>
      </c>
      <c r="V229">
        <v>3.8291444235695415E-2</v>
      </c>
      <c r="W229">
        <v>3.8081313663842264E-2</v>
      </c>
      <c r="X229">
        <v>3.7974369122423246E-2</v>
      </c>
    </row>
    <row r="230" spans="1:24" x14ac:dyDescent="0.25">
      <c r="B230">
        <v>52</v>
      </c>
      <c r="C230">
        <v>1506.1297438939416</v>
      </c>
      <c r="D230">
        <v>2497.2549909318964</v>
      </c>
      <c r="E230">
        <v>5470.6307494292323</v>
      </c>
      <c r="F230">
        <v>10426.257014239916</v>
      </c>
      <c r="G230">
        <v>20337.509540960342</v>
      </c>
      <c r="H230">
        <v>40160.014591257212</v>
      </c>
      <c r="J230">
        <v>52</v>
      </c>
      <c r="K230">
        <v>1229.4130246169916</v>
      </c>
      <c r="L230">
        <v>1939.2469684046337</v>
      </c>
      <c r="M230">
        <v>4068.7489846483586</v>
      </c>
      <c r="N230">
        <v>7617.9190186178312</v>
      </c>
      <c r="O230">
        <v>14716.259055703966</v>
      </c>
      <c r="P230">
        <v>28912.939096438757</v>
      </c>
      <c r="R230">
        <v>52</v>
      </c>
      <c r="S230">
        <v>4.1324624113750374E-2</v>
      </c>
      <c r="T230">
        <v>3.982766273039906E-2</v>
      </c>
      <c r="U230">
        <v>3.8777489470119164E-2</v>
      </c>
      <c r="V230">
        <v>3.8397076783915907E-2</v>
      </c>
      <c r="W230">
        <v>3.8200606521217928E-2</v>
      </c>
      <c r="X230">
        <v>3.8100743705673956E-2</v>
      </c>
    </row>
    <row r="231" spans="1:24" x14ac:dyDescent="0.25">
      <c r="B231">
        <v>53</v>
      </c>
      <c r="C231">
        <v>1600.8471747228873</v>
      </c>
      <c r="D231">
        <v>2683.8888371047001</v>
      </c>
      <c r="E231">
        <v>5933.0138477043556</v>
      </c>
      <c r="F231">
        <v>11348.22219700568</v>
      </c>
      <c r="G231">
        <v>22178.63889079303</v>
      </c>
      <c r="H231">
        <v>43839.47227398066</v>
      </c>
      <c r="J231">
        <v>53</v>
      </c>
      <c r="K231">
        <v>1297.2487222995042</v>
      </c>
      <c r="L231">
        <v>2072.9122675560975</v>
      </c>
      <c r="M231">
        <v>4399.9031505650855</v>
      </c>
      <c r="N231">
        <v>8278.2212710130552</v>
      </c>
      <c r="O231">
        <v>16034.857461149339</v>
      </c>
      <c r="P231">
        <v>31548.129795176035</v>
      </c>
      <c r="R231">
        <v>53</v>
      </c>
      <c r="S231">
        <v>4.1294341261177037E-2</v>
      </c>
      <c r="T231">
        <v>3.9868329165235972E-2</v>
      </c>
      <c r="U231">
        <v>3.8878242372547112E-2</v>
      </c>
      <c r="V231">
        <v>3.852167886459501E-2</v>
      </c>
      <c r="W231">
        <v>3.8337958269241579E-2</v>
      </c>
      <c r="X231">
        <v>3.8244688642747438E-2</v>
      </c>
    </row>
    <row r="232" spans="1:24" x14ac:dyDescent="0.25">
      <c r="B232">
        <v>54</v>
      </c>
      <c r="C232">
        <v>1707.6971209258456</v>
      </c>
      <c r="D232">
        <v>2894.4069650040919</v>
      </c>
      <c r="E232">
        <v>6454.5365549023709</v>
      </c>
      <c r="F232">
        <v>12388.085854190016</v>
      </c>
      <c r="G232">
        <v>24255.184443964816</v>
      </c>
      <c r="H232">
        <v>47989.381616476217</v>
      </c>
      <c r="J232">
        <v>54</v>
      </c>
      <c r="K232">
        <v>1373.7736239389469</v>
      </c>
      <c r="L232">
        <v>2223.683195177764</v>
      </c>
      <c r="M232">
        <v>4773.4125106984648</v>
      </c>
      <c r="N232">
        <v>9022.9611902931792</v>
      </c>
      <c r="O232">
        <v>17522.058457636595</v>
      </c>
      <c r="P232">
        <v>34520.252918869257</v>
      </c>
      <c r="R232">
        <v>54</v>
      </c>
      <c r="S232">
        <v>4.129312749213887E-2</v>
      </c>
      <c r="T232">
        <v>3.9936502733276091E-2</v>
      </c>
      <c r="U232">
        <v>3.9003892425385045E-2</v>
      </c>
      <c r="V232">
        <v>3.866988230345525E-2</v>
      </c>
      <c r="W232">
        <v>3.8498164415145641E-2</v>
      </c>
      <c r="X232">
        <v>3.8411087500189511E-2</v>
      </c>
    </row>
    <row r="233" spans="1:24" x14ac:dyDescent="0.25">
      <c r="B233">
        <v>55</v>
      </c>
      <c r="C233">
        <v>1838.5650916328239</v>
      </c>
      <c r="D233">
        <v>3152.2122102021635</v>
      </c>
      <c r="E233">
        <v>7093.153570308883</v>
      </c>
      <c r="F233">
        <v>13661.389172136092</v>
      </c>
      <c r="G233">
        <v>26797.860528226138</v>
      </c>
      <c r="H233">
        <v>53070.803271419136</v>
      </c>
      <c r="J233">
        <v>55</v>
      </c>
      <c r="K233">
        <v>1467.4998723641784</v>
      </c>
      <c r="L233">
        <v>2408.3208181612281</v>
      </c>
      <c r="M233">
        <v>5230.783700901884</v>
      </c>
      <c r="N233">
        <v>9934.8885224740079</v>
      </c>
      <c r="O233">
        <v>19343.099737192155</v>
      </c>
      <c r="P233">
        <v>38159.52248636412</v>
      </c>
      <c r="R233">
        <v>55</v>
      </c>
      <c r="S233">
        <v>4.1330055017623213E-2</v>
      </c>
      <c r="T233">
        <v>4.0045921567407161E-2</v>
      </c>
      <c r="U233">
        <v>3.9172083786583878E-2</v>
      </c>
      <c r="V233">
        <v>3.8860881694100735E-2</v>
      </c>
      <c r="W233">
        <v>3.870125004681535E-2</v>
      </c>
      <c r="X233">
        <v>3.8620395259174378E-2</v>
      </c>
    </row>
    <row r="235" spans="1:24" x14ac:dyDescent="0.25">
      <c r="A235" s="5" t="s">
        <v>188</v>
      </c>
    </row>
    <row r="236" spans="1:24" x14ac:dyDescent="0.25">
      <c r="B236" t="s">
        <v>170</v>
      </c>
      <c r="C236">
        <v>100000</v>
      </c>
      <c r="D236">
        <v>250000</v>
      </c>
      <c r="E236">
        <v>500000</v>
      </c>
      <c r="F236">
        <v>1000000</v>
      </c>
      <c r="G236">
        <v>2000000</v>
      </c>
      <c r="J236" t="s">
        <v>145</v>
      </c>
      <c r="K236">
        <v>100000</v>
      </c>
      <c r="L236">
        <v>250000</v>
      </c>
      <c r="M236">
        <v>500000</v>
      </c>
      <c r="N236">
        <v>1000000</v>
      </c>
      <c r="O236">
        <v>2000000</v>
      </c>
      <c r="R236" t="s">
        <v>167</v>
      </c>
      <c r="S236">
        <v>100000</v>
      </c>
      <c r="T236">
        <v>250000</v>
      </c>
      <c r="U236">
        <v>500000</v>
      </c>
      <c r="V236">
        <v>1000000</v>
      </c>
      <c r="W236">
        <v>2000000</v>
      </c>
    </row>
    <row r="237" spans="1:24" x14ac:dyDescent="0.25">
      <c r="B237">
        <v>35</v>
      </c>
      <c r="C237">
        <v>35632.043901212353</v>
      </c>
      <c r="D237">
        <v>76276.529550892767</v>
      </c>
      <c r="E237">
        <v>144017.34114135153</v>
      </c>
      <c r="F237">
        <v>279498.97250530001</v>
      </c>
      <c r="G237">
        <v>550462.20877352869</v>
      </c>
      <c r="J237">
        <v>35</v>
      </c>
      <c r="K237">
        <v>1781.6021950586583</v>
      </c>
      <c r="L237">
        <v>3813.8231395645125</v>
      </c>
      <c r="M237">
        <v>7200.8611169639626</v>
      </c>
      <c r="N237">
        <v>13974.948625235702</v>
      </c>
      <c r="O237">
        <v>27523.086283853278</v>
      </c>
      <c r="R237">
        <v>35</v>
      </c>
      <c r="S237">
        <v>3.9485062810630467E-2</v>
      </c>
      <c r="T237">
        <v>3.6974961274648388E-2</v>
      </c>
      <c r="U237">
        <v>3.6284755969511862E-2</v>
      </c>
      <c r="V237">
        <v>3.5962144188073975E-2</v>
      </c>
      <c r="W237">
        <v>3.5806053458547815E-2</v>
      </c>
    </row>
    <row r="238" spans="1:24" x14ac:dyDescent="0.25">
      <c r="B238">
        <f t="shared" ref="B238:B267" si="9">B237+1</f>
        <v>36</v>
      </c>
      <c r="C238">
        <v>35902.1502937271</v>
      </c>
      <c r="D238">
        <v>76971.219172163634</v>
      </c>
      <c r="E238">
        <v>145419.66732695227</v>
      </c>
      <c r="F238">
        <v>282316.56364963704</v>
      </c>
      <c r="G238">
        <v>556110.35630272829</v>
      </c>
      <c r="J238">
        <f t="shared" ref="J238:J267" si="10">J237+1</f>
        <v>36</v>
      </c>
      <c r="K238">
        <v>1795.1075678285706</v>
      </c>
      <c r="L238">
        <v>3848.5611850556161</v>
      </c>
      <c r="M238">
        <v>7270.9839143376448</v>
      </c>
      <c r="N238">
        <v>14115.829391371226</v>
      </c>
      <c r="O238">
        <v>27805.520356318331</v>
      </c>
      <c r="R238">
        <f t="shared" ref="R238:R267" si="11">R237+1</f>
        <v>36</v>
      </c>
      <c r="S238">
        <v>3.9561701532937255E-2</v>
      </c>
      <c r="T238">
        <v>3.704924683087607E-2</v>
      </c>
      <c r="U238">
        <v>3.6357480495868844E-2</v>
      </c>
      <c r="V238">
        <v>3.6033996490202558E-2</v>
      </c>
      <c r="W238">
        <v>3.5877460013541196E-2</v>
      </c>
    </row>
    <row r="239" spans="1:24" x14ac:dyDescent="0.25">
      <c r="B239">
        <f t="shared" si="9"/>
        <v>37</v>
      </c>
      <c r="C239">
        <v>35858.654655968101</v>
      </c>
      <c r="D239">
        <v>76859.363851770657</v>
      </c>
      <c r="E239">
        <v>145193.87918199025</v>
      </c>
      <c r="F239">
        <v>281862.90984444402</v>
      </c>
      <c r="G239">
        <v>555200.97117050772</v>
      </c>
      <c r="J239">
        <f t="shared" si="10"/>
        <v>37</v>
      </c>
      <c r="K239">
        <v>1792.9327494210884</v>
      </c>
      <c r="L239">
        <v>3842.9682538439665</v>
      </c>
      <c r="M239">
        <v>7259.6941000204242</v>
      </c>
      <c r="N239">
        <v>14093.145795213291</v>
      </c>
      <c r="O239">
        <v>27760.049187228084</v>
      </c>
      <c r="R239">
        <f t="shared" si="11"/>
        <v>37</v>
      </c>
      <c r="S239">
        <v>3.9547497873438031E-2</v>
      </c>
      <c r="T239">
        <v>3.7036037683784606E-2</v>
      </c>
      <c r="U239">
        <v>3.634467859171675E-2</v>
      </c>
      <c r="V239">
        <v>3.6021404927736755E-2</v>
      </c>
      <c r="W239">
        <v>3.5864974796989246E-2</v>
      </c>
    </row>
    <row r="240" spans="1:24" x14ac:dyDescent="0.25">
      <c r="B240">
        <f t="shared" si="9"/>
        <v>38</v>
      </c>
      <c r="C240">
        <v>36027.635774336079</v>
      </c>
      <c r="D240">
        <v>77294.029299103946</v>
      </c>
      <c r="E240">
        <v>146071.35297069902</v>
      </c>
      <c r="F240">
        <v>283626.00031625974</v>
      </c>
      <c r="G240">
        <v>558735.29500879196</v>
      </c>
      <c r="J240">
        <f t="shared" si="10"/>
        <v>38</v>
      </c>
      <c r="K240">
        <v>1801.3827147110424</v>
      </c>
      <c r="L240">
        <v>3864.7015024646098</v>
      </c>
      <c r="M240">
        <v>7303.5677399246488</v>
      </c>
      <c r="N240">
        <v>14181.300218182267</v>
      </c>
      <c r="O240">
        <v>27936.765176682966</v>
      </c>
      <c r="R240">
        <f t="shared" si="11"/>
        <v>38</v>
      </c>
      <c r="S240">
        <v>3.9594418541160303E-2</v>
      </c>
      <c r="T240">
        <v>3.7081916658028735E-2</v>
      </c>
      <c r="U240">
        <v>3.6389691410091407E-2</v>
      </c>
      <c r="V240">
        <v>3.6065924791332638E-2</v>
      </c>
      <c r="W240">
        <v>3.5909235872779277E-2</v>
      </c>
    </row>
    <row r="241" spans="2:23" x14ac:dyDescent="0.25">
      <c r="B241">
        <f t="shared" si="9"/>
        <v>39</v>
      </c>
      <c r="C241">
        <v>36729.697761188581</v>
      </c>
      <c r="D241">
        <v>79099.685046279788</v>
      </c>
      <c r="E241">
        <v>149716.33055015479</v>
      </c>
      <c r="F241">
        <v>290949.62157178251</v>
      </c>
      <c r="G241">
        <v>573416.20362252567</v>
      </c>
      <c r="J241">
        <f t="shared" si="10"/>
        <v>39</v>
      </c>
      <c r="K241">
        <v>1836.4849472548885</v>
      </c>
      <c r="L241">
        <v>3954.9845191602944</v>
      </c>
      <c r="M241">
        <v>7485.8171792290232</v>
      </c>
      <c r="N241">
        <v>14547.482518802572</v>
      </c>
      <c r="O241">
        <v>28670.813208435779</v>
      </c>
      <c r="R241">
        <f t="shared" si="11"/>
        <v>39</v>
      </c>
      <c r="S241">
        <v>3.979820267519707E-2</v>
      </c>
      <c r="T241">
        <v>3.727869329389355E-2</v>
      </c>
      <c r="U241">
        <v>3.658222404914846E-2</v>
      </c>
      <c r="V241">
        <v>3.6256121954147735E-2</v>
      </c>
      <c r="W241">
        <v>3.6098222036945016E-2</v>
      </c>
    </row>
    <row r="242" spans="2:23" x14ac:dyDescent="0.25">
      <c r="B242">
        <f t="shared" si="9"/>
        <v>40</v>
      </c>
      <c r="C242">
        <v>37194.132325500039</v>
      </c>
      <c r="D242">
        <v>80294.159846884751</v>
      </c>
      <c r="E242">
        <v>152127.53916838195</v>
      </c>
      <c r="F242">
        <v>295794.29787181038</v>
      </c>
      <c r="G242">
        <v>583127.81531272549</v>
      </c>
      <c r="J242">
        <f t="shared" si="10"/>
        <v>40</v>
      </c>
      <c r="K242">
        <v>1859.7069751768431</v>
      </c>
      <c r="L242">
        <v>4014.7094400481437</v>
      </c>
      <c r="M242">
        <v>7606.3803811919643</v>
      </c>
      <c r="N242">
        <v>14789.722347829957</v>
      </c>
      <c r="O242">
        <v>29156.406328643323</v>
      </c>
      <c r="R242">
        <f t="shared" si="11"/>
        <v>40</v>
      </c>
      <c r="S242">
        <v>3.9934253475184311E-2</v>
      </c>
      <c r="T242">
        <v>3.7410085563575501E-2</v>
      </c>
      <c r="U242">
        <v>3.6710827390141532E-2</v>
      </c>
      <c r="V242">
        <v>3.6383191246184055E-2</v>
      </c>
      <c r="W242">
        <v>3.6224495915960997E-2</v>
      </c>
    </row>
    <row r="243" spans="2:23" x14ac:dyDescent="0.25">
      <c r="B243">
        <f t="shared" si="9"/>
        <v>41</v>
      </c>
      <c r="C243">
        <v>37458.823673087398</v>
      </c>
      <c r="D243">
        <v>80974.961998632309</v>
      </c>
      <c r="E243">
        <v>153501.85922578815</v>
      </c>
      <c r="F243">
        <v>298555.65368972148</v>
      </c>
      <c r="G243">
        <v>588663.24262317037</v>
      </c>
      <c r="J243">
        <f t="shared" si="10"/>
        <v>41</v>
      </c>
      <c r="K243">
        <v>1872.9412268183296</v>
      </c>
      <c r="L243">
        <v>4048.7482802765007</v>
      </c>
      <c r="M243">
        <v>7675.0933943288692</v>
      </c>
      <c r="N243">
        <v>14927.783635837084</v>
      </c>
      <c r="O243">
        <v>29433.164126630523</v>
      </c>
      <c r="R243">
        <f t="shared" si="11"/>
        <v>41</v>
      </c>
      <c r="S243">
        <v>4.0011462089676764E-2</v>
      </c>
      <c r="T243">
        <v>3.7484927339350049E-2</v>
      </c>
      <c r="U243">
        <v>3.6784157837776776E-2</v>
      </c>
      <c r="V243">
        <v>3.6455683151515483E-2</v>
      </c>
      <c r="W243">
        <v>3.6296551562349677E-2</v>
      </c>
    </row>
    <row r="244" spans="2:23" x14ac:dyDescent="0.25">
      <c r="B244">
        <f t="shared" si="9"/>
        <v>42</v>
      </c>
      <c r="C244">
        <v>37549.88009789621</v>
      </c>
      <c r="D244">
        <v>81209.229117575203</v>
      </c>
      <c r="E244">
        <v>153974.81084500591</v>
      </c>
      <c r="F244">
        <v>299505.97431401565</v>
      </c>
      <c r="G244">
        <v>590568.30126008706</v>
      </c>
      <c r="J244">
        <f t="shared" si="10"/>
        <v>42</v>
      </c>
      <c r="K244">
        <v>1877.494144136188</v>
      </c>
      <c r="L244">
        <v>4060.4619573684759</v>
      </c>
      <c r="M244">
        <v>7698.7416850203008</v>
      </c>
      <c r="N244">
        <v>14975.301160020055</v>
      </c>
      <c r="O244">
        <v>29528.420121229021</v>
      </c>
      <c r="R244">
        <f t="shared" si="11"/>
        <v>42</v>
      </c>
      <c r="S244">
        <v>4.0036332054536938E-2</v>
      </c>
      <c r="T244">
        <v>3.7509618757699537E-2</v>
      </c>
      <c r="U244">
        <v>3.6808488334684641E-2</v>
      </c>
      <c r="V244">
        <v>3.6479796785679808E-2</v>
      </c>
      <c r="W244">
        <v>3.6320549112095257E-2</v>
      </c>
    </row>
    <row r="245" spans="2:23" x14ac:dyDescent="0.25">
      <c r="B245">
        <f t="shared" si="9"/>
        <v>43</v>
      </c>
      <c r="C245">
        <v>38806.213394839477</v>
      </c>
      <c r="D245">
        <v>84440.103164910222</v>
      </c>
      <c r="E245">
        <v>160496.58610137212</v>
      </c>
      <c r="F245">
        <v>312609.55195866805</v>
      </c>
      <c r="G245">
        <v>616835.48366139468</v>
      </c>
      <c r="J245">
        <f t="shared" si="10"/>
        <v>43</v>
      </c>
      <c r="K245">
        <v>1940.3106980100783</v>
      </c>
      <c r="L245">
        <v>4222.0052592898865</v>
      </c>
      <c r="M245">
        <v>8024.8295092507906</v>
      </c>
      <c r="N245">
        <v>15630.477987613413</v>
      </c>
      <c r="O245">
        <v>30841.774927969673</v>
      </c>
      <c r="R245">
        <f t="shared" si="11"/>
        <v>43</v>
      </c>
      <c r="S245">
        <v>4.0418770718184893E-2</v>
      </c>
      <c r="T245">
        <v>3.7876888225765848E-2</v>
      </c>
      <c r="U245">
        <v>3.7167688511671626E-2</v>
      </c>
      <c r="V245">
        <v>3.6834622996833266E-2</v>
      </c>
      <c r="W245">
        <v>3.66731195430825E-2</v>
      </c>
    </row>
    <row r="246" spans="2:23" x14ac:dyDescent="0.25">
      <c r="B246">
        <f t="shared" si="9"/>
        <v>44</v>
      </c>
      <c r="C246">
        <v>39465.378316182301</v>
      </c>
      <c r="D246">
        <v>86135.266636435292</v>
      </c>
      <c r="E246">
        <v>163918.41512771268</v>
      </c>
      <c r="F246">
        <v>319484.71211902157</v>
      </c>
      <c r="G246">
        <v>630617.306106576</v>
      </c>
      <c r="J246">
        <f t="shared" si="10"/>
        <v>44</v>
      </c>
      <c r="K246">
        <v>1973.2699615748643</v>
      </c>
      <c r="L246">
        <v>4306.7634858344099</v>
      </c>
      <c r="M246">
        <v>8195.9211319698952</v>
      </c>
      <c r="N246">
        <v>15974.23643626034</v>
      </c>
      <c r="O246">
        <v>31530.867051618756</v>
      </c>
      <c r="R246">
        <f t="shared" si="11"/>
        <v>44</v>
      </c>
      <c r="S246">
        <v>4.0622207091181251E-2</v>
      </c>
      <c r="T246">
        <v>3.8072506770182368E-2</v>
      </c>
      <c r="U246">
        <v>3.7359150959881404E-2</v>
      </c>
      <c r="V246">
        <v>3.7023829746667403E-2</v>
      </c>
      <c r="W246">
        <v>3.6861162160328087E-2</v>
      </c>
    </row>
    <row r="247" spans="2:23" x14ac:dyDescent="0.25">
      <c r="B247">
        <f t="shared" si="9"/>
        <v>45</v>
      </c>
      <c r="C247">
        <v>40466.069534988885</v>
      </c>
      <c r="D247">
        <v>88708.613955627836</v>
      </c>
      <c r="E247">
        <v>169112.85351582346</v>
      </c>
      <c r="F247">
        <v>329921.33366095979</v>
      </c>
      <c r="G247">
        <v>651538.29395185527</v>
      </c>
      <c r="J247">
        <f t="shared" si="10"/>
        <v>45</v>
      </c>
      <c r="K247">
        <v>2023.3036587314782</v>
      </c>
      <c r="L247">
        <v>4435.4314104650257</v>
      </c>
      <c r="M247">
        <v>8455.6427747013804</v>
      </c>
      <c r="N247">
        <v>16496.066900184494</v>
      </c>
      <c r="O247">
        <v>32576.915151999332</v>
      </c>
      <c r="R247">
        <f t="shared" si="11"/>
        <v>45</v>
      </c>
      <c r="S247">
        <v>4.0938683801014841E-2</v>
      </c>
      <c r="T247">
        <v>3.8375996063060969E-2</v>
      </c>
      <c r="U247">
        <v>3.7656093318308326E-2</v>
      </c>
      <c r="V247">
        <v>3.731724597323538E-2</v>
      </c>
      <c r="W247">
        <v>3.7152763651319809E-2</v>
      </c>
    </row>
    <row r="248" spans="2:23" x14ac:dyDescent="0.25">
      <c r="B248">
        <f t="shared" si="9"/>
        <v>46</v>
      </c>
      <c r="C248">
        <v>41054.163762581782</v>
      </c>
      <c r="D248">
        <v>90220.981802676499</v>
      </c>
      <c r="E248">
        <v>172165.67460826936</v>
      </c>
      <c r="F248">
        <v>336055.06376170769</v>
      </c>
      <c r="G248">
        <v>663833.84207134007</v>
      </c>
      <c r="J248">
        <f t="shared" si="10"/>
        <v>46</v>
      </c>
      <c r="K248">
        <v>2052.7088176215111</v>
      </c>
      <c r="L248">
        <v>4511.0514824478159</v>
      </c>
      <c r="M248">
        <v>8608.2839246216463</v>
      </c>
      <c r="N248">
        <v>16802.753617951181</v>
      </c>
      <c r="O248">
        <v>33191.69300835114</v>
      </c>
      <c r="R248">
        <f t="shared" si="11"/>
        <v>46</v>
      </c>
      <c r="S248">
        <v>4.1125986526649561E-2</v>
      </c>
      <c r="T248">
        <v>3.8556088682463185E-2</v>
      </c>
      <c r="U248">
        <v>3.7832468818939757E-2</v>
      </c>
      <c r="V248">
        <v>3.7491611834876482E-2</v>
      </c>
      <c r="W248">
        <v>3.7326093268831073E-2</v>
      </c>
    </row>
    <row r="249" spans="2:23" x14ac:dyDescent="0.25">
      <c r="B249">
        <f t="shared" si="9"/>
        <v>47</v>
      </c>
      <c r="C249">
        <v>42084.357350293343</v>
      </c>
      <c r="D249">
        <v>92870.114895463048</v>
      </c>
      <c r="E249">
        <v>177513.04416676675</v>
      </c>
      <c r="F249">
        <v>346798.90025475225</v>
      </c>
      <c r="G249">
        <v>685370.61474394333</v>
      </c>
      <c r="J249">
        <f t="shared" si="10"/>
        <v>47</v>
      </c>
      <c r="K249">
        <v>2104.218047341943</v>
      </c>
      <c r="L249">
        <v>4643.5064411161002</v>
      </c>
      <c r="M249">
        <v>8875.6538036373677</v>
      </c>
      <c r="N249">
        <v>17339.945220289868</v>
      </c>
      <c r="O249">
        <v>34268.5311714001</v>
      </c>
      <c r="R249">
        <f t="shared" si="11"/>
        <v>47</v>
      </c>
      <c r="S249">
        <v>4.1463763999624481E-2</v>
      </c>
      <c r="T249">
        <v>3.8879570558363552E-2</v>
      </c>
      <c r="U249">
        <v>3.8149068430797906E-2</v>
      </c>
      <c r="V249">
        <v>3.7804520911769668E-2</v>
      </c>
      <c r="W249">
        <v>3.7637107480602783E-2</v>
      </c>
    </row>
    <row r="250" spans="2:23" x14ac:dyDescent="0.25">
      <c r="B250">
        <f t="shared" si="9"/>
        <v>48</v>
      </c>
      <c r="C250">
        <v>42852.802484717067</v>
      </c>
      <c r="D250">
        <v>94846.182256574873</v>
      </c>
      <c r="E250">
        <v>181501.81522854927</v>
      </c>
      <c r="F250">
        <v>354813.08118167857</v>
      </c>
      <c r="G250">
        <v>701435.61309297523</v>
      </c>
      <c r="J250">
        <f t="shared" si="10"/>
        <v>48</v>
      </c>
      <c r="K250">
        <v>2142.6401743398019</v>
      </c>
      <c r="L250">
        <v>4742.3093231047096</v>
      </c>
      <c r="M250">
        <v>9075.0912630208768</v>
      </c>
      <c r="N250">
        <v>17740.65515516093</v>
      </c>
      <c r="O250">
        <v>35071.782946194056</v>
      </c>
      <c r="R250">
        <f t="shared" si="11"/>
        <v>48</v>
      </c>
      <c r="S250">
        <v>4.1718814788376468E-2</v>
      </c>
      <c r="T250">
        <v>3.912426793087409E-2</v>
      </c>
      <c r="U250">
        <v>3.838873969503398E-2</v>
      </c>
      <c r="V250">
        <v>3.8041495344418585E-2</v>
      </c>
      <c r="W250">
        <v>3.7872694535463935E-2</v>
      </c>
    </row>
    <row r="251" spans="2:23" x14ac:dyDescent="0.25">
      <c r="B251">
        <f t="shared" si="9"/>
        <v>49</v>
      </c>
      <c r="C251">
        <v>43768.835214901366</v>
      </c>
      <c r="D251">
        <v>97201.811595116524</v>
      </c>
      <c r="E251">
        <v>186256.77225608504</v>
      </c>
      <c r="F251">
        <v>364366.69358989649</v>
      </c>
      <c r="G251">
        <v>720586.53626363084</v>
      </c>
      <c r="J251">
        <f t="shared" si="10"/>
        <v>49</v>
      </c>
      <c r="K251">
        <v>2188.4418589771449</v>
      </c>
      <c r="L251">
        <v>4860.0909743343218</v>
      </c>
      <c r="M251">
        <v>9312.839536265179</v>
      </c>
      <c r="N251">
        <v>18218.336675945262</v>
      </c>
      <c r="O251">
        <v>36029.330963445827</v>
      </c>
      <c r="R251">
        <f t="shared" si="11"/>
        <v>49</v>
      </c>
      <c r="S251">
        <v>4.2029485296493085E-2</v>
      </c>
      <c r="T251">
        <v>3.9422030674371777E-2</v>
      </c>
      <c r="U251">
        <v>3.8680394807623975E-2</v>
      </c>
      <c r="V251">
        <v>3.832988341569088E-2</v>
      </c>
      <c r="W251">
        <v>3.8159405016614745E-2</v>
      </c>
    </row>
    <row r="252" spans="2:23" x14ac:dyDescent="0.25">
      <c r="B252">
        <f t="shared" si="9"/>
        <v>50</v>
      </c>
      <c r="C252">
        <v>44930.725524558169</v>
      </c>
      <c r="D252">
        <v>100189.41645398039</v>
      </c>
      <c r="E252">
        <v>192287.23327627787</v>
      </c>
      <c r="F252">
        <v>376482.86818600213</v>
      </c>
      <c r="G252">
        <v>744874.13800590392</v>
      </c>
      <c r="J252">
        <f t="shared" si="10"/>
        <v>50</v>
      </c>
      <c r="K252">
        <v>2246.5365081133568</v>
      </c>
      <c r="L252">
        <v>5009.4716764438781</v>
      </c>
      <c r="M252">
        <v>9614.3617822363449</v>
      </c>
      <c r="N252">
        <v>18824.143665724783</v>
      </c>
      <c r="O252">
        <v>37243.707433301024</v>
      </c>
      <c r="R252">
        <f t="shared" si="11"/>
        <v>50</v>
      </c>
      <c r="S252">
        <v>4.2434935880463431E-2</v>
      </c>
      <c r="T252">
        <v>3.9809803674545119E-2</v>
      </c>
      <c r="U252">
        <v>3.906013216179649E-2</v>
      </c>
      <c r="V252">
        <v>3.8705350900779534E-2</v>
      </c>
      <c r="W252">
        <v>3.8532685369295328E-2</v>
      </c>
    </row>
    <row r="253" spans="2:23" x14ac:dyDescent="0.25">
      <c r="B253">
        <f t="shared" si="9"/>
        <v>51</v>
      </c>
      <c r="C253">
        <v>45867.595553104038</v>
      </c>
      <c r="D253">
        <v>102598.70009969089</v>
      </c>
      <c r="E253">
        <v>197150.54103502084</v>
      </c>
      <c r="F253">
        <v>386254.22291649907</v>
      </c>
      <c r="G253">
        <v>764461.58668514143</v>
      </c>
      <c r="J253">
        <f t="shared" si="10"/>
        <v>51</v>
      </c>
      <c r="K253">
        <v>2293.3798692574201</v>
      </c>
      <c r="L253">
        <v>5129.9353674379963</v>
      </c>
      <c r="M253">
        <v>9857.5278963820019</v>
      </c>
      <c r="N253">
        <v>19312.712968475651</v>
      </c>
      <c r="O253">
        <v>38223.083120128838</v>
      </c>
      <c r="R253">
        <f t="shared" si="11"/>
        <v>51</v>
      </c>
      <c r="S253">
        <v>4.2766339726208136E-2</v>
      </c>
      <c r="T253">
        <v>4.0127739455478872E-2</v>
      </c>
      <c r="U253">
        <v>3.9371821757994141E-2</v>
      </c>
      <c r="V253">
        <v>3.9013704121301895E-2</v>
      </c>
      <c r="W253">
        <v>3.8839326061337553E-2</v>
      </c>
    </row>
    <row r="254" spans="2:23" x14ac:dyDescent="0.25">
      <c r="B254">
        <f t="shared" si="9"/>
        <v>52</v>
      </c>
      <c r="C254">
        <v>47075.525782261466</v>
      </c>
      <c r="D254">
        <v>105704.68611201747</v>
      </c>
      <c r="E254">
        <v>203419.95335120405</v>
      </c>
      <c r="F254">
        <v>398850.48483742093</v>
      </c>
      <c r="G254">
        <v>789711.55065379106</v>
      </c>
      <c r="J254">
        <f t="shared" si="10"/>
        <v>52</v>
      </c>
      <c r="K254">
        <v>2353.7765215298641</v>
      </c>
      <c r="L254">
        <v>5285.2351509442378</v>
      </c>
      <c r="M254">
        <v>10170.9995631614</v>
      </c>
      <c r="N254">
        <v>19942.52449058718</v>
      </c>
      <c r="O254">
        <v>39485.578049403848</v>
      </c>
      <c r="R254">
        <f t="shared" si="11"/>
        <v>52</v>
      </c>
      <c r="S254">
        <v>4.3207415226362622E-2</v>
      </c>
      <c r="T254">
        <v>4.0549767460033692E-2</v>
      </c>
      <c r="U254">
        <v>3.9785401839197432E-2</v>
      </c>
      <c r="V254">
        <v>3.9422805690129792E-2</v>
      </c>
      <c r="W254">
        <v>3.9246136677330457E-2</v>
      </c>
    </row>
    <row r="255" spans="2:23" x14ac:dyDescent="0.25">
      <c r="B255">
        <f t="shared" si="9"/>
        <v>53</v>
      </c>
      <c r="C255">
        <v>48343.818351450296</v>
      </c>
      <c r="D255">
        <v>108966.09607100855</v>
      </c>
      <c r="E255">
        <v>210003.2256232113</v>
      </c>
      <c r="F255">
        <v>412077.48148800066</v>
      </c>
      <c r="G255">
        <v>816225.99630580493</v>
      </c>
      <c r="J255">
        <f t="shared" si="10"/>
        <v>53</v>
      </c>
      <c r="K255">
        <v>2417.1911745890975</v>
      </c>
      <c r="L255">
        <v>5448.3057210383122</v>
      </c>
      <c r="M255">
        <v>10500.163323772023</v>
      </c>
      <c r="N255">
        <v>20603.87434568163</v>
      </c>
      <c r="O255">
        <v>40811.300377557054</v>
      </c>
      <c r="R255">
        <f t="shared" si="11"/>
        <v>53</v>
      </c>
      <c r="S255">
        <v>4.368286810091293E-2</v>
      </c>
      <c r="T255">
        <v>4.1005078462748035E-2</v>
      </c>
      <c r="U255">
        <v>4.0231838482950755E-2</v>
      </c>
      <c r="V255">
        <v>3.9864541312425672E-2</v>
      </c>
      <c r="W255">
        <v>3.9685466659791668E-2</v>
      </c>
    </row>
    <row r="256" spans="2:23" x14ac:dyDescent="0.25">
      <c r="B256">
        <f t="shared" si="9"/>
        <v>54</v>
      </c>
      <c r="C256">
        <v>49692.811952670047</v>
      </c>
      <c r="D256">
        <v>112434.85643998397</v>
      </c>
      <c r="E256">
        <v>217004.92886691773</v>
      </c>
      <c r="F256">
        <v>426145.07529801893</v>
      </c>
      <c r="G256">
        <v>844425.36816046003</v>
      </c>
      <c r="J256">
        <f t="shared" si="10"/>
        <v>54</v>
      </c>
      <c r="K256">
        <v>2484.6408941992268</v>
      </c>
      <c r="L256">
        <v>5621.7438540892617</v>
      </c>
      <c r="M256">
        <v>10850.246587708301</v>
      </c>
      <c r="N256">
        <v>21307.254073563614</v>
      </c>
      <c r="O256">
        <v>42221.269045580178</v>
      </c>
      <c r="R256">
        <f t="shared" si="11"/>
        <v>54</v>
      </c>
      <c r="S256">
        <v>4.4203722998217732E-2</v>
      </c>
      <c r="T256">
        <v>4.1503857821722612E-2</v>
      </c>
      <c r="U256">
        <v>4.0721049083599636E-2</v>
      </c>
      <c r="V256">
        <v>4.034869864567292E-2</v>
      </c>
      <c r="W256">
        <v>4.0167039231757906E-2</v>
      </c>
    </row>
    <row r="257" spans="1:24" x14ac:dyDescent="0.25">
      <c r="B257">
        <f t="shared" si="9"/>
        <v>55</v>
      </c>
      <c r="C257">
        <v>51242.504281558802</v>
      </c>
      <c r="D257">
        <v>116419.89079104819</v>
      </c>
      <c r="E257">
        <v>225048.86887036901</v>
      </c>
      <c r="F257">
        <v>442306.82502757601</v>
      </c>
      <c r="G257">
        <v>876822.73734073143</v>
      </c>
      <c r="J257">
        <f t="shared" si="10"/>
        <v>55</v>
      </c>
      <c r="K257">
        <v>2562.1256513136395</v>
      </c>
      <c r="L257">
        <v>5820.9946342517796</v>
      </c>
      <c r="M257">
        <v>11252.443653034396</v>
      </c>
      <c r="N257">
        <v>22115.341688781977</v>
      </c>
      <c r="O257">
        <v>43841.137758682715</v>
      </c>
      <c r="R257">
        <f t="shared" si="11"/>
        <v>55</v>
      </c>
      <c r="S257">
        <v>4.4822815587493015E-2</v>
      </c>
      <c r="T257">
        <v>4.209693943982562E-2</v>
      </c>
      <c r="U257">
        <v>4.130300532635145E-2</v>
      </c>
      <c r="V257">
        <v>4.0924784839241779E-2</v>
      </c>
      <c r="W257">
        <v>4.0740125706099306E-2</v>
      </c>
    </row>
    <row r="258" spans="1:24" x14ac:dyDescent="0.25">
      <c r="B258">
        <f t="shared" si="9"/>
        <v>56</v>
      </c>
      <c r="C258">
        <v>52762.181934545566</v>
      </c>
      <c r="D258">
        <v>120327.71723907373</v>
      </c>
      <c r="E258">
        <v>232936.94324397037</v>
      </c>
      <c r="F258">
        <v>458155.39525382424</v>
      </c>
      <c r="G258">
        <v>908592.29927329766</v>
      </c>
      <c r="J258">
        <f t="shared" si="10"/>
        <v>56</v>
      </c>
      <c r="K258">
        <v>2638.1094761874119</v>
      </c>
      <c r="L258">
        <v>6016.3859423013055</v>
      </c>
      <c r="M258">
        <v>11646.847343022819</v>
      </c>
      <c r="N258">
        <v>22907.770144541399</v>
      </c>
      <c r="O258">
        <v>45429.615747285075</v>
      </c>
      <c r="R258">
        <f t="shared" si="11"/>
        <v>56</v>
      </c>
      <c r="S258">
        <v>4.5449075551365015E-2</v>
      </c>
      <c r="T258">
        <v>4.2697735113247148E-2</v>
      </c>
      <c r="U258">
        <v>4.1892940743206264E-2</v>
      </c>
      <c r="V258">
        <v>4.150898960338667E-2</v>
      </c>
      <c r="W258">
        <v>4.1321401204854613E-2</v>
      </c>
    </row>
    <row r="259" spans="1:24" x14ac:dyDescent="0.25">
      <c r="B259">
        <f t="shared" si="9"/>
        <v>57</v>
      </c>
      <c r="C259">
        <v>54161.717424806222</v>
      </c>
      <c r="D259">
        <v>123927.14485913557</v>
      </c>
      <c r="E259">
        <v>240202.8572704797</v>
      </c>
      <c r="F259">
        <v>472754.2820980848</v>
      </c>
      <c r="G259">
        <v>937857.13175468182</v>
      </c>
      <c r="J259">
        <f t="shared" si="10"/>
        <v>57</v>
      </c>
      <c r="K259">
        <v>2708.0861327724342</v>
      </c>
      <c r="L259">
        <v>6196.3581512085802</v>
      </c>
      <c r="M259">
        <v>12010.144874451857</v>
      </c>
      <c r="N259">
        <v>23637.718327050563</v>
      </c>
      <c r="O259">
        <v>46892.865233971272</v>
      </c>
      <c r="R259">
        <f t="shared" si="11"/>
        <v>57</v>
      </c>
      <c r="S259">
        <v>4.6040926957511719E-2</v>
      </c>
      <c r="T259">
        <v>4.3267262907817683E-2</v>
      </c>
      <c r="U259">
        <v>4.2452788833660104E-2</v>
      </c>
      <c r="V259">
        <v>4.2063707664449668E-2</v>
      </c>
      <c r="W259">
        <v>4.1873491847519873E-2</v>
      </c>
    </row>
    <row r="260" spans="1:24" x14ac:dyDescent="0.25">
      <c r="B260">
        <f t="shared" si="9"/>
        <v>58</v>
      </c>
      <c r="C260">
        <v>55940.074047954986</v>
      </c>
      <c r="D260">
        <v>128500.35655359544</v>
      </c>
      <c r="E260">
        <v>249434.16144138045</v>
      </c>
      <c r="F260">
        <v>491301.77121419949</v>
      </c>
      <c r="G260">
        <v>975036.99075782427</v>
      </c>
      <c r="J260">
        <f t="shared" si="10"/>
        <v>58</v>
      </c>
      <c r="K260">
        <v>2797.0042409793605</v>
      </c>
      <c r="L260">
        <v>6425.0179421449138</v>
      </c>
      <c r="M260">
        <v>12471.708318801946</v>
      </c>
      <c r="N260">
        <v>24565.089068735833</v>
      </c>
      <c r="O260">
        <v>48751.850566128734</v>
      </c>
      <c r="R260">
        <f t="shared" si="11"/>
        <v>58</v>
      </c>
      <c r="S260">
        <v>4.6825883647139577E-2</v>
      </c>
      <c r="T260">
        <v>4.4021695336378786E-2</v>
      </c>
      <c r="U260">
        <v>4.3194385320575623E-2</v>
      </c>
      <c r="V260">
        <v>4.279853966960756E-2</v>
      </c>
      <c r="W260">
        <v>4.2604867023405379E-2</v>
      </c>
    </row>
    <row r="261" spans="1:24" x14ac:dyDescent="0.25">
      <c r="B261">
        <f t="shared" si="9"/>
        <v>59</v>
      </c>
      <c r="C261">
        <v>57575.76484698557</v>
      </c>
      <c r="D261">
        <v>132707.41163897689</v>
      </c>
      <c r="E261">
        <v>257926.82078978507</v>
      </c>
      <c r="F261">
        <v>508365.64110749005</v>
      </c>
      <c r="G261">
        <v>1009243.2817429809</v>
      </c>
      <c r="J261">
        <f t="shared" si="10"/>
        <v>59</v>
      </c>
      <c r="K261">
        <v>2878.7886249300864</v>
      </c>
      <c r="L261">
        <v>6635.3718356297177</v>
      </c>
      <c r="M261">
        <v>12896.341215010383</v>
      </c>
      <c r="N261">
        <v>25418.282426015823</v>
      </c>
      <c r="O261">
        <v>50462.164848126238</v>
      </c>
      <c r="R261">
        <f t="shared" si="11"/>
        <v>59</v>
      </c>
      <c r="S261">
        <v>4.757015840093759E-2</v>
      </c>
      <c r="T261">
        <v>4.4739669172735308E-2</v>
      </c>
      <c r="U261">
        <v>4.3901049357817135E-2</v>
      </c>
      <c r="V261">
        <v>4.3499211003446225E-2</v>
      </c>
      <c r="W261">
        <v>4.3302468123635585E-2</v>
      </c>
    </row>
    <row r="262" spans="1:24" x14ac:dyDescent="0.25">
      <c r="B262">
        <f t="shared" si="9"/>
        <v>60</v>
      </c>
      <c r="C262">
        <v>59237.314178908491</v>
      </c>
      <c r="D262">
        <v>136980.88499115501</v>
      </c>
      <c r="E262">
        <v>266553.50301935081</v>
      </c>
      <c r="F262">
        <v>525698.73907264136</v>
      </c>
      <c r="G262">
        <v>1043989.2021345966</v>
      </c>
      <c r="J262">
        <f t="shared" si="10"/>
        <v>60</v>
      </c>
      <c r="K262">
        <v>2961.8660814241666</v>
      </c>
      <c r="L262">
        <v>6849.045469991921</v>
      </c>
      <c r="M262">
        <v>13327.677793642157</v>
      </c>
      <c r="N262">
        <v>26284.942437209887</v>
      </c>
      <c r="O262">
        <v>52199.460837294348</v>
      </c>
      <c r="R262">
        <f t="shared" si="11"/>
        <v>60</v>
      </c>
      <c r="S262">
        <v>4.8352847368134055E-2</v>
      </c>
      <c r="T262">
        <v>4.5495862824092237E-2</v>
      </c>
      <c r="U262">
        <v>4.4645857807312783E-2</v>
      </c>
      <c r="V262">
        <v>4.4237978704148917E-2</v>
      </c>
      <c r="W262">
        <v>4.4038136455611054E-2</v>
      </c>
    </row>
    <row r="263" spans="1:24" x14ac:dyDescent="0.25">
      <c r="B263">
        <f t="shared" si="9"/>
        <v>61</v>
      </c>
      <c r="C263">
        <v>60951.81251876086</v>
      </c>
      <c r="D263">
        <v>141391.23435089289</v>
      </c>
      <c r="E263">
        <v>275456.93741196365</v>
      </c>
      <c r="F263">
        <v>543588.34353128483</v>
      </c>
      <c r="G263">
        <v>1079851.1557667835</v>
      </c>
      <c r="J263">
        <f t="shared" si="10"/>
        <v>61</v>
      </c>
      <c r="K263">
        <v>3047.5910087232623</v>
      </c>
      <c r="L263">
        <v>7069.5629627041053</v>
      </c>
      <c r="M263">
        <v>13772.849561624695</v>
      </c>
      <c r="N263">
        <v>27179.422756107408</v>
      </c>
      <c r="O263">
        <v>53992.569141327403</v>
      </c>
      <c r="R263">
        <f t="shared" si="11"/>
        <v>61</v>
      </c>
      <c r="S263">
        <v>4.9188669812300301E-2</v>
      </c>
      <c r="T263">
        <v>4.6305615040567405E-2</v>
      </c>
      <c r="U263">
        <v>4.5444226111656327E-2</v>
      </c>
      <c r="V263">
        <v>4.5030282400972732E-2</v>
      </c>
      <c r="W263">
        <v>4.4827328394107413E-2</v>
      </c>
    </row>
    <row r="264" spans="1:24" x14ac:dyDescent="0.25">
      <c r="B264">
        <f t="shared" si="9"/>
        <v>62</v>
      </c>
      <c r="C264">
        <v>62691.818960389268</v>
      </c>
      <c r="D264">
        <v>145867.11134781569</v>
      </c>
      <c r="E264">
        <v>284492.59867074888</v>
      </c>
      <c r="F264">
        <v>561743.57331620518</v>
      </c>
      <c r="G264">
        <v>1116245.5226055076</v>
      </c>
      <c r="J264">
        <f t="shared" si="10"/>
        <v>62</v>
      </c>
      <c r="K264">
        <v>3134.5913194864261</v>
      </c>
      <c r="L264">
        <v>7293.3567752790113</v>
      </c>
      <c r="M264">
        <v>14224.632547370449</v>
      </c>
      <c r="N264">
        <v>28087.184091069852</v>
      </c>
      <c r="O264">
        <v>55812.287176572485</v>
      </c>
      <c r="R264">
        <f t="shared" si="11"/>
        <v>62</v>
      </c>
      <c r="S264">
        <v>5.0067559498892855E-2</v>
      </c>
      <c r="T264">
        <v>4.7158725674498303E-2</v>
      </c>
      <c r="U264">
        <v>4.6286011338598332E-2</v>
      </c>
      <c r="V264">
        <v>4.5866020950861008E-2</v>
      </c>
      <c r="W264">
        <v>4.5659958120238153E-2</v>
      </c>
    </row>
    <row r="265" spans="1:24" x14ac:dyDescent="0.25">
      <c r="B265">
        <f t="shared" si="9"/>
        <v>63</v>
      </c>
      <c r="C265">
        <v>64596.333228152384</v>
      </c>
      <c r="D265">
        <v>150766.91699960141</v>
      </c>
      <c r="E265">
        <v>294384.55661420384</v>
      </c>
      <c r="F265">
        <v>581619.83046472666</v>
      </c>
      <c r="G265">
        <v>1156090.3833874867</v>
      </c>
      <c r="J265">
        <f t="shared" si="10"/>
        <v>63</v>
      </c>
      <c r="K265">
        <v>3229.8171263201948</v>
      </c>
      <c r="L265">
        <v>7538.3473108773178</v>
      </c>
      <c r="M265">
        <v>14719.23094658932</v>
      </c>
      <c r="N265">
        <v>29080.991954210796</v>
      </c>
      <c r="O265">
        <v>57804.520050457912</v>
      </c>
      <c r="R265">
        <f t="shared" si="11"/>
        <v>63</v>
      </c>
      <c r="S265">
        <v>5.1067358375961991E-2</v>
      </c>
      <c r="T265">
        <v>4.8131778652040991E-2</v>
      </c>
      <c r="U265">
        <v>4.7247102725318069E-2</v>
      </c>
      <c r="V265">
        <v>4.6820692027297772E-2</v>
      </c>
      <c r="W265">
        <v>4.6611323065769872E-2</v>
      </c>
    </row>
    <row r="266" spans="1:24" x14ac:dyDescent="0.25">
      <c r="B266">
        <f t="shared" si="9"/>
        <v>64</v>
      </c>
      <c r="C266">
        <v>66446.686613692204</v>
      </c>
      <c r="D266">
        <v>155527.45653205074</v>
      </c>
      <c r="E266">
        <v>303995.40640624054</v>
      </c>
      <c r="F266">
        <v>600931.30615467206</v>
      </c>
      <c r="G266">
        <v>1194803.1056504864</v>
      </c>
      <c r="J266">
        <f t="shared" si="10"/>
        <v>64</v>
      </c>
      <c r="K266">
        <v>3322.3347196355971</v>
      </c>
      <c r="L266">
        <v>7776.3740744631505</v>
      </c>
      <c r="M266">
        <v>15199.773010989767</v>
      </c>
      <c r="N266">
        <v>30046.570884102257</v>
      </c>
      <c r="O266">
        <v>59740.166629120009</v>
      </c>
      <c r="R266">
        <f t="shared" si="11"/>
        <v>64</v>
      </c>
      <c r="S266">
        <v>5.2073633093880023E-2</v>
      </c>
      <c r="T266">
        <v>4.9114043747312319E-2</v>
      </c>
      <c r="U266">
        <v>4.8218349719830966E-2</v>
      </c>
      <c r="V266">
        <v>4.7785994446484459E-2</v>
      </c>
      <c r="W266">
        <v>4.7573552116108253E-2</v>
      </c>
    </row>
    <row r="267" spans="1:24" x14ac:dyDescent="0.25">
      <c r="B267">
        <f t="shared" si="9"/>
        <v>65</v>
      </c>
      <c r="C267">
        <v>68441.457890344464</v>
      </c>
      <c r="D267">
        <v>160660.51681605593</v>
      </c>
      <c r="E267">
        <v>314358.94835953577</v>
      </c>
      <c r="F267">
        <v>621755.81144100975</v>
      </c>
      <c r="G267">
        <v>1236549.5375996304</v>
      </c>
      <c r="J267">
        <f t="shared" si="10"/>
        <v>65</v>
      </c>
      <c r="K267">
        <v>3422.0733572466124</v>
      </c>
      <c r="L267">
        <v>8033.0272888366308</v>
      </c>
      <c r="M267">
        <v>15717.950508867158</v>
      </c>
      <c r="N267">
        <v>31087.79694268608</v>
      </c>
      <c r="O267">
        <v>61827.489805400604</v>
      </c>
      <c r="R267">
        <f t="shared" si="11"/>
        <v>65</v>
      </c>
      <c r="S267">
        <v>5.3201191217112642E-2</v>
      </c>
      <c r="T267">
        <v>5.0218324447527607E-2</v>
      </c>
      <c r="U267">
        <v>4.931152675735806E-2</v>
      </c>
      <c r="V267">
        <v>4.8873123605757351E-2</v>
      </c>
      <c r="W267">
        <v>4.865754436173475E-2</v>
      </c>
    </row>
    <row r="269" spans="1:24" x14ac:dyDescent="0.25">
      <c r="A269" s="5" t="s">
        <v>183</v>
      </c>
    </row>
    <row r="270" spans="1:24" x14ac:dyDescent="0.25">
      <c r="B270" t="s">
        <v>170</v>
      </c>
      <c r="C270">
        <v>50000</v>
      </c>
      <c r="D270">
        <v>100000</v>
      </c>
      <c r="E270">
        <v>250000</v>
      </c>
      <c r="F270">
        <v>500000</v>
      </c>
      <c r="G270">
        <v>1000000</v>
      </c>
      <c r="H270">
        <v>2000000</v>
      </c>
      <c r="J270" t="s">
        <v>171</v>
      </c>
      <c r="K270">
        <v>50000</v>
      </c>
      <c r="L270">
        <v>100000</v>
      </c>
      <c r="M270">
        <v>250000</v>
      </c>
      <c r="N270">
        <v>500000</v>
      </c>
      <c r="O270">
        <v>1000000</v>
      </c>
      <c r="P270">
        <v>2000000</v>
      </c>
      <c r="R270" t="s">
        <v>167</v>
      </c>
      <c r="S270">
        <v>50000</v>
      </c>
      <c r="T270">
        <v>100000</v>
      </c>
      <c r="U270">
        <v>250000</v>
      </c>
      <c r="V270">
        <v>500000</v>
      </c>
      <c r="W270">
        <v>1000000</v>
      </c>
      <c r="X270">
        <v>2000000</v>
      </c>
    </row>
    <row r="271" spans="1:24" x14ac:dyDescent="0.25">
      <c r="B271">
        <v>26</v>
      </c>
      <c r="C271">
        <v>702.75396368097552</v>
      </c>
      <c r="D271">
        <v>913.69220248320812</v>
      </c>
      <c r="E271">
        <v>1546.5068438322846</v>
      </c>
      <c r="F271">
        <v>2601.1977528301964</v>
      </c>
      <c r="G271">
        <v>4710.5798517198691</v>
      </c>
      <c r="H271">
        <v>8929.3443262382971</v>
      </c>
      <c r="J271">
        <v>26</v>
      </c>
      <c r="K271">
        <v>654.04305150938399</v>
      </c>
      <c r="L271">
        <v>805.11516872828997</v>
      </c>
      <c r="M271">
        <v>1258.3306584368056</v>
      </c>
      <c r="N271">
        <v>2013.6879714905226</v>
      </c>
      <c r="O271">
        <v>3524.4058233323012</v>
      </c>
      <c r="P271">
        <v>6545.8447050375835</v>
      </c>
      <c r="R271">
        <v>26</v>
      </c>
      <c r="S271">
        <v>4.5146002941020891E-2</v>
      </c>
      <c r="T271">
        <v>4.2295656452528529E-2</v>
      </c>
      <c r="U271">
        <v>3.9515734173957817E-2</v>
      </c>
      <c r="V271">
        <v>3.8272502987370505E-2</v>
      </c>
      <c r="W271">
        <v>3.756728181095359E-2</v>
      </c>
      <c r="X271">
        <v>3.7190354665667558E-2</v>
      </c>
    </row>
    <row r="272" spans="1:24" x14ac:dyDescent="0.25">
      <c r="B272">
        <v>27</v>
      </c>
      <c r="C272">
        <v>737.89802323939637</v>
      </c>
      <c r="D272">
        <v>982.9934938578142</v>
      </c>
      <c r="E272">
        <v>1718.2799892220969</v>
      </c>
      <c r="F272">
        <v>2943.7574757679358</v>
      </c>
      <c r="G272">
        <v>5394.7126203505768</v>
      </c>
      <c r="H272">
        <v>10296.622302427952</v>
      </c>
      <c r="J272">
        <v>27</v>
      </c>
      <c r="K272">
        <v>679.21334840434201</v>
      </c>
      <c r="L272">
        <v>854.74806716483272</v>
      </c>
      <c r="M272">
        <v>1381.3531792104532</v>
      </c>
      <c r="N272">
        <v>2259.0283003963632</v>
      </c>
      <c r="O272">
        <v>4014.380505489069</v>
      </c>
      <c r="P272">
        <v>7525.0779675293015</v>
      </c>
      <c r="R272">
        <v>27</v>
      </c>
      <c r="S272">
        <v>4.4590238798630333E-2</v>
      </c>
      <c r="T272">
        <v>4.1829032132887356E-2</v>
      </c>
      <c r="U272">
        <v>3.9255681123540942E-2</v>
      </c>
      <c r="V272">
        <v>3.8141273495076788E-2</v>
      </c>
      <c r="W272">
        <v>3.7518832182249495E-2</v>
      </c>
      <c r="X272">
        <v>3.7188980401466454E-2</v>
      </c>
    </row>
    <row r="273" spans="2:24" x14ac:dyDescent="0.25">
      <c r="B273">
        <v>28</v>
      </c>
      <c r="C273">
        <v>740.45942559652713</v>
      </c>
      <c r="D273">
        <v>988.03641549141764</v>
      </c>
      <c r="E273">
        <v>1730.7674191840003</v>
      </c>
      <c r="F273">
        <v>2968.6522401938191</v>
      </c>
      <c r="G273">
        <v>5444.4220399703236</v>
      </c>
      <c r="H273">
        <v>10395.961640925583</v>
      </c>
      <c r="J273">
        <v>28</v>
      </c>
      <c r="K273">
        <v>681.04762322334454</v>
      </c>
      <c r="L273">
        <v>858.3598902886697</v>
      </c>
      <c r="M273">
        <v>1390.2970805985278</v>
      </c>
      <c r="N273">
        <v>2276.8569460503277</v>
      </c>
      <c r="O273">
        <v>4049.9784819864653</v>
      </c>
      <c r="P273">
        <v>7596.2215699031221</v>
      </c>
      <c r="R273">
        <v>28</v>
      </c>
      <c r="S273">
        <v>4.4554811690131091E-2</v>
      </c>
      <c r="T273">
        <v>4.1800365403413586E-2</v>
      </c>
      <c r="U273">
        <v>3.9240774478820128E-2</v>
      </c>
      <c r="V273">
        <v>3.8134561719121329E-2</v>
      </c>
      <c r="W273">
        <v>3.7517290068892928E-2</v>
      </c>
      <c r="X273">
        <v>3.7190357070449931E-2</v>
      </c>
    </row>
    <row r="274" spans="2:24" x14ac:dyDescent="0.25">
      <c r="B274">
        <v>29</v>
      </c>
      <c r="C274">
        <v>806.95359601308246</v>
      </c>
      <c r="D274">
        <v>1119.1556129533592</v>
      </c>
      <c r="E274">
        <v>2055.7617483142753</v>
      </c>
      <c r="F274">
        <v>3616.7718403984722</v>
      </c>
      <c r="G274">
        <v>6738.7918230474133</v>
      </c>
      <c r="H274">
        <v>12982.832162710962</v>
      </c>
      <c r="J274">
        <v>29</v>
      </c>
      <c r="K274">
        <v>728.6700604685625</v>
      </c>
      <c r="L274">
        <v>952.26614066353159</v>
      </c>
      <c r="M274">
        <v>1623.0553423983838</v>
      </c>
      <c r="N274">
        <v>2741.0358273096281</v>
      </c>
      <c r="O274">
        <v>4976.9945060248137</v>
      </c>
      <c r="P274">
        <v>9448.9161196791392</v>
      </c>
      <c r="R274">
        <v>29</v>
      </c>
      <c r="S274">
        <v>4.3742956072573946E-2</v>
      </c>
      <c r="T274">
        <v>4.1166670540400574E-2</v>
      </c>
      <c r="U274">
        <v>3.8921833034810671E-2</v>
      </c>
      <c r="V274">
        <v>3.7993128480655169E-2</v>
      </c>
      <c r="W274">
        <v>3.7485310072665978E-2</v>
      </c>
      <c r="X274">
        <v>3.7219310406445993E-2</v>
      </c>
    </row>
    <row r="275" spans="2:24" x14ac:dyDescent="0.25">
      <c r="B275">
        <v>30</v>
      </c>
      <c r="C275">
        <v>769.35957467547792</v>
      </c>
      <c r="D275">
        <v>1045.012970379267</v>
      </c>
      <c r="E275">
        <v>1871.9733087304141</v>
      </c>
      <c r="F275">
        <v>3250.2404132704573</v>
      </c>
      <c r="G275">
        <v>6006.7742786594526</v>
      </c>
      <c r="H275">
        <v>11519.843040510736</v>
      </c>
      <c r="J275">
        <v>30</v>
      </c>
      <c r="K275">
        <v>701.74505127367411</v>
      </c>
      <c r="L275">
        <v>899.16497490430993</v>
      </c>
      <c r="M275">
        <v>1491.426471387731</v>
      </c>
      <c r="N275">
        <v>2478.5275273963271</v>
      </c>
      <c r="O275">
        <v>4452.7257180217421</v>
      </c>
      <c r="P275">
        <v>8401.1338634481071</v>
      </c>
      <c r="R275">
        <v>30</v>
      </c>
      <c r="S275">
        <v>4.4172318630184115E-2</v>
      </c>
      <c r="T275">
        <v>4.1495314012645501E-2</v>
      </c>
      <c r="U275">
        <v>3.9082714156029263E-2</v>
      </c>
      <c r="V275">
        <v>3.8061746905756921E-2</v>
      </c>
      <c r="W275">
        <v>3.7497629707787583E-2</v>
      </c>
      <c r="X275">
        <v>3.7200470521647544E-2</v>
      </c>
    </row>
    <row r="276" spans="2:24" x14ac:dyDescent="0.25">
      <c r="B276">
        <v>31</v>
      </c>
      <c r="C276">
        <v>927.55002497259886</v>
      </c>
      <c r="D276">
        <v>1356.9316661392402</v>
      </c>
      <c r="E276">
        <v>2645.0772475318927</v>
      </c>
      <c r="F276">
        <v>4791.9857108216574</v>
      </c>
      <c r="G276">
        <v>9085.8032276202175</v>
      </c>
      <c r="H276">
        <v>17673.438264403761</v>
      </c>
      <c r="J276">
        <v>31</v>
      </c>
      <c r="K276">
        <v>815.04046590298731</v>
      </c>
      <c r="L276">
        <v>1122.5578453490853</v>
      </c>
      <c r="M276">
        <v>2045.1173774417693</v>
      </c>
      <c r="N276">
        <v>3582.7071681083326</v>
      </c>
      <c r="O276">
        <v>6657.8933826422581</v>
      </c>
      <c r="P276">
        <v>12808.265847520757</v>
      </c>
      <c r="R276">
        <v>31</v>
      </c>
      <c r="S276">
        <v>4.2762476731467824E-2</v>
      </c>
      <c r="T276">
        <v>4.0480092735077244E-2</v>
      </c>
      <c r="U276">
        <v>3.8638219994995282E-2</v>
      </c>
      <c r="V276">
        <v>3.791298718516023E-2</v>
      </c>
      <c r="W276">
        <v>3.752508507651342E-2</v>
      </c>
      <c r="X276">
        <v>3.7324280398325582E-2</v>
      </c>
    </row>
    <row r="277" spans="2:24" x14ac:dyDescent="0.25">
      <c r="B277">
        <v>32</v>
      </c>
      <c r="C277">
        <v>762.99029240442815</v>
      </c>
      <c r="D277">
        <v>1032.4396266144231</v>
      </c>
      <c r="E277">
        <v>1840.7874839659444</v>
      </c>
      <c r="F277">
        <v>3188.0337734407835</v>
      </c>
      <c r="G277">
        <v>5882.5266198942809</v>
      </c>
      <c r="H277">
        <v>11271.51291012955</v>
      </c>
      <c r="J277">
        <v>32</v>
      </c>
      <c r="K277">
        <v>697.18397448352744</v>
      </c>
      <c r="L277">
        <v>890.16126972304937</v>
      </c>
      <c r="M277">
        <v>1469.0914969433925</v>
      </c>
      <c r="N277">
        <v>2433.9736170811411</v>
      </c>
      <c r="O277">
        <v>4363.7409111788802</v>
      </c>
      <c r="P277">
        <v>8223.2823184710433</v>
      </c>
      <c r="R277">
        <v>32</v>
      </c>
      <c r="S277">
        <v>4.4254669007366854E-2</v>
      </c>
      <c r="T277">
        <v>4.156043708559487E-2</v>
      </c>
      <c r="U277">
        <v>3.9116604715227821E-2</v>
      </c>
      <c r="V277">
        <v>3.8077872818167879E-2</v>
      </c>
      <c r="W277">
        <v>3.7502778295428918E-2</v>
      </c>
      <c r="X277">
        <v>3.7199494403729494E-2</v>
      </c>
    </row>
    <row r="278" spans="2:24" x14ac:dyDescent="0.25">
      <c r="B278">
        <v>33</v>
      </c>
      <c r="C278">
        <v>935.91749554287753</v>
      </c>
      <c r="D278">
        <v>1373.4109057038236</v>
      </c>
      <c r="E278">
        <v>2685.8914698942258</v>
      </c>
      <c r="F278">
        <v>4873.3582548561217</v>
      </c>
      <c r="G278">
        <v>9248.2924262575889</v>
      </c>
      <c r="H278">
        <v>17998.160505772041</v>
      </c>
      <c r="J278">
        <v>33</v>
      </c>
      <c r="K278">
        <v>821.0319500120504</v>
      </c>
      <c r="L278">
        <v>1134.3600667879637</v>
      </c>
      <c r="M278">
        <v>2074.3481642434126</v>
      </c>
      <c r="N278">
        <v>3640.9857630331753</v>
      </c>
      <c r="O278">
        <v>6774.2677144711779</v>
      </c>
      <c r="P278">
        <v>13040.828660939587</v>
      </c>
      <c r="R278">
        <v>33</v>
      </c>
      <c r="S278">
        <v>4.2712798682232211E-2</v>
      </c>
      <c r="T278">
        <v>4.0448560971504177E-2</v>
      </c>
      <c r="U278">
        <v>3.8628676917595417E-2</v>
      </c>
      <c r="V278">
        <v>3.7913910639614912E-2</v>
      </c>
      <c r="W278">
        <v>3.7532027197815454E-2</v>
      </c>
      <c r="X278">
        <v>3.7334451776625865E-2</v>
      </c>
    </row>
    <row r="279" spans="2:24" x14ac:dyDescent="0.25">
      <c r="B279">
        <v>34</v>
      </c>
      <c r="C279">
        <v>775.19441728497441</v>
      </c>
      <c r="D279">
        <v>1056.4942297404641</v>
      </c>
      <c r="E279">
        <v>1900.393543750241</v>
      </c>
      <c r="F279">
        <v>3306.8927293844195</v>
      </c>
      <c r="G279">
        <v>6119.8905009099553</v>
      </c>
      <c r="H279">
        <v>11745.886419411145</v>
      </c>
      <c r="J279">
        <v>34</v>
      </c>
      <c r="K279">
        <v>705.92444613633097</v>
      </c>
      <c r="L279">
        <v>907.38854624818214</v>
      </c>
      <c r="M279">
        <v>1511.7794400495986</v>
      </c>
      <c r="N279">
        <v>2519.1013471434198</v>
      </c>
      <c r="O279">
        <v>4533.7383229606785</v>
      </c>
      <c r="P279">
        <v>8563.0165555417479</v>
      </c>
      <c r="R279">
        <v>34</v>
      </c>
      <c r="S279">
        <v>4.4104680920929784E-2</v>
      </c>
      <c r="T279">
        <v>4.1443257581232684E-2</v>
      </c>
      <c r="U279">
        <v>3.9057884732084602E-2</v>
      </c>
      <c r="V279">
        <v>3.8052228581654024E-2</v>
      </c>
      <c r="W279">
        <v>3.7497531072387735E-2</v>
      </c>
      <c r="X279">
        <v>3.7205604195106101E-2</v>
      </c>
    </row>
    <row r="280" spans="2:24" x14ac:dyDescent="0.25">
      <c r="B280">
        <v>35</v>
      </c>
      <c r="C280">
        <v>777.74977340655505</v>
      </c>
      <c r="D280">
        <v>1061.5283681648282</v>
      </c>
      <c r="E280">
        <v>1912.8641797623502</v>
      </c>
      <c r="F280">
        <v>3331.7572351657545</v>
      </c>
      <c r="G280">
        <v>6169.5428986925972</v>
      </c>
      <c r="H280">
        <v>11845.114614687189</v>
      </c>
      <c r="J280">
        <v>35</v>
      </c>
      <c r="K280">
        <v>707.754593695528</v>
      </c>
      <c r="L280">
        <v>910.99407409248761</v>
      </c>
      <c r="M280">
        <v>1520.7128267394546</v>
      </c>
      <c r="N280">
        <v>2536.9111590335815</v>
      </c>
      <c r="O280">
        <v>4569.3027250024606</v>
      </c>
      <c r="P280">
        <v>8634.0902905429248</v>
      </c>
      <c r="R280">
        <v>35</v>
      </c>
      <c r="S280">
        <v>4.40747338898686E-2</v>
      </c>
      <c r="T280">
        <v>4.1420161981199577E-2</v>
      </c>
      <c r="U280">
        <v>3.9046637769718728E-2</v>
      </c>
      <c r="V280">
        <v>3.804758812379716E-2</v>
      </c>
      <c r="W280">
        <v>3.7496950926237727E-2</v>
      </c>
      <c r="X280">
        <v>3.720727943518054E-2</v>
      </c>
    </row>
    <row r="281" spans="2:24" x14ac:dyDescent="0.25">
      <c r="B281">
        <v>36</v>
      </c>
      <c r="C281">
        <v>922.09017774568349</v>
      </c>
      <c r="D281">
        <v>1346.1267392397351</v>
      </c>
      <c r="E281">
        <v>2618.2362554072652</v>
      </c>
      <c r="F281">
        <v>4738.4189771159481</v>
      </c>
      <c r="G281">
        <v>8978.7854607668196</v>
      </c>
      <c r="H281">
        <v>17459.515303301912</v>
      </c>
      <c r="J281">
        <v>36</v>
      </c>
      <c r="K281">
        <v>811.13002079029866</v>
      </c>
      <c r="L281">
        <v>1114.8206909622459</v>
      </c>
      <c r="M281">
        <v>2025.8908091754056</v>
      </c>
      <c r="N281">
        <v>3544.3431958476431</v>
      </c>
      <c r="O281">
        <v>6581.2596641749406</v>
      </c>
      <c r="P281">
        <v>12655.057470166881</v>
      </c>
      <c r="R281">
        <v>36</v>
      </c>
      <c r="S281">
        <v>4.2801849396207015E-2</v>
      </c>
      <c r="T281">
        <v>4.0507025010637188E-2</v>
      </c>
      <c r="U281">
        <v>3.8649762072390237E-2</v>
      </c>
      <c r="V281">
        <v>3.7917179215892549E-2</v>
      </c>
      <c r="W281">
        <v>3.752504416443414E-2</v>
      </c>
      <c r="X281">
        <v>3.7321943762557153E-2</v>
      </c>
    </row>
    <row r="282" spans="2:24" x14ac:dyDescent="0.25">
      <c r="B282">
        <v>37</v>
      </c>
      <c r="C282">
        <v>934.10343070393958</v>
      </c>
      <c r="D282">
        <v>1369.8067046148667</v>
      </c>
      <c r="E282">
        <v>2676.9165633013081</v>
      </c>
      <c r="F282">
        <v>4855.4327775563252</v>
      </c>
      <c r="G282">
        <v>9212.4653942050554</v>
      </c>
      <c r="H282">
        <v>17926.530629215482</v>
      </c>
      <c r="J282">
        <v>37</v>
      </c>
      <c r="K282">
        <v>819.73352011995212</v>
      </c>
      <c r="L282">
        <v>1131.7799770090678</v>
      </c>
      <c r="M282">
        <v>2067.9197626486057</v>
      </c>
      <c r="N282">
        <v>3628.1503031526227</v>
      </c>
      <c r="O282">
        <v>6748.6134968695551</v>
      </c>
      <c r="P282">
        <v>12989.539903539262</v>
      </c>
      <c r="R282">
        <v>37</v>
      </c>
      <c r="S282">
        <v>4.2727017591374761E-2</v>
      </c>
      <c r="T282">
        <v>4.0458587926641254E-2</v>
      </c>
      <c r="U282">
        <v>3.8633568372615112E-2</v>
      </c>
      <c r="V282">
        <v>3.7916368994451499E-2</v>
      </c>
      <c r="W282">
        <v>3.75330803868692E-2</v>
      </c>
      <c r="X282">
        <v>3.7334752173522334E-2</v>
      </c>
    </row>
    <row r="283" spans="2:24" x14ac:dyDescent="0.25">
      <c r="B283">
        <v>38</v>
      </c>
      <c r="C283">
        <v>932.17060958763761</v>
      </c>
      <c r="D283">
        <v>1365.9910123127106</v>
      </c>
      <c r="E283">
        <v>2667.4522260054696</v>
      </c>
      <c r="F283">
        <v>4836.5542545148219</v>
      </c>
      <c r="G283">
        <v>9174.7583159369569</v>
      </c>
      <c r="H283">
        <v>17851.166441893907</v>
      </c>
      <c r="J283">
        <v>38</v>
      </c>
      <c r="K283">
        <v>818.3492272387748</v>
      </c>
      <c r="L283">
        <v>1129.0470710057598</v>
      </c>
      <c r="M283">
        <v>2061.1406642763359</v>
      </c>
      <c r="N283">
        <v>3614.6300502790546</v>
      </c>
      <c r="O283">
        <v>6721.6088717411621</v>
      </c>
      <c r="P283">
        <v>12935.566549625073</v>
      </c>
      <c r="R283">
        <v>38</v>
      </c>
      <c r="S283">
        <v>4.2739473904529923E-2</v>
      </c>
      <c r="T283">
        <v>4.0466785247394998E-2</v>
      </c>
      <c r="U283">
        <v>3.8636588675850847E-2</v>
      </c>
      <c r="V283">
        <v>3.7916929797561005E-2</v>
      </c>
      <c r="W283">
        <v>3.7532224339779985E-2</v>
      </c>
      <c r="X283">
        <v>3.733313553005102E-2</v>
      </c>
    </row>
    <row r="284" spans="2:24" x14ac:dyDescent="0.25">
      <c r="B284">
        <v>39</v>
      </c>
      <c r="C284">
        <v>939.71924468619977</v>
      </c>
      <c r="D284">
        <v>1380.8693712716824</v>
      </c>
      <c r="E284">
        <v>2704.3198915159487</v>
      </c>
      <c r="F284">
        <v>4910.0707683989967</v>
      </c>
      <c r="G284">
        <v>9321.5725303177715</v>
      </c>
      <c r="H284">
        <v>18144.576060108899</v>
      </c>
      <c r="J284">
        <v>39</v>
      </c>
      <c r="K284">
        <v>823.75594379335416</v>
      </c>
      <c r="L284">
        <v>1139.7027987684451</v>
      </c>
      <c r="M284">
        <v>2087.5449404038663</v>
      </c>
      <c r="N284">
        <v>3667.281953220081</v>
      </c>
      <c r="O284">
        <v>6826.7560703509225</v>
      </c>
      <c r="P284">
        <v>13145.7043714303</v>
      </c>
      <c r="R284">
        <v>39</v>
      </c>
      <c r="S284">
        <v>4.2693995602603785E-2</v>
      </c>
      <c r="T284">
        <v>4.0437637701947526E-2</v>
      </c>
      <c r="U284">
        <v>3.8627173658549285E-2</v>
      </c>
      <c r="V284">
        <v>3.7916885399327471E-2</v>
      </c>
      <c r="W284">
        <v>3.7537563290306997E-2</v>
      </c>
      <c r="X284">
        <v>3.7341362918940524E-2</v>
      </c>
    </row>
    <row r="285" spans="2:24" x14ac:dyDescent="0.25">
      <c r="B285">
        <v>40</v>
      </c>
      <c r="C285">
        <v>971.99174562015457</v>
      </c>
      <c r="D285">
        <v>1444.4921387004695</v>
      </c>
      <c r="E285">
        <v>2861.9933093896366</v>
      </c>
      <c r="F285">
        <v>5224.4952542715328</v>
      </c>
      <c r="G285">
        <v>9949.4991613754319</v>
      </c>
      <c r="H285">
        <v>19399.506941570806</v>
      </c>
      <c r="J285">
        <v>40</v>
      </c>
      <c r="K285">
        <v>846.86875148350737</v>
      </c>
      <c r="L285">
        <v>1185.2688220261989</v>
      </c>
      <c r="M285">
        <v>2200.4689379733063</v>
      </c>
      <c r="N285">
        <v>3892.469061103795</v>
      </c>
      <c r="O285">
        <v>7276.4695013733144</v>
      </c>
      <c r="P285">
        <v>14044.470001366775</v>
      </c>
      <c r="R285">
        <v>40</v>
      </c>
      <c r="S285">
        <v>4.2512457922613045E-2</v>
      </c>
      <c r="T285">
        <v>4.0323547995848363E-2</v>
      </c>
      <c r="U285">
        <v>3.8592483682947654E-2</v>
      </c>
      <c r="V285">
        <v>3.7919433419449478E-2</v>
      </c>
      <c r="W285">
        <v>3.7561396040705519E-2</v>
      </c>
      <c r="X285">
        <v>3.7376585899379755E-2</v>
      </c>
    </row>
    <row r="286" spans="2:24" x14ac:dyDescent="0.25">
      <c r="B286">
        <v>41</v>
      </c>
      <c r="C286">
        <v>994.07003758349788</v>
      </c>
      <c r="D286">
        <v>1488.0157784860246</v>
      </c>
      <c r="E286">
        <v>2969.8530761740594</v>
      </c>
      <c r="F286">
        <v>5439.581905276299</v>
      </c>
      <c r="G286">
        <v>10379.039556689215</v>
      </c>
      <c r="H286">
        <v>20257.954851619659</v>
      </c>
      <c r="J286">
        <v>41</v>
      </c>
      <c r="K286">
        <v>862.68121296044865</v>
      </c>
      <c r="L286">
        <v>1216.4399957400601</v>
      </c>
      <c r="M286">
        <v>2277.7171812167908</v>
      </c>
      <c r="N286">
        <v>4046.5124861264121</v>
      </c>
      <c r="O286">
        <v>7584.1030201195827</v>
      </c>
      <c r="P286">
        <v>14659.283999955864</v>
      </c>
      <c r="R286">
        <v>41</v>
      </c>
      <c r="S286">
        <v>4.2400749055797826E-2</v>
      </c>
      <c r="T286">
        <v>4.0255659196553495E-2</v>
      </c>
      <c r="U286">
        <v>3.8574527744019926E-2</v>
      </c>
      <c r="V286">
        <v>3.7924520856507549E-2</v>
      </c>
      <c r="W286">
        <v>3.7579568211748571E-2</v>
      </c>
      <c r="X286">
        <v>3.7401736829560939E-2</v>
      </c>
    </row>
    <row r="287" spans="2:24" x14ac:dyDescent="0.25">
      <c r="B287">
        <v>42</v>
      </c>
      <c r="C287">
        <v>1006.8735979789033</v>
      </c>
      <c r="D287">
        <v>1513.254572973306</v>
      </c>
      <c r="E287">
        <v>3032.3975306887755</v>
      </c>
      <c r="F287">
        <v>5564.3024916744962</v>
      </c>
      <c r="G287">
        <v>10628.111873816886</v>
      </c>
      <c r="H287">
        <v>20755.731120430861</v>
      </c>
      <c r="J287">
        <v>42</v>
      </c>
      <c r="K287">
        <v>871.8507858715393</v>
      </c>
      <c r="L287">
        <v>1234.5159032165138</v>
      </c>
      <c r="M287">
        <v>2322.5116202490317</v>
      </c>
      <c r="N287">
        <v>4135.8381661131571</v>
      </c>
      <c r="O287">
        <v>7762.4852382051176</v>
      </c>
      <c r="P287">
        <v>15015.78476084405</v>
      </c>
      <c r="R287">
        <v>42</v>
      </c>
      <c r="S287">
        <v>4.2340232583379489E-2</v>
      </c>
      <c r="T287">
        <v>4.021972369179827E-2</v>
      </c>
      <c r="U287">
        <v>3.8566065316490539E-2</v>
      </c>
      <c r="V287">
        <v>3.7928617656402208E-2</v>
      </c>
      <c r="W287">
        <v>3.75907635245738E-2</v>
      </c>
      <c r="X287">
        <v>3.7416713306969163E-2</v>
      </c>
    </row>
    <row r="288" spans="2:24" x14ac:dyDescent="0.25">
      <c r="B288">
        <v>43</v>
      </c>
      <c r="C288">
        <v>1011.2295524794343</v>
      </c>
      <c r="D288">
        <v>1521.8397579254049</v>
      </c>
      <c r="E288">
        <v>3053.6704133943185</v>
      </c>
      <c r="F288">
        <v>5606.7211764427866</v>
      </c>
      <c r="G288">
        <v>10712.822991926754</v>
      </c>
      <c r="H288">
        <v>20925.026623388065</v>
      </c>
      <c r="J288">
        <v>43</v>
      </c>
      <c r="K288">
        <v>874.97052735718535</v>
      </c>
      <c r="L288">
        <v>1240.6646848152268</v>
      </c>
      <c r="M288">
        <v>2337.7475933543647</v>
      </c>
      <c r="N288">
        <v>4166.2154360056811</v>
      </c>
      <c r="O288">
        <v>7823.1543468963791</v>
      </c>
      <c r="P288">
        <v>15137.032174176973</v>
      </c>
      <c r="R288">
        <v>43</v>
      </c>
      <c r="S288">
        <v>4.2320433270675029E-2</v>
      </c>
      <c r="T288">
        <v>4.0208140842476592E-2</v>
      </c>
      <c r="U288">
        <v>3.8563582961609999E-2</v>
      </c>
      <c r="V288">
        <v>3.7930269013981999E-2</v>
      </c>
      <c r="W288">
        <v>3.7594758010856877E-2</v>
      </c>
      <c r="X288">
        <v>3.7421951140960585E-2</v>
      </c>
    </row>
    <row r="289" spans="1:24" x14ac:dyDescent="0.25">
      <c r="B289">
        <v>44</v>
      </c>
      <c r="C289">
        <v>1075.4790938572232</v>
      </c>
      <c r="D289">
        <v>1648.4975335171002</v>
      </c>
      <c r="E289">
        <v>3367.5529423607964</v>
      </c>
      <c r="F289">
        <v>6232.6452469010219</v>
      </c>
      <c r="G289">
        <v>11962.829581196287</v>
      </c>
      <c r="H289">
        <v>23423.198606678368</v>
      </c>
      <c r="J289">
        <v>44</v>
      </c>
      <c r="K289">
        <v>920.98535104799248</v>
      </c>
      <c r="L289">
        <v>1331.3754034446702</v>
      </c>
      <c r="M289">
        <v>2562.5465561669807</v>
      </c>
      <c r="N289">
        <v>4614.4979951078785</v>
      </c>
      <c r="O289">
        <v>8718.3978288638609</v>
      </c>
      <c r="P289">
        <v>16926.201450092572</v>
      </c>
      <c r="R289">
        <v>44</v>
      </c>
      <c r="S289">
        <v>4.206035588575685E-2</v>
      </c>
      <c r="T289">
        <v>4.0061874751354365E-2</v>
      </c>
      <c r="U289">
        <v>3.8539539097331321E-2</v>
      </c>
      <c r="V289">
        <v>3.7960999329461398E-2</v>
      </c>
      <c r="W289">
        <v>3.7656217766944611E-2</v>
      </c>
      <c r="X289">
        <v>3.749970199118291E-2</v>
      </c>
    </row>
    <row r="290" spans="1:24" x14ac:dyDescent="0.25">
      <c r="B290">
        <v>45</v>
      </c>
      <c r="C290">
        <v>1110.9801721122612</v>
      </c>
      <c r="D290">
        <v>1718.4787884155294</v>
      </c>
      <c r="E290">
        <v>3540.9746169891118</v>
      </c>
      <c r="F290">
        <v>6578.4676585583902</v>
      </c>
      <c r="G290">
        <v>12653.453775837541</v>
      </c>
      <c r="H290">
        <v>24803.426015968093</v>
      </c>
      <c r="J290">
        <v>45</v>
      </c>
      <c r="K290">
        <v>946.41087118048108</v>
      </c>
      <c r="L290">
        <v>1381.4953582164835</v>
      </c>
      <c r="M290">
        <v>2686.7485947961832</v>
      </c>
      <c r="N290">
        <v>4862.1705889283767</v>
      </c>
      <c r="O290">
        <v>9213.0149541324645</v>
      </c>
      <c r="P290">
        <v>17914.70374606282</v>
      </c>
      <c r="R290">
        <v>45</v>
      </c>
      <c r="S290">
        <v>4.1941293575181504E-2</v>
      </c>
      <c r="T290">
        <v>4.000000935208825E-2</v>
      </c>
      <c r="U290">
        <v>3.8536581566689598E-2</v>
      </c>
      <c r="V290">
        <v>3.7983888839807411E-2</v>
      </c>
      <c r="W290">
        <v>3.7693490774160177E-2</v>
      </c>
      <c r="X290">
        <v>3.7544564525020974E-2</v>
      </c>
    </row>
    <row r="291" spans="1:24" x14ac:dyDescent="0.25">
      <c r="B291">
        <v>46</v>
      </c>
      <c r="C291">
        <v>1167.511559182888</v>
      </c>
      <c r="D291">
        <v>1829.9124788928818</v>
      </c>
      <c r="E291">
        <v>3817.1152680129085</v>
      </c>
      <c r="F291">
        <v>7129.1199354410946</v>
      </c>
      <c r="G291">
        <v>13753.12926928882</v>
      </c>
      <c r="H291">
        <v>27001.147934245106</v>
      </c>
      <c r="J291">
        <v>46</v>
      </c>
      <c r="K291">
        <v>986.89825000718974</v>
      </c>
      <c r="L291">
        <v>1461.3030328796103</v>
      </c>
      <c r="M291">
        <v>2884.5177108373173</v>
      </c>
      <c r="N291">
        <v>5256.5423815964896</v>
      </c>
      <c r="O291">
        <v>10000.591712038266</v>
      </c>
      <c r="P291">
        <v>19488.690342841262</v>
      </c>
      <c r="R291">
        <v>46</v>
      </c>
      <c r="S291">
        <v>4.1781397871878179E-2</v>
      </c>
      <c r="T291">
        <v>3.9923750800832769E-2</v>
      </c>
      <c r="U291">
        <v>3.8543783315731384E-2</v>
      </c>
      <c r="V291">
        <v>3.802712674625397E-2</v>
      </c>
      <c r="W291">
        <v>3.7756649070289416E-2</v>
      </c>
      <c r="X291">
        <v>3.7618201645992944E-2</v>
      </c>
    </row>
    <row r="292" spans="1:24" x14ac:dyDescent="0.25">
      <c r="B292">
        <v>47</v>
      </c>
      <c r="C292">
        <v>1202.0766199459297</v>
      </c>
      <c r="D292">
        <v>1898.0439994008127</v>
      </c>
      <c r="E292">
        <v>3985.9461321022768</v>
      </c>
      <c r="F292">
        <v>7465.7829961420302</v>
      </c>
      <c r="G292">
        <v>14425.456697372498</v>
      </c>
      <c r="H292">
        <v>28344.804290945136</v>
      </c>
      <c r="J292">
        <v>47</v>
      </c>
      <c r="K292">
        <v>1011.6532246104916</v>
      </c>
      <c r="L292">
        <v>1510.0981650943777</v>
      </c>
      <c r="M292">
        <v>3005.4329245584595</v>
      </c>
      <c r="N292">
        <v>5497.6572632009484</v>
      </c>
      <c r="O292">
        <v>10482.105646604206</v>
      </c>
      <c r="P292">
        <v>20451.0045052637</v>
      </c>
      <c r="R292">
        <v>47</v>
      </c>
      <c r="S292">
        <v>4.1699173156215741E-2</v>
      </c>
      <c r="T292">
        <v>3.9888581994379058E-2</v>
      </c>
      <c r="U292">
        <v>3.8554271442808652E-2</v>
      </c>
      <c r="V292">
        <v>3.8057047883885531E-2</v>
      </c>
      <c r="W292">
        <v>3.7797251180448299E-2</v>
      </c>
      <c r="X292">
        <v>3.7664406675826045E-2</v>
      </c>
    </row>
    <row r="293" spans="1:24" x14ac:dyDescent="0.25">
      <c r="B293">
        <v>48</v>
      </c>
      <c r="C293">
        <v>1265.4860129664439</v>
      </c>
      <c r="D293">
        <v>2023.025876777702</v>
      </c>
      <c r="E293">
        <v>4295.6454458700373</v>
      </c>
      <c r="F293">
        <v>8083.3447511734403</v>
      </c>
      <c r="G293">
        <v>15658.743361611405</v>
      </c>
      <c r="H293">
        <v>30809.540580995585</v>
      </c>
      <c r="J293">
        <v>48</v>
      </c>
      <c r="K293">
        <v>1057.0664268283581</v>
      </c>
      <c r="L293">
        <v>1599.6089390101515</v>
      </c>
      <c r="M293">
        <v>3227.236232476389</v>
      </c>
      <c r="N293">
        <v>5939.9486437512969</v>
      </c>
      <c r="O293">
        <v>11365.373464464123</v>
      </c>
      <c r="P293">
        <v>22216.223089659179</v>
      </c>
      <c r="R293">
        <v>48</v>
      </c>
      <c r="S293">
        <v>4.1574262327075617E-2</v>
      </c>
      <c r="T293">
        <v>3.9842830928343842E-2</v>
      </c>
      <c r="U293">
        <v>3.8583394430569795E-2</v>
      </c>
      <c r="V293">
        <v>3.81176292186578E-2</v>
      </c>
      <c r="W293">
        <v>3.7875033848804751E-2</v>
      </c>
      <c r="X293">
        <v>3.7751186667576153E-2</v>
      </c>
    </row>
    <row r="294" spans="1:24" x14ac:dyDescent="0.25">
      <c r="B294">
        <v>49</v>
      </c>
      <c r="C294">
        <v>1314.933099330874</v>
      </c>
      <c r="D294">
        <v>2120.4832034325682</v>
      </c>
      <c r="E294">
        <v>4537.1335204609031</v>
      </c>
      <c r="F294">
        <v>8564.8840733746601</v>
      </c>
      <c r="G294">
        <v>16620.385187902568</v>
      </c>
      <c r="H294">
        <v>32731.387422697306</v>
      </c>
      <c r="J294">
        <v>49</v>
      </c>
      <c r="K294">
        <v>1092.4799440734896</v>
      </c>
      <c r="L294">
        <v>1669.4068320301412</v>
      </c>
      <c r="M294">
        <v>3400.1875470504892</v>
      </c>
      <c r="N294">
        <v>6284.8223377663235</v>
      </c>
      <c r="O294">
        <v>12054.092013418878</v>
      </c>
      <c r="P294">
        <v>23592.631426873384</v>
      </c>
      <c r="R294">
        <v>49</v>
      </c>
      <c r="S294">
        <v>4.149685250912305E-2</v>
      </c>
      <c r="T294">
        <v>3.9821414923218112E-2</v>
      </c>
      <c r="U294">
        <v>3.8613572496211113E-2</v>
      </c>
      <c r="V294">
        <v>3.8169194571660903E-2</v>
      </c>
      <c r="W294">
        <v>3.793823112710637E-2</v>
      </c>
      <c r="X294">
        <v>3.7820452059236898E-2</v>
      </c>
    </row>
    <row r="295" spans="1:24" x14ac:dyDescent="0.25">
      <c r="B295">
        <v>50</v>
      </c>
      <c r="C295">
        <v>1376.50686072708</v>
      </c>
      <c r="D295">
        <v>2241.8355079832331</v>
      </c>
      <c r="E295">
        <v>4837.8214523737015</v>
      </c>
      <c r="F295">
        <v>9164.4647036681145</v>
      </c>
      <c r="G295">
        <v>17817.751166702867</v>
      </c>
      <c r="H295">
        <v>35124.32413707352</v>
      </c>
      <c r="J295">
        <v>50</v>
      </c>
      <c r="K295">
        <v>1136.5784327757301</v>
      </c>
      <c r="L295">
        <v>1756.3181111913145</v>
      </c>
      <c r="M295">
        <v>3615.5371746686942</v>
      </c>
      <c r="N295">
        <v>6714.2357283954334</v>
      </c>
      <c r="O295">
        <v>12911.632409978338</v>
      </c>
      <c r="P295">
        <v>25306.426250125631</v>
      </c>
      <c r="R295">
        <v>50</v>
      </c>
      <c r="S295">
        <v>4.1421197148069799E-2</v>
      </c>
      <c r="T295">
        <v>3.9809328281918743E-2</v>
      </c>
      <c r="U295">
        <v>3.8658778950610317E-2</v>
      </c>
      <c r="V295">
        <v>3.8237882609212015E-2</v>
      </c>
      <c r="W295">
        <v>3.8019632293383898E-2</v>
      </c>
      <c r="X295">
        <v>3.7908470252799198E-2</v>
      </c>
    </row>
    <row r="296" spans="1:24" x14ac:dyDescent="0.25">
      <c r="B296">
        <v>51</v>
      </c>
      <c r="C296">
        <v>1458.8244632844212</v>
      </c>
      <c r="D296">
        <v>2404.0594137804892</v>
      </c>
      <c r="E296">
        <v>5239.7642817436472</v>
      </c>
      <c r="F296">
        <v>9965.9390615213524</v>
      </c>
      <c r="G296">
        <v>19418.288616937847</v>
      </c>
      <c r="H296">
        <v>38322.987723502243</v>
      </c>
      <c r="J296">
        <v>51</v>
      </c>
      <c r="K296">
        <v>1195.5334550508614</v>
      </c>
      <c r="L296">
        <v>1872.5012311154205</v>
      </c>
      <c r="M296">
        <v>3903.4047353226924</v>
      </c>
      <c r="N296">
        <v>7288.2439072825946</v>
      </c>
      <c r="O296">
        <v>14057.92220698329</v>
      </c>
      <c r="P296">
        <v>27597.278760780464</v>
      </c>
      <c r="R296">
        <v>51</v>
      </c>
      <c r="S296">
        <v>4.1350333996978073E-2</v>
      </c>
      <c r="T296">
        <v>3.9814193426856326E-2</v>
      </c>
      <c r="U296">
        <v>3.8730235648697375E-2</v>
      </c>
      <c r="V296">
        <v>3.8336288123502982E-2</v>
      </c>
      <c r="W296">
        <v>3.8132555611046781E-2</v>
      </c>
      <c r="X296">
        <v>3.802893028442722E-2</v>
      </c>
    </row>
    <row r="297" spans="1:24" x14ac:dyDescent="0.25">
      <c r="B297">
        <v>52</v>
      </c>
      <c r="C297">
        <v>1528.5089656642447</v>
      </c>
      <c r="D297">
        <v>2541.3779998412342</v>
      </c>
      <c r="E297">
        <v>5579.9851429566816</v>
      </c>
      <c r="F297">
        <v>10644.330279263599</v>
      </c>
      <c r="G297">
        <v>20773.020639003382</v>
      </c>
      <c r="H297">
        <v>41030.401280309794</v>
      </c>
      <c r="J297">
        <v>52</v>
      </c>
      <c r="K297">
        <v>1245.440808086365</v>
      </c>
      <c r="L297">
        <v>1970.8474427123001</v>
      </c>
      <c r="M297">
        <v>4147.0677773560747</v>
      </c>
      <c r="N297">
        <v>7774.100583472522</v>
      </c>
      <c r="O297">
        <v>15028.167120465339</v>
      </c>
      <c r="P297">
        <v>29536.299364716397</v>
      </c>
      <c r="R297">
        <v>52</v>
      </c>
      <c r="S297">
        <v>4.1312899111772827E-2</v>
      </c>
      <c r="T297">
        <v>3.9833775035976737E-2</v>
      </c>
      <c r="U297">
        <v>3.8798837423290156E-2</v>
      </c>
      <c r="V297">
        <v>3.8424497338035657E-2</v>
      </c>
      <c r="W297">
        <v>3.823127959839856E-2</v>
      </c>
      <c r="X297">
        <v>3.8133100007568421E-2</v>
      </c>
    </row>
    <row r="298" spans="1:24" x14ac:dyDescent="0.25">
      <c r="B298">
        <v>53</v>
      </c>
      <c r="C298">
        <v>1623.1425774787967</v>
      </c>
      <c r="D298">
        <v>2727.844517807273</v>
      </c>
      <c r="E298">
        <v>6041.950361178092</v>
      </c>
      <c r="F298">
        <v>11565.46010032077</v>
      </c>
      <c r="G298">
        <v>22612.47957582333</v>
      </c>
      <c r="H298">
        <v>44706.518524029503</v>
      </c>
      <c r="J298">
        <v>53</v>
      </c>
      <c r="K298">
        <v>1313.2164595519007</v>
      </c>
      <c r="L298">
        <v>2104.3928807468947</v>
      </c>
      <c r="M298">
        <v>4477.922379834461</v>
      </c>
      <c r="N298">
        <v>8433.8048803263955</v>
      </c>
      <c r="O298">
        <v>16345.569852034212</v>
      </c>
      <c r="P298">
        <v>32169.099766004074</v>
      </c>
      <c r="R298">
        <v>53</v>
      </c>
      <c r="S298">
        <v>4.1289600358923595E-2</v>
      </c>
      <c r="T298">
        <v>3.9879107348966825E-2</v>
      </c>
      <c r="U298">
        <v>3.8901981276143305E-2</v>
      </c>
      <c r="V298">
        <v>3.855052510677881E-2</v>
      </c>
      <c r="W298">
        <v>3.8369527134554104E-2</v>
      </c>
      <c r="X298">
        <v>3.8277663419893804E-2</v>
      </c>
    </row>
    <row r="299" spans="1:24" x14ac:dyDescent="0.25">
      <c r="B299">
        <v>54</v>
      </c>
      <c r="C299">
        <v>1728.2861560367155</v>
      </c>
      <c r="D299">
        <v>2934.9984029228435</v>
      </c>
      <c r="E299">
        <v>6555.1351736468123</v>
      </c>
      <c r="F299">
        <v>12588.696456105572</v>
      </c>
      <c r="G299">
        <v>24655.819016547412</v>
      </c>
      <c r="H299">
        <v>48790.064133568878</v>
      </c>
      <c r="J299">
        <v>54</v>
      </c>
      <c r="K299">
        <v>1388.5192660148587</v>
      </c>
      <c r="L299">
        <v>2252.7544275004184</v>
      </c>
      <c r="M299">
        <v>4845.4602251651086</v>
      </c>
      <c r="N299">
        <v>9166.6365329254768</v>
      </c>
      <c r="O299">
        <v>17808.989101820858</v>
      </c>
      <c r="P299">
        <v>35093.694199377089</v>
      </c>
      <c r="R299">
        <v>54</v>
      </c>
      <c r="S299">
        <v>4.1294438650762766E-2</v>
      </c>
      <c r="T299">
        <v>3.9950242230075705E-2</v>
      </c>
      <c r="U299">
        <v>3.9027795579631652E-2</v>
      </c>
      <c r="V299">
        <v>3.86977475833572E-2</v>
      </c>
      <c r="W299">
        <v>3.8528132871085807E-2</v>
      </c>
      <c r="X299">
        <v>3.8442139657081542E-2</v>
      </c>
    </row>
    <row r="300" spans="1:24" x14ac:dyDescent="0.25">
      <c r="B300">
        <v>55</v>
      </c>
      <c r="C300">
        <v>1846.7830756334472</v>
      </c>
      <c r="D300">
        <v>3168.4326138379865</v>
      </c>
      <c r="E300">
        <v>7133.3813001860508</v>
      </c>
      <c r="F300">
        <v>13741.629091269742</v>
      </c>
      <c r="G300">
        <v>26958.124665428506</v>
      </c>
      <c r="H300">
        <v>53391.115807604103</v>
      </c>
      <c r="J300">
        <v>55</v>
      </c>
      <c r="K300">
        <v>1473.3856223894873</v>
      </c>
      <c r="L300">
        <v>2419.9376143232657</v>
      </c>
      <c r="M300">
        <v>5259.594329206695</v>
      </c>
      <c r="N300">
        <v>9992.355319807044</v>
      </c>
      <c r="O300">
        <v>19457.877218494483</v>
      </c>
      <c r="P300">
        <v>38388.920952589018</v>
      </c>
      <c r="R300">
        <v>55</v>
      </c>
      <c r="S300">
        <v>4.1331552008809336E-2</v>
      </c>
      <c r="T300">
        <v>4.0051762487495646E-2</v>
      </c>
      <c r="U300">
        <v>3.9181405598223806E-2</v>
      </c>
      <c r="V300">
        <v>3.8871545769401106E-2</v>
      </c>
      <c r="W300">
        <v>3.8712622906212246E-2</v>
      </c>
      <c r="X300">
        <v>3.8632132475809433E-2</v>
      </c>
    </row>
    <row r="302" spans="1:24" x14ac:dyDescent="0.25">
      <c r="A302" s="5" t="s">
        <v>188</v>
      </c>
    </row>
    <row r="303" spans="1:24" x14ac:dyDescent="0.25">
      <c r="B303" t="s">
        <v>170</v>
      </c>
      <c r="C303">
        <v>100000</v>
      </c>
      <c r="D303">
        <v>250000</v>
      </c>
      <c r="E303">
        <v>500000</v>
      </c>
      <c r="F303">
        <v>1000000</v>
      </c>
      <c r="G303">
        <v>2000000</v>
      </c>
      <c r="J303" t="s">
        <v>145</v>
      </c>
      <c r="K303">
        <v>100000</v>
      </c>
      <c r="L303">
        <v>250000</v>
      </c>
      <c r="M303">
        <v>500000</v>
      </c>
      <c r="N303">
        <v>1000000</v>
      </c>
      <c r="O303">
        <v>2000000</v>
      </c>
      <c r="R303" t="s">
        <v>167</v>
      </c>
      <c r="S303">
        <v>100000</v>
      </c>
      <c r="T303">
        <v>250000</v>
      </c>
      <c r="U303">
        <v>500000</v>
      </c>
      <c r="V303">
        <v>1000000</v>
      </c>
      <c r="W303">
        <v>2000000</v>
      </c>
    </row>
    <row r="304" spans="1:24" x14ac:dyDescent="0.25">
      <c r="B304">
        <v>35</v>
      </c>
      <c r="C304">
        <v>32932.004902148336</v>
      </c>
      <c r="D304">
        <v>69332.565645715717</v>
      </c>
      <c r="E304">
        <v>130000.16113385058</v>
      </c>
      <c r="F304">
        <v>251335.3647762477</v>
      </c>
      <c r="G304">
        <v>494005.74912204139</v>
      </c>
      <c r="J304">
        <v>35</v>
      </c>
      <c r="K304">
        <v>1646.5994461253504</v>
      </c>
      <c r="L304">
        <v>3466.6288046301343</v>
      </c>
      <c r="M304">
        <v>6500.0027837283269</v>
      </c>
      <c r="N304">
        <v>12566.768988700118</v>
      </c>
      <c r="O304">
        <v>24700.268352806102</v>
      </c>
      <c r="R304">
        <v>35</v>
      </c>
      <c r="S304">
        <v>3.870902893310646E-2</v>
      </c>
      <c r="T304">
        <v>3.6232201319982282E-2</v>
      </c>
      <c r="U304">
        <v>3.556035349138531E-2</v>
      </c>
      <c r="V304">
        <v>3.5247689802166526E-2</v>
      </c>
      <c r="W304">
        <v>3.5096724935891999E-2</v>
      </c>
    </row>
    <row r="305" spans="2:23" x14ac:dyDescent="0.25">
      <c r="B305">
        <f t="shared" ref="B305:B334" si="12">B304+1</f>
        <v>36</v>
      </c>
      <c r="C305">
        <v>36777.971037250267</v>
      </c>
      <c r="D305">
        <v>79224.422947233325</v>
      </c>
      <c r="E305">
        <v>149968.50973173531</v>
      </c>
      <c r="F305">
        <v>291456.70145289949</v>
      </c>
      <c r="G305">
        <v>574433.06772115815</v>
      </c>
      <c r="J305">
        <f t="shared" ref="J305:J334" si="13">J304+1</f>
        <v>36</v>
      </c>
      <c r="K305">
        <v>1838.8969744419519</v>
      </c>
      <c r="L305">
        <v>3961.21777364015</v>
      </c>
      <c r="M305">
        <v>7498.4194806261803</v>
      </c>
      <c r="N305">
        <v>14572.84830626694</v>
      </c>
      <c r="O305">
        <v>28721.681915133726</v>
      </c>
      <c r="R305">
        <f t="shared" ref="R305:R334" si="14">R304+1</f>
        <v>36</v>
      </c>
      <c r="S305">
        <v>3.981095355166131E-2</v>
      </c>
      <c r="T305">
        <v>3.7292039994979209E-2</v>
      </c>
      <c r="U305">
        <v>3.6595498961289774E-2</v>
      </c>
      <c r="V305">
        <v>3.6269338181738942E-2</v>
      </c>
      <c r="W305">
        <v>3.6111396406836471E-2</v>
      </c>
    </row>
    <row r="306" spans="2:23" x14ac:dyDescent="0.25">
      <c r="B306">
        <f t="shared" si="12"/>
        <v>37</v>
      </c>
      <c r="C306">
        <v>37058.25971271022</v>
      </c>
      <c r="D306">
        <v>79945.271163138124</v>
      </c>
      <c r="E306">
        <v>151423.62360370622</v>
      </c>
      <c r="F306">
        <v>294380.32849729806</v>
      </c>
      <c r="G306">
        <v>580293.7382917325</v>
      </c>
      <c r="J306">
        <f t="shared" si="13"/>
        <v>37</v>
      </c>
      <c r="K306">
        <v>1852.9130411118022</v>
      </c>
      <c r="L306">
        <v>3997.2637904515868</v>
      </c>
      <c r="M306">
        <v>7571.1817384132301</v>
      </c>
      <c r="N306">
        <v>14719.017651737784</v>
      </c>
      <c r="O306">
        <v>29014.689488516888</v>
      </c>
      <c r="R306">
        <f t="shared" si="14"/>
        <v>37</v>
      </c>
      <c r="S306">
        <v>3.9892693214117259E-2</v>
      </c>
      <c r="T306">
        <v>3.7371036231745869E-2</v>
      </c>
      <c r="U306">
        <v>3.6672832024228663E-2</v>
      </c>
      <c r="V306">
        <v>3.634574402527524E-2</v>
      </c>
      <c r="W306">
        <v>3.6187326707339373E-2</v>
      </c>
    </row>
    <row r="307" spans="2:23" x14ac:dyDescent="0.25">
      <c r="B307">
        <f t="shared" si="12"/>
        <v>38</v>
      </c>
      <c r="C307">
        <v>37012.507020780802</v>
      </c>
      <c r="D307">
        <v>79827.632851690141</v>
      </c>
      <c r="E307">
        <v>151186.17590708879</v>
      </c>
      <c r="F307">
        <v>293903.26201988733</v>
      </c>
      <c r="G307">
        <v>579337.43424659851</v>
      </c>
      <c r="J307">
        <f t="shared" si="13"/>
        <v>38</v>
      </c>
      <c r="K307">
        <v>1850.6253690307421</v>
      </c>
      <c r="L307">
        <v>3991.3817080357694</v>
      </c>
      <c r="M307">
        <v>7559.3089451373962</v>
      </c>
      <c r="N307">
        <v>14695.163422137499</v>
      </c>
      <c r="O307">
        <v>28966.872377695516</v>
      </c>
      <c r="R307">
        <f t="shared" si="14"/>
        <v>38</v>
      </c>
      <c r="S307">
        <v>3.987738276992947E-2</v>
      </c>
      <c r="T307">
        <v>3.7356822086541452E-2</v>
      </c>
      <c r="U307">
        <v>3.6659053918105755E-2</v>
      </c>
      <c r="V307">
        <v>3.6332190084301663E-2</v>
      </c>
      <c r="W307">
        <v>3.6173885902787584E-2</v>
      </c>
    </row>
    <row r="308" spans="2:23" x14ac:dyDescent="0.25">
      <c r="B308">
        <f t="shared" si="12"/>
        <v>39</v>
      </c>
      <c r="C308">
        <v>37187.764507074222</v>
      </c>
      <c r="D308">
        <v>80278.39988659088</v>
      </c>
      <c r="E308">
        <v>152096.1267015918</v>
      </c>
      <c r="F308">
        <v>295731.58033383917</v>
      </c>
      <c r="G308">
        <v>583002.48759965459</v>
      </c>
      <c r="J308">
        <f t="shared" si="13"/>
        <v>39</v>
      </c>
      <c r="K308">
        <v>1859.3891858382922</v>
      </c>
      <c r="L308">
        <v>4013.9200327186991</v>
      </c>
      <c r="M308">
        <v>7604.8064279304817</v>
      </c>
      <c r="N308">
        <v>14786.579221488209</v>
      </c>
      <c r="O308">
        <v>29150.124810446752</v>
      </c>
      <c r="R308">
        <f t="shared" si="14"/>
        <v>39</v>
      </c>
      <c r="S308">
        <v>3.9927491241116941E-2</v>
      </c>
      <c r="T308">
        <v>3.7405622385486392E-2</v>
      </c>
      <c r="U308">
        <v>3.6706919422638373E-2</v>
      </c>
      <c r="V308">
        <v>3.6379530218968892E-2</v>
      </c>
      <c r="W308">
        <v>3.6220951408570512E-2</v>
      </c>
    </row>
    <row r="309" spans="2:23" x14ac:dyDescent="0.25">
      <c r="B309">
        <f t="shared" si="12"/>
        <v>40</v>
      </c>
      <c r="C309">
        <v>37917.142035871984</v>
      </c>
      <c r="D309">
        <v>82154.198914034307</v>
      </c>
      <c r="E309">
        <v>155882.62707208924</v>
      </c>
      <c r="F309">
        <v>303339.4834014856</v>
      </c>
      <c r="G309">
        <v>598253.19606741879</v>
      </c>
      <c r="J309">
        <f t="shared" si="13"/>
        <v>40</v>
      </c>
      <c r="K309">
        <v>1895.857164020963</v>
      </c>
      <c r="L309">
        <v>4107.7102206020936</v>
      </c>
      <c r="M309">
        <v>7794.1320201451599</v>
      </c>
      <c r="N309">
        <v>15166.9756376773</v>
      </c>
      <c r="O309">
        <v>29912.662882654578</v>
      </c>
      <c r="R309">
        <f t="shared" si="14"/>
        <v>40</v>
      </c>
      <c r="S309">
        <v>4.0145219087408535E-2</v>
      </c>
      <c r="T309">
        <v>3.7615275205328258E-2</v>
      </c>
      <c r="U309">
        <v>3.6912039277120945E-2</v>
      </c>
      <c r="V309">
        <v>3.6582176087611495E-2</v>
      </c>
      <c r="W309">
        <v>3.6422318142614651E-2</v>
      </c>
    </row>
    <row r="310" spans="2:23" x14ac:dyDescent="0.25">
      <c r="B310">
        <f t="shared" si="12"/>
        <v>41</v>
      </c>
      <c r="C310">
        <v>38399.393955721622</v>
      </c>
      <c r="D310">
        <v>83394.448006251798</v>
      </c>
      <c r="E310">
        <v>158386.20487225422</v>
      </c>
      <c r="F310">
        <v>308369.71866192605</v>
      </c>
      <c r="G310">
        <v>608336.74627357896</v>
      </c>
      <c r="J310">
        <f t="shared" si="13"/>
        <v>41</v>
      </c>
      <c r="K310">
        <v>1919.9700726736992</v>
      </c>
      <c r="L310">
        <v>4169.7238887821295</v>
      </c>
      <c r="M310">
        <v>7919.3137415637902</v>
      </c>
      <c r="N310">
        <v>15418.493526909559</v>
      </c>
      <c r="O310">
        <v>30416.853142301319</v>
      </c>
      <c r="R310">
        <f t="shared" si="14"/>
        <v>41</v>
      </c>
      <c r="S310">
        <v>4.0290554402816259E-2</v>
      </c>
      <c r="T310">
        <v>3.7755282393462375E-2</v>
      </c>
      <c r="U310">
        <v>3.704907394220136E-2</v>
      </c>
      <c r="V310">
        <v>3.671758827839211E-2</v>
      </c>
      <c r="W310">
        <v>3.6556891321020357E-2</v>
      </c>
    </row>
    <row r="311" spans="2:23" x14ac:dyDescent="0.25">
      <c r="B311">
        <f t="shared" si="12"/>
        <v>42</v>
      </c>
      <c r="C311">
        <v>38674.09454357018</v>
      </c>
      <c r="D311">
        <v>84100.944456524565</v>
      </c>
      <c r="E311">
        <v>159812.36099538326</v>
      </c>
      <c r="F311">
        <v>311235.19408223551</v>
      </c>
      <c r="G311">
        <v>614080.8602612348</v>
      </c>
      <c r="J311">
        <f t="shared" si="13"/>
        <v>42</v>
      </c>
      <c r="K311">
        <v>1933.7047722178177</v>
      </c>
      <c r="L311">
        <v>4205.0474078393017</v>
      </c>
      <c r="M311">
        <v>7990.6184910516313</v>
      </c>
      <c r="N311">
        <v>15561.76067008893</v>
      </c>
      <c r="O311">
        <v>30704.045035475283</v>
      </c>
      <c r="R311">
        <f t="shared" si="14"/>
        <v>42</v>
      </c>
      <c r="S311">
        <v>4.0373089515499672E-2</v>
      </c>
      <c r="T311">
        <v>3.7835047444152226E-2</v>
      </c>
      <c r="U311">
        <v>3.7127218998088907E-2</v>
      </c>
      <c r="V311">
        <v>3.6794842835137009E-2</v>
      </c>
      <c r="W311">
        <v>3.663368409174117E-2</v>
      </c>
    </row>
    <row r="312" spans="2:23" x14ac:dyDescent="0.25">
      <c r="B312">
        <f t="shared" si="12"/>
        <v>43</v>
      </c>
      <c r="C312">
        <v>38768.408519554134</v>
      </c>
      <c r="D312">
        <v>84343.626099755857</v>
      </c>
      <c r="E312">
        <v>160302.32209363303</v>
      </c>
      <c r="F312">
        <v>312219.71409483184</v>
      </c>
      <c r="G312">
        <v>616054.49810480059</v>
      </c>
      <c r="J312">
        <f t="shared" si="13"/>
        <v>43</v>
      </c>
      <c r="K312">
        <v>1938.4205697714933</v>
      </c>
      <c r="L312">
        <v>4217.1818171757768</v>
      </c>
      <c r="M312">
        <v>8015.1172665975464</v>
      </c>
      <c r="N312">
        <v>15610.988183991751</v>
      </c>
      <c r="O312">
        <v>30802.730029227328</v>
      </c>
      <c r="R312">
        <f t="shared" si="14"/>
        <v>43</v>
      </c>
      <c r="S312">
        <v>4.039963657638812E-2</v>
      </c>
      <c r="T312">
        <v>3.7861340128467535E-2</v>
      </c>
      <c r="U312">
        <v>3.7153128805878621E-2</v>
      </c>
      <c r="V312">
        <v>3.6820524769718865E-2</v>
      </c>
      <c r="W312">
        <v>3.6659244394921853E-2</v>
      </c>
    </row>
    <row r="313" spans="2:23" x14ac:dyDescent="0.25">
      <c r="B313">
        <f t="shared" si="12"/>
        <v>44</v>
      </c>
      <c r="C313">
        <v>40072.868651789431</v>
      </c>
      <c r="D313">
        <v>87698.094543389132</v>
      </c>
      <c r="E313">
        <v>167073.47101619717</v>
      </c>
      <c r="F313">
        <v>325824.22394723067</v>
      </c>
      <c r="G313">
        <v>643325.72979837668</v>
      </c>
      <c r="J313">
        <f t="shared" si="13"/>
        <v>44</v>
      </c>
      <c r="K313">
        <v>2003.6434621061926</v>
      </c>
      <c r="L313">
        <v>4384.9048310648213</v>
      </c>
      <c r="M313">
        <v>8353.6737612964062</v>
      </c>
      <c r="N313">
        <v>16291.211601825024</v>
      </c>
      <c r="O313">
        <v>32166.287267953041</v>
      </c>
      <c r="R313">
        <f t="shared" si="14"/>
        <v>44</v>
      </c>
      <c r="S313">
        <v>4.0808393804715681E-2</v>
      </c>
      <c r="T313">
        <v>3.8253092720546444E-2</v>
      </c>
      <c r="U313">
        <v>3.7536299183842603E-2</v>
      </c>
      <c r="V313">
        <v>3.7199073358968437E-2</v>
      </c>
      <c r="W313">
        <v>3.7035414885566942E-2</v>
      </c>
    </row>
    <row r="314" spans="2:23" x14ac:dyDescent="0.25">
      <c r="B314">
        <f t="shared" si="12"/>
        <v>45</v>
      </c>
      <c r="C314">
        <v>40756.870303290976</v>
      </c>
      <c r="D314">
        <v>89457.085323701103</v>
      </c>
      <c r="E314">
        <v>170624.111711156</v>
      </c>
      <c r="F314">
        <v>332958.16449440824</v>
      </c>
      <c r="G314">
        <v>657626.27006560238</v>
      </c>
      <c r="J314">
        <f t="shared" si="13"/>
        <v>45</v>
      </c>
      <c r="K314">
        <v>2037.8446025096491</v>
      </c>
      <c r="L314">
        <v>4472.8544240198244</v>
      </c>
      <c r="M314">
        <v>8531.2059677347715</v>
      </c>
      <c r="N314">
        <v>16647.90906651289</v>
      </c>
      <c r="O314">
        <v>32881.315270450432</v>
      </c>
      <c r="R314">
        <f t="shared" si="14"/>
        <v>45</v>
      </c>
      <c r="S314">
        <v>4.1025863220103709E-2</v>
      </c>
      <c r="T314">
        <v>3.8461852290249787E-2</v>
      </c>
      <c r="U314">
        <v>3.7740648526747744E-2</v>
      </c>
      <c r="V314">
        <v>3.7401043346947827E-2</v>
      </c>
      <c r="W314">
        <v>3.7236159499991484E-2</v>
      </c>
    </row>
    <row r="315" spans="2:23" x14ac:dyDescent="0.25">
      <c r="B315">
        <f t="shared" si="12"/>
        <v>46</v>
      </c>
      <c r="C315">
        <v>41794.985772328517</v>
      </c>
      <c r="D315">
        <v>92126.542268969686</v>
      </c>
      <c r="E315">
        <v>176012.46858617448</v>
      </c>
      <c r="F315">
        <v>343784.32228071598</v>
      </c>
      <c r="G315">
        <v>679328.02967041568</v>
      </c>
      <c r="J315">
        <f t="shared" si="13"/>
        <v>46</v>
      </c>
      <c r="K315">
        <v>2089.7494779276458</v>
      </c>
      <c r="L315">
        <v>4606.3278435747052</v>
      </c>
      <c r="M315">
        <v>8800.6235298673273</v>
      </c>
      <c r="N315">
        <v>17189.216334143712</v>
      </c>
      <c r="O315">
        <v>33966.401943529025</v>
      </c>
      <c r="R315">
        <f t="shared" si="14"/>
        <v>46</v>
      </c>
      <c r="S315">
        <v>4.136428567021122E-2</v>
      </c>
      <c r="T315">
        <v>3.8785881951308498E-2</v>
      </c>
      <c r="U315">
        <v>3.8057729784199523E-2</v>
      </c>
      <c r="V315">
        <v>3.7714403462872026E-2</v>
      </c>
      <c r="W315">
        <v>3.7547608403748933E-2</v>
      </c>
    </row>
    <row r="316" spans="2:23" x14ac:dyDescent="0.25">
      <c r="B316">
        <f t="shared" si="12"/>
        <v>47</v>
      </c>
      <c r="C316">
        <v>42404.765527104741</v>
      </c>
      <c r="D316">
        <v>93694.696021734722</v>
      </c>
      <c r="E316">
        <v>179177.90946529701</v>
      </c>
      <c r="F316">
        <v>350144.34001129569</v>
      </c>
      <c r="G316">
        <v>692077.20110589697</v>
      </c>
      <c r="J316">
        <f t="shared" si="13"/>
        <v>47</v>
      </c>
      <c r="K316">
        <v>2120.2389289679268</v>
      </c>
      <c r="L316">
        <v>4684.737247958954</v>
      </c>
      <c r="M316">
        <v>8958.8956701896095</v>
      </c>
      <c r="N316">
        <v>17507.217434827355</v>
      </c>
      <c r="O316">
        <v>34603.860967604327</v>
      </c>
      <c r="R316">
        <f t="shared" si="14"/>
        <v>47</v>
      </c>
      <c r="S316">
        <v>4.1564552698027057E-2</v>
      </c>
      <c r="T316">
        <v>3.8978238084879324E-2</v>
      </c>
      <c r="U316">
        <v>3.8246161195652384E-2</v>
      </c>
      <c r="V316">
        <v>3.7900722946175636E-2</v>
      </c>
      <c r="W316">
        <v>3.7732840673246892E-2</v>
      </c>
    </row>
    <row r="317" spans="2:23" x14ac:dyDescent="0.25">
      <c r="B317">
        <f t="shared" si="12"/>
        <v>48</v>
      </c>
      <c r="C317">
        <v>43472.674658726777</v>
      </c>
      <c r="D317">
        <v>96440.680432278343</v>
      </c>
      <c r="E317">
        <v>184720.69008330026</v>
      </c>
      <c r="F317">
        <v>361280.70686647261</v>
      </c>
      <c r="G317">
        <v>714400.74281048914</v>
      </c>
      <c r="J317">
        <f t="shared" si="13"/>
        <v>48</v>
      </c>
      <c r="K317">
        <v>2173.6339193414824</v>
      </c>
      <c r="L317">
        <v>4822.0347330091608</v>
      </c>
      <c r="M317">
        <v>9236.0361270780268</v>
      </c>
      <c r="N317">
        <v>18064.035553051624</v>
      </c>
      <c r="O317">
        <v>35720.037578691612</v>
      </c>
      <c r="R317">
        <f t="shared" si="14"/>
        <v>48</v>
      </c>
      <c r="S317">
        <v>4.192589493917942E-2</v>
      </c>
      <c r="T317">
        <v>3.9323885804088521E-2</v>
      </c>
      <c r="U317">
        <v>3.8584519963070329E-2</v>
      </c>
      <c r="V317">
        <v>3.8235192563301101E-2</v>
      </c>
      <c r="W317">
        <v>3.8065316987613729E-2</v>
      </c>
    </row>
    <row r="318" spans="2:23" x14ac:dyDescent="0.25">
      <c r="B318">
        <f t="shared" si="12"/>
        <v>49</v>
      </c>
      <c r="C318">
        <v>44268.828479986238</v>
      </c>
      <c r="D318">
        <v>98488.056747400959</v>
      </c>
      <c r="E318">
        <v>188853.43721122883</v>
      </c>
      <c r="F318">
        <v>369584.19814761885</v>
      </c>
      <c r="G318">
        <v>731045.72002518305</v>
      </c>
      <c r="J318">
        <f t="shared" si="13"/>
        <v>49</v>
      </c>
      <c r="K318">
        <v>2213.4414758851126</v>
      </c>
      <c r="L318">
        <v>4924.403051498477</v>
      </c>
      <c r="M318">
        <v>9442.672368263331</v>
      </c>
      <c r="N318">
        <v>18479.211013387248</v>
      </c>
      <c r="O318">
        <v>36552.288309986121</v>
      </c>
      <c r="R318">
        <f t="shared" si="14"/>
        <v>49</v>
      </c>
      <c r="S318">
        <v>4.2198636765475417E-2</v>
      </c>
      <c r="T318">
        <v>3.9585435640635325E-2</v>
      </c>
      <c r="U318">
        <v>3.8840786991773957E-2</v>
      </c>
      <c r="V318">
        <v>3.8488634980045733E-2</v>
      </c>
      <c r="W318">
        <v>3.8317308042746356E-2</v>
      </c>
    </row>
    <row r="319" spans="2:23" x14ac:dyDescent="0.25">
      <c r="B319">
        <f t="shared" si="12"/>
        <v>50</v>
      </c>
      <c r="C319">
        <v>45217.634499225744</v>
      </c>
      <c r="D319">
        <v>100927.80642110595</v>
      </c>
      <c r="E319">
        <v>193778.09298378995</v>
      </c>
      <c r="F319">
        <v>379478.66612051881</v>
      </c>
      <c r="G319">
        <v>750879.81239985826</v>
      </c>
      <c r="J319">
        <f t="shared" si="13"/>
        <v>50</v>
      </c>
      <c r="K319">
        <v>2260.8818264822476</v>
      </c>
      <c r="L319">
        <v>5046.3907225405419</v>
      </c>
      <c r="M319">
        <v>9688.9055838810164</v>
      </c>
      <c r="N319">
        <v>18973.935321544879</v>
      </c>
      <c r="O319">
        <v>37543.994804630522</v>
      </c>
      <c r="R319">
        <f t="shared" si="14"/>
        <v>50</v>
      </c>
      <c r="S319">
        <v>4.2531246788840793E-2</v>
      </c>
      <c r="T319">
        <v>3.990390595784743E-2</v>
      </c>
      <c r="U319">
        <v>3.9152788309315012E-2</v>
      </c>
      <c r="V319">
        <v>3.8797192620788179E-2</v>
      </c>
      <c r="W319">
        <v>3.862410048123488E-2</v>
      </c>
    </row>
    <row r="320" spans="2:23" x14ac:dyDescent="0.25">
      <c r="B320">
        <f t="shared" si="12"/>
        <v>51</v>
      </c>
      <c r="C320">
        <v>46420.219814099575</v>
      </c>
      <c r="D320">
        <v>104020.14216445231</v>
      </c>
      <c r="E320">
        <v>200020.01131903281</v>
      </c>
      <c r="F320">
        <v>392019.75092884491</v>
      </c>
      <c r="G320">
        <v>776019.23014893883</v>
      </c>
      <c r="J320">
        <f t="shared" si="13"/>
        <v>51</v>
      </c>
      <c r="K320">
        <v>2321.0112293654311</v>
      </c>
      <c r="L320">
        <v>5201.0079765575792</v>
      </c>
      <c r="M320">
        <v>10001.000685449893</v>
      </c>
      <c r="N320">
        <v>19600.987804652948</v>
      </c>
      <c r="O320">
        <v>38800.962043673382</v>
      </c>
      <c r="R320">
        <f t="shared" si="14"/>
        <v>51</v>
      </c>
      <c r="S320">
        <v>4.296480118798307E-2</v>
      </c>
      <c r="T320">
        <v>4.031859768380297E-2</v>
      </c>
      <c r="U320">
        <v>3.9559070602693813E-2</v>
      </c>
      <c r="V320">
        <v>3.9199017415400661E-2</v>
      </c>
      <c r="W320">
        <v>3.9023643886324511E-2</v>
      </c>
    </row>
    <row r="321" spans="1:23" x14ac:dyDescent="0.25">
      <c r="B321">
        <f t="shared" si="12"/>
        <v>52</v>
      </c>
      <c r="C321">
        <v>47389.604064123072</v>
      </c>
      <c r="D321">
        <v>106512.8673243785</v>
      </c>
      <c r="E321">
        <v>205051.63944814823</v>
      </c>
      <c r="F321">
        <v>402129.18370601279</v>
      </c>
      <c r="G321">
        <v>796284.27222713421</v>
      </c>
      <c r="J321">
        <f t="shared" si="13"/>
        <v>52</v>
      </c>
      <c r="K321">
        <v>2369.4802974163831</v>
      </c>
      <c r="L321">
        <v>5325.6437334927177</v>
      </c>
      <c r="M321">
        <v>10252.582823957579</v>
      </c>
      <c r="N321">
        <v>20106.461018305679</v>
      </c>
      <c r="O321">
        <v>39814.217414009268</v>
      </c>
      <c r="R321">
        <f t="shared" si="14"/>
        <v>52</v>
      </c>
      <c r="S321">
        <v>4.3319810822278759E-2</v>
      </c>
      <c r="T321">
        <v>4.0658947524168765E-2</v>
      </c>
      <c r="U321">
        <v>3.9892818650127282E-2</v>
      </c>
      <c r="V321">
        <v>3.9529254343201092E-2</v>
      </c>
      <c r="W321">
        <v>3.9352081404999462E-2</v>
      </c>
    </row>
    <row r="322" spans="1:23" x14ac:dyDescent="0.25">
      <c r="B322">
        <f t="shared" si="12"/>
        <v>53</v>
      </c>
      <c r="C322">
        <v>48638.358492750667</v>
      </c>
      <c r="D322">
        <v>109724.03051948207</v>
      </c>
      <c r="E322">
        <v>211533.48391995355</v>
      </c>
      <c r="F322">
        <v>415152.39072525816</v>
      </c>
      <c r="G322">
        <v>822390.19806715788</v>
      </c>
      <c r="J322">
        <f t="shared" si="13"/>
        <v>53</v>
      </c>
      <c r="K322">
        <v>2431.9181626735808</v>
      </c>
      <c r="L322">
        <v>5486.2023824015923</v>
      </c>
      <c r="M322">
        <v>10576.676111056353</v>
      </c>
      <c r="N322">
        <v>20757.623573987163</v>
      </c>
      <c r="O322">
        <v>41119.51042091148</v>
      </c>
      <c r="R322">
        <f t="shared" si="14"/>
        <v>53</v>
      </c>
      <c r="S322">
        <v>4.3791439656679643E-2</v>
      </c>
      <c r="T322">
        <v>4.111053746070259E-2</v>
      </c>
      <c r="U322">
        <v>4.0335628151334069E-2</v>
      </c>
      <c r="V322">
        <v>3.996741674712645E-2</v>
      </c>
      <c r="W322">
        <v>3.9787864499380987E-2</v>
      </c>
    </row>
    <row r="323" spans="1:23" x14ac:dyDescent="0.25">
      <c r="B323">
        <f t="shared" si="12"/>
        <v>54</v>
      </c>
      <c r="C323">
        <v>49948.825365366873</v>
      </c>
      <c r="D323">
        <v>113093.74979231154</v>
      </c>
      <c r="E323">
        <v>218335.29052343033</v>
      </c>
      <c r="F323">
        <v>428818.36868231738</v>
      </c>
      <c r="G323">
        <v>849784.52815224079</v>
      </c>
      <c r="J323">
        <f t="shared" si="13"/>
        <v>54</v>
      </c>
      <c r="K323">
        <v>2497.441530925782</v>
      </c>
      <c r="L323">
        <v>5654.6884176336171</v>
      </c>
      <c r="M323">
        <v>10916.766587116581</v>
      </c>
      <c r="N323">
        <v>21440.918705672026</v>
      </c>
      <c r="O323">
        <v>42489.226970016491</v>
      </c>
      <c r="R323">
        <f t="shared" si="14"/>
        <v>54</v>
      </c>
      <c r="S323">
        <v>4.4300492376378564E-2</v>
      </c>
      <c r="T323">
        <v>4.1598076984009413E-2</v>
      </c>
      <c r="U323">
        <v>4.081386592960623E-2</v>
      </c>
      <c r="V323">
        <v>4.0440738438274781E-2</v>
      </c>
      <c r="W323">
        <v>4.0258675722202097E-2</v>
      </c>
    </row>
    <row r="324" spans="1:23" x14ac:dyDescent="0.25">
      <c r="B324">
        <f t="shared" si="12"/>
        <v>55</v>
      </c>
      <c r="C324">
        <v>51341.310639416413</v>
      </c>
      <c r="D324">
        <v>116674.64926080719</v>
      </c>
      <c r="E324">
        <v>225563.54521067467</v>
      </c>
      <c r="F324">
        <v>443341.33872154722</v>
      </c>
      <c r="G324">
        <v>878896.92574357125</v>
      </c>
      <c r="J324">
        <f t="shared" si="13"/>
        <v>55</v>
      </c>
      <c r="K324">
        <v>2567.0658339314614</v>
      </c>
      <c r="L324">
        <v>5833.7335050634574</v>
      </c>
      <c r="M324">
        <v>11278.177405068709</v>
      </c>
      <c r="N324">
        <v>22167.067244729493</v>
      </c>
      <c r="O324">
        <v>43944.846924403682</v>
      </c>
      <c r="R324">
        <f t="shared" si="14"/>
        <v>55</v>
      </c>
      <c r="S324">
        <v>4.4857357563563793E-2</v>
      </c>
      <c r="T324">
        <v>4.2132034730053336E-2</v>
      </c>
      <c r="U324">
        <v>4.1337951938292594E-2</v>
      </c>
      <c r="V324">
        <v>4.0959611720722933E-2</v>
      </c>
      <c r="W324">
        <v>4.0774882332674567E-2</v>
      </c>
    </row>
    <row r="325" spans="1:23" x14ac:dyDescent="0.25">
      <c r="B325">
        <f t="shared" si="12"/>
        <v>56</v>
      </c>
      <c r="C325">
        <v>52939.755374379522</v>
      </c>
      <c r="D325">
        <v>120784.95845755334</v>
      </c>
      <c r="E325">
        <v>233860.29750898507</v>
      </c>
      <c r="F325">
        <v>460010.97561071964</v>
      </c>
      <c r="G325">
        <v>912312.33181316615</v>
      </c>
      <c r="J325">
        <f t="shared" si="13"/>
        <v>56</v>
      </c>
      <c r="K325">
        <v>2646.9882129574908</v>
      </c>
      <c r="L325">
        <v>6039.248018102604</v>
      </c>
      <c r="M325">
        <v>11693.01508601848</v>
      </c>
      <c r="N325">
        <v>23000.549220435438</v>
      </c>
      <c r="O325">
        <v>45615.6174879889</v>
      </c>
      <c r="R325">
        <f t="shared" si="14"/>
        <v>56</v>
      </c>
      <c r="S325">
        <v>4.5519887269825698E-2</v>
      </c>
      <c r="T325">
        <v>4.276721699427255E-2</v>
      </c>
      <c r="U325">
        <v>4.1961570402067494E-2</v>
      </c>
      <c r="V325">
        <v>4.1577137323210334E-2</v>
      </c>
      <c r="W325">
        <v>4.1389295648496693E-2</v>
      </c>
    </row>
    <row r="326" spans="1:23" x14ac:dyDescent="0.25">
      <c r="B326">
        <f t="shared" si="12"/>
        <v>57</v>
      </c>
      <c r="C326">
        <v>54505.477306320448</v>
      </c>
      <c r="D326">
        <v>124811.59706408245</v>
      </c>
      <c r="E326">
        <v>241988.46118132459</v>
      </c>
      <c r="F326">
        <v>476342.19140721567</v>
      </c>
      <c r="G326">
        <v>945049.65185887215</v>
      </c>
      <c r="J326">
        <f t="shared" si="13"/>
        <v>57</v>
      </c>
      <c r="K326">
        <v>2725.2742492390826</v>
      </c>
      <c r="L326">
        <v>6240.5811185790808</v>
      </c>
      <c r="M326">
        <v>12099.423239549389</v>
      </c>
      <c r="N326">
        <v>23817.109951393097</v>
      </c>
      <c r="O326">
        <v>47252.483374924166</v>
      </c>
      <c r="R326">
        <f t="shared" si="14"/>
        <v>57</v>
      </c>
      <c r="S326">
        <v>4.618918236255487E-2</v>
      </c>
      <c r="T326">
        <v>4.341049071626446E-2</v>
      </c>
      <c r="U326">
        <v>4.2593740566865268E-2</v>
      </c>
      <c r="V326">
        <v>4.2203443602427004E-2</v>
      </c>
      <c r="W326">
        <v>4.2012602711834157E-2</v>
      </c>
    </row>
    <row r="327" spans="1:23" x14ac:dyDescent="0.25">
      <c r="B327">
        <f t="shared" si="12"/>
        <v>58</v>
      </c>
      <c r="C327">
        <v>55946.536926772729</v>
      </c>
      <c r="D327">
        <v>128517.67346814327</v>
      </c>
      <c r="E327">
        <v>249469.56772440512</v>
      </c>
      <c r="F327">
        <v>491373.35624228476</v>
      </c>
      <c r="G327">
        <v>975180.93327984214</v>
      </c>
      <c r="J327">
        <f t="shared" si="13"/>
        <v>58</v>
      </c>
      <c r="K327">
        <v>2797.3271101092978</v>
      </c>
      <c r="L327">
        <v>6425.8845818398404</v>
      </c>
      <c r="M327">
        <v>12473.480393427191</v>
      </c>
      <c r="N327">
        <v>24568.672023183317</v>
      </c>
      <c r="O327">
        <v>48759.055284905015</v>
      </c>
      <c r="R327">
        <f t="shared" si="14"/>
        <v>58</v>
      </c>
      <c r="S327">
        <v>4.6822676147183051E-2</v>
      </c>
      <c r="T327">
        <v>4.402068771445844E-2</v>
      </c>
      <c r="U327">
        <v>4.3193932502082921E-2</v>
      </c>
      <c r="V327">
        <v>4.279833656307197E-2</v>
      </c>
      <c r="W327">
        <v>4.2604782319827672E-2</v>
      </c>
    </row>
    <row r="328" spans="1:23" x14ac:dyDescent="0.25">
      <c r="B328">
        <f t="shared" si="12"/>
        <v>59</v>
      </c>
      <c r="C328">
        <v>57774.928272921636</v>
      </c>
      <c r="D328">
        <v>133220.10591183155</v>
      </c>
      <c r="E328">
        <v>258962.0693695783</v>
      </c>
      <c r="F328">
        <v>510445.99628284812</v>
      </c>
      <c r="G328">
        <v>1013413.850107736</v>
      </c>
      <c r="J328">
        <f t="shared" si="13"/>
        <v>59</v>
      </c>
      <c r="K328">
        <v>2888.7469559399178</v>
      </c>
      <c r="L328">
        <v>6661.0054099941335</v>
      </c>
      <c r="M328">
        <v>12948.103715612611</v>
      </c>
      <c r="N328">
        <v>25522.300324148149</v>
      </c>
      <c r="O328">
        <v>50670.693539212923</v>
      </c>
      <c r="R328">
        <f t="shared" si="14"/>
        <v>59</v>
      </c>
      <c r="S328">
        <v>4.7660793523901512E-2</v>
      </c>
      <c r="T328">
        <v>4.4828143715793356E-2</v>
      </c>
      <c r="U328">
        <v>4.3988415540802128E-2</v>
      </c>
      <c r="V328">
        <v>4.3585966989975189E-2</v>
      </c>
      <c r="W328">
        <v>4.3388906874783473E-2</v>
      </c>
    </row>
    <row r="329" spans="1:23" x14ac:dyDescent="0.25">
      <c r="B329">
        <f t="shared" si="12"/>
        <v>60</v>
      </c>
      <c r="C329">
        <v>59455.219374997774</v>
      </c>
      <c r="D329">
        <v>137541.80989038141</v>
      </c>
      <c r="E329">
        <v>267686.12742201035</v>
      </c>
      <c r="F329">
        <v>527974.75793710491</v>
      </c>
      <c r="G329">
        <v>1048552.0233573072</v>
      </c>
      <c r="J329">
        <f t="shared" si="13"/>
        <v>60</v>
      </c>
      <c r="K329">
        <v>2972.761351987363</v>
      </c>
      <c r="L329">
        <v>6877.0917446419189</v>
      </c>
      <c r="M329">
        <v>13384.309072932519</v>
      </c>
      <c r="N329">
        <v>26398.738262537983</v>
      </c>
      <c r="O329">
        <v>52427.601918625413</v>
      </c>
      <c r="R329">
        <f t="shared" si="14"/>
        <v>60</v>
      </c>
      <c r="S329">
        <v>4.8456348505075963E-2</v>
      </c>
      <c r="T329">
        <v>4.5596850138787559E-2</v>
      </c>
      <c r="U329">
        <v>4.474559480889595E-2</v>
      </c>
      <c r="V329">
        <v>4.4337029576519971E-2</v>
      </c>
      <c r="W329">
        <v>4.4136835769371219E-2</v>
      </c>
    </row>
    <row r="330" spans="1:23" x14ac:dyDescent="0.25">
      <c r="B330">
        <f t="shared" si="12"/>
        <v>61</v>
      </c>
      <c r="C330">
        <v>61159.614828685924</v>
      </c>
      <c r="D330">
        <v>141926.2075257902</v>
      </c>
      <c r="E330">
        <v>276537.19536387641</v>
      </c>
      <c r="F330">
        <v>545759.1710386246</v>
      </c>
      <c r="G330">
        <v>1084203.1223858788</v>
      </c>
      <c r="J330">
        <f t="shared" si="13"/>
        <v>61</v>
      </c>
      <c r="K330">
        <v>3057.9811126846835</v>
      </c>
      <c r="L330">
        <v>7096.3115881489648</v>
      </c>
      <c r="M330">
        <v>13826.862391982286</v>
      </c>
      <c r="N330">
        <v>27287.963997955085</v>
      </c>
      <c r="O330">
        <v>54210.167207233841</v>
      </c>
      <c r="R330">
        <f t="shared" si="14"/>
        <v>61</v>
      </c>
      <c r="S330">
        <v>4.9290961332435934E-2</v>
      </c>
      <c r="T330">
        <v>4.6405655441723592E-2</v>
      </c>
      <c r="U330">
        <v>4.5543119092481321E-2</v>
      </c>
      <c r="V330">
        <v>4.5128544979877505E-2</v>
      </c>
      <c r="W330">
        <v>4.4925263054759412E-2</v>
      </c>
    </row>
    <row r="331" spans="1:23" x14ac:dyDescent="0.25">
      <c r="B331">
        <f t="shared" si="12"/>
        <v>62</v>
      </c>
      <c r="C331">
        <v>62916.681335878588</v>
      </c>
      <c r="D331">
        <v>146445.99286739537</v>
      </c>
      <c r="E331">
        <v>285661.51209598279</v>
      </c>
      <c r="F331">
        <v>564092.55055203952</v>
      </c>
      <c r="G331">
        <v>1120954.6274621447</v>
      </c>
      <c r="J331">
        <f t="shared" si="13"/>
        <v>62</v>
      </c>
      <c r="K331">
        <v>3145.8344472264289</v>
      </c>
      <c r="L331">
        <v>7322.3008762021782</v>
      </c>
      <c r="M331">
        <v>14283.078268879035</v>
      </c>
      <c r="N331">
        <v>28204.633052917896</v>
      </c>
      <c r="O331">
        <v>56047.742618632503</v>
      </c>
      <c r="R331">
        <f t="shared" si="14"/>
        <v>62</v>
      </c>
      <c r="S331">
        <v>5.0183067728860609E-2</v>
      </c>
      <c r="T331">
        <v>4.7271720856274291E-2</v>
      </c>
      <c r="U331">
        <v>4.6397751142187804E-2</v>
      </c>
      <c r="V331">
        <v>4.5977072797542373E-2</v>
      </c>
      <c r="W331">
        <v>4.5770652412497004E-2</v>
      </c>
    </row>
    <row r="332" spans="1:23" x14ac:dyDescent="0.25">
      <c r="B332">
        <f t="shared" si="12"/>
        <v>63</v>
      </c>
      <c r="C332">
        <v>64697.00738966815</v>
      </c>
      <c r="D332">
        <v>151026.49025649406</v>
      </c>
      <c r="E332">
        <v>294908.96171333222</v>
      </c>
      <c r="F332">
        <v>582673.90462795983</v>
      </c>
      <c r="G332">
        <v>1158203.790456611</v>
      </c>
      <c r="J332">
        <f t="shared" si="13"/>
        <v>63</v>
      </c>
      <c r="K332">
        <v>3234.8507366010308</v>
      </c>
      <c r="L332">
        <v>7551.3257031197136</v>
      </c>
      <c r="M332">
        <v>14745.450661432114</v>
      </c>
      <c r="N332">
        <v>29133.700579164666</v>
      </c>
      <c r="O332">
        <v>57910.200413926272</v>
      </c>
      <c r="R332">
        <f t="shared" si="14"/>
        <v>63</v>
      </c>
      <c r="S332">
        <v>5.1118374403439359E-2</v>
      </c>
      <c r="T332">
        <v>4.8182845842793753E-2</v>
      </c>
      <c r="U332">
        <v>4.7297927736589918E-2</v>
      </c>
      <c r="V332">
        <v>4.6871360492449554E-2</v>
      </c>
      <c r="W332">
        <v>4.6661902471993644E-2</v>
      </c>
    </row>
    <row r="333" spans="1:23" x14ac:dyDescent="0.25">
      <c r="B333">
        <f t="shared" si="12"/>
        <v>64</v>
      </c>
      <c r="C333">
        <v>66643.357710705764</v>
      </c>
      <c r="D333">
        <v>156033.90473896731</v>
      </c>
      <c r="E333">
        <v>305018.14978553064</v>
      </c>
      <c r="F333">
        <v>602986.63987215562</v>
      </c>
      <c r="G333">
        <v>1198923.6200403592</v>
      </c>
      <c r="J333">
        <f t="shared" si="13"/>
        <v>64</v>
      </c>
      <c r="K333">
        <v>3332.168344340811</v>
      </c>
      <c r="L333">
        <v>7801.6966773956956</v>
      </c>
      <c r="M333">
        <v>15250.910565200262</v>
      </c>
      <c r="N333">
        <v>30149.338333331165</v>
      </c>
      <c r="O333">
        <v>59946.19386378862</v>
      </c>
      <c r="R333">
        <f t="shared" si="14"/>
        <v>64</v>
      </c>
      <c r="S333">
        <v>5.2182847603907678E-2</v>
      </c>
      <c r="T333">
        <v>4.9221486473767007E-2</v>
      </c>
      <c r="U333">
        <v>4.8324823295060826E-2</v>
      </c>
      <c r="V333">
        <v>4.7891927060298434E-2</v>
      </c>
      <c r="W333">
        <v>4.7679201380322889E-2</v>
      </c>
    </row>
    <row r="334" spans="1:23" x14ac:dyDescent="0.25">
      <c r="B334">
        <f t="shared" si="12"/>
        <v>65</v>
      </c>
      <c r="C334">
        <v>68531.012034346786</v>
      </c>
      <c r="D334">
        <v>160891.5079113236</v>
      </c>
      <c r="E334">
        <v>314825.66771827813</v>
      </c>
      <c r="F334">
        <v>622693.98733367305</v>
      </c>
      <c r="G334">
        <v>1238430.6265643225</v>
      </c>
      <c r="J334">
        <f t="shared" si="13"/>
        <v>65</v>
      </c>
      <c r="K334">
        <v>3426.5509826163907</v>
      </c>
      <c r="L334">
        <v>8044.5766156176396</v>
      </c>
      <c r="M334">
        <v>15741.286017591949</v>
      </c>
      <c r="N334">
        <v>31134.70482323051</v>
      </c>
      <c r="O334">
        <v>61921.542434347095</v>
      </c>
      <c r="R334">
        <f t="shared" si="14"/>
        <v>65</v>
      </c>
      <c r="S334">
        <v>5.3250612351842141E-2</v>
      </c>
      <c r="T334">
        <v>5.0268032752712077E-2</v>
      </c>
      <c r="U334">
        <v>4.9361096004447047E-2</v>
      </c>
      <c r="V334">
        <v>4.8922587011288599E-2</v>
      </c>
      <c r="W334">
        <v>4.8706946427858222E-2</v>
      </c>
    </row>
    <row r="336" spans="1:23" x14ac:dyDescent="0.25">
      <c r="A336" s="5" t="s">
        <v>183</v>
      </c>
    </row>
    <row r="337" spans="2:24" x14ac:dyDescent="0.25">
      <c r="B337" t="s">
        <v>170</v>
      </c>
      <c r="C337">
        <v>50000</v>
      </c>
      <c r="D337">
        <v>100000</v>
      </c>
      <c r="E337">
        <v>250000</v>
      </c>
      <c r="F337">
        <v>500000</v>
      </c>
      <c r="G337">
        <v>1000000</v>
      </c>
      <c r="H337">
        <v>2000000</v>
      </c>
      <c r="J337" t="s">
        <v>171</v>
      </c>
      <c r="K337">
        <v>50000</v>
      </c>
      <c r="L337">
        <v>100000</v>
      </c>
      <c r="M337">
        <v>250000</v>
      </c>
      <c r="N337">
        <v>500000</v>
      </c>
      <c r="O337">
        <v>1000000</v>
      </c>
      <c r="P337">
        <v>2000000</v>
      </c>
      <c r="R337" t="s">
        <v>167</v>
      </c>
      <c r="S337">
        <v>50000</v>
      </c>
      <c r="T337">
        <v>100000</v>
      </c>
      <c r="U337">
        <v>250000</v>
      </c>
      <c r="V337">
        <v>500000</v>
      </c>
      <c r="W337">
        <v>1000000</v>
      </c>
      <c r="X337">
        <v>2000000</v>
      </c>
    </row>
    <row r="338" spans="2:24" x14ac:dyDescent="0.25">
      <c r="B338">
        <v>26</v>
      </c>
      <c r="C338">
        <v>714.19447279317262</v>
      </c>
      <c r="D338">
        <v>936.26106327684818</v>
      </c>
      <c r="E338">
        <v>1602.4606402101736</v>
      </c>
      <c r="F338">
        <v>2712.793523412945</v>
      </c>
      <c r="G338">
        <v>4933.4588784065354</v>
      </c>
      <c r="H338">
        <v>9374.7902489235858</v>
      </c>
      <c r="J338">
        <v>26</v>
      </c>
      <c r="K338">
        <v>662.23654404810031</v>
      </c>
      <c r="L338">
        <v>821.27876013198784</v>
      </c>
      <c r="M338">
        <v>1298.4031769594258</v>
      </c>
      <c r="N338">
        <v>2093.6134633669026</v>
      </c>
      <c r="O338">
        <v>3684.0293166391712</v>
      </c>
      <c r="P338">
        <v>6864.8686005009949</v>
      </c>
      <c r="R338">
        <v>26</v>
      </c>
      <c r="S338">
        <v>4.4952231485989369E-2</v>
      </c>
      <c r="T338">
        <v>4.2129871801549923E-2</v>
      </c>
      <c r="U338">
        <v>3.9420708134894733E-2</v>
      </c>
      <c r="V338">
        <v>3.8222863911265614E-2</v>
      </c>
      <c r="W338">
        <v>3.7547119490032754E-2</v>
      </c>
      <c r="X338">
        <v>3.7187061374745811E-2</v>
      </c>
    </row>
    <row r="339" spans="2:24" x14ac:dyDescent="0.25">
      <c r="B339">
        <v>27</v>
      </c>
      <c r="C339">
        <v>729.12123292673311</v>
      </c>
      <c r="D339">
        <v>965.69074651196627</v>
      </c>
      <c r="E339">
        <v>1675.3993173985416</v>
      </c>
      <c r="F339">
        <v>2858.2469448810384</v>
      </c>
      <c r="G339">
        <v>5223.9421495828501</v>
      </c>
      <c r="H339">
        <v>9955.3325654702239</v>
      </c>
      <c r="J339">
        <v>27</v>
      </c>
      <c r="K339">
        <v>672.92740656458272</v>
      </c>
      <c r="L339">
        <v>842.35603171820549</v>
      </c>
      <c r="M339">
        <v>1350.6422523251495</v>
      </c>
      <c r="N339">
        <v>2197.7860603048866</v>
      </c>
      <c r="O339">
        <v>3892.0731005048001</v>
      </c>
      <c r="P339">
        <v>7280.647255175325</v>
      </c>
      <c r="R339">
        <v>27</v>
      </c>
      <c r="S339">
        <v>4.471901796548905E-2</v>
      </c>
      <c r="T339">
        <v>4.1934800484084489E-2</v>
      </c>
      <c r="U339">
        <v>3.9312741949134589E-2</v>
      </c>
      <c r="V339">
        <v>3.8168915712719187E-2</v>
      </c>
      <c r="W339">
        <v>3.7527813523830833E-2</v>
      </c>
      <c r="X339">
        <v>3.7187427893514036E-2</v>
      </c>
    </row>
    <row r="340" spans="2:24" x14ac:dyDescent="0.25">
      <c r="B340">
        <v>28</v>
      </c>
      <c r="C340">
        <v>768.39815972778786</v>
      </c>
      <c r="D340">
        <v>1043.1406360258015</v>
      </c>
      <c r="E340">
        <v>1867.368121448847</v>
      </c>
      <c r="F340">
        <v>3241.0805590559235</v>
      </c>
      <c r="G340">
        <v>5988.5056438379643</v>
      </c>
      <c r="H340">
        <v>11483.355094308323</v>
      </c>
      <c r="J340">
        <v>28</v>
      </c>
      <c r="K340">
        <v>701.05707444616883</v>
      </c>
      <c r="L340">
        <v>897.82485063036893</v>
      </c>
      <c r="M340">
        <v>1488.128824277388</v>
      </c>
      <c r="N340">
        <v>2471.9683455912163</v>
      </c>
      <c r="O340">
        <v>4439.6497797535703</v>
      </c>
      <c r="P340">
        <v>8375.0044419661281</v>
      </c>
      <c r="R340">
        <v>28</v>
      </c>
      <c r="S340">
        <v>4.418059676877184E-2</v>
      </c>
      <c r="T340">
        <v>4.1501138792251702E-2</v>
      </c>
      <c r="U340">
        <v>3.9084338925965856E-2</v>
      </c>
      <c r="V340">
        <v>3.8061026512327345E-2</v>
      </c>
      <c r="W340">
        <v>3.7495477279822831E-2</v>
      </c>
      <c r="X340">
        <v>3.7197504695600569E-2</v>
      </c>
    </row>
    <row r="341" spans="2:24" x14ac:dyDescent="0.25">
      <c r="B341">
        <v>29</v>
      </c>
      <c r="C341">
        <v>771.16362409369356</v>
      </c>
      <c r="D341">
        <v>1048.5856706178836</v>
      </c>
      <c r="E341">
        <v>1880.8518453115619</v>
      </c>
      <c r="F341">
        <v>3267.9619346498516</v>
      </c>
      <c r="G341">
        <v>6042.1822858526984</v>
      </c>
      <c r="H341">
        <v>11590.62298943767</v>
      </c>
      <c r="J341">
        <v>29</v>
      </c>
      <c r="K341">
        <v>703.03766716267774</v>
      </c>
      <c r="L341">
        <v>901.72467953384148</v>
      </c>
      <c r="M341">
        <v>1497.7861173212659</v>
      </c>
      <c r="N341">
        <v>2491.2195445582329</v>
      </c>
      <c r="O341">
        <v>4478.0883672723576</v>
      </c>
      <c r="P341">
        <v>8451.8260261542164</v>
      </c>
      <c r="R341">
        <v>29</v>
      </c>
      <c r="S341">
        <v>4.4147659856873744E-2</v>
      </c>
      <c r="T341">
        <v>4.1475614453277965E-2</v>
      </c>
      <c r="U341">
        <v>3.9071916451507427E-2</v>
      </c>
      <c r="V341">
        <v>3.8055987837323002E-2</v>
      </c>
      <c r="W341">
        <v>3.7494991038891756E-2</v>
      </c>
      <c r="X341">
        <v>3.7199559519509595E-2</v>
      </c>
    </row>
    <row r="342" spans="2:24" x14ac:dyDescent="0.25">
      <c r="B342">
        <v>30</v>
      </c>
      <c r="C342">
        <v>845.49309793136854</v>
      </c>
      <c r="D342">
        <v>1195.1519133618424</v>
      </c>
      <c r="E342">
        <v>2244.1283909017206</v>
      </c>
      <c r="F342">
        <v>3992.4220157151985</v>
      </c>
      <c r="G342">
        <v>7489.0104289327119</v>
      </c>
      <c r="H342">
        <v>14482.186603161595</v>
      </c>
      <c r="J342">
        <v>30</v>
      </c>
      <c r="K342">
        <v>756.27170143068133</v>
      </c>
      <c r="L342">
        <v>1006.6940225334156</v>
      </c>
      <c r="M342">
        <v>1757.9613398079891</v>
      </c>
      <c r="N342">
        <v>3010.0678214604486</v>
      </c>
      <c r="O342">
        <v>5514.2939653179055</v>
      </c>
      <c r="P342">
        <v>10522.73886517869</v>
      </c>
      <c r="R342">
        <v>30</v>
      </c>
      <c r="S342">
        <v>4.3373041414133118E-2</v>
      </c>
      <c r="T342">
        <v>4.0896545883335689E-2</v>
      </c>
      <c r="U342">
        <v>3.8800039005110198E-2</v>
      </c>
      <c r="V342">
        <v>3.7948960676387866E-2</v>
      </c>
      <c r="W342">
        <v>3.7487573360862392E-2</v>
      </c>
      <c r="X342">
        <v>3.7246997581727337E-2</v>
      </c>
    </row>
    <row r="343" spans="2:24" x14ac:dyDescent="0.25">
      <c r="B343">
        <v>31</v>
      </c>
      <c r="C343">
        <v>803.32455849212931</v>
      </c>
      <c r="D343">
        <v>1111.990643804603</v>
      </c>
      <c r="E343">
        <v>2037.989086913512</v>
      </c>
      <c r="F343">
        <v>3581.3199587684608</v>
      </c>
      <c r="G343">
        <v>6667.9811847602286</v>
      </c>
      <c r="H343">
        <v>12841.303981889274</v>
      </c>
      <c r="J343">
        <v>31</v>
      </c>
      <c r="K343">
        <v>726.07130110958451</v>
      </c>
      <c r="L343">
        <v>947.13426970672481</v>
      </c>
      <c r="M343">
        <v>1610.325304145852</v>
      </c>
      <c r="N343">
        <v>2715.6452113164996</v>
      </c>
      <c r="O343">
        <v>4926.2791377977992</v>
      </c>
      <c r="P343">
        <v>9347.5509160014044</v>
      </c>
      <c r="R343">
        <v>31</v>
      </c>
      <c r="S343">
        <v>4.3782344466333223E-2</v>
      </c>
      <c r="T343">
        <v>4.1196383701483485E-2</v>
      </c>
      <c r="U343">
        <v>3.8936284620959549E-2</v>
      </c>
      <c r="V343">
        <v>3.7999392260389175E-2</v>
      </c>
      <c r="W343">
        <v>3.7486621337159853E-2</v>
      </c>
      <c r="X343">
        <v>3.7217894033398702E-2</v>
      </c>
    </row>
    <row r="344" spans="2:24" x14ac:dyDescent="0.25">
      <c r="B344">
        <v>32</v>
      </c>
      <c r="C344">
        <v>980.11006785342522</v>
      </c>
      <c r="D344">
        <v>1460.5642313158332</v>
      </c>
      <c r="E344">
        <v>2901.9264425420124</v>
      </c>
      <c r="F344">
        <v>5304.1970849232457</v>
      </c>
      <c r="G344">
        <v>10108.738332326771</v>
      </c>
      <c r="H344">
        <v>19717.820762701249</v>
      </c>
      <c r="J344">
        <v>32</v>
      </c>
      <c r="K344">
        <v>852.68364933747671</v>
      </c>
      <c r="L344">
        <v>1196.7802138416755</v>
      </c>
      <c r="M344">
        <v>2229.0667855991742</v>
      </c>
      <c r="N344">
        <v>3949.5476519334261</v>
      </c>
      <c r="O344">
        <v>7390.5089668306464</v>
      </c>
      <c r="P344">
        <v>14272.430876099446</v>
      </c>
      <c r="R344">
        <v>32</v>
      </c>
      <c r="S344">
        <v>4.2462992092970886E-2</v>
      </c>
      <c r="T344">
        <v>4.0291035201206915E-2</v>
      </c>
      <c r="U344">
        <v>3.8579514045386176E-2</v>
      </c>
      <c r="V344">
        <v>3.7915538631755119E-2</v>
      </c>
      <c r="W344">
        <v>3.7562664270767154E-2</v>
      </c>
      <c r="X344">
        <v>3.738061045033203E-2</v>
      </c>
    </row>
    <row r="345" spans="2:24" x14ac:dyDescent="0.25">
      <c r="B345">
        <v>33</v>
      </c>
      <c r="C345">
        <v>796.03782899719522</v>
      </c>
      <c r="D345">
        <v>1097.6084503156005</v>
      </c>
      <c r="E345">
        <v>2002.3201853104151</v>
      </c>
      <c r="F345">
        <v>3510.1732077814718</v>
      </c>
      <c r="G345">
        <v>6525.8793271504119</v>
      </c>
      <c r="H345">
        <v>12557.29206041531</v>
      </c>
      <c r="J345">
        <v>33</v>
      </c>
      <c r="K345">
        <v>720.85228823895432</v>
      </c>
      <c r="L345">
        <v>936.83413804444353</v>
      </c>
      <c r="M345">
        <v>1584.7782198873392</v>
      </c>
      <c r="N345">
        <v>2664.6865116154077</v>
      </c>
      <c r="O345">
        <v>4824.5039420512767</v>
      </c>
      <c r="P345">
        <v>9144.1444306565973</v>
      </c>
      <c r="R345">
        <v>33</v>
      </c>
      <c r="S345">
        <v>4.3862867056206678E-2</v>
      </c>
      <c r="T345">
        <v>4.125743914757285E-2</v>
      </c>
      <c r="U345">
        <v>3.8966088458342485E-2</v>
      </c>
      <c r="V345">
        <v>3.8012294313357842E-2</v>
      </c>
      <c r="W345">
        <v>3.7489292647772121E-2</v>
      </c>
      <c r="X345">
        <v>3.7214923654631971E-2</v>
      </c>
    </row>
    <row r="346" spans="2:24" x14ac:dyDescent="0.25">
      <c r="B346">
        <v>34</v>
      </c>
      <c r="C346">
        <v>989.22906010447241</v>
      </c>
      <c r="D346">
        <v>1478.5240421276637</v>
      </c>
      <c r="E346">
        <v>2946.4093911671189</v>
      </c>
      <c r="F346">
        <v>5392.8849503717574</v>
      </c>
      <c r="G346">
        <v>10285.836273600718</v>
      </c>
      <c r="H346">
        <v>20071.738408416313</v>
      </c>
      <c r="J346">
        <v>34</v>
      </c>
      <c r="K346">
        <v>859.21456351454799</v>
      </c>
      <c r="L346">
        <v>1209.6410271993445</v>
      </c>
      <c r="M346">
        <v>2260.9249202891842</v>
      </c>
      <c r="N346">
        <v>4013.0644904220171</v>
      </c>
      <c r="O346">
        <v>7517.345918961626</v>
      </c>
      <c r="P346">
        <v>14525.903059901786</v>
      </c>
      <c r="R346">
        <v>34</v>
      </c>
      <c r="S346">
        <v>4.2418995009456451E-2</v>
      </c>
      <c r="T346">
        <v>4.0264911456933339E-2</v>
      </c>
      <c r="U346">
        <v>3.8573716344587394E-2</v>
      </c>
      <c r="V346">
        <v>3.7919097867667118E-2</v>
      </c>
      <c r="W346">
        <v>3.7571536121105975E-2</v>
      </c>
      <c r="X346">
        <v>3.7392312280838169E-2</v>
      </c>
    </row>
    <row r="347" spans="2:24" x14ac:dyDescent="0.25">
      <c r="B347">
        <v>35</v>
      </c>
      <c r="C347">
        <v>809.55263359774074</v>
      </c>
      <c r="D347">
        <v>1124.2472360686904</v>
      </c>
      <c r="E347">
        <v>2068.3306687958498</v>
      </c>
      <c r="F347">
        <v>3641.8032424882208</v>
      </c>
      <c r="G347">
        <v>6788.7476636303836</v>
      </c>
      <c r="H347">
        <v>13082.637106133478</v>
      </c>
      <c r="J347">
        <v>35</v>
      </c>
      <c r="K347">
        <v>730.53074093724172</v>
      </c>
      <c r="L347">
        <v>955.91303034431076</v>
      </c>
      <c r="M347">
        <v>1632.0556403185765</v>
      </c>
      <c r="N347">
        <v>2758.962102021469</v>
      </c>
      <c r="O347">
        <v>5012.7667717887089</v>
      </c>
      <c r="P347">
        <v>9520.3829327200074</v>
      </c>
      <c r="R347">
        <v>35</v>
      </c>
      <c r="S347">
        <v>4.3720690970953546E-2</v>
      </c>
      <c r="T347">
        <v>4.1151054377257523E-2</v>
      </c>
      <c r="U347">
        <v>3.8916355370802513E-2</v>
      </c>
      <c r="V347">
        <v>3.7993052740789457E-2</v>
      </c>
      <c r="W347">
        <v>3.7488477157425537E-2</v>
      </c>
      <c r="X347">
        <v>3.7224262273010345E-2</v>
      </c>
    </row>
    <row r="348" spans="2:24" x14ac:dyDescent="0.25">
      <c r="B348">
        <v>36</v>
      </c>
      <c r="C348">
        <v>812.35261267632097</v>
      </c>
      <c r="D348">
        <v>1129.763493908833</v>
      </c>
      <c r="E348">
        <v>2081.996166708338</v>
      </c>
      <c r="F348">
        <v>3669.0506570914476</v>
      </c>
      <c r="G348">
        <v>6843.1591481497599</v>
      </c>
      <c r="H348">
        <v>13191.376559564769</v>
      </c>
      <c r="J348">
        <v>36</v>
      </c>
      <c r="K348">
        <v>732.53680586545806</v>
      </c>
      <c r="L348">
        <v>959.8634100213394</v>
      </c>
      <c r="M348">
        <v>1641.8435531338728</v>
      </c>
      <c r="N348">
        <v>2778.4775307933523</v>
      </c>
      <c r="O348">
        <v>5051.7399222475797</v>
      </c>
      <c r="P348">
        <v>9598.2695826720737</v>
      </c>
      <c r="R348">
        <v>36</v>
      </c>
      <c r="S348">
        <v>4.3692665417203846E-2</v>
      </c>
      <c r="T348">
        <v>4.1130348350148838E-2</v>
      </c>
      <c r="U348">
        <v>3.8906987656964986E-2</v>
      </c>
      <c r="V348">
        <v>3.7989715312615857E-2</v>
      </c>
      <c r="W348">
        <v>3.7488774364368149E-2</v>
      </c>
      <c r="X348">
        <v>3.7226556021613622E-2</v>
      </c>
    </row>
    <row r="349" spans="2:24" x14ac:dyDescent="0.25">
      <c r="B349">
        <v>37</v>
      </c>
      <c r="C349">
        <v>973.5302756419585</v>
      </c>
      <c r="D349">
        <v>1447.5519621538338</v>
      </c>
      <c r="E349">
        <v>2869.6163493369127</v>
      </c>
      <c r="F349">
        <v>5239.7239967451123</v>
      </c>
      <c r="G349">
        <v>9979.9391203728665</v>
      </c>
      <c r="H349">
        <v>19460.369620635724</v>
      </c>
      <c r="J349">
        <v>37</v>
      </c>
      <c r="K349">
        <v>847.96982213248702</v>
      </c>
      <c r="L349">
        <v>1187.4608544838284</v>
      </c>
      <c r="M349">
        <v>2205.9264293128035</v>
      </c>
      <c r="N349">
        <v>3903.372806862666</v>
      </c>
      <c r="O349">
        <v>7298.2636467178963</v>
      </c>
      <c r="P349">
        <v>14088.048157053709</v>
      </c>
      <c r="R349">
        <v>37</v>
      </c>
      <c r="S349">
        <v>4.2501449061779661E-2</v>
      </c>
      <c r="T349">
        <v>4.0315922830961748E-2</v>
      </c>
      <c r="U349">
        <v>3.858875758348379E-2</v>
      </c>
      <c r="V349">
        <v>3.7917531090425394E-2</v>
      </c>
      <c r="W349">
        <v>3.7560530534323844E-2</v>
      </c>
      <c r="X349">
        <v>3.7376275964843053E-2</v>
      </c>
    </row>
    <row r="350" spans="2:24" x14ac:dyDescent="0.25">
      <c r="B350">
        <v>38</v>
      </c>
      <c r="C350">
        <v>986.87518299951921</v>
      </c>
      <c r="D350">
        <v>1473.8563702142744</v>
      </c>
      <c r="E350">
        <v>2934.799971471009</v>
      </c>
      <c r="F350">
        <v>5369.7057213454091</v>
      </c>
      <c r="G350">
        <v>10239.517440789145</v>
      </c>
      <c r="H350">
        <v>19979.14088124863</v>
      </c>
      <c r="J350">
        <v>38</v>
      </c>
      <c r="K350">
        <v>857.52812979012469</v>
      </c>
      <c r="L350">
        <v>1206.2993460146936</v>
      </c>
      <c r="M350">
        <v>2252.6134372975175</v>
      </c>
      <c r="N350">
        <v>3996.4674379254648</v>
      </c>
      <c r="O350">
        <v>7484.1778939381766</v>
      </c>
      <c r="P350">
        <v>14459.598823528446</v>
      </c>
      <c r="R350">
        <v>38</v>
      </c>
      <c r="S350">
        <v>4.2433556835951514E-2</v>
      </c>
      <c r="T350">
        <v>4.0274618368865367E-2</v>
      </c>
      <c r="U350">
        <v>3.8577865692169144E-2</v>
      </c>
      <c r="V350">
        <v>3.792067903419305E-2</v>
      </c>
      <c r="W350">
        <v>3.7571659927440937E-2</v>
      </c>
      <c r="X350">
        <v>3.7391661925514796E-2</v>
      </c>
    </row>
    <row r="351" spans="2:24" x14ac:dyDescent="0.25">
      <c r="B351">
        <v>39</v>
      </c>
      <c r="C351">
        <v>984.65990479372385</v>
      </c>
      <c r="D351">
        <v>1469.4841293748761</v>
      </c>
      <c r="E351">
        <v>2923.9568095507047</v>
      </c>
      <c r="F351">
        <v>5348.0779493588579</v>
      </c>
      <c r="G351">
        <v>10196.320233508755</v>
      </c>
      <c r="H351">
        <v>19892.804804910567</v>
      </c>
      <c r="J351">
        <v>39</v>
      </c>
      <c r="K351">
        <v>855.94153660856682</v>
      </c>
      <c r="L351">
        <v>1203.1678142203218</v>
      </c>
      <c r="M351">
        <v>2244.8467189414005</v>
      </c>
      <c r="N351">
        <v>3980.9782958950891</v>
      </c>
      <c r="O351">
        <v>7453.2415004682116</v>
      </c>
      <c r="P351">
        <v>14397.767944281426</v>
      </c>
      <c r="R351">
        <v>39</v>
      </c>
      <c r="S351">
        <v>4.24451784550397E-2</v>
      </c>
      <c r="T351">
        <v>4.028181990577373E-2</v>
      </c>
      <c r="U351">
        <v>3.8580039554348744E-2</v>
      </c>
      <c r="V351">
        <v>3.7920541189722545E-2</v>
      </c>
      <c r="W351">
        <v>3.7570207512442888E-2</v>
      </c>
      <c r="X351">
        <v>3.7389508596047616E-2</v>
      </c>
    </row>
    <row r="352" spans="2:24" x14ac:dyDescent="0.25">
      <c r="B352">
        <v>40</v>
      </c>
      <c r="C352">
        <v>993.03446715715199</v>
      </c>
      <c r="D352">
        <v>1485.9904674519951</v>
      </c>
      <c r="E352">
        <v>2964.8586419362896</v>
      </c>
      <c r="F352">
        <v>5429.6389425686584</v>
      </c>
      <c r="G352">
        <v>10359.199551524462</v>
      </c>
      <c r="H352">
        <v>20218.320774869044</v>
      </c>
      <c r="J352">
        <v>40</v>
      </c>
      <c r="K352">
        <v>861.93988292704671</v>
      </c>
      <c r="L352">
        <v>1214.989480315342</v>
      </c>
      <c r="M352">
        <v>2274.1402109902738</v>
      </c>
      <c r="N352">
        <v>4039.3915384955326</v>
      </c>
      <c r="O352">
        <v>7569.8942793886526</v>
      </c>
      <c r="P352">
        <v>14630.899821842468</v>
      </c>
      <c r="R352">
        <v>40</v>
      </c>
      <c r="S352">
        <v>4.2404036707824666E-2</v>
      </c>
      <c r="T352">
        <v>4.0257086925379104E-2</v>
      </c>
      <c r="U352">
        <v>3.8573881877894456E-2</v>
      </c>
      <c r="V352">
        <v>3.7922926313249228E-2</v>
      </c>
      <c r="W352">
        <v>3.7577436868371228E-2</v>
      </c>
      <c r="X352">
        <v>3.7399319728355973E-2</v>
      </c>
    </row>
    <row r="353" spans="2:24" x14ac:dyDescent="0.25">
      <c r="B353">
        <v>41</v>
      </c>
      <c r="C353">
        <v>1028.9990476015564</v>
      </c>
      <c r="D353">
        <v>1556.8898998139548</v>
      </c>
      <c r="E353">
        <v>3140.5624594165861</v>
      </c>
      <c r="F353">
        <v>5780.0167101855232</v>
      </c>
      <c r="G353">
        <v>11058.925233913014</v>
      </c>
      <c r="H353">
        <v>21616.742247736729</v>
      </c>
      <c r="J353">
        <v>41</v>
      </c>
      <c r="K353">
        <v>887.69681746622064</v>
      </c>
      <c r="L353">
        <v>1265.7669531722659</v>
      </c>
      <c r="M353">
        <v>2399.9773932904645</v>
      </c>
      <c r="N353">
        <v>4290.3279572772371</v>
      </c>
      <c r="O353">
        <v>8071.029332181919</v>
      </c>
      <c r="P353">
        <v>15632.431707734853</v>
      </c>
      <c r="R353">
        <v>41</v>
      </c>
      <c r="S353">
        <v>4.224012350444073E-2</v>
      </c>
      <c r="T353">
        <v>4.01608965531004E-2</v>
      </c>
      <c r="U353">
        <v>3.8552594961065223E-2</v>
      </c>
      <c r="V353">
        <v>3.7935702407716265E-2</v>
      </c>
      <c r="W353">
        <v>3.7609441004550215E-2</v>
      </c>
      <c r="X353">
        <v>3.7441547445552947E-2</v>
      </c>
    </row>
    <row r="354" spans="2:24" x14ac:dyDescent="0.25">
      <c r="B354">
        <v>42</v>
      </c>
      <c r="C354">
        <v>1053.5882621845692</v>
      </c>
      <c r="D354">
        <v>1605.3621197579305</v>
      </c>
      <c r="E354">
        <v>3260.6837862125885</v>
      </c>
      <c r="F354">
        <v>6019.5532289554503</v>
      </c>
      <c r="G354">
        <v>11537.292107488982</v>
      </c>
      <c r="H354">
        <v>22572.769857156192</v>
      </c>
      <c r="J354">
        <v>42</v>
      </c>
      <c r="K354">
        <v>905.30763513456623</v>
      </c>
      <c r="L354">
        <v>1300.4822790826966</v>
      </c>
      <c r="M354">
        <v>2486.0072515775282</v>
      </c>
      <c r="N354">
        <v>4461.8821907673482</v>
      </c>
      <c r="O354">
        <v>8413.6319919630914</v>
      </c>
      <c r="P354">
        <v>16317.131512200605</v>
      </c>
      <c r="R354">
        <v>42</v>
      </c>
      <c r="S354">
        <v>4.2140238295503174E-2</v>
      </c>
      <c r="T354">
        <v>4.0104697809260736E-2</v>
      </c>
      <c r="U354">
        <v>3.8543341300880218E-2</v>
      </c>
      <c r="V354">
        <v>3.7947489788024757E-2</v>
      </c>
      <c r="W354">
        <v>3.7633035625081579E-2</v>
      </c>
      <c r="X354">
        <v>3.7471401293621476E-2</v>
      </c>
    </row>
    <row r="355" spans="2:24" x14ac:dyDescent="0.25">
      <c r="B355">
        <v>43</v>
      </c>
      <c r="C355">
        <v>1067.8358228049065</v>
      </c>
      <c r="D355">
        <v>1633.4468709508442</v>
      </c>
      <c r="E355">
        <v>3330.2800502781379</v>
      </c>
      <c r="F355">
        <v>6158.3353803267919</v>
      </c>
      <c r="G355">
        <v>11814.445429858912</v>
      </c>
      <c r="H355">
        <v>23126.666078812443</v>
      </c>
      <c r="J355">
        <v>43</v>
      </c>
      <c r="K355">
        <v>915.51133039643992</v>
      </c>
      <c r="L355">
        <v>1320.59646352667</v>
      </c>
      <c r="M355">
        <v>2535.8522497356935</v>
      </c>
      <c r="N355">
        <v>4561.2789056628026</v>
      </c>
      <c r="O355">
        <v>8612.1254482040677</v>
      </c>
      <c r="P355">
        <v>16713.824629888375</v>
      </c>
      <c r="R355">
        <v>43</v>
      </c>
      <c r="S355">
        <v>4.2086491739096843E-2</v>
      </c>
      <c r="T355">
        <v>4.0075347163617492E-2</v>
      </c>
      <c r="U355">
        <v>3.853975829084777E-2</v>
      </c>
      <c r="V355">
        <v>3.7955358142133466E-2</v>
      </c>
      <c r="W355">
        <v>3.7647302118020365E-2</v>
      </c>
      <c r="X355">
        <v>3.7489056281000854E-2</v>
      </c>
    </row>
    <row r="356" spans="2:24" x14ac:dyDescent="0.25">
      <c r="B356">
        <v>44</v>
      </c>
      <c r="C356">
        <v>1072.6688394161927</v>
      </c>
      <c r="D356">
        <v>1642.9725337020298</v>
      </c>
      <c r="E356">
        <v>3353.8836574422662</v>
      </c>
      <c r="F356">
        <v>6205.40182076153</v>
      </c>
      <c r="G356">
        <v>11908.438480036239</v>
      </c>
      <c r="H356">
        <v>23314.511799034259</v>
      </c>
      <c r="J356">
        <v>44</v>
      </c>
      <c r="K356">
        <v>918.97274844767981</v>
      </c>
      <c r="L356">
        <v>1327.4188284362826</v>
      </c>
      <c r="M356">
        <v>2552.7575214558019</v>
      </c>
      <c r="N356">
        <v>4594.9845069898729</v>
      </c>
      <c r="O356">
        <v>8679.4421642617963</v>
      </c>
      <c r="P356">
        <v>16848.357483776868</v>
      </c>
      <c r="R356">
        <v>44</v>
      </c>
      <c r="S356">
        <v>4.2068991952261214E-2</v>
      </c>
      <c r="T356">
        <v>4.0065966656288587E-2</v>
      </c>
      <c r="U356">
        <v>3.8538885533563549E-2</v>
      </c>
      <c r="V356">
        <v>3.7958243079887932E-2</v>
      </c>
      <c r="W356">
        <v>3.7652294402635844E-2</v>
      </c>
      <c r="X356">
        <v>3.7495160013159223E-2</v>
      </c>
    </row>
    <row r="357" spans="2:24" x14ac:dyDescent="0.25">
      <c r="B357">
        <v>45</v>
      </c>
      <c r="C357">
        <v>1144.2747322410785</v>
      </c>
      <c r="D357">
        <v>1784.1262730284031</v>
      </c>
      <c r="E357">
        <v>3703.6809233886588</v>
      </c>
      <c r="F357">
        <v>6902.9388518650094</v>
      </c>
      <c r="G357">
        <v>13301.454184131315</v>
      </c>
      <c r="H357">
        <v>26098.485280513814</v>
      </c>
      <c r="J357">
        <v>45</v>
      </c>
      <c r="K357">
        <v>970.25611681255941</v>
      </c>
      <c r="L357">
        <v>1428.5113525563174</v>
      </c>
      <c r="M357">
        <v>2803.2773679542588</v>
      </c>
      <c r="N357">
        <v>5094.5560180983739</v>
      </c>
      <c r="O357">
        <v>9677.1075433584629</v>
      </c>
      <c r="P357">
        <v>18842.215347089805</v>
      </c>
      <c r="R357">
        <v>45</v>
      </c>
      <c r="S357">
        <v>4.1841458316787872E-2</v>
      </c>
      <c r="T357">
        <v>3.9950642451886287E-2</v>
      </c>
      <c r="U357">
        <v>3.8537946053282646E-2</v>
      </c>
      <c r="V357">
        <v>3.8007241372079115E-2</v>
      </c>
      <c r="W357">
        <v>3.772901114704319E-2</v>
      </c>
      <c r="X357">
        <v>3.7586492327384091E-2</v>
      </c>
    </row>
    <row r="358" spans="2:24" x14ac:dyDescent="0.25">
      <c r="B358">
        <v>46</v>
      </c>
      <c r="C358">
        <v>1183.821967223397</v>
      </c>
      <c r="D358">
        <v>1862.0800610764068</v>
      </c>
      <c r="E358">
        <v>3896.8543316025002</v>
      </c>
      <c r="F358">
        <v>7288.1447544007588</v>
      </c>
      <c r="G358">
        <v>14070.725651813373</v>
      </c>
      <c r="H358">
        <v>27635.887451779407</v>
      </c>
      <c r="J358">
        <v>46</v>
      </c>
      <c r="K358">
        <v>998.57944341947405</v>
      </c>
      <c r="L358">
        <v>1484.3411559062479</v>
      </c>
      <c r="M358">
        <v>2941.6261723860225</v>
      </c>
      <c r="N358">
        <v>5370.4342252929055</v>
      </c>
      <c r="O358">
        <v>10228.050899290974</v>
      </c>
      <c r="P358">
        <v>19943.28430365806</v>
      </c>
      <c r="R358">
        <v>46</v>
      </c>
      <c r="S358">
        <v>4.1739660529952261E-2</v>
      </c>
      <c r="T358">
        <v>3.9904744676675152E-2</v>
      </c>
      <c r="U358">
        <v>3.8546946509150137E-2</v>
      </c>
      <c r="V358">
        <v>3.8039750237308878E-2</v>
      </c>
      <c r="W358">
        <v>3.7774478203681738E-2</v>
      </c>
      <c r="X358">
        <v>3.7638762606633014E-2</v>
      </c>
    </row>
    <row r="359" spans="2:24" x14ac:dyDescent="0.25">
      <c r="B359">
        <v>47</v>
      </c>
      <c r="C359">
        <v>1246.7859183443575</v>
      </c>
      <c r="D359">
        <v>1986.1869858710522</v>
      </c>
      <c r="E359">
        <v>4204.3901667511136</v>
      </c>
      <c r="F359">
        <v>7901.3954921620771</v>
      </c>
      <c r="G359">
        <v>15295.406141701807</v>
      </c>
      <c r="H359">
        <v>30083.427438171675</v>
      </c>
      <c r="J359">
        <v>47</v>
      </c>
      <c r="K359">
        <v>1043.6736169716005</v>
      </c>
      <c r="L359">
        <v>1573.2253027079314</v>
      </c>
      <c r="M359">
        <v>3161.8801233818667</v>
      </c>
      <c r="N359">
        <v>5809.6384188355005</v>
      </c>
      <c r="O359">
        <v>11105.154995766439</v>
      </c>
      <c r="P359">
        <v>21696.188121183193</v>
      </c>
      <c r="R359">
        <v>47</v>
      </c>
      <c r="S359">
        <v>4.1606295928995785E-2</v>
      </c>
      <c r="T359">
        <v>3.9852586640358956E-2</v>
      </c>
      <c r="U359">
        <v>3.8572316622095038E-2</v>
      </c>
      <c r="V359">
        <v>3.8097849392711103E-2</v>
      </c>
      <c r="W359">
        <v>3.785050691703562E-2</v>
      </c>
      <c r="X359">
        <v>3.7724179454747375E-2</v>
      </c>
    </row>
    <row r="360" spans="2:24" x14ac:dyDescent="0.25">
      <c r="B360">
        <v>48</v>
      </c>
      <c r="C360">
        <v>1285.2746217998299</v>
      </c>
      <c r="D360">
        <v>2062.0482173416208</v>
      </c>
      <c r="E360">
        <v>4392.3689951858023</v>
      </c>
      <c r="F360">
        <v>8276.2369329223511</v>
      </c>
      <c r="G360">
        <v>16043.972782541214</v>
      </c>
      <c r="H360">
        <v>31579.444732910706</v>
      </c>
      <c r="J360">
        <v>48</v>
      </c>
      <c r="K360">
        <v>1071.2388068188011</v>
      </c>
      <c r="L360">
        <v>1627.556359963899</v>
      </c>
      <c r="M360">
        <v>3296.5089240297457</v>
      </c>
      <c r="N360">
        <v>6078.0962556289305</v>
      </c>
      <c r="O360">
        <v>11641.270638033573</v>
      </c>
      <c r="P360">
        <v>22767.622130296833</v>
      </c>
      <c r="R360">
        <v>48</v>
      </c>
      <c r="S360">
        <v>4.1539724765227604E-2</v>
      </c>
      <c r="T360">
        <v>3.983143377410947E-2</v>
      </c>
      <c r="U360">
        <v>3.8593453129365463E-2</v>
      </c>
      <c r="V360">
        <v>3.813660970032795E-2</v>
      </c>
      <c r="W360">
        <v>3.7898872574109177E-2</v>
      </c>
      <c r="X360">
        <v>3.7777562381089425E-2</v>
      </c>
    </row>
    <row r="361" spans="2:24" x14ac:dyDescent="0.25">
      <c r="B361">
        <v>49</v>
      </c>
      <c r="C361">
        <v>1355.8582399693503</v>
      </c>
      <c r="D361">
        <v>2201.1615418986544</v>
      </c>
      <c r="E361">
        <v>4737.0714331879017</v>
      </c>
      <c r="F361">
        <v>8963.5879481841748</v>
      </c>
      <c r="G361">
        <v>17416.620977818882</v>
      </c>
      <c r="H361">
        <v>34322.687035688141</v>
      </c>
      <c r="J361">
        <v>49</v>
      </c>
      <c r="K361">
        <v>1121.7901854446391</v>
      </c>
      <c r="L361">
        <v>1727.1879562040776</v>
      </c>
      <c r="M361">
        <v>3543.3811120625032</v>
      </c>
      <c r="N361">
        <v>6570.3700235758879</v>
      </c>
      <c r="O361">
        <v>12624.347842742136</v>
      </c>
      <c r="P361">
        <v>24732.303465969046</v>
      </c>
      <c r="R361">
        <v>49</v>
      </c>
      <c r="S361">
        <v>4.1442607482581106E-2</v>
      </c>
      <c r="T361">
        <v>3.9810294063582052E-2</v>
      </c>
      <c r="U361">
        <v>3.8641462215177835E-2</v>
      </c>
      <c r="V361">
        <v>3.8213103276770299E-2</v>
      </c>
      <c r="W361">
        <v>3.7990819299474898E-2</v>
      </c>
      <c r="X361">
        <v>3.7877559397105909E-2</v>
      </c>
    </row>
    <row r="362" spans="2:24" x14ac:dyDescent="0.25">
      <c r="B362">
        <v>50</v>
      </c>
      <c r="C362">
        <v>1410.8836906945417</v>
      </c>
      <c r="D362">
        <v>2309.6057033815814</v>
      </c>
      <c r="E362">
        <v>5005.7716139859831</v>
      </c>
      <c r="F362">
        <v>9499.3815465752996</v>
      </c>
      <c r="G362">
        <v>18486.60141990332</v>
      </c>
      <c r="H362">
        <v>36461.041171793855</v>
      </c>
      <c r="J362">
        <v>50</v>
      </c>
      <c r="K362">
        <v>1161.1988048300991</v>
      </c>
      <c r="L362">
        <v>1804.8548125185262</v>
      </c>
      <c r="M362">
        <v>3735.8214676098723</v>
      </c>
      <c r="N362">
        <v>6954.100101702672</v>
      </c>
      <c r="O362">
        <v>13390.657457354391</v>
      </c>
      <c r="P362">
        <v>26263.77222483902</v>
      </c>
      <c r="R362">
        <v>50</v>
      </c>
      <c r="S362">
        <v>4.1386068664921227E-2</v>
      </c>
      <c r="T362">
        <v>3.9807193757734005E-2</v>
      </c>
      <c r="U362">
        <v>3.8685868805651058E-2</v>
      </c>
      <c r="V362">
        <v>3.8276845076923971E-2</v>
      </c>
      <c r="W362">
        <v>3.8065000513167968E-2</v>
      </c>
      <c r="X362">
        <v>3.7957166394560371E-2</v>
      </c>
    </row>
    <row r="363" spans="2:24" x14ac:dyDescent="0.25">
      <c r="B363">
        <v>51</v>
      </c>
      <c r="C363">
        <v>1479.374651714737</v>
      </c>
      <c r="D363">
        <v>2444.5796138965434</v>
      </c>
      <c r="E363">
        <v>5340.1946050870365</v>
      </c>
      <c r="F363">
        <v>10166.219603952053</v>
      </c>
      <c r="G363">
        <v>19818.269562267855</v>
      </c>
      <c r="H363">
        <v>39122.369513233243</v>
      </c>
      <c r="J363">
        <v>51</v>
      </c>
      <c r="K363">
        <v>1210.2516719363921</v>
      </c>
      <c r="L363">
        <v>1901.5214226486132</v>
      </c>
      <c r="M363">
        <v>3975.3317907221208</v>
      </c>
      <c r="N363">
        <v>7431.682548649027</v>
      </c>
      <c r="O363">
        <v>14344.383644188812</v>
      </c>
      <c r="P363">
        <v>28169.786201404408</v>
      </c>
      <c r="R363">
        <v>51</v>
      </c>
      <c r="S363">
        <v>4.1335586153496306E-2</v>
      </c>
      <c r="T363">
        <v>3.9817057807806089E-2</v>
      </c>
      <c r="U363">
        <v>3.8748343150772468E-2</v>
      </c>
      <c r="V363">
        <v>3.8360513620787406E-2</v>
      </c>
      <c r="W363">
        <v>3.8160065918131147E-2</v>
      </c>
      <c r="X363">
        <v>3.8058143161218139E-2</v>
      </c>
    </row>
    <row r="364" spans="2:24" x14ac:dyDescent="0.25">
      <c r="B364">
        <v>52</v>
      </c>
      <c r="C364">
        <v>1570.8797978868338</v>
      </c>
      <c r="D364">
        <v>2624.8926284089075</v>
      </c>
      <c r="E364">
        <v>5786.9311412169736</v>
      </c>
      <c r="F364">
        <v>11056.995328522091</v>
      </c>
      <c r="G364">
        <v>21597.123699142874</v>
      </c>
      <c r="H364">
        <v>42677.380436551903</v>
      </c>
      <c r="J364">
        <v>52</v>
      </c>
      <c r="K364">
        <v>1275.7863785120844</v>
      </c>
      <c r="L364">
        <v>2030.6597706404027</v>
      </c>
      <c r="M364">
        <v>4295.2801716136164</v>
      </c>
      <c r="N364">
        <v>8069.6474990799034</v>
      </c>
      <c r="O364">
        <v>15618.382111832441</v>
      </c>
      <c r="P364">
        <v>30715.851296816138</v>
      </c>
      <c r="R364">
        <v>52</v>
      </c>
      <c r="S364">
        <v>4.1297145892575271E-2</v>
      </c>
      <c r="T364">
        <v>3.9850078857444293E-2</v>
      </c>
      <c r="U364">
        <v>3.8842300884916803E-2</v>
      </c>
      <c r="V364">
        <v>3.8478744245572738E-2</v>
      </c>
      <c r="W364">
        <v>3.829129121238628E-2</v>
      </c>
      <c r="X364">
        <v>3.8196093037187406E-2</v>
      </c>
    </row>
    <row r="365" spans="2:24" x14ac:dyDescent="0.25">
      <c r="B365">
        <v>53</v>
      </c>
      <c r="C365">
        <v>1648.303162058211</v>
      </c>
      <c r="D365">
        <v>2777.4451655491857</v>
      </c>
      <c r="E365">
        <v>6164.8712778997196</v>
      </c>
      <c r="F365">
        <v>11810.58134636272</v>
      </c>
      <c r="G365">
        <v>23102.001584935824</v>
      </c>
      <c r="H365">
        <v>45684.842063133634</v>
      </c>
      <c r="J365">
        <v>53</v>
      </c>
      <c r="K365">
        <v>1331.2364071704542</v>
      </c>
      <c r="L365">
        <v>2139.916395063774</v>
      </c>
      <c r="M365">
        <v>4565.9574281176319</v>
      </c>
      <c r="N365">
        <v>8609.3579029988468</v>
      </c>
      <c r="O365">
        <v>16696.159919715574</v>
      </c>
      <c r="P365">
        <v>32869.763964187412</v>
      </c>
      <c r="R365">
        <v>53</v>
      </c>
      <c r="S365">
        <v>4.128621203389149E-2</v>
      </c>
      <c r="T365">
        <v>3.9892641458852296E-2</v>
      </c>
      <c r="U365">
        <v>3.8929578427916223E-2</v>
      </c>
      <c r="V365">
        <v>3.8583648211587773E-2</v>
      </c>
      <c r="W365">
        <v>3.8405593530911775E-2</v>
      </c>
      <c r="X365">
        <v>3.8315248886797937E-2</v>
      </c>
    </row>
    <row r="366" spans="2:24" x14ac:dyDescent="0.25">
      <c r="B366">
        <v>54</v>
      </c>
      <c r="C366">
        <v>1753.3556635533685</v>
      </c>
      <c r="D366">
        <v>2984.4163475308469</v>
      </c>
      <c r="E366">
        <v>6677.5984281291203</v>
      </c>
      <c r="F366">
        <v>12832.901895649009</v>
      </c>
      <c r="G366">
        <v>25143.508828114424</v>
      </c>
      <c r="H366">
        <v>49764.722690609044</v>
      </c>
      <c r="J366">
        <v>54</v>
      </c>
      <c r="K366">
        <v>1406.4737872934747</v>
      </c>
      <c r="L366">
        <v>2288.1470585293719</v>
      </c>
      <c r="M366">
        <v>4933.1671701962914</v>
      </c>
      <c r="N366">
        <v>9341.5340214786411</v>
      </c>
      <c r="O366">
        <v>18158.267697284988</v>
      </c>
      <c r="P366">
        <v>35791.73502357502</v>
      </c>
      <c r="R366">
        <v>54</v>
      </c>
      <c r="S366">
        <v>4.1297803233082409E-2</v>
      </c>
      <c r="T366">
        <v>3.9968253260290076E-2</v>
      </c>
      <c r="U366">
        <v>3.9057736587728487E-2</v>
      </c>
      <c r="V366">
        <v>3.8732329409737032E-2</v>
      </c>
      <c r="W366">
        <v>3.8565176100703313E-2</v>
      </c>
      <c r="X366">
        <v>3.8480450637016439E-2</v>
      </c>
    </row>
    <row r="367" spans="2:24" x14ac:dyDescent="0.25">
      <c r="B367">
        <v>55</v>
      </c>
      <c r="C367">
        <v>1869.9626603747304</v>
      </c>
      <c r="D367">
        <v>3214.1239175758164</v>
      </c>
      <c r="E367">
        <v>7246.6077273784695</v>
      </c>
      <c r="F367">
        <v>13967.414074773485</v>
      </c>
      <c r="G367">
        <v>27409.026765524661</v>
      </c>
      <c r="H367">
        <v>54292.252143699181</v>
      </c>
      <c r="J367">
        <v>55</v>
      </c>
      <c r="K367">
        <v>1489.9865856628658</v>
      </c>
      <c r="L367">
        <v>2452.6613296245196</v>
      </c>
      <c r="M367">
        <v>5340.6859542742313</v>
      </c>
      <c r="N367">
        <v>10154.060305287974</v>
      </c>
      <c r="O367">
        <v>19780.80896578799</v>
      </c>
      <c r="P367">
        <v>39034.306252571521</v>
      </c>
      <c r="R367">
        <v>55</v>
      </c>
      <c r="S367">
        <v>4.1340213958955818E-2</v>
      </c>
      <c r="T367">
        <v>4.0072104796586627E-2</v>
      </c>
      <c r="U367">
        <v>3.921108677586771E-2</v>
      </c>
      <c r="V367">
        <v>3.8904825325899006E-2</v>
      </c>
      <c r="W367">
        <v>3.8747803832356098E-2</v>
      </c>
      <c r="X367">
        <v>3.8668290845356612E-2</v>
      </c>
    </row>
    <row r="369" spans="1:23" x14ac:dyDescent="0.25">
      <c r="A369" s="5" t="s">
        <v>188</v>
      </c>
    </row>
    <row r="370" spans="1:23" x14ac:dyDescent="0.25">
      <c r="B370" t="s">
        <v>170</v>
      </c>
      <c r="C370">
        <v>100000</v>
      </c>
      <c r="D370">
        <v>250000</v>
      </c>
      <c r="E370">
        <v>500000</v>
      </c>
      <c r="F370">
        <v>1000000</v>
      </c>
      <c r="G370">
        <v>2000000</v>
      </c>
      <c r="J370" t="s">
        <v>145</v>
      </c>
      <c r="K370">
        <v>100000</v>
      </c>
      <c r="L370">
        <v>250000</v>
      </c>
      <c r="M370">
        <v>500000</v>
      </c>
      <c r="N370">
        <v>1000000</v>
      </c>
      <c r="O370">
        <v>2000000</v>
      </c>
      <c r="R370" t="s">
        <v>167</v>
      </c>
      <c r="S370">
        <v>100000</v>
      </c>
      <c r="T370">
        <v>250000</v>
      </c>
      <c r="U370">
        <v>500000</v>
      </c>
      <c r="V370">
        <v>1000000</v>
      </c>
      <c r="W370">
        <v>2000000</v>
      </c>
    </row>
    <row r="371" spans="1:23" x14ac:dyDescent="0.25">
      <c r="B371">
        <v>35</v>
      </c>
      <c r="C371">
        <v>33887.887463731247</v>
      </c>
      <c r="D371">
        <v>71791.437783391069</v>
      </c>
      <c r="E371">
        <v>134964.02147554012</v>
      </c>
      <c r="F371">
        <v>261309.18899030233</v>
      </c>
      <c r="G371">
        <v>513999.5076961267</v>
      </c>
      <c r="J371">
        <v>35</v>
      </c>
      <c r="K371">
        <v>1694.3943731834443</v>
      </c>
      <c r="L371">
        <v>3589.5719791948068</v>
      </c>
      <c r="M371">
        <v>6748.2010737626988</v>
      </c>
      <c r="N371">
        <v>13065.459449488495</v>
      </c>
      <c r="O371">
        <v>25699.952854779782</v>
      </c>
      <c r="R371">
        <v>35</v>
      </c>
      <c r="S371">
        <v>3.8977560303619541E-2</v>
      </c>
      <c r="T371">
        <v>3.6490432715115428E-2</v>
      </c>
      <c r="U371">
        <v>3.5812324942854579E-2</v>
      </c>
      <c r="V371">
        <v>3.5496224108795271E-2</v>
      </c>
      <c r="W371">
        <v>3.5343483624208805E-2</v>
      </c>
    </row>
    <row r="372" spans="1:23" x14ac:dyDescent="0.25">
      <c r="B372">
        <f t="shared" ref="B372:B401" si="15">B371+1</f>
        <v>36</v>
      </c>
      <c r="C372">
        <v>33969.171953200384</v>
      </c>
      <c r="D372">
        <v>72001.828147785709</v>
      </c>
      <c r="E372">
        <v>135389.58850614421</v>
      </c>
      <c r="F372">
        <v>262165.10924082471</v>
      </c>
      <c r="G372">
        <v>515716.15072072507</v>
      </c>
      <c r="J372">
        <f t="shared" ref="J372:J401" si="16">J371+1</f>
        <v>36</v>
      </c>
      <c r="K372">
        <v>1698.4587221302936</v>
      </c>
      <c r="L372">
        <v>3600.0918818343926</v>
      </c>
      <c r="M372">
        <v>6769.4805300053849</v>
      </c>
      <c r="N372">
        <v>13108.25785202079</v>
      </c>
      <c r="O372">
        <v>25785.812511114404</v>
      </c>
      <c r="R372">
        <f t="shared" ref="R372:R401" si="17">R371+1</f>
        <v>36</v>
      </c>
      <c r="S372">
        <v>3.8982450053635098E-2</v>
      </c>
      <c r="T372">
        <v>3.6501776288109689E-2</v>
      </c>
      <c r="U372">
        <v>3.582488943319051E-2</v>
      </c>
      <c r="V372">
        <v>3.5509274384408762E-2</v>
      </c>
      <c r="W372">
        <v>3.5356754193117457E-2</v>
      </c>
    </row>
    <row r="373" spans="1:23" x14ac:dyDescent="0.25">
      <c r="B373">
        <f t="shared" si="15"/>
        <v>37</v>
      </c>
      <c r="C373">
        <v>37970.033863829012</v>
      </c>
      <c r="D373">
        <v>82290.741320789661</v>
      </c>
      <c r="E373">
        <v>156158.58736753397</v>
      </c>
      <c r="F373">
        <v>303894.29836636072</v>
      </c>
      <c r="G373">
        <v>599365.70244848984</v>
      </c>
      <c r="J373">
        <f t="shared" si="16"/>
        <v>37</v>
      </c>
      <c r="K373">
        <v>1898.500078818477</v>
      </c>
      <c r="L373">
        <v>4114.533562098266</v>
      </c>
      <c r="M373">
        <v>7807.9230966015894</v>
      </c>
      <c r="N373">
        <v>15194.728401242115</v>
      </c>
      <c r="O373">
        <v>29968.314148490434</v>
      </c>
      <c r="R373">
        <f t="shared" si="17"/>
        <v>37</v>
      </c>
      <c r="S373">
        <v>4.0160174267290794E-2</v>
      </c>
      <c r="T373">
        <v>3.7630528768336502E-2</v>
      </c>
      <c r="U373">
        <v>3.6927142677646962E-2</v>
      </c>
      <c r="V373">
        <v>3.6597184789855852E-2</v>
      </c>
      <c r="W373">
        <v>3.6437267347826152E-2</v>
      </c>
    </row>
    <row r="374" spans="1:23" x14ac:dyDescent="0.25">
      <c r="B374">
        <f t="shared" si="15"/>
        <v>38</v>
      </c>
      <c r="C374">
        <v>38260.79476026378</v>
      </c>
      <c r="D374">
        <v>83038.479899996601</v>
      </c>
      <c r="E374">
        <v>157667.95515520006</v>
      </c>
      <c r="F374">
        <v>306926.90567740059</v>
      </c>
      <c r="G374">
        <v>605444.80672866758</v>
      </c>
      <c r="J374">
        <f t="shared" si="16"/>
        <v>38</v>
      </c>
      <c r="K374">
        <v>1913.0397958014946</v>
      </c>
      <c r="L374">
        <v>4151.9242328963155</v>
      </c>
      <c r="M374">
        <v>7883.3983256243228</v>
      </c>
      <c r="N374">
        <v>15346.346527411952</v>
      </c>
      <c r="O374">
        <v>30272.24294049514</v>
      </c>
      <c r="R374">
        <f t="shared" si="17"/>
        <v>38</v>
      </c>
      <c r="S374">
        <v>4.0247415319078161E-2</v>
      </c>
      <c r="T374">
        <v>3.7714619395363691E-2</v>
      </c>
      <c r="U374">
        <v>3.7009459986408588E-2</v>
      </c>
      <c r="V374">
        <v>3.6678521597879765E-2</v>
      </c>
      <c r="W374">
        <v>3.6518102620387793E-2</v>
      </c>
    </row>
    <row r="375" spans="1:23" x14ac:dyDescent="0.25">
      <c r="B375">
        <f t="shared" si="15"/>
        <v>39</v>
      </c>
      <c r="C375">
        <v>38212.740408418307</v>
      </c>
      <c r="D375">
        <v>82914.936761498117</v>
      </c>
      <c r="E375">
        <v>157418.59735384106</v>
      </c>
      <c r="F375">
        <v>306425.9185404926</v>
      </c>
      <c r="G375">
        <v>604440.56091490004</v>
      </c>
      <c r="J375">
        <f t="shared" si="16"/>
        <v>39</v>
      </c>
      <c r="K375">
        <v>1910.6370397926366</v>
      </c>
      <c r="L375">
        <v>4145.7469076856505</v>
      </c>
      <c r="M375">
        <v>7870.93002621099</v>
      </c>
      <c r="N375">
        <v>15321.296265984478</v>
      </c>
      <c r="O375">
        <v>30222.028747062082</v>
      </c>
      <c r="R375">
        <f t="shared" si="17"/>
        <v>39</v>
      </c>
      <c r="S375">
        <v>4.0230940108575641E-2</v>
      </c>
      <c r="T375">
        <v>3.7699333544998881E-2</v>
      </c>
      <c r="U375">
        <v>3.699463752471166E-2</v>
      </c>
      <c r="V375">
        <v>3.6663936597430169E-2</v>
      </c>
      <c r="W375">
        <v>3.6503637326676497E-2</v>
      </c>
    </row>
    <row r="376" spans="1:23" x14ac:dyDescent="0.25">
      <c r="B376">
        <f t="shared" si="15"/>
        <v>40</v>
      </c>
      <c r="C376">
        <v>38394.423270276988</v>
      </c>
      <c r="D376">
        <v>83382.239364342677</v>
      </c>
      <c r="E376">
        <v>158361.92714947747</v>
      </c>
      <c r="F376">
        <v>308321.30792676704</v>
      </c>
      <c r="G376">
        <v>608240.06948258437</v>
      </c>
      <c r="J376">
        <f t="shared" si="16"/>
        <v>40</v>
      </c>
      <c r="K376">
        <v>1919.7221577468736</v>
      </c>
      <c r="L376">
        <v>4169.1154777267511</v>
      </c>
      <c r="M376">
        <v>7918.0964516816603</v>
      </c>
      <c r="N376">
        <v>15416.065603362804</v>
      </c>
      <c r="O376">
        <v>30412.003908437793</v>
      </c>
      <c r="R376">
        <f t="shared" si="17"/>
        <v>40</v>
      </c>
      <c r="S376">
        <v>4.0284398473009908E-2</v>
      </c>
      <c r="T376">
        <v>3.7751276968168712E-2</v>
      </c>
      <c r="U376">
        <v>3.7045580598574768E-2</v>
      </c>
      <c r="V376">
        <v>3.6714325724595653E-2</v>
      </c>
      <c r="W376">
        <v>3.6553737668486797E-2</v>
      </c>
    </row>
    <row r="377" spans="1:23" x14ac:dyDescent="0.25">
      <c r="B377">
        <f t="shared" si="15"/>
        <v>41</v>
      </c>
      <c r="C377">
        <v>39151.827440905487</v>
      </c>
      <c r="D377">
        <v>85330.024554851188</v>
      </c>
      <c r="E377">
        <v>162293.68643826639</v>
      </c>
      <c r="F377">
        <v>316221.01021781249</v>
      </c>
      <c r="G377">
        <v>624075.6577837239</v>
      </c>
      <c r="J377">
        <f t="shared" si="16"/>
        <v>41</v>
      </c>
      <c r="K377">
        <v>1957.5914372620609</v>
      </c>
      <c r="L377">
        <v>4266.5015103210026</v>
      </c>
      <c r="M377">
        <v>8114.6850023485313</v>
      </c>
      <c r="N377">
        <v>15811.052003899706</v>
      </c>
      <c r="O377">
        <v>31203.786016385187</v>
      </c>
      <c r="R377">
        <f t="shared" si="17"/>
        <v>41</v>
      </c>
      <c r="S377">
        <v>4.0517071653889403E-2</v>
      </c>
      <c r="T377">
        <v>3.7974809709053536E-2</v>
      </c>
      <c r="U377">
        <v>3.7264293573876284E-2</v>
      </c>
      <c r="V377">
        <v>3.6930423088600506E-2</v>
      </c>
      <c r="W377">
        <v>3.6768486024415958E-2</v>
      </c>
    </row>
    <row r="378" spans="1:23" x14ac:dyDescent="0.25">
      <c r="B378">
        <f t="shared" si="15"/>
        <v>42</v>
      </c>
      <c r="C378">
        <v>39652.37196908737</v>
      </c>
      <c r="D378">
        <v>86617.250683923412</v>
      </c>
      <c r="E378">
        <v>164892.04865299736</v>
      </c>
      <c r="F378">
        <v>321441.64464610704</v>
      </c>
      <c r="G378">
        <v>634540.83666303137</v>
      </c>
      <c r="J378">
        <f t="shared" si="16"/>
        <v>42</v>
      </c>
      <c r="K378">
        <v>1982.6189891189279</v>
      </c>
      <c r="L378">
        <v>4330.8640617476049</v>
      </c>
      <c r="M378">
        <v>8244.6060016660776</v>
      </c>
      <c r="N378">
        <v>16072.089956858021</v>
      </c>
      <c r="O378">
        <v>31727.057909339084</v>
      </c>
      <c r="R378">
        <f t="shared" si="17"/>
        <v>42</v>
      </c>
      <c r="S378">
        <v>4.0672420629212169E-2</v>
      </c>
      <c r="T378">
        <v>3.8124129121966943E-2</v>
      </c>
      <c r="U378">
        <v>3.7410445762562139E-2</v>
      </c>
      <c r="V378">
        <v>3.7074858891047002E-2</v>
      </c>
      <c r="W378">
        <v>3.691203649401098E-2</v>
      </c>
    </row>
    <row r="379" spans="1:23" x14ac:dyDescent="0.25">
      <c r="B379">
        <f t="shared" si="15"/>
        <v>43</v>
      </c>
      <c r="C379">
        <v>39937.320296962047</v>
      </c>
      <c r="D379">
        <v>87350.095879296627</v>
      </c>
      <c r="E379">
        <v>166371.3885331419</v>
      </c>
      <c r="F379">
        <v>324413.97384952201</v>
      </c>
      <c r="G379">
        <v>640499.14448726189</v>
      </c>
      <c r="J379">
        <f t="shared" si="16"/>
        <v>43</v>
      </c>
      <c r="K379">
        <v>1996.8660617146816</v>
      </c>
      <c r="L379">
        <v>4367.5049833957455</v>
      </c>
      <c r="M379">
        <v>8318.5698756059865</v>
      </c>
      <c r="N379">
        <v>16220.699671915674</v>
      </c>
      <c r="O379">
        <v>32024.959271348431</v>
      </c>
      <c r="R379">
        <f t="shared" si="17"/>
        <v>43</v>
      </c>
      <c r="S379">
        <v>4.0760615136271383E-2</v>
      </c>
      <c r="T379">
        <v>3.8209195801298668E-2</v>
      </c>
      <c r="U379">
        <v>3.7493791375152297E-2</v>
      </c>
      <c r="V379">
        <v>3.7157264837400783E-2</v>
      </c>
      <c r="W379">
        <v>3.6993956298371211E-2</v>
      </c>
    </row>
    <row r="380" spans="1:23" x14ac:dyDescent="0.25">
      <c r="B380">
        <f t="shared" si="15"/>
        <v>44</v>
      </c>
      <c r="C380">
        <v>40035.045850153903</v>
      </c>
      <c r="D380">
        <v>87601.50813187116</v>
      </c>
      <c r="E380">
        <v>166878.94529382387</v>
      </c>
      <c r="F380">
        <v>325433.81963048177</v>
      </c>
      <c r="G380">
        <v>642543.56831087067</v>
      </c>
      <c r="J380">
        <f t="shared" si="16"/>
        <v>44</v>
      </c>
      <c r="K380">
        <v>2001.7524410751066</v>
      </c>
      <c r="L380">
        <v>4380.0759296108736</v>
      </c>
      <c r="M380">
        <v>8343.9484457210347</v>
      </c>
      <c r="N380">
        <v>16271.693495377665</v>
      </c>
      <c r="O380">
        <v>32127.183604362188</v>
      </c>
      <c r="R380">
        <f t="shared" si="17"/>
        <v>44</v>
      </c>
      <c r="S380">
        <v>4.0789115639515039E-2</v>
      </c>
      <c r="T380">
        <v>3.8237267982823342E-2</v>
      </c>
      <c r="U380">
        <v>3.7521436342980774E-2</v>
      </c>
      <c r="V380">
        <v>3.7184661242663841E-2</v>
      </c>
      <c r="W380">
        <v>3.7021221029148954E-2</v>
      </c>
    </row>
    <row r="381" spans="1:23" x14ac:dyDescent="0.25">
      <c r="B381">
        <f t="shared" si="15"/>
        <v>45</v>
      </c>
      <c r="C381">
        <v>41388.730128924304</v>
      </c>
      <c r="D381">
        <v>91082.447830691075</v>
      </c>
      <c r="E381">
        <v>173905.31065433388</v>
      </c>
      <c r="F381">
        <v>339551.03628808266</v>
      </c>
      <c r="G381">
        <v>670842.4875455742</v>
      </c>
      <c r="J381">
        <f t="shared" si="16"/>
        <v>45</v>
      </c>
      <c r="K381">
        <v>2069.4365371738095</v>
      </c>
      <c r="L381">
        <v>4554.122498229699</v>
      </c>
      <c r="M381">
        <v>8695.2657495448948</v>
      </c>
      <c r="N381">
        <v>16977.552233843016</v>
      </c>
      <c r="O381">
        <v>33542.125188888167</v>
      </c>
      <c r="R381">
        <f t="shared" si="17"/>
        <v>45</v>
      </c>
      <c r="S381">
        <v>4.1226058119734788E-2</v>
      </c>
      <c r="T381">
        <v>3.8655420807416796E-2</v>
      </c>
      <c r="U381">
        <v>3.7930494638330092E-2</v>
      </c>
      <c r="V381">
        <v>3.758884820910624E-2</v>
      </c>
      <c r="W381">
        <v>3.7422906278095525E-2</v>
      </c>
    </row>
    <row r="382" spans="1:23" x14ac:dyDescent="0.25">
      <c r="B382">
        <f t="shared" si="15"/>
        <v>46</v>
      </c>
      <c r="C382">
        <v>42098.151193777951</v>
      </c>
      <c r="D382">
        <v>92906.730809669738</v>
      </c>
      <c r="E382">
        <v>177587.69825232829</v>
      </c>
      <c r="F382">
        <v>346949.63314558117</v>
      </c>
      <c r="G382">
        <v>685673.50293652317</v>
      </c>
      <c r="J382">
        <f t="shared" si="16"/>
        <v>46</v>
      </c>
      <c r="K382">
        <v>2104.9086875514622</v>
      </c>
      <c r="L382">
        <v>4645.3367018414283</v>
      </c>
      <c r="M382">
        <v>8879.3853006683639</v>
      </c>
      <c r="N382">
        <v>17347.482509015652</v>
      </c>
      <c r="O382">
        <v>34283.676931689261</v>
      </c>
      <c r="R382">
        <f t="shared" si="17"/>
        <v>46</v>
      </c>
      <c r="S382">
        <v>4.1458676568079778E-2</v>
      </c>
      <c r="T382">
        <v>3.8878391604688201E-2</v>
      </c>
      <c r="U382">
        <v>3.8148785632356796E-2</v>
      </c>
      <c r="V382">
        <v>3.7804628590054623E-2</v>
      </c>
      <c r="W382">
        <v>3.7637396278429103E-2</v>
      </c>
    </row>
    <row r="383" spans="1:23" x14ac:dyDescent="0.25">
      <c r="B383">
        <f t="shared" si="15"/>
        <v>47</v>
      </c>
      <c r="C383">
        <v>43174.405701412441</v>
      </c>
      <c r="D383">
        <v>95674.234265010993</v>
      </c>
      <c r="E383">
        <v>183173.9485649016</v>
      </c>
      <c r="F383">
        <v>358173.37454019877</v>
      </c>
      <c r="G383">
        <v>708172.22897081065</v>
      </c>
      <c r="J383">
        <f t="shared" si="16"/>
        <v>47</v>
      </c>
      <c r="K383">
        <v>2158.7204813778517</v>
      </c>
      <c r="L383">
        <v>4783.7124595802306</v>
      </c>
      <c r="M383">
        <v>9158.6991263322998</v>
      </c>
      <c r="N383">
        <v>17908.668949637504</v>
      </c>
      <c r="O383">
        <v>35408.611913225614</v>
      </c>
      <c r="R383">
        <f t="shared" si="17"/>
        <v>47</v>
      </c>
      <c r="S383">
        <v>4.1820520538821793E-2</v>
      </c>
      <c r="T383">
        <v>3.9224550972687622E-2</v>
      </c>
      <c r="U383">
        <v>3.8487614862192876E-2</v>
      </c>
      <c r="V383">
        <v>3.8139546544465164E-2</v>
      </c>
      <c r="W383">
        <v>3.797030915384747E-2</v>
      </c>
    </row>
    <row r="384" spans="1:23" x14ac:dyDescent="0.25">
      <c r="B384">
        <f t="shared" si="15"/>
        <v>48</v>
      </c>
      <c r="C384">
        <v>43806.382174904866</v>
      </c>
      <c r="D384">
        <v>97299.376446615934</v>
      </c>
      <c r="E384">
        <v>186454.36273585694</v>
      </c>
      <c r="F384">
        <v>364764.33908724057</v>
      </c>
      <c r="G384">
        <v>721384.29179246817</v>
      </c>
      <c r="J384">
        <f t="shared" si="16"/>
        <v>48</v>
      </c>
      <c r="K384">
        <v>2190.3197837939806</v>
      </c>
      <c r="L384">
        <v>4864.9713200323313</v>
      </c>
      <c r="M384">
        <v>9322.7183360175404</v>
      </c>
      <c r="N384">
        <v>18238.217392117775</v>
      </c>
      <c r="O384">
        <v>36069.215507593937</v>
      </c>
      <c r="R384">
        <f t="shared" si="17"/>
        <v>48</v>
      </c>
      <c r="S384">
        <v>4.203492934832842E-2</v>
      </c>
      <c r="T384">
        <v>3.9430215311286876E-2</v>
      </c>
      <c r="U384">
        <v>3.8689111096453566E-2</v>
      </c>
      <c r="V384">
        <v>3.8338814561682089E-2</v>
      </c>
      <c r="W384">
        <v>3.8168431579173934E-2</v>
      </c>
    </row>
    <row r="385" spans="2:23" x14ac:dyDescent="0.25">
      <c r="B385">
        <f t="shared" si="15"/>
        <v>49</v>
      </c>
      <c r="C385">
        <v>44912.582368783653</v>
      </c>
      <c r="D385">
        <v>100143.85483880043</v>
      </c>
      <c r="E385">
        <v>192195.97564976665</v>
      </c>
      <c r="F385">
        <v>376300.21727907984</v>
      </c>
      <c r="G385">
        <v>744508.69521398388</v>
      </c>
      <c r="J385">
        <f t="shared" si="16"/>
        <v>49</v>
      </c>
      <c r="K385">
        <v>2245.6293109950348</v>
      </c>
      <c r="L385">
        <v>5007.1934669269394</v>
      </c>
      <c r="M385">
        <v>9609.8004299617314</v>
      </c>
      <c r="N385">
        <v>18815.014365784882</v>
      </c>
      <c r="O385">
        <v>37225.435201821965</v>
      </c>
      <c r="R385">
        <f t="shared" si="17"/>
        <v>49</v>
      </c>
      <c r="S385">
        <v>4.2421324785620884E-2</v>
      </c>
      <c r="T385">
        <v>3.979971417797401E-2</v>
      </c>
      <c r="U385">
        <v>3.905095268659875E-2</v>
      </c>
      <c r="V385">
        <v>3.8696585290656005E-2</v>
      </c>
      <c r="W385">
        <v>3.852411576008552E-2</v>
      </c>
    </row>
    <row r="386" spans="2:23" x14ac:dyDescent="0.25">
      <c r="B386">
        <f t="shared" si="15"/>
        <v>50</v>
      </c>
      <c r="C386">
        <v>45737.01984896556</v>
      </c>
      <c r="D386">
        <v>102263.85344438188</v>
      </c>
      <c r="E386">
        <v>196475.24278745367</v>
      </c>
      <c r="F386">
        <v>384898.02148188982</v>
      </c>
      <c r="G386">
        <v>761743.5788752964</v>
      </c>
      <c r="J386">
        <f t="shared" si="16"/>
        <v>50</v>
      </c>
      <c r="K386">
        <v>2286.8510460245452</v>
      </c>
      <c r="L386">
        <v>5113.1928897115286</v>
      </c>
      <c r="M386">
        <v>9823.7626520266349</v>
      </c>
      <c r="N386">
        <v>19244.902187554282</v>
      </c>
      <c r="O386">
        <v>38087.181264568702</v>
      </c>
      <c r="R386">
        <f t="shared" si="17"/>
        <v>50</v>
      </c>
      <c r="S386">
        <v>4.2713379136783525E-2</v>
      </c>
      <c r="T386">
        <v>4.0079551511484679E-2</v>
      </c>
      <c r="U386">
        <v>3.9325203010521781E-2</v>
      </c>
      <c r="V386">
        <v>3.8967860149705214E-2</v>
      </c>
      <c r="W386">
        <v>3.8793866642875985E-2</v>
      </c>
    </row>
    <row r="387" spans="2:23" x14ac:dyDescent="0.25">
      <c r="B387">
        <f t="shared" si="15"/>
        <v>51</v>
      </c>
      <c r="C387">
        <v>46718.91440859728</v>
      </c>
      <c r="D387">
        <v>104788.81403061365</v>
      </c>
      <c r="E387">
        <v>201571.98009250831</v>
      </c>
      <c r="F387">
        <v>395138.31222718756</v>
      </c>
      <c r="G387">
        <v>782270.97650218429</v>
      </c>
      <c r="J387">
        <f t="shared" si="16"/>
        <v>51</v>
      </c>
      <c r="K387">
        <v>2335.9458249107192</v>
      </c>
      <c r="L387">
        <v>5239.4411088081979</v>
      </c>
      <c r="M387">
        <v>10078.599948201125</v>
      </c>
      <c r="N387">
        <v>19756.917641203792</v>
      </c>
      <c r="O387">
        <v>39113.553034567623</v>
      </c>
      <c r="R387">
        <f t="shared" si="17"/>
        <v>51</v>
      </c>
      <c r="S387">
        <v>4.3069089803485117E-2</v>
      </c>
      <c r="T387">
        <v>4.0420234490076368E-2</v>
      </c>
      <c r="U387">
        <v>3.9659130614051907E-2</v>
      </c>
      <c r="V387">
        <v>3.9298199125457511E-2</v>
      </c>
      <c r="W387">
        <v>3.9122367317816042E-2</v>
      </c>
    </row>
    <row r="388" spans="2:23" x14ac:dyDescent="0.25">
      <c r="B388">
        <f t="shared" si="15"/>
        <v>52</v>
      </c>
      <c r="C388">
        <v>47962.831827433132</v>
      </c>
      <c r="D388">
        <v>107987.32904478998</v>
      </c>
      <c r="E388">
        <v>208028.15776174783</v>
      </c>
      <c r="F388">
        <v>408109.81207623781</v>
      </c>
      <c r="G388">
        <v>808273.1236749168</v>
      </c>
      <c r="J388">
        <f t="shared" si="16"/>
        <v>52</v>
      </c>
      <c r="K388">
        <v>2398.1418363074772</v>
      </c>
      <c r="L388">
        <v>5399.3673333238403</v>
      </c>
      <c r="M388">
        <v>10401.409856006852</v>
      </c>
      <c r="N388">
        <v>20405.490863127052</v>
      </c>
      <c r="O388">
        <v>40413.656721784268</v>
      </c>
      <c r="R388">
        <f t="shared" si="17"/>
        <v>52</v>
      </c>
      <c r="S388">
        <v>4.3533166648008992E-2</v>
      </c>
      <c r="T388">
        <v>4.0864070766742477E-2</v>
      </c>
      <c r="U388">
        <v>4.0094135251721452E-2</v>
      </c>
      <c r="V388">
        <v>3.9728533779595399E-2</v>
      </c>
      <c r="W388">
        <v>3.9550315333766406E-2</v>
      </c>
    </row>
    <row r="389" spans="2:23" x14ac:dyDescent="0.25">
      <c r="B389">
        <f t="shared" si="15"/>
        <v>53</v>
      </c>
      <c r="C389">
        <v>48964.84928879582</v>
      </c>
      <c r="D389">
        <v>110564.17862331425</v>
      </c>
      <c r="E389">
        <v>213229.72753655689</v>
      </c>
      <c r="F389">
        <v>418560.82537289534</v>
      </c>
      <c r="G389">
        <v>829223.02105075447</v>
      </c>
      <c r="J389">
        <f t="shared" si="16"/>
        <v>53</v>
      </c>
      <c r="K389">
        <v>2448.2425608813064</v>
      </c>
      <c r="L389">
        <v>5528.2093020765169</v>
      </c>
      <c r="M389">
        <v>10661.487232845742</v>
      </c>
      <c r="N389">
        <v>20928.043107053963</v>
      </c>
      <c r="O389">
        <v>41461.154862134485</v>
      </c>
      <c r="R389">
        <f t="shared" si="17"/>
        <v>53</v>
      </c>
      <c r="S389">
        <v>4.3912876051720229E-2</v>
      </c>
      <c r="T389">
        <v>4.1228404626951765E-2</v>
      </c>
      <c r="U389">
        <v>4.0451618910197107E-2</v>
      </c>
      <c r="V389">
        <v>4.0082380559648856E-2</v>
      </c>
      <c r="W389">
        <v>3.990229766800657E-2</v>
      </c>
    </row>
    <row r="390" spans="2:23" x14ac:dyDescent="0.25">
      <c r="B390">
        <f t="shared" si="15"/>
        <v>54</v>
      </c>
      <c r="C390">
        <v>50254.977451861021</v>
      </c>
      <c r="D390">
        <v>113881.59764559047</v>
      </c>
      <c r="E390">
        <v>219925.96465739456</v>
      </c>
      <c r="F390">
        <v>432014.69868578977</v>
      </c>
      <c r="G390">
        <v>856192.16674360039</v>
      </c>
      <c r="J390">
        <f t="shared" si="16"/>
        <v>54</v>
      </c>
      <c r="K390">
        <v>2512.7491157074328</v>
      </c>
      <c r="L390">
        <v>5694.0807477429335</v>
      </c>
      <c r="M390">
        <v>10996.300162842905</v>
      </c>
      <c r="N390">
        <v>21600.738999146386</v>
      </c>
      <c r="O390">
        <v>42809.616673053708</v>
      </c>
      <c r="R390">
        <f t="shared" si="17"/>
        <v>54</v>
      </c>
      <c r="S390">
        <v>4.4417876597728778E-2</v>
      </c>
      <c r="T390">
        <v>4.1712038060387258E-2</v>
      </c>
      <c r="U390">
        <v>4.0926055917877235E-2</v>
      </c>
      <c r="V390">
        <v>4.0551962661978802E-2</v>
      </c>
      <c r="W390">
        <v>4.0369398263506273E-2</v>
      </c>
    </row>
    <row r="391" spans="2:23" x14ac:dyDescent="0.25">
      <c r="B391">
        <f t="shared" si="15"/>
        <v>55</v>
      </c>
      <c r="C391">
        <v>51607.578111195049</v>
      </c>
      <c r="D391">
        <v>117359.94084949099</v>
      </c>
      <c r="E391">
        <v>226947.21209955119</v>
      </c>
      <c r="F391">
        <v>446121.75460268796</v>
      </c>
      <c r="G391">
        <v>884470.83272810187</v>
      </c>
      <c r="J391">
        <f t="shared" si="16"/>
        <v>55</v>
      </c>
      <c r="K391">
        <v>2580.3791728475771</v>
      </c>
      <c r="L391">
        <v>5867.997978253261</v>
      </c>
      <c r="M391">
        <v>11347.362678655889</v>
      </c>
      <c r="N391">
        <v>22306.092083273572</v>
      </c>
      <c r="O391">
        <v>44223.542197155068</v>
      </c>
      <c r="R391">
        <f t="shared" si="17"/>
        <v>55</v>
      </c>
      <c r="S391">
        <v>4.4962216807686861E-2</v>
      </c>
      <c r="T391">
        <v>4.2234060719487321E-2</v>
      </c>
      <c r="U391">
        <v>4.1438483630507728E-2</v>
      </c>
      <c r="V391">
        <v>4.1059321920866365E-2</v>
      </c>
      <c r="W391">
        <v>4.0874163677251607E-2</v>
      </c>
    </row>
    <row r="392" spans="2:23" x14ac:dyDescent="0.25">
      <c r="B392">
        <f t="shared" si="15"/>
        <v>56</v>
      </c>
      <c r="C392">
        <v>53043.915382528983</v>
      </c>
      <c r="D392">
        <v>121053.48639698533</v>
      </c>
      <c r="E392">
        <v>234402.77143526994</v>
      </c>
      <c r="F392">
        <v>461101.3377628054</v>
      </c>
      <c r="G392">
        <v>914498.47401212272</v>
      </c>
      <c r="J392">
        <f t="shared" si="16"/>
        <v>56</v>
      </c>
      <c r="K392">
        <v>2652.1960757065171</v>
      </c>
      <c r="L392">
        <v>6052.6753691010235</v>
      </c>
      <c r="M392">
        <v>11720.140875858138</v>
      </c>
      <c r="N392">
        <v>23055.067195772077</v>
      </c>
      <c r="O392">
        <v>45724.924335413845</v>
      </c>
      <c r="R392">
        <f t="shared" si="17"/>
        <v>56</v>
      </c>
      <c r="S392">
        <v>4.5558389576520808E-2</v>
      </c>
      <c r="T392">
        <v>4.2806095311284098E-2</v>
      </c>
      <c r="U392">
        <v>4.200024813088965E-2</v>
      </c>
      <c r="V392">
        <v>4.1615666285988784E-2</v>
      </c>
      <c r="W392">
        <v>4.1427741057526557E-2</v>
      </c>
    </row>
    <row r="393" spans="2:23" x14ac:dyDescent="0.25">
      <c r="B393">
        <f t="shared" si="15"/>
        <v>57</v>
      </c>
      <c r="C393">
        <v>54690.712051210212</v>
      </c>
      <c r="D393">
        <v>125288.52129707411</v>
      </c>
      <c r="E393">
        <v>242951.53730059409</v>
      </c>
      <c r="F393">
        <v>478277.56930679223</v>
      </c>
      <c r="G393">
        <v>948929.63331837952</v>
      </c>
      <c r="J393">
        <f t="shared" si="16"/>
        <v>57</v>
      </c>
      <c r="K393">
        <v>2734.5360521506373</v>
      </c>
      <c r="L393">
        <v>6264.4261602535844</v>
      </c>
      <c r="M393">
        <v>12147.577075926005</v>
      </c>
      <c r="N393">
        <v>23913.878906227998</v>
      </c>
      <c r="O393">
        <v>47446.482565829996</v>
      </c>
      <c r="R393">
        <f t="shared" si="17"/>
        <v>57</v>
      </c>
      <c r="S393">
        <v>4.6266492629290612E-2</v>
      </c>
      <c r="T393">
        <v>4.3486226297983377E-2</v>
      </c>
      <c r="U393">
        <v>4.2668550215039236E-2</v>
      </c>
      <c r="V393">
        <v>4.2277733207427781E-2</v>
      </c>
      <c r="W393">
        <v>4.2086619966110961E-2</v>
      </c>
    </row>
    <row r="394" spans="2:23" x14ac:dyDescent="0.25">
      <c r="B394">
        <f t="shared" si="15"/>
        <v>58</v>
      </c>
      <c r="C394">
        <v>56302.496398926371</v>
      </c>
      <c r="D394">
        <v>129433.55252825942</v>
      </c>
      <c r="E394">
        <v>251318.64389972246</v>
      </c>
      <c r="F394">
        <v>495088.82866604353</v>
      </c>
      <c r="G394">
        <v>982629.19819866132</v>
      </c>
      <c r="J394">
        <f t="shared" si="16"/>
        <v>58</v>
      </c>
      <c r="K394">
        <v>2815.1252072150965</v>
      </c>
      <c r="L394">
        <v>6471.6788960653648</v>
      </c>
      <c r="M394">
        <v>12565.932374475116</v>
      </c>
      <c r="N394">
        <v>24754.441812116886</v>
      </c>
      <c r="O394">
        <v>49131.460687370505</v>
      </c>
      <c r="R394">
        <f t="shared" si="17"/>
        <v>58</v>
      </c>
      <c r="S394">
        <v>4.6982552877741446E-2</v>
      </c>
      <c r="T394">
        <v>4.4175312117769483E-2</v>
      </c>
      <c r="U394">
        <v>4.3346197385685459E-2</v>
      </c>
      <c r="V394">
        <v>4.2949341618287118E-2</v>
      </c>
      <c r="W394">
        <v>4.2755139663014363E-2</v>
      </c>
    </row>
    <row r="395" spans="2:23" x14ac:dyDescent="0.25">
      <c r="B395">
        <f t="shared" si="15"/>
        <v>59</v>
      </c>
      <c r="C395">
        <v>57784.235583623311</v>
      </c>
      <c r="D395">
        <v>133244.79787504554</v>
      </c>
      <c r="E395">
        <v>259012.40171464049</v>
      </c>
      <c r="F395">
        <v>510547.60939960717</v>
      </c>
      <c r="G395">
        <v>1013618.0247716781</v>
      </c>
      <c r="J395">
        <f t="shared" si="16"/>
        <v>59</v>
      </c>
      <c r="K395">
        <v>2889.2120438164056</v>
      </c>
      <c r="L395">
        <v>6662.2407987417828</v>
      </c>
      <c r="M395">
        <v>12950.622081920621</v>
      </c>
      <c r="N395">
        <v>25527.384655294707</v>
      </c>
      <c r="O395">
        <v>50680.909804639872</v>
      </c>
      <c r="R395">
        <f t="shared" si="17"/>
        <v>59</v>
      </c>
      <c r="S395">
        <v>4.7659127374913623E-2</v>
      </c>
      <c r="T395">
        <v>4.4828641198676911E-2</v>
      </c>
      <c r="U395">
        <v>4.398945445250324E-2</v>
      </c>
      <c r="V395">
        <v>4.358724861358465E-2</v>
      </c>
      <c r="W395">
        <v>4.3390303319229551E-2</v>
      </c>
    </row>
    <row r="396" spans="2:23" x14ac:dyDescent="0.25">
      <c r="B396">
        <f t="shared" si="15"/>
        <v>60</v>
      </c>
      <c r="C396">
        <v>59662.202794104152</v>
      </c>
      <c r="D396">
        <v>138074.72973923839</v>
      </c>
      <c r="E396">
        <v>268762.27538673731</v>
      </c>
      <c r="F396">
        <v>530137.36667999416</v>
      </c>
      <c r="G396">
        <v>1052887.5492651938</v>
      </c>
      <c r="J396">
        <f t="shared" si="16"/>
        <v>60</v>
      </c>
      <c r="K396">
        <v>2983.1106840817592</v>
      </c>
      <c r="L396">
        <v>6903.7366008615063</v>
      </c>
      <c r="M396">
        <v>13438.114015866246</v>
      </c>
      <c r="N396">
        <v>26506.86884378572</v>
      </c>
      <c r="O396">
        <v>52644.37849804759</v>
      </c>
      <c r="R396">
        <f t="shared" si="17"/>
        <v>60</v>
      </c>
      <c r="S396">
        <v>4.8554668638848941E-2</v>
      </c>
      <c r="T396">
        <v>4.5693000194448219E-2</v>
      </c>
      <c r="U396">
        <v>4.4840616149296908E-2</v>
      </c>
      <c r="V396">
        <v>4.4431432016769579E-2</v>
      </c>
      <c r="W396">
        <v>4.4230914425905876E-2</v>
      </c>
    </row>
    <row r="397" spans="2:23" x14ac:dyDescent="0.25">
      <c r="B397">
        <f t="shared" si="15"/>
        <v>61</v>
      </c>
      <c r="C397">
        <v>61385.673870409206</v>
      </c>
      <c r="D397">
        <v>142508.17607055316</v>
      </c>
      <c r="E397">
        <v>277712.34641215997</v>
      </c>
      <c r="F397">
        <v>548120.68709299329</v>
      </c>
      <c r="G397">
        <v>1088937.3684518107</v>
      </c>
      <c r="J397">
        <f t="shared" si="16"/>
        <v>61</v>
      </c>
      <c r="K397">
        <v>3069.2840754149074</v>
      </c>
      <c r="L397">
        <v>7125.4100449239486</v>
      </c>
      <c r="M397">
        <v>13885.620003646764</v>
      </c>
      <c r="N397">
        <v>27406.039918265305</v>
      </c>
      <c r="O397">
        <v>54446.879744118545</v>
      </c>
      <c r="R397">
        <f t="shared" si="17"/>
        <v>61</v>
      </c>
      <c r="S397">
        <v>4.940307704543101E-2</v>
      </c>
      <c r="T397">
        <v>4.6515235806074307E-2</v>
      </c>
      <c r="U397">
        <v>4.5651429342158822E-2</v>
      </c>
      <c r="V397">
        <v>4.5236159485133376E-2</v>
      </c>
      <c r="W397">
        <v>4.5032516074843487E-2</v>
      </c>
    </row>
    <row r="398" spans="2:23" x14ac:dyDescent="0.25">
      <c r="B398">
        <f t="shared" si="15"/>
        <v>62</v>
      </c>
      <c r="C398">
        <v>63132.220697745252</v>
      </c>
      <c r="D398">
        <v>147000.9399242189</v>
      </c>
      <c r="E398">
        <v>286782.13864618924</v>
      </c>
      <c r="F398">
        <v>566344.53609018656</v>
      </c>
      <c r="G398">
        <v>1125469.3309769416</v>
      </c>
      <c r="J398">
        <f t="shared" si="16"/>
        <v>62</v>
      </c>
      <c r="K398">
        <v>3156.6114036214713</v>
      </c>
      <c r="L398">
        <v>7350.0481949994573</v>
      </c>
      <c r="M398">
        <v>14339.109527099994</v>
      </c>
      <c r="N398">
        <v>28317.232191366842</v>
      </c>
      <c r="O398">
        <v>56273.477518444182</v>
      </c>
      <c r="R398">
        <f t="shared" si="17"/>
        <v>62</v>
      </c>
      <c r="S398">
        <v>5.0293894942193385E-2</v>
      </c>
      <c r="T398">
        <v>4.7380317599449384E-2</v>
      </c>
      <c r="U398">
        <v>4.6505193676545264E-2</v>
      </c>
      <c r="V398">
        <v>4.6083878666278499E-2</v>
      </c>
      <c r="W398">
        <v>4.5877126502310572E-2</v>
      </c>
    </row>
    <row r="399" spans="2:23" x14ac:dyDescent="0.25">
      <c r="B399">
        <f t="shared" si="15"/>
        <v>63</v>
      </c>
      <c r="C399">
        <v>64929.796967806673</v>
      </c>
      <c r="D399">
        <v>151625.80066676828</v>
      </c>
      <c r="E399">
        <v>296119.14017619903</v>
      </c>
      <c r="F399">
        <v>585105.81919542374</v>
      </c>
      <c r="G399">
        <v>1163079.1772329609</v>
      </c>
      <c r="J399">
        <f t="shared" si="16"/>
        <v>63</v>
      </c>
      <c r="K399">
        <v>3246.4902242615426</v>
      </c>
      <c r="L399">
        <v>7581.291248116846</v>
      </c>
      <c r="M399">
        <v>14805.959634180006</v>
      </c>
      <c r="N399">
        <v>29255.296406727983</v>
      </c>
      <c r="O399">
        <v>58153.96995076444</v>
      </c>
      <c r="R399">
        <f t="shared" si="17"/>
        <v>63</v>
      </c>
      <c r="S399">
        <v>5.1243284857834359E-2</v>
      </c>
      <c r="T399">
        <v>4.8305274530769715E-2</v>
      </c>
      <c r="U399">
        <v>4.7419098884414979E-2</v>
      </c>
      <c r="V399">
        <v>4.6991839823306014E-2</v>
      </c>
      <c r="W399">
        <v>4.6782021602824297E-2</v>
      </c>
    </row>
    <row r="400" spans="2:23" x14ac:dyDescent="0.25">
      <c r="B400">
        <f t="shared" si="15"/>
        <v>64</v>
      </c>
      <c r="C400">
        <v>66749.320462408738</v>
      </c>
      <c r="D400">
        <v>156307.080828156</v>
      </c>
      <c r="E400">
        <v>305570.0147844734</v>
      </c>
      <c r="F400">
        <v>604095.88269928377</v>
      </c>
      <c r="G400">
        <v>1201147.6185291109</v>
      </c>
      <c r="J400">
        <f t="shared" si="16"/>
        <v>64</v>
      </c>
      <c r="K400">
        <v>3337.4663845583273</v>
      </c>
      <c r="L400">
        <v>7815.3552093415929</v>
      </c>
      <c r="M400">
        <v>15278.503266055021</v>
      </c>
      <c r="N400">
        <v>30204.799381982419</v>
      </c>
      <c r="O400">
        <v>60057.39161407412</v>
      </c>
      <c r="R400">
        <f t="shared" si="17"/>
        <v>64</v>
      </c>
      <c r="S400">
        <v>5.2239366811547505E-2</v>
      </c>
      <c r="T400">
        <v>4.9278018171376559E-2</v>
      </c>
      <c r="U400">
        <v>4.838109642254107E-2</v>
      </c>
      <c r="V400">
        <v>4.7948030845043288E-2</v>
      </c>
      <c r="W400">
        <v>4.773521125981306E-2</v>
      </c>
    </row>
    <row r="401" spans="1:24" x14ac:dyDescent="0.25">
      <c r="B401">
        <f t="shared" si="15"/>
        <v>65</v>
      </c>
      <c r="C401">
        <v>68734.604211743761</v>
      </c>
      <c r="D401">
        <v>161415.740793815</v>
      </c>
      <c r="E401">
        <v>315884.30176697031</v>
      </c>
      <c r="F401">
        <v>624821.42370931106</v>
      </c>
      <c r="G401">
        <v>1242695.6675905806</v>
      </c>
      <c r="J401">
        <f t="shared" si="16"/>
        <v>65</v>
      </c>
      <c r="K401">
        <v>3436.7306605093036</v>
      </c>
      <c r="L401">
        <v>8070.7884523805697</v>
      </c>
      <c r="M401">
        <v>15794.218108948378</v>
      </c>
      <c r="N401">
        <v>31241.077417574939</v>
      </c>
      <c r="O401">
        <v>62134.796030953526</v>
      </c>
      <c r="R401">
        <f t="shared" si="17"/>
        <v>65</v>
      </c>
      <c r="S401">
        <v>5.3368799116032539E-2</v>
      </c>
      <c r="T401">
        <v>5.0384495740215973E-2</v>
      </c>
      <c r="U401">
        <v>4.9476597669164901E-2</v>
      </c>
      <c r="V401">
        <v>4.9037549605516872E-2</v>
      </c>
      <c r="W401">
        <v>4.8821626081558822E-2</v>
      </c>
    </row>
    <row r="403" spans="1:24" x14ac:dyDescent="0.25">
      <c r="A403" s="5" t="s">
        <v>183</v>
      </c>
    </row>
    <row r="404" spans="1:24" x14ac:dyDescent="0.25">
      <c r="B404" t="s">
        <v>170</v>
      </c>
      <c r="C404">
        <v>50000</v>
      </c>
      <c r="D404">
        <v>100000</v>
      </c>
      <c r="E404">
        <v>250000</v>
      </c>
      <c r="F404">
        <v>500000</v>
      </c>
      <c r="G404">
        <v>1000000</v>
      </c>
      <c r="H404">
        <v>2000000</v>
      </c>
      <c r="J404" t="s">
        <v>171</v>
      </c>
      <c r="K404">
        <v>50000</v>
      </c>
      <c r="L404">
        <v>100000</v>
      </c>
      <c r="M404">
        <v>250000</v>
      </c>
      <c r="N404">
        <v>500000</v>
      </c>
      <c r="O404">
        <v>1000000</v>
      </c>
      <c r="P404">
        <v>2000000</v>
      </c>
      <c r="R404" t="s">
        <v>167</v>
      </c>
      <c r="S404">
        <v>50000</v>
      </c>
      <c r="T404">
        <v>100000</v>
      </c>
      <c r="U404">
        <v>250000</v>
      </c>
      <c r="V404">
        <v>500000</v>
      </c>
      <c r="W404">
        <v>1000000</v>
      </c>
      <c r="X404">
        <v>2000000</v>
      </c>
    </row>
    <row r="405" spans="1:24" x14ac:dyDescent="0.25">
      <c r="B405">
        <v>26</v>
      </c>
      <c r="C405">
        <v>713.48742356008381</v>
      </c>
      <c r="D405">
        <v>934.872454468098</v>
      </c>
      <c r="E405">
        <v>1599.0273810124338</v>
      </c>
      <c r="F405">
        <v>2705.9522585865775</v>
      </c>
      <c r="G405">
        <v>4919.8020137346375</v>
      </c>
      <c r="H405">
        <v>9347.5010754528157</v>
      </c>
      <c r="J405">
        <v>26</v>
      </c>
      <c r="K405">
        <v>661.72992122572305</v>
      </c>
      <c r="L405">
        <v>820.28425245113522</v>
      </c>
      <c r="M405">
        <v>1295.9453396128156</v>
      </c>
      <c r="N405">
        <v>2088.7138182184863</v>
      </c>
      <c r="O405">
        <v>3674.2507754272301</v>
      </c>
      <c r="P405">
        <v>6845.3195434860536</v>
      </c>
      <c r="R405">
        <v>26</v>
      </c>
      <c r="S405">
        <v>4.4962734557982609E-2</v>
      </c>
      <c r="T405">
        <v>4.2138625422573073E-2</v>
      </c>
      <c r="U405">
        <v>3.9425319886015719E-2</v>
      </c>
      <c r="V405">
        <v>3.8224856735599611E-2</v>
      </c>
      <c r="W405">
        <v>3.7547432697056626E-2</v>
      </c>
      <c r="X405">
        <v>3.7186403841762417E-2</v>
      </c>
    </row>
    <row r="406" spans="1:24" x14ac:dyDescent="0.25">
      <c r="B406">
        <v>27</v>
      </c>
      <c r="C406">
        <v>742.02141909409863</v>
      </c>
      <c r="D406">
        <v>991.13844794930355</v>
      </c>
      <c r="E406">
        <v>1738.4894638756959</v>
      </c>
      <c r="F406">
        <v>2984.0745929097257</v>
      </c>
      <c r="G406">
        <v>5475.244818970601</v>
      </c>
      <c r="H406">
        <v>10457.584982440887</v>
      </c>
      <c r="J406">
        <v>27</v>
      </c>
      <c r="K406">
        <v>682.16630598346774</v>
      </c>
      <c r="L406">
        <v>860.58161374458177</v>
      </c>
      <c r="M406">
        <v>1395.8267288354255</v>
      </c>
      <c r="N406">
        <v>2287.9030932553542</v>
      </c>
      <c r="O406">
        <v>4072.0554558968797</v>
      </c>
      <c r="P406">
        <v>7640.3568786810793</v>
      </c>
      <c r="R406">
        <v>27</v>
      </c>
      <c r="S406">
        <v>4.452893231569921E-2</v>
      </c>
      <c r="T406">
        <v>4.1778729641749335E-2</v>
      </c>
      <c r="U406">
        <v>3.9227969458888179E-2</v>
      </c>
      <c r="V406">
        <v>3.8127051410564716E-2</v>
      </c>
      <c r="W406">
        <v>3.75131171339389E-2</v>
      </c>
      <c r="X406">
        <v>3.7188061272894535E-2</v>
      </c>
    </row>
    <row r="407" spans="1:24" x14ac:dyDescent="0.25">
      <c r="B407">
        <v>28</v>
      </c>
      <c r="C407">
        <v>758.6471192274397</v>
      </c>
      <c r="D407">
        <v>1023.9177695103681</v>
      </c>
      <c r="E407">
        <v>1819.7297573675817</v>
      </c>
      <c r="F407">
        <v>3146.0830941610784</v>
      </c>
      <c r="G407">
        <v>5798.7896853551019</v>
      </c>
      <c r="H407">
        <v>11104.202887523948</v>
      </c>
      <c r="J407">
        <v>28</v>
      </c>
      <c r="K407">
        <v>694.07358709138043</v>
      </c>
      <c r="L407">
        <v>884.05764887650548</v>
      </c>
      <c r="M407">
        <v>1454.0102569663832</v>
      </c>
      <c r="N407">
        <v>2403.9315411451971</v>
      </c>
      <c r="O407">
        <v>4303.7731683563616</v>
      </c>
      <c r="P407">
        <v>8103.4566487279371</v>
      </c>
      <c r="R407">
        <v>28</v>
      </c>
      <c r="S407">
        <v>4.4303972882861364E-2</v>
      </c>
      <c r="T407">
        <v>4.159827068010391E-2</v>
      </c>
      <c r="U407">
        <v>3.9133654325382183E-2</v>
      </c>
      <c r="V407">
        <v>3.8083062253122302E-2</v>
      </c>
      <c r="W407">
        <v>3.750060859953841E-2</v>
      </c>
      <c r="X407">
        <v>3.7193211207418031E-2</v>
      </c>
    </row>
    <row r="408" spans="1:24" x14ac:dyDescent="0.25">
      <c r="B408">
        <v>29</v>
      </c>
      <c r="C408">
        <v>802.5424077144886</v>
      </c>
      <c r="D408">
        <v>1110.473043527727</v>
      </c>
      <c r="E408">
        <v>2034.265052370838</v>
      </c>
      <c r="F408">
        <v>3573.9183141729668</v>
      </c>
      <c r="G408">
        <v>6653.2242138102793</v>
      </c>
      <c r="H408">
        <v>12811.837814507138</v>
      </c>
      <c r="J408">
        <v>29</v>
      </c>
      <c r="K408">
        <v>725.51090605926902</v>
      </c>
      <c r="L408">
        <v>946.04764927148244</v>
      </c>
      <c r="M408">
        <v>1607.6590323369746</v>
      </c>
      <c r="N408">
        <v>2710.3436894909464</v>
      </c>
      <c r="O408">
        <v>4915.70590638883</v>
      </c>
      <c r="P408">
        <v>9326.4508307448123</v>
      </c>
      <c r="R408">
        <v>29</v>
      </c>
      <c r="S408">
        <v>4.3787059098656433E-2</v>
      </c>
      <c r="T408">
        <v>4.1199218000551152E-2</v>
      </c>
      <c r="U408">
        <v>3.8936258434673077E-2</v>
      </c>
      <c r="V408">
        <v>3.7997838806643758E-2</v>
      </c>
      <c r="W408">
        <v>3.7484146633961046E-2</v>
      </c>
      <c r="X408">
        <v>3.7214925448604053E-2</v>
      </c>
    </row>
    <row r="409" spans="1:24" x14ac:dyDescent="0.25">
      <c r="B409">
        <v>30</v>
      </c>
      <c r="C409">
        <v>805.53411858239815</v>
      </c>
      <c r="D409">
        <v>1116.3639652034833</v>
      </c>
      <c r="E409">
        <v>2048.8535411441308</v>
      </c>
      <c r="F409">
        <v>3603.0026144580602</v>
      </c>
      <c r="G409">
        <v>6711.3009498337669</v>
      </c>
      <c r="H409">
        <v>12927.89762157587</v>
      </c>
      <c r="J409">
        <v>30</v>
      </c>
      <c r="K409">
        <v>727.65347648373836</v>
      </c>
      <c r="L409">
        <v>950.26683718014738</v>
      </c>
      <c r="M409">
        <v>1618.1073295065107</v>
      </c>
      <c r="N409">
        <v>2731.1723159944959</v>
      </c>
      <c r="O409">
        <v>4957.3044352280849</v>
      </c>
      <c r="P409">
        <v>9409.5686849604244</v>
      </c>
      <c r="R409">
        <v>30</v>
      </c>
      <c r="S409">
        <v>4.3756665207726586E-2</v>
      </c>
      <c r="T409">
        <v>4.1176699188435029E-2</v>
      </c>
      <c r="U409">
        <v>3.8926111374934846E-2</v>
      </c>
      <c r="V409">
        <v>3.7994327084195145E-2</v>
      </c>
      <c r="W409">
        <v>3.7484657253103126E-2</v>
      </c>
      <c r="X409">
        <v>3.7217635316778575E-2</v>
      </c>
    </row>
    <row r="410" spans="1:24" x14ac:dyDescent="0.25">
      <c r="B410">
        <v>31</v>
      </c>
      <c r="C410">
        <v>888.6136619964924</v>
      </c>
      <c r="D410">
        <v>1280.179816013424</v>
      </c>
      <c r="E410">
        <v>2454.8783140740206</v>
      </c>
      <c r="F410">
        <v>4412.7085490531535</v>
      </c>
      <c r="G410">
        <v>8328.3703585199855</v>
      </c>
      <c r="H410">
        <v>16159.693167179012</v>
      </c>
      <c r="J410">
        <v>31</v>
      </c>
      <c r="K410">
        <v>787.15429348921316</v>
      </c>
      <c r="L410">
        <v>1067.5902855719414</v>
      </c>
      <c r="M410">
        <v>1908.8986680517555</v>
      </c>
      <c r="N410">
        <v>3311.0725918647149</v>
      </c>
      <c r="O410">
        <v>6115.4355506751017</v>
      </c>
      <c r="P410">
        <v>11724.152327473799</v>
      </c>
      <c r="R410">
        <v>31</v>
      </c>
      <c r="S410">
        <v>4.3025184390971694E-2</v>
      </c>
      <c r="T410">
        <v>4.0654153953669336E-2</v>
      </c>
      <c r="U410">
        <v>3.8700605027325308E-2</v>
      </c>
      <c r="V410">
        <v>3.7921259173812061E-2</v>
      </c>
      <c r="W410">
        <v>3.7502021826816723E-2</v>
      </c>
      <c r="X410">
        <v>3.728432629103251E-2</v>
      </c>
    </row>
    <row r="411" spans="1:24" x14ac:dyDescent="0.25">
      <c r="B411">
        <v>32</v>
      </c>
      <c r="C411">
        <v>841.33563027768434</v>
      </c>
      <c r="D411">
        <v>1186.9459909289387</v>
      </c>
      <c r="E411">
        <v>2223.77721735558</v>
      </c>
      <c r="F411">
        <v>3951.8289490495035</v>
      </c>
      <c r="G411">
        <v>7407.9331688977109</v>
      </c>
      <c r="H411">
        <v>14320.141104287266</v>
      </c>
      <c r="J411">
        <v>32</v>
      </c>
      <c r="K411">
        <v>753.29411851379245</v>
      </c>
      <c r="L411">
        <v>1000.8164038534778</v>
      </c>
      <c r="M411">
        <v>1743.3848969846331</v>
      </c>
      <c r="N411">
        <v>2980.9955127655194</v>
      </c>
      <c r="O411">
        <v>5456.2253162505222</v>
      </c>
      <c r="P411">
        <v>10406.679208605638</v>
      </c>
      <c r="R411">
        <v>32</v>
      </c>
      <c r="S411">
        <v>4.3411023366888957E-2</v>
      </c>
      <c r="T411">
        <v>4.0923935456515625E-2</v>
      </c>
      <c r="U411">
        <v>3.8812325013438898E-2</v>
      </c>
      <c r="V411">
        <v>3.7953496197886016E-2</v>
      </c>
      <c r="W411">
        <v>3.7487505551316858E-2</v>
      </c>
      <c r="X411">
        <v>3.7244419921728111E-2</v>
      </c>
    </row>
    <row r="412" spans="1:24" x14ac:dyDescent="0.25">
      <c r="B412">
        <v>33</v>
      </c>
      <c r="C412">
        <v>1038.8630005382565</v>
      </c>
      <c r="D412">
        <v>1576.4029012209951</v>
      </c>
      <c r="E412">
        <v>3189.0232513416527</v>
      </c>
      <c r="F412">
        <v>5876.7231793660776</v>
      </c>
      <c r="G412">
        <v>11252.123512856306</v>
      </c>
      <c r="H412">
        <v>22002.924009119652</v>
      </c>
      <c r="J412">
        <v>33</v>
      </c>
      <c r="K412">
        <v>894.76175181203325</v>
      </c>
      <c r="L412">
        <v>1279.7407644293889</v>
      </c>
      <c r="M412">
        <v>2434.6850092582354</v>
      </c>
      <c r="N412">
        <v>4359.5847942857799</v>
      </c>
      <c r="O412">
        <v>8209.3896737918985</v>
      </c>
      <c r="P412">
        <v>15908.997534321679</v>
      </c>
      <c r="R412">
        <v>33</v>
      </c>
      <c r="S412">
        <v>4.2192143017670602E-2</v>
      </c>
      <c r="T412">
        <v>4.0131289994925323E-2</v>
      </c>
      <c r="U412">
        <v>3.8542950884464799E-2</v>
      </c>
      <c r="V412">
        <v>3.7935030981866902E-2</v>
      </c>
      <c r="W412">
        <v>3.7613818066710714E-2</v>
      </c>
      <c r="X412">
        <v>3.7448602301421774E-2</v>
      </c>
    </row>
    <row r="413" spans="1:24" x14ac:dyDescent="0.25">
      <c r="B413">
        <v>34</v>
      </c>
      <c r="C413">
        <v>833.02319832473086</v>
      </c>
      <c r="D413">
        <v>1170.5415758638212</v>
      </c>
      <c r="E413">
        <v>2183.0967404954131</v>
      </c>
      <c r="F413">
        <v>3870.6886302831763</v>
      </c>
      <c r="G413">
        <v>7245.8728641390953</v>
      </c>
      <c r="H413">
        <v>13996.240028828846</v>
      </c>
      <c r="J413">
        <v>34</v>
      </c>
      <c r="K413">
        <v>747.34022029928383</v>
      </c>
      <c r="L413">
        <v>989.06724912876234</v>
      </c>
      <c r="M413">
        <v>1714.2486986599797</v>
      </c>
      <c r="N413">
        <v>2922.8838665342118</v>
      </c>
      <c r="O413">
        <v>5340.1593538277084</v>
      </c>
      <c r="P413">
        <v>10174.695552128804</v>
      </c>
      <c r="R413">
        <v>34</v>
      </c>
      <c r="S413">
        <v>4.348877825727393E-2</v>
      </c>
      <c r="T413">
        <v>4.0980353443834217E-2</v>
      </c>
      <c r="U413">
        <v>3.8837857577246115E-2</v>
      </c>
      <c r="V413">
        <v>3.7963072792220887E-2</v>
      </c>
      <c r="W413">
        <v>3.7487587901808395E-2</v>
      </c>
      <c r="X413">
        <v>3.7239309699425904E-2</v>
      </c>
    </row>
    <row r="414" spans="1:24" x14ac:dyDescent="0.25">
      <c r="B414">
        <v>35</v>
      </c>
      <c r="C414">
        <v>1048.8183175910631</v>
      </c>
      <c r="D414">
        <v>1596.0111554936491</v>
      </c>
      <c r="E414">
        <v>3237.589659090549</v>
      </c>
      <c r="F414">
        <v>5973.5537821309572</v>
      </c>
      <c r="G414">
        <v>11445.482267964253</v>
      </c>
      <c r="H414">
        <v>22389.338643518873</v>
      </c>
      <c r="J414">
        <v>35</v>
      </c>
      <c r="K414">
        <v>901.89032924024741</v>
      </c>
      <c r="L414">
        <v>1293.7841042165219</v>
      </c>
      <c r="M414">
        <v>2469.4653168203258</v>
      </c>
      <c r="N414">
        <v>4428.9334532354042</v>
      </c>
      <c r="O414">
        <v>8347.8723895590374</v>
      </c>
      <c r="P414">
        <v>16185.74363979153</v>
      </c>
      <c r="R414">
        <v>35</v>
      </c>
      <c r="S414">
        <v>4.2153801041810102E-2</v>
      </c>
      <c r="T414">
        <v>4.0110416072372201E-2</v>
      </c>
      <c r="U414">
        <v>3.8540746367220269E-2</v>
      </c>
      <c r="V414">
        <v>3.7941192285472658E-2</v>
      </c>
      <c r="W414">
        <v>3.7624668087234969E-2</v>
      </c>
      <c r="X414">
        <v>3.7461934817468734E-2</v>
      </c>
    </row>
    <row r="415" spans="1:24" x14ac:dyDescent="0.25">
      <c r="B415">
        <v>36</v>
      </c>
      <c r="C415">
        <v>848.00277812488639</v>
      </c>
      <c r="D415">
        <v>1200.0678362819012</v>
      </c>
      <c r="E415">
        <v>2256.2628857644886</v>
      </c>
      <c r="F415">
        <v>4016.5885071673165</v>
      </c>
      <c r="G415">
        <v>7537.2384589190788</v>
      </c>
      <c r="H415">
        <v>14578.539148147749</v>
      </c>
      <c r="J415">
        <v>36</v>
      </c>
      <c r="K415">
        <v>758.069062832486</v>
      </c>
      <c r="L415">
        <v>1010.2145211010802</v>
      </c>
      <c r="M415">
        <v>1766.6494806212468</v>
      </c>
      <c r="N415">
        <v>3027.3805156583403</v>
      </c>
      <c r="O415">
        <v>5548.8279667024908</v>
      </c>
      <c r="P415">
        <v>10591.731765816396</v>
      </c>
      <c r="R415">
        <v>36</v>
      </c>
      <c r="S415">
        <v>4.3355290850518813E-2</v>
      </c>
      <c r="T415">
        <v>4.088486291016058E-2</v>
      </c>
      <c r="U415">
        <v>3.8796791746327219E-2</v>
      </c>
      <c r="V415">
        <v>3.7950038888268978E-2</v>
      </c>
      <c r="W415">
        <v>3.7491170776151383E-2</v>
      </c>
      <c r="X415">
        <v>3.7251978553954901E-2</v>
      </c>
    </row>
    <row r="416" spans="1:24" x14ac:dyDescent="0.25">
      <c r="B416">
        <v>37</v>
      </c>
      <c r="C416">
        <v>851.07663267712064</v>
      </c>
      <c r="D416">
        <v>1206.1242393338077</v>
      </c>
      <c r="E416">
        <v>2271.2670901266079</v>
      </c>
      <c r="F416">
        <v>4046.5052099685204</v>
      </c>
      <c r="G416">
        <v>7596.980912630388</v>
      </c>
      <c r="H416">
        <v>14697.932792564206</v>
      </c>
      <c r="J416">
        <v>37</v>
      </c>
      <c r="K416">
        <v>760.2705677204176</v>
      </c>
      <c r="L416">
        <v>1014.552237577951</v>
      </c>
      <c r="M416">
        <v>1777.3975960579301</v>
      </c>
      <c r="N416">
        <v>3048.8069251706183</v>
      </c>
      <c r="O416">
        <v>5591.6195044125925</v>
      </c>
      <c r="P416">
        <v>10677.250035389792</v>
      </c>
      <c r="R416">
        <v>37</v>
      </c>
      <c r="S416">
        <v>4.3329256755630041E-2</v>
      </c>
      <c r="T416">
        <v>4.0866509702768949E-2</v>
      </c>
      <c r="U416">
        <v>3.878921636707422E-2</v>
      </c>
      <c r="V416">
        <v>3.7947941789408857E-2</v>
      </c>
      <c r="W416">
        <v>3.7492325441918828E-2</v>
      </c>
      <c r="X416">
        <v>3.725490181277813E-2</v>
      </c>
    </row>
    <row r="417" spans="2:24" x14ac:dyDescent="0.25">
      <c r="B417">
        <v>38</v>
      </c>
      <c r="C417">
        <v>1031.0386681067714</v>
      </c>
      <c r="D417">
        <v>1560.9378015966988</v>
      </c>
      <c r="E417">
        <v>3150.635540019729</v>
      </c>
      <c r="F417">
        <v>5800.132204833385</v>
      </c>
      <c r="G417">
        <v>11099.124182113332</v>
      </c>
      <c r="H417">
        <v>21697.109181720443</v>
      </c>
      <c r="J417">
        <v>38</v>
      </c>
      <c r="K417">
        <v>889.15788856638846</v>
      </c>
      <c r="L417">
        <v>1268.6648503737706</v>
      </c>
      <c r="M417">
        <v>2407.1894962752012</v>
      </c>
      <c r="N417">
        <v>4304.7354031984942</v>
      </c>
      <c r="O417">
        <v>8099.8121691817214</v>
      </c>
      <c r="P417">
        <v>15689.977329615998</v>
      </c>
      <c r="R417">
        <v>38</v>
      </c>
      <c r="S417">
        <v>4.2228713886405922E-2</v>
      </c>
      <c r="T417">
        <v>4.0153429448039235E-2</v>
      </c>
      <c r="U417">
        <v>3.8549448358309313E-2</v>
      </c>
      <c r="V417">
        <v>3.793451490805988E-2</v>
      </c>
      <c r="W417">
        <v>3.7609341423586073E-2</v>
      </c>
      <c r="X417">
        <v>3.7442031109373053E-2</v>
      </c>
    </row>
    <row r="418" spans="2:24" x14ac:dyDescent="0.25">
      <c r="B418">
        <v>39</v>
      </c>
      <c r="C418">
        <v>1045.8688855974301</v>
      </c>
      <c r="D418">
        <v>1590.1699042454727</v>
      </c>
      <c r="E418">
        <v>3223.0730021878321</v>
      </c>
      <c r="F418">
        <v>5944.5778734388468</v>
      </c>
      <c r="G418">
        <v>11387.58787151316</v>
      </c>
      <c r="H418">
        <v>22273.607869100568</v>
      </c>
      <c r="J418">
        <v>39</v>
      </c>
      <c r="K418">
        <v>899.77884060627639</v>
      </c>
      <c r="L418">
        <v>1289.6019826361535</v>
      </c>
      <c r="M418">
        <v>2459.0718753821857</v>
      </c>
      <c r="N418">
        <v>4408.1851189353474</v>
      </c>
      <c r="O418">
        <v>8306.4144457907823</v>
      </c>
      <c r="P418">
        <v>16102.873115488386</v>
      </c>
      <c r="R418">
        <v>39</v>
      </c>
      <c r="S418">
        <v>4.2168145974430971E-2</v>
      </c>
      <c r="T418">
        <v>4.0119343729996926E-2</v>
      </c>
      <c r="U418">
        <v>3.854386247937347E-2</v>
      </c>
      <c r="V418">
        <v>3.7941702015511947E-2</v>
      </c>
      <c r="W418">
        <v>3.7623716397293672E-2</v>
      </c>
      <c r="X418">
        <v>3.7460211721916492E-2</v>
      </c>
    </row>
    <row r="419" spans="2:24" x14ac:dyDescent="0.25">
      <c r="B419">
        <v>40</v>
      </c>
      <c r="C419">
        <v>1043.3414801908584</v>
      </c>
      <c r="D419">
        <v>1585.1827494492202</v>
      </c>
      <c r="E419">
        <v>3210.7065645431203</v>
      </c>
      <c r="F419">
        <v>5919.9129296042402</v>
      </c>
      <c r="G419">
        <v>11338.325664302196</v>
      </c>
      <c r="H419">
        <v>22175.151136746386</v>
      </c>
      <c r="J419">
        <v>40</v>
      </c>
      <c r="K419">
        <v>897.96869578823862</v>
      </c>
      <c r="L419">
        <v>1286.0300187628909</v>
      </c>
      <c r="M419">
        <v>2450.2140690267588</v>
      </c>
      <c r="N419">
        <v>4390.5208924985855</v>
      </c>
      <c r="O419">
        <v>8271.1345902958565</v>
      </c>
      <c r="P419">
        <v>16032.36201976848</v>
      </c>
      <c r="R419">
        <v>40</v>
      </c>
      <c r="S419">
        <v>4.2178749764433698E-2</v>
      </c>
      <c r="T419">
        <v>4.01254432518654E-2</v>
      </c>
      <c r="U419">
        <v>3.8545131557492951E-2</v>
      </c>
      <c r="V419">
        <v>3.7940814776550758E-2</v>
      </c>
      <c r="W419">
        <v>3.7621617065421109E-2</v>
      </c>
      <c r="X419">
        <v>3.7457470036671658E-2</v>
      </c>
    </row>
    <row r="420" spans="2:24" x14ac:dyDescent="0.25">
      <c r="B420">
        <v>41</v>
      </c>
      <c r="C420">
        <v>1052.6390393189201</v>
      </c>
      <c r="D420">
        <v>1603.5082603705127</v>
      </c>
      <c r="E420">
        <v>3256.1161373505352</v>
      </c>
      <c r="F420">
        <v>6010.4626087494144</v>
      </c>
      <c r="G420">
        <v>11519.155558773295</v>
      </c>
      <c r="H420">
        <v>22536.541463768561</v>
      </c>
      <c r="J420">
        <v>41</v>
      </c>
      <c r="K420">
        <v>904.62821480728871</v>
      </c>
      <c r="L420">
        <v>1299.1545532225136</v>
      </c>
      <c r="M420">
        <v>2482.7359427490301</v>
      </c>
      <c r="N420">
        <v>4455.3717003945203</v>
      </c>
      <c r="O420">
        <v>8400.6432959232188</v>
      </c>
      <c r="P420">
        <v>16291.186541916861</v>
      </c>
      <c r="R420">
        <v>41</v>
      </c>
      <c r="S420">
        <v>4.2142180145894548E-2</v>
      </c>
      <c r="T420">
        <v>4.0105152901259933E-2</v>
      </c>
      <c r="U420">
        <v>3.8542232307980928E-2</v>
      </c>
      <c r="V420">
        <v>3.7945685426494347E-2</v>
      </c>
      <c r="W420">
        <v>3.7630842344764659E-2</v>
      </c>
      <c r="X420">
        <v>3.7469002213796898E-2</v>
      </c>
    </row>
    <row r="421" spans="2:24" x14ac:dyDescent="0.25">
      <c r="B421">
        <v>42</v>
      </c>
      <c r="C421">
        <v>1092.7185176765042</v>
      </c>
      <c r="D421">
        <v>1682.5169286878315</v>
      </c>
      <c r="E421">
        <v>3451.9120852090418</v>
      </c>
      <c r="F421">
        <v>6400.9040254622641</v>
      </c>
      <c r="G421">
        <v>12298.887933929218</v>
      </c>
      <c r="H421">
        <v>24094.855712847264</v>
      </c>
      <c r="J421">
        <v>42</v>
      </c>
      <c r="K421">
        <v>933.33207140492686</v>
      </c>
      <c r="L421">
        <v>1355.7399904412832</v>
      </c>
      <c r="M421">
        <v>2622.9629012022197</v>
      </c>
      <c r="N421">
        <v>4735.0012264828838</v>
      </c>
      <c r="O421">
        <v>8959.0781863301236</v>
      </c>
      <c r="P421">
        <v>17407.231685511186</v>
      </c>
      <c r="R421">
        <v>42</v>
      </c>
      <c r="S421">
        <v>4.1997107666219557E-2</v>
      </c>
      <c r="T421">
        <v>4.0027216545789335E-2</v>
      </c>
      <c r="U421">
        <v>3.8534535130744896E-2</v>
      </c>
      <c r="V421">
        <v>3.796905396827599E-2</v>
      </c>
      <c r="W421">
        <v>3.7671551018553906E-2</v>
      </c>
      <c r="X421">
        <v>3.7518877552092933E-2</v>
      </c>
    </row>
    <row r="422" spans="2:24" x14ac:dyDescent="0.25">
      <c r="B422">
        <v>43</v>
      </c>
      <c r="C422">
        <v>1120.1065747191651</v>
      </c>
      <c r="D422">
        <v>1736.504576406503</v>
      </c>
      <c r="E422">
        <v>3585.6986979148442</v>
      </c>
      <c r="F422">
        <v>6667.6888981541888</v>
      </c>
      <c r="G422">
        <v>12831.669291647508</v>
      </c>
      <c r="H422">
        <v>25159.630071752526</v>
      </c>
      <c r="J422">
        <v>43</v>
      </c>
      <c r="K422">
        <v>952.94746414953715</v>
      </c>
      <c r="L422">
        <v>1394.4052037676447</v>
      </c>
      <c r="M422">
        <v>2718.7797073408219</v>
      </c>
      <c r="N422">
        <v>4926.0705215349153</v>
      </c>
      <c r="O422">
        <v>9340.6520728555042</v>
      </c>
      <c r="P422">
        <v>18169.815099573752</v>
      </c>
      <c r="R422">
        <v>43</v>
      </c>
      <c r="S422">
        <v>4.1909791790926798E-2</v>
      </c>
      <c r="T422">
        <v>3.998293385176388E-2</v>
      </c>
      <c r="U422">
        <v>3.8534141902741625E-2</v>
      </c>
      <c r="V422">
        <v>3.7987819553266133E-2</v>
      </c>
      <c r="W422">
        <v>3.7700953917373159E-2</v>
      </c>
      <c r="X422">
        <v>3.7553888837708715E-2</v>
      </c>
    </row>
    <row r="423" spans="2:24" x14ac:dyDescent="0.25">
      <c r="B423">
        <v>44</v>
      </c>
      <c r="C423">
        <v>1135.9655256846079</v>
      </c>
      <c r="D423">
        <v>1767.7648636243405</v>
      </c>
      <c r="E423">
        <v>3663.1629142217289</v>
      </c>
      <c r="F423">
        <v>6822.1596958545451</v>
      </c>
      <c r="G423">
        <v>13140.152569912269</v>
      </c>
      <c r="H423">
        <v>25776.138943553349</v>
      </c>
      <c r="J423">
        <v>44</v>
      </c>
      <c r="K423">
        <v>964.30515362595543</v>
      </c>
      <c r="L423">
        <v>1416.7937124523924</v>
      </c>
      <c r="M423">
        <v>2774.2597940820269</v>
      </c>
      <c r="N423">
        <v>5036.7036009653239</v>
      </c>
      <c r="O423">
        <v>9561.5836223840015</v>
      </c>
      <c r="P423">
        <v>18611.35055604222</v>
      </c>
      <c r="R423">
        <v>44</v>
      </c>
      <c r="S423">
        <v>4.1863206544282106E-2</v>
      </c>
      <c r="T423">
        <v>3.9960288075133521E-2</v>
      </c>
      <c r="U423">
        <v>3.8535536453310204E-2</v>
      </c>
      <c r="V423">
        <v>3.7999628706693267E-2</v>
      </c>
      <c r="W423">
        <v>3.7718521816090478E-2</v>
      </c>
      <c r="X423">
        <v>3.757449094669929E-2</v>
      </c>
    </row>
    <row r="424" spans="2:24" x14ac:dyDescent="0.25">
      <c r="B424">
        <v>45</v>
      </c>
      <c r="C424">
        <v>1141.3344253247731</v>
      </c>
      <c r="D424">
        <v>1778.3468725742071</v>
      </c>
      <c r="E424">
        <v>3689.3842567341962</v>
      </c>
      <c r="F424">
        <v>6874.446134235387</v>
      </c>
      <c r="G424">
        <v>13244.570271355031</v>
      </c>
      <c r="H424">
        <v>25984.818546001377</v>
      </c>
      <c r="J424">
        <v>45</v>
      </c>
      <c r="K424">
        <v>968.1503768016064</v>
      </c>
      <c r="L424">
        <v>1424.3726477014698</v>
      </c>
      <c r="M424">
        <v>2793.0399273700095</v>
      </c>
      <c r="N424">
        <v>5074.1473319385259</v>
      </c>
      <c r="O424">
        <v>9636.366348333162</v>
      </c>
      <c r="P424">
        <v>18760.804385604279</v>
      </c>
      <c r="R424">
        <v>45</v>
      </c>
      <c r="S424">
        <v>4.1848107682996405E-2</v>
      </c>
      <c r="T424">
        <v>3.9953131451520907E-2</v>
      </c>
      <c r="U424">
        <v>3.8536299610880898E-2</v>
      </c>
      <c r="V424">
        <v>3.8003802292698952E-2</v>
      </c>
      <c r="W424">
        <v>3.7724589961614763E-2</v>
      </c>
      <c r="X424">
        <v>3.7581552798458429E-2</v>
      </c>
    </row>
    <row r="425" spans="2:24" x14ac:dyDescent="0.25">
      <c r="B425">
        <v>46</v>
      </c>
      <c r="C425">
        <v>1221.1254038593909</v>
      </c>
      <c r="D425">
        <v>1935.6275784426753</v>
      </c>
      <c r="E425">
        <v>4079.134152029842</v>
      </c>
      <c r="F425">
        <v>7651.6452957226611</v>
      </c>
      <c r="G425">
        <v>14796.666956192727</v>
      </c>
      <c r="H425">
        <v>29086.710792914291</v>
      </c>
      <c r="J425">
        <v>46</v>
      </c>
      <c r="K425">
        <v>1025.2958229543756</v>
      </c>
      <c r="L425">
        <v>1537.0150730750665</v>
      </c>
      <c r="M425">
        <v>3072.1733680334873</v>
      </c>
      <c r="N425">
        <v>5630.7725775411527</v>
      </c>
      <c r="O425">
        <v>10747.96414594783</v>
      </c>
      <c r="P425">
        <v>20982.352918953577</v>
      </c>
      <c r="R425">
        <v>46</v>
      </c>
      <c r="S425">
        <v>4.1655111145401102E-2</v>
      </c>
      <c r="T425">
        <v>3.9869558270449801E-2</v>
      </c>
      <c r="U425">
        <v>3.8559193510738554E-2</v>
      </c>
      <c r="V425">
        <v>3.8072089771658435E-2</v>
      </c>
      <c r="W425">
        <v>3.7817833928791789E-2</v>
      </c>
      <c r="X425">
        <v>3.7687892431522485E-2</v>
      </c>
    </row>
    <row r="426" spans="2:24" x14ac:dyDescent="0.25">
      <c r="B426">
        <v>47</v>
      </c>
      <c r="C426">
        <v>1265.1735438240821</v>
      </c>
      <c r="D426">
        <v>2022.4486704726107</v>
      </c>
      <c r="E426">
        <v>4294.2740524565806</v>
      </c>
      <c r="F426">
        <v>8080.6496340485228</v>
      </c>
      <c r="G426">
        <v>15653.400869746403</v>
      </c>
      <c r="H426">
        <v>30798.903345861596</v>
      </c>
      <c r="J426">
        <v>47</v>
      </c>
      <c r="K426">
        <v>1056.8426369735789</v>
      </c>
      <c r="L426">
        <v>1599.1955474099232</v>
      </c>
      <c r="M426">
        <v>3226.254300900815</v>
      </c>
      <c r="N426">
        <v>5938.0182910158328</v>
      </c>
      <c r="O426">
        <v>11361.54706034853</v>
      </c>
      <c r="P426">
        <v>22208.604650371126</v>
      </c>
      <c r="R426">
        <v>47</v>
      </c>
      <c r="S426">
        <v>4.1571566750781663E-2</v>
      </c>
      <c r="T426">
        <v>3.9840096322386165E-2</v>
      </c>
      <c r="U426">
        <v>3.8580627747722751E-2</v>
      </c>
      <c r="V426">
        <v>3.8114848573546301E-2</v>
      </c>
      <c r="W426">
        <v>3.7872246263614517E-2</v>
      </c>
      <c r="X426">
        <v>3.7748395507947841E-2</v>
      </c>
    </row>
    <row r="427" spans="2:24" x14ac:dyDescent="0.25">
      <c r="B427">
        <v>48</v>
      </c>
      <c r="C427">
        <v>1335.2830349178837</v>
      </c>
      <c r="D427">
        <v>2160.6311986379619</v>
      </c>
      <c r="E427">
        <v>4636.6756763731064</v>
      </c>
      <c r="F427">
        <v>8763.4165027596664</v>
      </c>
      <c r="G427">
        <v>17016.898154071347</v>
      </c>
      <c r="H427">
        <v>33523.861454259873</v>
      </c>
      <c r="J427">
        <v>48</v>
      </c>
      <c r="K427">
        <v>1107.0544443603085</v>
      </c>
      <c r="L427">
        <v>1698.160540887322</v>
      </c>
      <c r="M427">
        <v>3471.4786853387122</v>
      </c>
      <c r="N427">
        <v>6427.0092521448241</v>
      </c>
      <c r="O427">
        <v>12338.070369958557</v>
      </c>
      <c r="P427">
        <v>24160.192579264462</v>
      </c>
      <c r="R427">
        <v>48</v>
      </c>
      <c r="S427">
        <v>4.1466234638882327E-2</v>
      </c>
      <c r="T427">
        <v>3.9812850246946141E-2</v>
      </c>
      <c r="U427">
        <v>3.8625035461344881E-2</v>
      </c>
      <c r="V427">
        <v>3.8188898026066509E-2</v>
      </c>
      <c r="W427">
        <v>3.7962402967815612E-2</v>
      </c>
      <c r="X427">
        <v>3.7846951390066552E-2</v>
      </c>
    </row>
    <row r="428" spans="2:24" x14ac:dyDescent="0.25">
      <c r="B428">
        <v>49</v>
      </c>
      <c r="C428">
        <v>1378.1297477643088</v>
      </c>
      <c r="D428">
        <v>2245.0763850951416</v>
      </c>
      <c r="E428">
        <v>4845.9162850952098</v>
      </c>
      <c r="F428">
        <v>9180.6494253584151</v>
      </c>
      <c r="G428">
        <v>17850.115681278574</v>
      </c>
      <c r="H428">
        <v>35189.048540074</v>
      </c>
      <c r="J428">
        <v>49</v>
      </c>
      <c r="K428">
        <v>1137.7407259203592</v>
      </c>
      <c r="L428">
        <v>1758.6393180190171</v>
      </c>
      <c r="M428">
        <v>3621.3349651946264</v>
      </c>
      <c r="N428">
        <v>6725.8274262047489</v>
      </c>
      <c r="O428">
        <v>12934.812083293888</v>
      </c>
      <c r="P428">
        <v>25352.785133075726</v>
      </c>
      <c r="R428">
        <v>49</v>
      </c>
      <c r="S428">
        <v>4.1416189978284557E-2</v>
      </c>
      <c r="T428">
        <v>3.9806245922525241E-2</v>
      </c>
      <c r="U428">
        <v>3.8657411137694719E-2</v>
      </c>
      <c r="V428">
        <v>3.8237212849637325E-2</v>
      </c>
      <c r="W428">
        <v>3.8019339686168108E-2</v>
      </c>
      <c r="X428">
        <v>3.7908374707582793E-2</v>
      </c>
    </row>
    <row r="429" spans="2:24" x14ac:dyDescent="0.25">
      <c r="B429">
        <v>50</v>
      </c>
      <c r="C429">
        <v>1456.6669527532877</v>
      </c>
      <c r="D429">
        <v>2399.8531673939697</v>
      </c>
      <c r="E429">
        <v>5229.4118911627666</v>
      </c>
      <c r="F429">
        <v>9945.3431002743564</v>
      </c>
      <c r="G429">
        <v>19377.205518023264</v>
      </c>
      <c r="H429">
        <v>38240.930352245465</v>
      </c>
      <c r="J429">
        <v>50</v>
      </c>
      <c r="K429">
        <v>1193.9884760132063</v>
      </c>
      <c r="L429">
        <v>1869.4887501741359</v>
      </c>
      <c r="M429">
        <v>3895.9904260300755</v>
      </c>
      <c r="N429">
        <v>7273.4932493720989</v>
      </c>
      <c r="O429">
        <v>14028.498890987335</v>
      </c>
      <c r="P429">
        <v>27538.510160584527</v>
      </c>
      <c r="R429">
        <v>50</v>
      </c>
      <c r="S429">
        <v>4.1348438852094604E-2</v>
      </c>
      <c r="T429">
        <v>3.9810770073791302E-2</v>
      </c>
      <c r="U429">
        <v>3.872548646924634E-2</v>
      </c>
      <c r="V429">
        <v>3.8331005806333751E-2</v>
      </c>
      <c r="W429">
        <v>3.8126986829428056E-2</v>
      </c>
      <c r="X429">
        <v>3.8023212984697796E-2</v>
      </c>
    </row>
    <row r="430" spans="2:24" x14ac:dyDescent="0.25">
      <c r="B430">
        <v>51</v>
      </c>
      <c r="C430">
        <v>1517.8716092851973</v>
      </c>
      <c r="D430">
        <v>2520.4648131933022</v>
      </c>
      <c r="E430">
        <v>5528.244399718471</v>
      </c>
      <c r="F430">
        <v>10541.210417836684</v>
      </c>
      <c r="G430">
        <v>20567.142461650907</v>
      </c>
      <c r="H430">
        <v>40619.006554033411</v>
      </c>
      <c r="J430">
        <v>51</v>
      </c>
      <c r="K430">
        <v>1237.8224870246704</v>
      </c>
      <c r="L430">
        <v>1955.8697462922064</v>
      </c>
      <c r="M430">
        <v>4110.0112563163493</v>
      </c>
      <c r="N430">
        <v>7700.2475375398499</v>
      </c>
      <c r="O430">
        <v>14880.720180512202</v>
      </c>
      <c r="P430">
        <v>29241.665516975918</v>
      </c>
      <c r="R430">
        <v>51</v>
      </c>
      <c r="S430">
        <v>4.1313981583866344E-2</v>
      </c>
      <c r="T430">
        <v>3.9826875501306924E-2</v>
      </c>
      <c r="U430">
        <v>3.8785127474959991E-2</v>
      </c>
      <c r="V430">
        <v>3.8408075903059169E-2</v>
      </c>
      <c r="W430">
        <v>3.8213406037426623E-2</v>
      </c>
      <c r="X430">
        <v>3.8114475198985476E-2</v>
      </c>
    </row>
    <row r="431" spans="2:24" x14ac:dyDescent="0.25">
      <c r="B431">
        <v>52</v>
      </c>
      <c r="C431">
        <v>1594.0128270580035</v>
      </c>
      <c r="D431">
        <v>2670.5003866588863</v>
      </c>
      <c r="E431">
        <v>5899.9630541099259</v>
      </c>
      <c r="F431">
        <v>11282.400850226031</v>
      </c>
      <c r="G431">
        <v>22047.276398144026</v>
      </c>
      <c r="H431">
        <v>43577.027532944863</v>
      </c>
      <c r="J431">
        <v>52</v>
      </c>
      <c r="K431">
        <v>1292.3540243019434</v>
      </c>
      <c r="L431">
        <v>2063.323633742446</v>
      </c>
      <c r="M431">
        <v>4376.2323422927147</v>
      </c>
      <c r="N431">
        <v>8231.0803695715877</v>
      </c>
      <c r="O431">
        <v>15940.775956568512</v>
      </c>
      <c r="P431">
        <v>31360.167541681672</v>
      </c>
      <c r="R431">
        <v>52</v>
      </c>
      <c r="S431">
        <v>4.1290172367078881E-2</v>
      </c>
      <c r="T431">
        <v>3.9859884832857739E-2</v>
      </c>
      <c r="U431">
        <v>3.8866210354665975E-2</v>
      </c>
      <c r="V431">
        <v>3.8508230149636447E-2</v>
      </c>
      <c r="W431">
        <v>3.8323753485081102E-2</v>
      </c>
      <c r="X431">
        <v>3.8230093391963482E-2</v>
      </c>
    </row>
    <row r="432" spans="2:24" x14ac:dyDescent="0.25">
      <c r="B432">
        <v>53</v>
      </c>
      <c r="C432">
        <v>1695.6578906643472</v>
      </c>
      <c r="D432">
        <v>2870.7718518892684</v>
      </c>
      <c r="E432">
        <v>6396.1137628569022</v>
      </c>
      <c r="F432">
        <v>12271.683613357018</v>
      </c>
      <c r="G432">
        <v>24022.823310627948</v>
      </c>
      <c r="H432">
        <v>47525.102701796182</v>
      </c>
      <c r="J432">
        <v>53</v>
      </c>
      <c r="K432">
        <v>1365.1512182922797</v>
      </c>
      <c r="L432">
        <v>2206.7560113218278</v>
      </c>
      <c r="M432">
        <v>4731.570675657189</v>
      </c>
      <c r="N432">
        <v>8939.595104587861</v>
      </c>
      <c r="O432">
        <v>17355.643923473108</v>
      </c>
      <c r="P432">
        <v>34187.741525984718</v>
      </c>
      <c r="R432">
        <v>53</v>
      </c>
      <c r="S432">
        <v>4.1286198597246138E-2</v>
      </c>
      <c r="T432">
        <v>3.9922783701316522E-2</v>
      </c>
      <c r="U432">
        <v>3.8984596081028666E-2</v>
      </c>
      <c r="V432">
        <v>3.8648407488967473E-2</v>
      </c>
      <c r="W432">
        <v>3.8475532343471563E-2</v>
      </c>
      <c r="X432">
        <v>3.8387858905144512E-2</v>
      </c>
    </row>
    <row r="433" spans="1:24" x14ac:dyDescent="0.25">
      <c r="B433">
        <v>54</v>
      </c>
      <c r="C433">
        <v>1781.6080126199515</v>
      </c>
      <c r="D433">
        <v>3040.1040231523652</v>
      </c>
      <c r="E433">
        <v>6815.5921684100504</v>
      </c>
      <c r="F433">
        <v>13108.072274204578</v>
      </c>
      <c r="G433">
        <v>25693.032603035685</v>
      </c>
      <c r="H433">
        <v>50862.953261648596</v>
      </c>
      <c r="J433">
        <v>54</v>
      </c>
      <c r="K433">
        <v>1426.7080390196843</v>
      </c>
      <c r="L433">
        <v>2328.0300528408152</v>
      </c>
      <c r="M433">
        <v>5031.9972727330387</v>
      </c>
      <c r="N433">
        <v>9538.6078927147173</v>
      </c>
      <c r="O433">
        <v>18551.830348240997</v>
      </c>
      <c r="P433">
        <v>36578.275269150443</v>
      </c>
      <c r="R433">
        <v>54</v>
      </c>
      <c r="S433">
        <v>4.1303537741613328E-2</v>
      </c>
      <c r="T433">
        <v>3.9989907782343348E-2</v>
      </c>
      <c r="U433">
        <v>3.9092301499389581E-2</v>
      </c>
      <c r="V433">
        <v>3.8771903428622911E-2</v>
      </c>
      <c r="W433">
        <v>3.8607404982774707E-2</v>
      </c>
      <c r="X433">
        <v>3.8524046276111834E-2</v>
      </c>
    </row>
    <row r="434" spans="1:24" x14ac:dyDescent="0.25">
      <c r="B434">
        <v>55</v>
      </c>
      <c r="C434">
        <v>1898.1101510720071</v>
      </c>
      <c r="D434">
        <v>3269.6002380278101</v>
      </c>
      <c r="E434">
        <v>7384.070535249768</v>
      </c>
      <c r="F434">
        <v>14241.521030277487</v>
      </c>
      <c r="G434">
        <v>27956.422018042133</v>
      </c>
      <c r="H434">
        <v>55386.223991506944</v>
      </c>
      <c r="J434">
        <v>55</v>
      </c>
      <c r="K434">
        <v>1510.1455252913092</v>
      </c>
      <c r="L434">
        <v>2492.3929078166875</v>
      </c>
      <c r="M434">
        <v>5439.1354282535467</v>
      </c>
      <c r="N434">
        <v>10350.372958805121</v>
      </c>
      <c r="O434">
        <v>20172.847996413417</v>
      </c>
      <c r="P434">
        <v>39817.798050456331</v>
      </c>
      <c r="R434">
        <v>55</v>
      </c>
      <c r="S434">
        <v>4.135250228469789E-2</v>
      </c>
      <c r="T434">
        <v>4.0098096737813949E-2</v>
      </c>
      <c r="U434">
        <v>3.924799672946766E-2</v>
      </c>
      <c r="V434">
        <v>3.8945934122867731E-2</v>
      </c>
      <c r="W434">
        <v>3.879112965081899E-2</v>
      </c>
      <c r="X434">
        <v>3.8712755949056543E-2</v>
      </c>
    </row>
    <row r="436" spans="1:24" x14ac:dyDescent="0.25">
      <c r="A436" s="5" t="s">
        <v>188</v>
      </c>
    </row>
    <row r="437" spans="1:24" x14ac:dyDescent="0.25">
      <c r="B437" t="s">
        <v>170</v>
      </c>
      <c r="C437">
        <v>100000</v>
      </c>
      <c r="D437">
        <v>250000</v>
      </c>
      <c r="E437">
        <v>500000</v>
      </c>
      <c r="F437">
        <v>1000000</v>
      </c>
      <c r="G437">
        <v>2000000</v>
      </c>
      <c r="J437" t="s">
        <v>145</v>
      </c>
      <c r="K437">
        <v>100000</v>
      </c>
      <c r="L437">
        <v>250000</v>
      </c>
      <c r="M437">
        <v>500000</v>
      </c>
      <c r="N437">
        <v>1000000</v>
      </c>
      <c r="O437">
        <v>2000000</v>
      </c>
      <c r="R437" t="s">
        <v>167</v>
      </c>
      <c r="S437">
        <v>100000</v>
      </c>
      <c r="T437">
        <v>250000</v>
      </c>
      <c r="U437">
        <v>500000</v>
      </c>
      <c r="V437">
        <v>1000000</v>
      </c>
      <c r="W437">
        <v>2000000</v>
      </c>
    </row>
    <row r="438" spans="1:24" x14ac:dyDescent="0.25">
      <c r="B438">
        <v>35</v>
      </c>
      <c r="C438">
        <v>39573.013008696566</v>
      </c>
      <c r="D438">
        <v>86413.636423092452</v>
      </c>
      <c r="E438">
        <v>164481.34964871904</v>
      </c>
      <c r="F438">
        <v>320616.77281470993</v>
      </c>
      <c r="G438">
        <v>632887.61427065078</v>
      </c>
      <c r="J438">
        <v>35</v>
      </c>
      <c r="K438">
        <v>1978.6506504306963</v>
      </c>
      <c r="L438">
        <v>4320.6781432485004</v>
      </c>
      <c r="M438">
        <v>8224.0676341119106</v>
      </c>
      <c r="N438">
        <v>16030.842109246762</v>
      </c>
      <c r="O438">
        <v>31644.384370759013</v>
      </c>
      <c r="R438">
        <v>35</v>
      </c>
      <c r="S438">
        <v>4.0655400893680138E-2</v>
      </c>
      <c r="T438">
        <v>3.8106265265539507E-2</v>
      </c>
      <c r="U438">
        <v>3.7392573636784165E-2</v>
      </c>
      <c r="V438">
        <v>3.7057015484954325E-2</v>
      </c>
      <c r="W438">
        <v>3.6894213648984486E-2</v>
      </c>
    </row>
    <row r="439" spans="1:24" x14ac:dyDescent="0.25">
      <c r="B439">
        <f t="shared" ref="B439:B468" si="18">B438+1</f>
        <v>36</v>
      </c>
      <c r="C439">
        <v>34965.063626015588</v>
      </c>
      <c r="D439">
        <v>74563.397198864011</v>
      </c>
      <c r="E439">
        <v>140560.61992226657</v>
      </c>
      <c r="F439">
        <v>272555.06608678855</v>
      </c>
      <c r="G439">
        <v>536543.9561673702</v>
      </c>
      <c r="J439">
        <f t="shared" ref="J439:J468" si="19">J438+1</f>
        <v>36</v>
      </c>
      <c r="K439">
        <v>1748.2516828406224</v>
      </c>
      <c r="L439">
        <v>3728.1665123799467</v>
      </c>
      <c r="M439">
        <v>7028.0247062922281</v>
      </c>
      <c r="N439">
        <v>13627.742112264677</v>
      </c>
      <c r="O439">
        <v>26827.173734557466</v>
      </c>
      <c r="R439">
        <f t="shared" ref="R439:R468" si="20">R438+1</f>
        <v>36</v>
      </c>
      <c r="S439">
        <v>3.9269528381385532E-2</v>
      </c>
      <c r="T439">
        <v>3.677684810903048E-2</v>
      </c>
      <c r="U439">
        <v>3.609324814324788E-2</v>
      </c>
      <c r="V439">
        <v>3.5773989002689355E-2</v>
      </c>
      <c r="W439">
        <v>3.5619589204811675E-2</v>
      </c>
    </row>
    <row r="440" spans="1:24" x14ac:dyDescent="0.25">
      <c r="B440">
        <f t="shared" si="18"/>
        <v>37</v>
      </c>
      <c r="C440">
        <v>35050.141560495525</v>
      </c>
      <c r="D440">
        <v>74782.406093648926</v>
      </c>
      <c r="E440">
        <v>141002.84701378041</v>
      </c>
      <c r="F440">
        <v>273443.72887048707</v>
      </c>
      <c r="G440">
        <v>538325.49259330682</v>
      </c>
      <c r="J440">
        <f t="shared" si="19"/>
        <v>37</v>
      </c>
      <c r="K440">
        <v>1752.5072108452441</v>
      </c>
      <c r="L440">
        <v>3739.1207965425856</v>
      </c>
      <c r="M440">
        <v>7050.1434840856527</v>
      </c>
      <c r="N440">
        <v>13672.188882481656</v>
      </c>
      <c r="O440">
        <v>26916.279692609794</v>
      </c>
      <c r="R440">
        <f t="shared" si="20"/>
        <v>37</v>
      </c>
      <c r="S440">
        <v>3.9277193591875204E-2</v>
      </c>
      <c r="T440">
        <v>3.6789592741532262E-2</v>
      </c>
      <c r="U440">
        <v>3.6106936481332674E-2</v>
      </c>
      <c r="V440">
        <v>3.5788048110613424E-2</v>
      </c>
      <c r="W440">
        <v>3.5633812165035028E-2</v>
      </c>
    </row>
    <row r="441" spans="1:24" x14ac:dyDescent="0.25">
      <c r="B441">
        <f t="shared" si="18"/>
        <v>38</v>
      </c>
      <c r="C441">
        <v>39209.465033638662</v>
      </c>
      <c r="D441">
        <v>85478.771969772264</v>
      </c>
      <c r="E441">
        <v>162594.28383283818</v>
      </c>
      <c r="F441">
        <v>316825.32723356265</v>
      </c>
      <c r="G441">
        <v>625287.39536210685</v>
      </c>
      <c r="J441">
        <f t="shared" si="19"/>
        <v>38</v>
      </c>
      <c r="K441">
        <v>1960.4715977848537</v>
      </c>
      <c r="L441">
        <v>4273.9349573813233</v>
      </c>
      <c r="M441">
        <v>8129.7076398819336</v>
      </c>
      <c r="N441">
        <v>15841.280063746264</v>
      </c>
      <c r="O441">
        <v>31264.399230252602</v>
      </c>
      <c r="R441">
        <f t="shared" si="20"/>
        <v>38</v>
      </c>
      <c r="S441">
        <v>4.0534265873016118E-2</v>
      </c>
      <c r="T441">
        <v>3.7992091296004116E-2</v>
      </c>
      <c r="U441">
        <v>3.7281364224266644E-2</v>
      </c>
      <c r="V441">
        <v>3.6947370276176672E-2</v>
      </c>
      <c r="W441">
        <v>3.678535933965521E-2</v>
      </c>
    </row>
    <row r="442" spans="1:24" x14ac:dyDescent="0.25">
      <c r="B442">
        <f t="shared" si="18"/>
        <v>39</v>
      </c>
      <c r="C442">
        <v>39510.955406850764</v>
      </c>
      <c r="D442">
        <v>86254.086395044098</v>
      </c>
      <c r="E442">
        <v>164159.30473014747</v>
      </c>
      <c r="F442">
        <v>319969.74141153524</v>
      </c>
      <c r="G442">
        <v>631590.61478077224</v>
      </c>
      <c r="J442">
        <f t="shared" si="19"/>
        <v>39</v>
      </c>
      <c r="K442">
        <v>1975.5478303847485</v>
      </c>
      <c r="L442">
        <v>4312.7045629233908</v>
      </c>
      <c r="M442">
        <v>8207.9658132552868</v>
      </c>
      <c r="N442">
        <v>15998.488329263462</v>
      </c>
      <c r="O442">
        <v>31579.533370146179</v>
      </c>
      <c r="R442">
        <f t="shared" si="20"/>
        <v>39</v>
      </c>
      <c r="S442">
        <v>4.0627381708930876E-2</v>
      </c>
      <c r="T442">
        <v>3.8081673490333756E-2</v>
      </c>
      <c r="U442">
        <v>3.7369065743719121E-2</v>
      </c>
      <c r="V442">
        <v>3.7034038732804975E-2</v>
      </c>
      <c r="W442">
        <v>3.687150049257526E-2</v>
      </c>
    </row>
    <row r="443" spans="1:24" x14ac:dyDescent="0.25">
      <c r="B443">
        <f t="shared" si="18"/>
        <v>40</v>
      </c>
      <c r="C443">
        <v>39460.551161503106</v>
      </c>
      <c r="D443">
        <v>86124.521212496315</v>
      </c>
      <c r="E443">
        <v>163897.80463466726</v>
      </c>
      <c r="F443">
        <v>319444.37148092629</v>
      </c>
      <c r="G443">
        <v>630537.50517453509</v>
      </c>
      <c r="J443">
        <f t="shared" si="19"/>
        <v>40</v>
      </c>
      <c r="K443">
        <v>1973.0275788349609</v>
      </c>
      <c r="L443">
        <v>4306.2261343322316</v>
      </c>
      <c r="M443">
        <v>8194.8903987782542</v>
      </c>
      <c r="N443">
        <v>15972.218930302479</v>
      </c>
      <c r="O443">
        <v>31526.875994848204</v>
      </c>
      <c r="R443">
        <f t="shared" si="20"/>
        <v>40</v>
      </c>
      <c r="S443">
        <v>4.0609655606641093E-2</v>
      </c>
      <c r="T443">
        <v>3.8065237749478786E-2</v>
      </c>
      <c r="U443">
        <v>3.7353122863890142E-2</v>
      </c>
      <c r="V443">
        <v>3.7018347587862266E-2</v>
      </c>
      <c r="W443">
        <v>3.6855936094157826E-2</v>
      </c>
    </row>
    <row r="444" spans="1:24" x14ac:dyDescent="0.25">
      <c r="B444">
        <f t="shared" si="18"/>
        <v>41</v>
      </c>
      <c r="C444">
        <v>39648.864783815057</v>
      </c>
      <c r="D444">
        <v>86608.83899018071</v>
      </c>
      <c r="E444">
        <v>164875.4567925896</v>
      </c>
      <c r="F444">
        <v>321408.69777194696</v>
      </c>
      <c r="G444">
        <v>634475.17973182816</v>
      </c>
      <c r="J444">
        <f t="shared" si="19"/>
        <v>41</v>
      </c>
      <c r="K444">
        <v>1982.4442671934958</v>
      </c>
      <c r="L444">
        <v>4330.4455380550935</v>
      </c>
      <c r="M444">
        <v>8243.7729351018206</v>
      </c>
      <c r="N444">
        <v>16070.435097640031</v>
      </c>
      <c r="O444">
        <v>31723.759424315416</v>
      </c>
      <c r="R444">
        <f t="shared" si="20"/>
        <v>41</v>
      </c>
      <c r="S444">
        <v>4.0666800323859276E-2</v>
      </c>
      <c r="T444">
        <v>3.8120597050366412E-2</v>
      </c>
      <c r="U444">
        <v>3.7407408759171146E-2</v>
      </c>
      <c r="V444">
        <v>3.7072044739388632E-2</v>
      </c>
      <c r="W444">
        <v>3.6909327371317691E-2</v>
      </c>
    </row>
    <row r="445" spans="1:24" x14ac:dyDescent="0.25">
      <c r="B445">
        <f t="shared" si="18"/>
        <v>42</v>
      </c>
      <c r="C445">
        <v>40434.989172242545</v>
      </c>
      <c r="D445">
        <v>88630.396181062621</v>
      </c>
      <c r="E445">
        <v>168956.07455498946</v>
      </c>
      <c r="F445">
        <v>329607.4313150004</v>
      </c>
      <c r="G445">
        <v>650910.14484152675</v>
      </c>
      <c r="J445">
        <f t="shared" si="19"/>
        <v>42</v>
      </c>
      <c r="K445">
        <v>2021.7495267547565</v>
      </c>
      <c r="L445">
        <v>4431.5200988655561</v>
      </c>
      <c r="M445">
        <v>8447.80442101878</v>
      </c>
      <c r="N445">
        <v>16480.37308189983</v>
      </c>
      <c r="O445">
        <v>32545.510412529111</v>
      </c>
      <c r="R445">
        <f t="shared" si="20"/>
        <v>42</v>
      </c>
      <c r="S445">
        <v>4.0915535132707959E-2</v>
      </c>
      <c r="T445">
        <v>3.8359121836703203E-2</v>
      </c>
      <c r="U445">
        <v>3.7640811999047896E-2</v>
      </c>
      <c r="V445">
        <v>3.7302685977727679E-2</v>
      </c>
      <c r="W445">
        <v>3.7138547237523856E-2</v>
      </c>
    </row>
    <row r="446" spans="1:24" x14ac:dyDescent="0.25">
      <c r="B446">
        <f t="shared" si="18"/>
        <v>43</v>
      </c>
      <c r="C446">
        <v>40954.248957060052</v>
      </c>
      <c r="D446">
        <v>89965.718826454628</v>
      </c>
      <c r="E446">
        <v>171651.50204902128</v>
      </c>
      <c r="F446">
        <v>335023.06854653801</v>
      </c>
      <c r="G446">
        <v>661766.20157064241</v>
      </c>
      <c r="J446">
        <f t="shared" si="19"/>
        <v>43</v>
      </c>
      <c r="K446">
        <v>2047.7128538760226</v>
      </c>
      <c r="L446">
        <v>4498.2875058159843</v>
      </c>
      <c r="M446">
        <v>8582.5787376020453</v>
      </c>
      <c r="N446">
        <v>16751.161272328754</v>
      </c>
      <c r="O446">
        <v>33088.326381271007</v>
      </c>
      <c r="R446">
        <f t="shared" si="20"/>
        <v>43</v>
      </c>
      <c r="S446">
        <v>4.1081593668533589E-2</v>
      </c>
      <c r="T446">
        <v>3.851848367497146E-2</v>
      </c>
      <c r="U446">
        <v>3.7796815573005293E-2</v>
      </c>
      <c r="V446">
        <v>3.745688007757475E-2</v>
      </c>
      <c r="W446">
        <v>3.7291809873700066E-2</v>
      </c>
    </row>
    <row r="447" spans="1:24" x14ac:dyDescent="0.25">
      <c r="B447">
        <f t="shared" si="18"/>
        <v>44</v>
      </c>
      <c r="C447">
        <v>41249.722259063608</v>
      </c>
      <c r="D447">
        <v>90725.590179833467</v>
      </c>
      <c r="E447">
        <v>173185.3700637506</v>
      </c>
      <c r="F447">
        <v>338104.92983982945</v>
      </c>
      <c r="G447">
        <v>667944.04939667974</v>
      </c>
      <c r="J447">
        <f t="shared" si="19"/>
        <v>44</v>
      </c>
      <c r="K447">
        <v>2062.4861616169947</v>
      </c>
      <c r="L447">
        <v>4536.2797025972977</v>
      </c>
      <c r="M447">
        <v>8659.2689592084498</v>
      </c>
      <c r="N447">
        <v>16905.24748360645</v>
      </c>
      <c r="O447">
        <v>33397.204538763152</v>
      </c>
      <c r="R447">
        <f t="shared" si="20"/>
        <v>44</v>
      </c>
      <c r="S447">
        <v>4.1175944334472581E-2</v>
      </c>
      <c r="T447">
        <v>3.8609301859793721E-2</v>
      </c>
      <c r="U447">
        <v>3.7885798985295871E-2</v>
      </c>
      <c r="V447">
        <v>3.7544868838874645E-2</v>
      </c>
      <c r="W447">
        <v>3.7379285344592894E-2</v>
      </c>
    </row>
    <row r="448" spans="1:24" x14ac:dyDescent="0.25">
      <c r="B448">
        <f t="shared" si="18"/>
        <v>45</v>
      </c>
      <c r="C448">
        <v>41350.907028080517</v>
      </c>
      <c r="D448">
        <v>90985.941582773405</v>
      </c>
      <c r="E448">
        <v>173710.99919866922</v>
      </c>
      <c r="F448">
        <v>339161.11444252287</v>
      </c>
      <c r="G448">
        <v>670061.3449369485</v>
      </c>
      <c r="J448">
        <f t="shared" si="19"/>
        <v>45</v>
      </c>
      <c r="K448">
        <v>2067.5455044647024</v>
      </c>
      <c r="L448">
        <v>4549.2976124479756</v>
      </c>
      <c r="M448">
        <v>8685.5511592657422</v>
      </c>
      <c r="N448">
        <v>16958.058269239613</v>
      </c>
      <c r="O448">
        <v>33503.072498287424</v>
      </c>
      <c r="R448">
        <f t="shared" si="20"/>
        <v>45</v>
      </c>
      <c r="S448">
        <v>4.1206407709920345E-2</v>
      </c>
      <c r="T448">
        <v>3.8639264936262352E-2</v>
      </c>
      <c r="U448">
        <v>3.7915312355022435E-2</v>
      </c>
      <c r="V448">
        <v>3.7574122144967914E-2</v>
      </c>
      <c r="W448">
        <v>3.7408401135507585E-2</v>
      </c>
    </row>
    <row r="449" spans="2:23" x14ac:dyDescent="0.25">
      <c r="B449">
        <f t="shared" si="18"/>
        <v>46</v>
      </c>
      <c r="C449">
        <v>42754.888962721161</v>
      </c>
      <c r="D449">
        <v>94596.094046096769</v>
      </c>
      <c r="E449">
        <v>180998.10250639202</v>
      </c>
      <c r="F449">
        <v>353802.11941449443</v>
      </c>
      <c r="G449">
        <v>699410.15322157997</v>
      </c>
      <c r="J449">
        <f t="shared" si="19"/>
        <v>46</v>
      </c>
      <c r="K449">
        <v>2137.7444800310404</v>
      </c>
      <c r="L449">
        <v>4729.8048117334401</v>
      </c>
      <c r="M449">
        <v>9049.9053484786127</v>
      </c>
      <c r="N449">
        <v>17690.106405218539</v>
      </c>
      <c r="O449">
        <v>34970.508506466169</v>
      </c>
      <c r="R449">
        <f t="shared" si="20"/>
        <v>46</v>
      </c>
      <c r="S449">
        <v>4.167367780086817E-2</v>
      </c>
      <c r="T449">
        <v>3.9085929917843432E-2</v>
      </c>
      <c r="U449">
        <v>3.8352354193132987E-2</v>
      </c>
      <c r="V449">
        <v>3.8006034315336112E-2</v>
      </c>
      <c r="W449">
        <v>3.7837683433426639E-2</v>
      </c>
    </row>
    <row r="450" spans="2:23" x14ac:dyDescent="0.25">
      <c r="B450">
        <f t="shared" si="18"/>
        <v>47</v>
      </c>
      <c r="C450">
        <v>43490.214519537833</v>
      </c>
      <c r="D450">
        <v>96486.973854735304</v>
      </c>
      <c r="E450">
        <v>184814.90755831511</v>
      </c>
      <c r="F450">
        <v>361470.774973016</v>
      </c>
      <c r="G450">
        <v>714782.50980661146</v>
      </c>
      <c r="J450">
        <f t="shared" si="19"/>
        <v>47</v>
      </c>
      <c r="K450">
        <v>2174.5118926157738</v>
      </c>
      <c r="L450">
        <v>4824.348857252844</v>
      </c>
      <c r="M450">
        <v>9240.7457710072922</v>
      </c>
      <c r="N450">
        <v>18073.539608579595</v>
      </c>
      <c r="O450">
        <v>35739.127289320459</v>
      </c>
      <c r="R450">
        <f t="shared" si="20"/>
        <v>47</v>
      </c>
      <c r="S450">
        <v>4.1922489831649257E-2</v>
      </c>
      <c r="T450">
        <v>3.9324223685730297E-2</v>
      </c>
      <c r="U450">
        <v>3.8585709129946855E-2</v>
      </c>
      <c r="V450">
        <v>3.8236751032623584E-2</v>
      </c>
      <c r="W450">
        <v>3.8067046224103951E-2</v>
      </c>
    </row>
    <row r="451" spans="2:23" x14ac:dyDescent="0.25">
      <c r="B451">
        <f t="shared" si="18"/>
        <v>48</v>
      </c>
      <c r="C451">
        <v>44605.358709451873</v>
      </c>
      <c r="D451">
        <v>99354.387438249527</v>
      </c>
      <c r="E451">
        <v>190602.76867937369</v>
      </c>
      <c r="F451">
        <v>373099.52847081504</v>
      </c>
      <c r="G451">
        <v>738093.05060022476</v>
      </c>
      <c r="J451">
        <f t="shared" si="19"/>
        <v>48</v>
      </c>
      <c r="K451">
        <v>2230.2681384441821</v>
      </c>
      <c r="L451">
        <v>4967.7201331088436</v>
      </c>
      <c r="M451">
        <v>9530.1401592587063</v>
      </c>
      <c r="N451">
        <v>18654.976648187556</v>
      </c>
      <c r="O451">
        <v>36904.652998349047</v>
      </c>
      <c r="R451">
        <f t="shared" si="20"/>
        <v>48</v>
      </c>
      <c r="S451">
        <v>4.2309634415496289E-2</v>
      </c>
      <c r="T451">
        <v>3.9694314506783401E-2</v>
      </c>
      <c r="U451">
        <v>3.8948062432697439E-2</v>
      </c>
      <c r="V451">
        <v>3.8594992733708366E-2</v>
      </c>
      <c r="W451">
        <v>3.8423183228541768E-2</v>
      </c>
    </row>
    <row r="452" spans="2:23" x14ac:dyDescent="0.25">
      <c r="B452">
        <f t="shared" si="18"/>
        <v>49</v>
      </c>
      <c r="C452">
        <v>45259.840724238944</v>
      </c>
      <c r="D452">
        <v>101037.45217469124</v>
      </c>
      <c r="E452">
        <v>194000.13365122885</v>
      </c>
      <c r="F452">
        <v>379925.50048634916</v>
      </c>
      <c r="G452">
        <v>751776.23415890173</v>
      </c>
      <c r="J452">
        <f t="shared" si="19"/>
        <v>49</v>
      </c>
      <c r="K452">
        <v>2262.9927321887735</v>
      </c>
      <c r="L452">
        <v>5051.8751520485384</v>
      </c>
      <c r="M452">
        <v>9700.0068835789571</v>
      </c>
      <c r="N452">
        <v>18996.275464524748</v>
      </c>
      <c r="O452">
        <v>37588.812629462685</v>
      </c>
      <c r="R452">
        <f t="shared" si="20"/>
        <v>49</v>
      </c>
      <c r="S452">
        <v>4.2539012585811609E-2</v>
      </c>
      <c r="T452">
        <v>3.9914285752661538E-2</v>
      </c>
      <c r="U452">
        <v>3.9163659445302423E-2</v>
      </c>
      <c r="V452">
        <v>3.8808258547366359E-2</v>
      </c>
      <c r="W452">
        <v>3.8635251773538437E-2</v>
      </c>
    </row>
    <row r="453" spans="2:23" x14ac:dyDescent="0.25">
      <c r="B453">
        <f t="shared" si="18"/>
        <v>50</v>
      </c>
      <c r="C453">
        <v>46405.007935768241</v>
      </c>
      <c r="D453">
        <v>103982.03538253909</v>
      </c>
      <c r="E453">
        <v>199943.74782063928</v>
      </c>
      <c r="F453">
        <v>391867.17270428629</v>
      </c>
      <c r="G453">
        <v>775714.02247408184</v>
      </c>
      <c r="J453">
        <f t="shared" si="19"/>
        <v>50</v>
      </c>
      <c r="K453">
        <v>2320.2505951161947</v>
      </c>
      <c r="L453">
        <v>5199.1025062139815</v>
      </c>
      <c r="M453">
        <v>9997.1890597883321</v>
      </c>
      <c r="N453">
        <v>19593.362176678318</v>
      </c>
      <c r="O453">
        <v>38785.708413730958</v>
      </c>
      <c r="R453">
        <f t="shared" si="20"/>
        <v>50</v>
      </c>
      <c r="S453">
        <v>4.2952563132630406E-2</v>
      </c>
      <c r="T453">
        <v>4.0309600739779849E-2</v>
      </c>
      <c r="U453">
        <v>3.9550911577369119E-2</v>
      </c>
      <c r="V453">
        <v>3.9191239285562895E-2</v>
      </c>
      <c r="W453">
        <v>3.9016047600333836E-2</v>
      </c>
    </row>
    <row r="454" spans="2:23" x14ac:dyDescent="0.25">
      <c r="B454">
        <f t="shared" si="18"/>
        <v>51</v>
      </c>
      <c r="C454">
        <v>47258.001157082821</v>
      </c>
      <c r="D454">
        <v>106175.56272237268</v>
      </c>
      <c r="E454">
        <v>204371.49868115585</v>
      </c>
      <c r="F454">
        <v>400763.37060659629</v>
      </c>
      <c r="G454">
        <v>793547.11446176469</v>
      </c>
      <c r="J454">
        <f t="shared" si="19"/>
        <v>51</v>
      </c>
      <c r="K454">
        <v>2362.9001129387398</v>
      </c>
      <c r="L454">
        <v>5308.7783563254343</v>
      </c>
      <c r="M454">
        <v>10218.575450270087</v>
      </c>
      <c r="N454">
        <v>20038.169648400857</v>
      </c>
      <c r="O454">
        <v>39677.358050239272</v>
      </c>
      <c r="R454">
        <f t="shared" si="20"/>
        <v>51</v>
      </c>
      <c r="S454">
        <v>4.3265018409721634E-2</v>
      </c>
      <c r="T454">
        <v>4.060907570347827E-2</v>
      </c>
      <c r="U454">
        <v>3.9844552731557403E-2</v>
      </c>
      <c r="V454">
        <v>3.9481779966482167E-2</v>
      </c>
      <c r="W454">
        <v>3.9304999621481151E-2</v>
      </c>
    </row>
    <row r="455" spans="2:23" x14ac:dyDescent="0.25">
      <c r="B455">
        <f t="shared" si="18"/>
        <v>52</v>
      </c>
      <c r="C455">
        <v>48273.550998388106</v>
      </c>
      <c r="D455">
        <v>108786.94153439467</v>
      </c>
      <c r="E455">
        <v>209642.59245189009</v>
      </c>
      <c r="F455">
        <v>411353.89429731184</v>
      </c>
      <c r="G455">
        <v>814776.49799353175</v>
      </c>
      <c r="J455">
        <f t="shared" si="19"/>
        <v>52</v>
      </c>
      <c r="K455">
        <v>2413.6776571349183</v>
      </c>
      <c r="L455">
        <v>5439.3474887826305</v>
      </c>
      <c r="M455">
        <v>10482.13057272695</v>
      </c>
      <c r="N455">
        <v>20567.696754090255</v>
      </c>
      <c r="O455">
        <v>40738.829123761971</v>
      </c>
      <c r="R455">
        <f t="shared" si="20"/>
        <v>52</v>
      </c>
      <c r="S455">
        <v>4.3645991825559838E-2</v>
      </c>
      <c r="T455">
        <v>4.0973864022241679E-2</v>
      </c>
      <c r="U455">
        <v>4.02022321537856E-2</v>
      </c>
      <c r="V455">
        <v>3.9835695689673267E-2</v>
      </c>
      <c r="W455">
        <v>3.9656989677117727E-2</v>
      </c>
    </row>
    <row r="456" spans="2:23" x14ac:dyDescent="0.25">
      <c r="B456">
        <f t="shared" si="18"/>
        <v>53</v>
      </c>
      <c r="C456">
        <v>49559.034367079905</v>
      </c>
      <c r="D456">
        <v>112092.49317997463</v>
      </c>
      <c r="E456">
        <v>216314.92455597111</v>
      </c>
      <c r="F456">
        <v>424759.78731150628</v>
      </c>
      <c r="G456">
        <v>841649.50629997719</v>
      </c>
      <c r="J456">
        <f t="shared" si="19"/>
        <v>53</v>
      </c>
      <c r="K456">
        <v>2477.9519687692009</v>
      </c>
      <c r="L456">
        <v>5604.6255504960136</v>
      </c>
      <c r="M456">
        <v>10815.748213824816</v>
      </c>
      <c r="N456">
        <v>21237.993545018602</v>
      </c>
      <c r="O456">
        <v>42082.47585328226</v>
      </c>
      <c r="R456">
        <f t="shared" si="20"/>
        <v>53</v>
      </c>
      <c r="S456">
        <v>4.4142391322741892E-2</v>
      </c>
      <c r="T456">
        <v>4.1448992525610961E-2</v>
      </c>
      <c r="U456">
        <v>4.0668183401529667E-2</v>
      </c>
      <c r="V456">
        <v>4.0296801879631916E-2</v>
      </c>
      <c r="W456">
        <v>4.0115617489901334E-2</v>
      </c>
    </row>
    <row r="457" spans="2:23" x14ac:dyDescent="0.25">
      <c r="B457">
        <f t="shared" si="18"/>
        <v>54</v>
      </c>
      <c r="C457">
        <v>50594.162357221008</v>
      </c>
      <c r="D457">
        <v>114754.34904831335</v>
      </c>
      <c r="E457">
        <v>221687.99355485168</v>
      </c>
      <c r="F457">
        <v>435555.28257731296</v>
      </c>
      <c r="G457">
        <v>863289.86062714411</v>
      </c>
      <c r="J457">
        <f t="shared" si="19"/>
        <v>54</v>
      </c>
      <c r="K457">
        <v>2529.708216303341</v>
      </c>
      <c r="L457">
        <v>5737.7178259426146</v>
      </c>
      <c r="M457">
        <v>11084.400535876804</v>
      </c>
      <c r="N457">
        <v>21777.765967682935</v>
      </c>
      <c r="O457">
        <v>43164.496837539831</v>
      </c>
      <c r="R457">
        <f t="shared" si="20"/>
        <v>54</v>
      </c>
      <c r="S457">
        <v>4.4549227152648641E-2</v>
      </c>
      <c r="T457">
        <v>4.1839373519922063E-2</v>
      </c>
      <c r="U457">
        <v>4.1051378158555085E-2</v>
      </c>
      <c r="V457">
        <v>4.0676190286717429E-2</v>
      </c>
      <c r="W457">
        <v>4.0493059567787704E-2</v>
      </c>
    </row>
    <row r="458" spans="2:23" x14ac:dyDescent="0.25">
      <c r="B458">
        <f t="shared" si="18"/>
        <v>55</v>
      </c>
      <c r="C458">
        <v>51925.59351534913</v>
      </c>
      <c r="D458">
        <v>118178.25858143053</v>
      </c>
      <c r="E458">
        <v>228599.36704689494</v>
      </c>
      <c r="F458">
        <v>449441.58398304885</v>
      </c>
      <c r="G458">
        <v>891126.01785677823</v>
      </c>
      <c r="J458">
        <f t="shared" si="19"/>
        <v>55</v>
      </c>
      <c r="K458">
        <v>2596.2799229924931</v>
      </c>
      <c r="L458">
        <v>5908.913800875278</v>
      </c>
      <c r="M458">
        <v>11429.97029175004</v>
      </c>
      <c r="N458">
        <v>22472.083280088147</v>
      </c>
      <c r="O458">
        <v>44556.309258557158</v>
      </c>
      <c r="R458">
        <f t="shared" si="20"/>
        <v>55</v>
      </c>
      <c r="S458">
        <v>4.5089269009912281E-2</v>
      </c>
      <c r="T458">
        <v>4.2357287627783791E-2</v>
      </c>
      <c r="U458">
        <v>4.1559814591214383E-2</v>
      </c>
      <c r="V458">
        <v>4.117962304371825E-2</v>
      </c>
      <c r="W458">
        <v>4.0993934269711874E-2</v>
      </c>
    </row>
    <row r="459" spans="2:23" x14ac:dyDescent="0.25">
      <c r="B459">
        <f t="shared" si="18"/>
        <v>56</v>
      </c>
      <c r="C459">
        <v>53320.626688292752</v>
      </c>
      <c r="D459">
        <v>121765.62761661902</v>
      </c>
      <c r="E459">
        <v>235840.62918340307</v>
      </c>
      <c r="F459">
        <v>463990.63232065068</v>
      </c>
      <c r="G459">
        <v>920290.63859563123</v>
      </c>
      <c r="J459">
        <f t="shared" si="19"/>
        <v>56</v>
      </c>
      <c r="K459">
        <v>2666.0316055932199</v>
      </c>
      <c r="L459">
        <v>6088.2823217751284</v>
      </c>
      <c r="M459">
        <v>11792.03353987186</v>
      </c>
      <c r="N459">
        <v>23199.535980663495</v>
      </c>
      <c r="O459">
        <v>46014.540862853173</v>
      </c>
      <c r="R459">
        <f t="shared" si="20"/>
        <v>56</v>
      </c>
      <c r="S459">
        <v>4.5672049345972354E-2</v>
      </c>
      <c r="T459">
        <v>4.2916608392443711E-2</v>
      </c>
      <c r="U459">
        <v>4.2109164292390755E-2</v>
      </c>
      <c r="V459">
        <v>4.1723712891151177E-2</v>
      </c>
      <c r="W459">
        <v>4.1535335659697914E-2</v>
      </c>
    </row>
    <row r="460" spans="2:23" x14ac:dyDescent="0.25">
      <c r="B460">
        <f t="shared" si="18"/>
        <v>57</v>
      </c>
      <c r="C460">
        <v>54800.394860288645</v>
      </c>
      <c r="D460">
        <v>125571.25807831046</v>
      </c>
      <c r="E460">
        <v>243522.69678990249</v>
      </c>
      <c r="F460">
        <v>479425.57421359525</v>
      </c>
      <c r="G460">
        <v>951231.32130067621</v>
      </c>
      <c r="J460">
        <f t="shared" si="19"/>
        <v>57</v>
      </c>
      <c r="K460">
        <v>2740.0200528787173</v>
      </c>
      <c r="L460">
        <v>6278.5639568577753</v>
      </c>
      <c r="M460">
        <v>12176.137148586102</v>
      </c>
      <c r="N460">
        <v>23971.28353267163</v>
      </c>
      <c r="O460">
        <v>47561.566695124842</v>
      </c>
      <c r="R460">
        <f t="shared" si="20"/>
        <v>57</v>
      </c>
      <c r="S460">
        <v>4.6309306282797502E-2</v>
      </c>
      <c r="T460">
        <v>4.3529249835055461E-2</v>
      </c>
      <c r="U460">
        <v>4.2711321209208064E-2</v>
      </c>
      <c r="V460">
        <v>4.2320331983459303E-2</v>
      </c>
      <c r="W460">
        <v>4.2129119832134965E-2</v>
      </c>
    </row>
    <row r="461" spans="2:23" x14ac:dyDescent="0.25">
      <c r="B461">
        <f t="shared" si="18"/>
        <v>58</v>
      </c>
      <c r="C461">
        <v>56495.483285442773</v>
      </c>
      <c r="D461">
        <v>129930.45576882354</v>
      </c>
      <c r="E461">
        <v>252322.07718116033</v>
      </c>
      <c r="F461">
        <v>497105.32000525569</v>
      </c>
      <c r="G461">
        <v>986671.80565283797</v>
      </c>
      <c r="J461">
        <f t="shared" si="19"/>
        <v>58</v>
      </c>
      <c r="K461">
        <v>2824.7746179141177</v>
      </c>
      <c r="L461">
        <v>6496.5228836765746</v>
      </c>
      <c r="M461">
        <v>12616.104069525842</v>
      </c>
      <c r="N461">
        <v>24855.266440516571</v>
      </c>
      <c r="O461">
        <v>49333.59118175297</v>
      </c>
      <c r="R461">
        <f t="shared" si="20"/>
        <v>58</v>
      </c>
      <c r="S461">
        <v>4.7066766407945826E-2</v>
      </c>
      <c r="T461">
        <v>4.4257801832834343E-2</v>
      </c>
      <c r="U461">
        <v>4.3427707780595792E-2</v>
      </c>
      <c r="V461">
        <v>4.3030304057260826E-2</v>
      </c>
      <c r="W461">
        <v>4.2835815473507122E-2</v>
      </c>
    </row>
    <row r="462" spans="2:23" x14ac:dyDescent="0.25">
      <c r="B462">
        <f t="shared" si="18"/>
        <v>59</v>
      </c>
      <c r="C462">
        <v>58152.44401983772</v>
      </c>
      <c r="D462">
        <v>134192.1896235969</v>
      </c>
      <c r="E462">
        <v>260925.0967603965</v>
      </c>
      <c r="F462">
        <v>514390.91308304539</v>
      </c>
      <c r="G462">
        <v>1021322.545728413</v>
      </c>
      <c r="J462">
        <f t="shared" si="19"/>
        <v>59</v>
      </c>
      <c r="K462">
        <v>2907.6225898219272</v>
      </c>
      <c r="L462">
        <v>6709.6107505241525</v>
      </c>
      <c r="M462">
        <v>13046.255015761533</v>
      </c>
      <c r="N462">
        <v>25719.546029194957</v>
      </c>
      <c r="O462">
        <v>51066.128056147136</v>
      </c>
      <c r="R462">
        <f t="shared" si="20"/>
        <v>59</v>
      </c>
      <c r="S462">
        <v>4.7831509744202361E-2</v>
      </c>
      <c r="T462">
        <v>4.4995548677005504E-2</v>
      </c>
      <c r="U462">
        <v>4.4153920660997548E-2</v>
      </c>
      <c r="V462">
        <v>4.3750411900154829E-2</v>
      </c>
      <c r="W462">
        <v>4.355279674096435E-2</v>
      </c>
    </row>
    <row r="463" spans="2:23" x14ac:dyDescent="0.25">
      <c r="B463">
        <f t="shared" si="18"/>
        <v>60</v>
      </c>
      <c r="C463">
        <v>59674.636322434126</v>
      </c>
      <c r="D463">
        <v>138107.38882423955</v>
      </c>
      <c r="E463">
        <v>268828.64301427413</v>
      </c>
      <c r="F463">
        <v>530271.15140045958</v>
      </c>
      <c r="G463">
        <v>1053156.1681752752</v>
      </c>
      <c r="J463">
        <f t="shared" si="19"/>
        <v>60</v>
      </c>
      <c r="K463">
        <v>2983.7320807422875</v>
      </c>
      <c r="L463">
        <v>6905.3703396281635</v>
      </c>
      <c r="M463">
        <v>13441.43412887369</v>
      </c>
      <c r="N463">
        <v>26513.561714706011</v>
      </c>
      <c r="O463">
        <v>52657.816889304202</v>
      </c>
      <c r="R463">
        <f t="shared" si="20"/>
        <v>60</v>
      </c>
      <c r="S463">
        <v>4.8555007540968198E-2</v>
      </c>
      <c r="T463">
        <v>4.5695303421710687E-2</v>
      </c>
      <c r="U463">
        <v>4.4843405346516763E-2</v>
      </c>
      <c r="V463">
        <v>4.4434437832131746E-2</v>
      </c>
      <c r="W463">
        <v>4.4234022389912253E-2</v>
      </c>
    </row>
    <row r="464" spans="2:23" x14ac:dyDescent="0.25">
      <c r="B464">
        <f t="shared" si="18"/>
        <v>61</v>
      </c>
      <c r="C464">
        <v>61600.631814977925</v>
      </c>
      <c r="D464">
        <v>143061.53216909704</v>
      </c>
      <c r="E464">
        <v>278829.70017459197</v>
      </c>
      <c r="F464">
        <v>550366.03618428204</v>
      </c>
      <c r="G464">
        <v>1093438.7082026391</v>
      </c>
      <c r="J464">
        <f t="shared" si="19"/>
        <v>61</v>
      </c>
      <c r="K464">
        <v>3080.032134736728</v>
      </c>
      <c r="L464">
        <v>7153.0767213149229</v>
      </c>
      <c r="M464">
        <v>13941.485253496619</v>
      </c>
      <c r="N464">
        <v>27518.302316318499</v>
      </c>
      <c r="O464">
        <v>54671.936440748861</v>
      </c>
      <c r="R464">
        <f t="shared" si="20"/>
        <v>61</v>
      </c>
      <c r="S464">
        <v>4.9509982604752256E-2</v>
      </c>
      <c r="T464">
        <v>4.6619765122775325E-2</v>
      </c>
      <c r="U464">
        <v>4.5754763100419371E-2</v>
      </c>
      <c r="V464">
        <v>4.5338837562720835E-2</v>
      </c>
      <c r="W464">
        <v>4.5134853312354117E-2</v>
      </c>
    </row>
    <row r="465" spans="1:24" x14ac:dyDescent="0.25">
      <c r="B465">
        <f t="shared" si="18"/>
        <v>62</v>
      </c>
      <c r="C465">
        <v>63366.476296702531</v>
      </c>
      <c r="D465">
        <v>147603.9737261023</v>
      </c>
      <c r="E465">
        <v>287999.80278495798</v>
      </c>
      <c r="F465">
        <v>568791.4609019421</v>
      </c>
      <c r="G465">
        <v>1130374.7771342197</v>
      </c>
      <c r="J465">
        <f t="shared" si="19"/>
        <v>62</v>
      </c>
      <c r="K465">
        <v>3168.3241939957079</v>
      </c>
      <c r="L465">
        <v>7380.1999142714194</v>
      </c>
      <c r="M465">
        <v>14399.992792960838</v>
      </c>
      <c r="N465">
        <v>28439.578549486701</v>
      </c>
      <c r="O465">
        <v>56518.750060553895</v>
      </c>
      <c r="R465">
        <f t="shared" si="20"/>
        <v>62</v>
      </c>
      <c r="S465">
        <v>5.0415376773772502E-2</v>
      </c>
      <c r="T465">
        <v>4.7499170367576671E-2</v>
      </c>
      <c r="U465">
        <v>4.6622739238640909E-2</v>
      </c>
      <c r="V465">
        <v>4.6200708277474245E-2</v>
      </c>
      <c r="W465">
        <v>4.5993584077097527E-2</v>
      </c>
    </row>
    <row r="466" spans="1:24" x14ac:dyDescent="0.25">
      <c r="B466">
        <f t="shared" si="18"/>
        <v>63</v>
      </c>
      <c r="C466">
        <v>65153.091372606985</v>
      </c>
      <c r="D466">
        <v>152200.68045934467</v>
      </c>
      <c r="E466">
        <v>297279.99561654788</v>
      </c>
      <c r="F466">
        <v>587438.62593236519</v>
      </c>
      <c r="G466">
        <v>1167755.8865636764</v>
      </c>
      <c r="J466">
        <f t="shared" si="19"/>
        <v>63</v>
      </c>
      <c r="K466">
        <v>3257.6549326702952</v>
      </c>
      <c r="L466">
        <v>7610.0352030629874</v>
      </c>
      <c r="M466">
        <v>14864.002335052937</v>
      </c>
      <c r="N466">
        <v>29371.936600670917</v>
      </c>
      <c r="O466">
        <v>58387.805131530622</v>
      </c>
      <c r="R466">
        <f t="shared" si="20"/>
        <v>63</v>
      </c>
      <c r="S466">
        <v>5.136335666607228E-2</v>
      </c>
      <c r="T466">
        <v>4.8423074587157E-2</v>
      </c>
      <c r="U466">
        <v>4.7535723966818155E-2</v>
      </c>
      <c r="V466">
        <v>4.7107816011467296E-2</v>
      </c>
      <c r="W466">
        <v>4.6897659404649072E-2</v>
      </c>
    </row>
    <row r="467" spans="1:24" x14ac:dyDescent="0.25">
      <c r="B467">
        <f t="shared" si="18"/>
        <v>64</v>
      </c>
      <c r="C467">
        <v>66989.941611595059</v>
      </c>
      <c r="D467">
        <v>156926.57257617157</v>
      </c>
      <c r="E467">
        <v>306820.95752974262</v>
      </c>
      <c r="F467">
        <v>606609.72743858467</v>
      </c>
      <c r="G467">
        <v>1206187.2672562185</v>
      </c>
      <c r="J467">
        <f t="shared" si="19"/>
        <v>64</v>
      </c>
      <c r="K467">
        <v>3349.4974504688289</v>
      </c>
      <c r="L467">
        <v>7846.32982056521</v>
      </c>
      <c r="M467">
        <v>15341.05045186507</v>
      </c>
      <c r="N467">
        <v>30330.491716415621</v>
      </c>
      <c r="O467">
        <v>60309.37424545968</v>
      </c>
      <c r="R467">
        <f t="shared" si="20"/>
        <v>64</v>
      </c>
      <c r="S467">
        <v>5.2374225545398723E-2</v>
      </c>
      <c r="T467">
        <v>4.9410480780413435E-2</v>
      </c>
      <c r="U467">
        <v>4.8512316310529879E-2</v>
      </c>
      <c r="V467">
        <v>4.80785633108749E-2</v>
      </c>
      <c r="W467">
        <v>4.7865384946068401E-2</v>
      </c>
    </row>
    <row r="468" spans="1:24" x14ac:dyDescent="0.25">
      <c r="B468">
        <f t="shared" si="18"/>
        <v>65</v>
      </c>
      <c r="C468">
        <v>68845.880897617666</v>
      </c>
      <c r="D468">
        <v>161702.61536750151</v>
      </c>
      <c r="E468">
        <v>316463.83949851012</v>
      </c>
      <c r="F468">
        <v>625986.28776378429</v>
      </c>
      <c r="G468">
        <v>1245031.1842952413</v>
      </c>
      <c r="J468">
        <f t="shared" si="19"/>
        <v>65</v>
      </c>
      <c r="K468">
        <v>3442.2943983293226</v>
      </c>
      <c r="L468">
        <v>8085.1319079918612</v>
      </c>
      <c r="M468">
        <v>15823.194440593768</v>
      </c>
      <c r="N468">
        <v>31299.319509494118</v>
      </c>
      <c r="O468">
        <v>62251.56964832684</v>
      </c>
      <c r="R468">
        <f t="shared" si="20"/>
        <v>65</v>
      </c>
      <c r="S468">
        <v>5.3431132499724754E-2</v>
      </c>
      <c r="T468">
        <v>5.0446878252289107E-2</v>
      </c>
      <c r="U468">
        <v>4.9538726859214233E-2</v>
      </c>
      <c r="V468">
        <v>4.9099510533898494E-2</v>
      </c>
      <c r="W468">
        <v>4.8883493245837073E-2</v>
      </c>
    </row>
    <row r="470" spans="1:24" x14ac:dyDescent="0.25">
      <c r="A470" s="5" t="s">
        <v>183</v>
      </c>
    </row>
    <row r="471" spans="1:24" x14ac:dyDescent="0.25">
      <c r="B471" t="s">
        <v>170</v>
      </c>
      <c r="C471">
        <v>50000</v>
      </c>
      <c r="D471">
        <v>100000</v>
      </c>
      <c r="E471">
        <v>250000</v>
      </c>
      <c r="F471">
        <v>500000</v>
      </c>
      <c r="G471">
        <v>1000000</v>
      </c>
      <c r="H471">
        <v>2000000</v>
      </c>
      <c r="J471" t="s">
        <v>171</v>
      </c>
      <c r="K471">
        <v>50000</v>
      </c>
      <c r="L471">
        <v>100000</v>
      </c>
      <c r="M471">
        <v>250000</v>
      </c>
      <c r="N471">
        <v>500000</v>
      </c>
      <c r="O471">
        <v>1000000</v>
      </c>
      <c r="P471">
        <v>2000000</v>
      </c>
      <c r="R471" t="s">
        <v>167</v>
      </c>
      <c r="S471">
        <v>50000</v>
      </c>
      <c r="T471">
        <v>100000</v>
      </c>
      <c r="U471">
        <v>250000</v>
      </c>
      <c r="V471">
        <v>500000</v>
      </c>
      <c r="W471">
        <v>1000000</v>
      </c>
      <c r="X471">
        <v>2000000</v>
      </c>
    </row>
    <row r="472" spans="1:24" x14ac:dyDescent="0.25">
      <c r="B472">
        <v>26</v>
      </c>
      <c r="C472">
        <v>720.64921056003766</v>
      </c>
      <c r="D472">
        <v>949.00318327603907</v>
      </c>
      <c r="E472">
        <v>1634.0648836057987</v>
      </c>
      <c r="F472">
        <v>2775.8346398351869</v>
      </c>
      <c r="G472">
        <v>5059.3739605339451</v>
      </c>
      <c r="H472">
        <v>9626.4520454597077</v>
      </c>
      <c r="J472">
        <v>26</v>
      </c>
      <c r="K472">
        <v>666.85928006966924</v>
      </c>
      <c r="L472">
        <v>830.40453848476682</v>
      </c>
      <c r="M472">
        <v>1321.0378164283793</v>
      </c>
      <c r="N472">
        <v>2138.7628777213686</v>
      </c>
      <c r="O472">
        <v>3774.2108017651117</v>
      </c>
      <c r="P472">
        <v>7045.1002698643133</v>
      </c>
      <c r="R472">
        <v>26</v>
      </c>
      <c r="S472">
        <v>4.4846334863763992E-2</v>
      </c>
      <c r="T472">
        <v>4.2040326784856141E-2</v>
      </c>
      <c r="U472">
        <v>3.9369812941997484E-2</v>
      </c>
      <c r="V472">
        <v>3.8196204257325617E-2</v>
      </c>
      <c r="W472">
        <v>3.7536070290983714E-2</v>
      </c>
      <c r="X472">
        <v>3.7184885825593206E-2</v>
      </c>
    </row>
    <row r="473" spans="1:24" x14ac:dyDescent="0.25">
      <c r="B473">
        <v>27</v>
      </c>
      <c r="C473">
        <v>741.30506014782497</v>
      </c>
      <c r="D473">
        <v>989.73211399667218</v>
      </c>
      <c r="E473">
        <v>1735.0133438328023</v>
      </c>
      <c r="F473">
        <v>2977.148717619481</v>
      </c>
      <c r="G473">
        <v>5461.4194943437933</v>
      </c>
      <c r="H473">
        <v>10429.961040812977</v>
      </c>
      <c r="J473">
        <v>27</v>
      </c>
      <c r="K473">
        <v>681.65351455716836</v>
      </c>
      <c r="L473">
        <v>859.57423817487961</v>
      </c>
      <c r="M473">
        <v>1393.3371904112064</v>
      </c>
      <c r="N473">
        <v>2282.9420046954001</v>
      </c>
      <c r="O473">
        <v>4062.1519668148685</v>
      </c>
      <c r="P473">
        <v>7620.5718111936294</v>
      </c>
      <c r="R473">
        <v>27</v>
      </c>
      <c r="S473">
        <v>4.4538001641956093E-2</v>
      </c>
      <c r="T473">
        <v>4.1785918497903474E-2</v>
      </c>
      <c r="U473">
        <v>3.9231437632880617E-2</v>
      </c>
      <c r="V473">
        <v>3.8128313521044843E-2</v>
      </c>
      <c r="W473">
        <v>3.7512993084372059E-2</v>
      </c>
      <c r="X473">
        <v>3.7187160523890705E-2</v>
      </c>
    </row>
    <row r="474" spans="1:24" x14ac:dyDescent="0.25">
      <c r="B474">
        <v>28</v>
      </c>
      <c r="C474">
        <v>773.18885944199633</v>
      </c>
      <c r="D474">
        <v>1052.602861439331</v>
      </c>
      <c r="E474">
        <v>1890.8448674971717</v>
      </c>
      <c r="F474">
        <v>3287.9148954107754</v>
      </c>
      <c r="G474">
        <v>6082.0551287155768</v>
      </c>
      <c r="H474">
        <v>11670.335082232879</v>
      </c>
      <c r="J474">
        <v>28</v>
      </c>
      <c r="K474">
        <v>704.48811554282838</v>
      </c>
      <c r="L474">
        <v>904.60162272503749</v>
      </c>
      <c r="M474">
        <v>1504.9421450226691</v>
      </c>
      <c r="N474">
        <v>2505.509885429623</v>
      </c>
      <c r="O474">
        <v>4506.6473907643231</v>
      </c>
      <c r="P474">
        <v>8508.9165484918922</v>
      </c>
      <c r="R474">
        <v>28</v>
      </c>
      <c r="S474">
        <v>4.4119182216030284E-2</v>
      </c>
      <c r="T474">
        <v>4.1452751862205428E-2</v>
      </c>
      <c r="U474">
        <v>3.9059097948897614E-2</v>
      </c>
      <c r="V474">
        <v>3.8048851823480057E-2</v>
      </c>
      <c r="W474">
        <v>3.7491358778289907E-2</v>
      </c>
      <c r="X474">
        <v>3.7197872431680157E-2</v>
      </c>
    </row>
    <row r="475" spans="1:24" x14ac:dyDescent="0.25">
      <c r="B475">
        <v>29</v>
      </c>
      <c r="C475">
        <v>791.7123290767156</v>
      </c>
      <c r="D475">
        <v>1089.1236792660814</v>
      </c>
      <c r="E475">
        <v>1981.3577751914772</v>
      </c>
      <c r="F475">
        <v>3468.4146444726243</v>
      </c>
      <c r="G475">
        <v>6442.5282609317255</v>
      </c>
      <c r="H475">
        <v>12390.755529919945</v>
      </c>
      <c r="J475">
        <v>29</v>
      </c>
      <c r="K475">
        <v>717.75460572270322</v>
      </c>
      <c r="L475">
        <v>930.75747608059191</v>
      </c>
      <c r="M475">
        <v>1569.7666036254741</v>
      </c>
      <c r="N475">
        <v>2634.7823028556159</v>
      </c>
      <c r="O475">
        <v>4764.8123109600565</v>
      </c>
      <c r="P475">
        <v>9024.8727378883632</v>
      </c>
      <c r="R475">
        <v>29</v>
      </c>
      <c r="S475">
        <v>4.3904103576383413E-2</v>
      </c>
      <c r="T475">
        <v>4.1287438576765201E-2</v>
      </c>
      <c r="U475">
        <v>3.897805001695076E-2</v>
      </c>
      <c r="V475">
        <v>3.8014464787777813E-2</v>
      </c>
      <c r="W475">
        <v>3.7485516689807152E-2</v>
      </c>
      <c r="X475">
        <v>3.7207860661025327E-2</v>
      </c>
    </row>
    <row r="476" spans="1:24" x14ac:dyDescent="0.25">
      <c r="B476">
        <v>30</v>
      </c>
      <c r="C476">
        <v>840.76783488087483</v>
      </c>
      <c r="D476">
        <v>1185.85219771482</v>
      </c>
      <c r="E476">
        <v>2221.1053560270011</v>
      </c>
      <c r="F476">
        <v>3946.5273859973686</v>
      </c>
      <c r="G476">
        <v>7397.3705649639178</v>
      </c>
      <c r="H476">
        <v>14299.058968728808</v>
      </c>
      <c r="J476">
        <v>30</v>
      </c>
      <c r="K476">
        <v>752.88766855657923</v>
      </c>
      <c r="L476">
        <v>1000.0334460138838</v>
      </c>
      <c r="M476">
        <v>1741.4715695724335</v>
      </c>
      <c r="N476">
        <v>2977.2029026079908</v>
      </c>
      <c r="O476">
        <v>5448.6555842705711</v>
      </c>
      <c r="P476">
        <v>10391.584133769327</v>
      </c>
      <c r="R476">
        <v>30</v>
      </c>
      <c r="S476">
        <v>4.3412637440336521E-2</v>
      </c>
      <c r="T476">
        <v>4.0924332158063903E-2</v>
      </c>
      <c r="U476">
        <v>3.8811065177818183E-2</v>
      </c>
      <c r="V476">
        <v>3.7951410929840668E-2</v>
      </c>
      <c r="W476">
        <v>3.7484907424595759E-2</v>
      </c>
      <c r="X476">
        <v>3.7241562875010237E-2</v>
      </c>
    </row>
    <row r="477" spans="1:24" x14ac:dyDescent="0.25">
      <c r="B477">
        <v>31</v>
      </c>
      <c r="C477">
        <v>844.01077120140042</v>
      </c>
      <c r="D477">
        <v>1192.2382493018572</v>
      </c>
      <c r="E477">
        <v>2236.9207204638183</v>
      </c>
      <c r="F477">
        <v>3978.0579327746018</v>
      </c>
      <c r="G477">
        <v>7460.3325639979494</v>
      </c>
      <c r="H477">
        <v>14424.881827279463</v>
      </c>
      <c r="J477">
        <v>31</v>
      </c>
      <c r="K477">
        <v>755.21007621568106</v>
      </c>
      <c r="L477">
        <v>1004.6072645201939</v>
      </c>
      <c r="M477">
        <v>1752.7992470454301</v>
      </c>
      <c r="N477">
        <v>2999.7831697491711</v>
      </c>
      <c r="O477">
        <v>5493.7533558494615</v>
      </c>
      <c r="P477">
        <v>10481.693737508089</v>
      </c>
      <c r="R477">
        <v>31</v>
      </c>
      <c r="S477">
        <v>4.3384825951448436E-2</v>
      </c>
      <c r="T477">
        <v>4.0904682494051325E-2</v>
      </c>
      <c r="U477">
        <v>3.880301881853554E-2</v>
      </c>
      <c r="V477">
        <v>3.7949308859934749E-2</v>
      </c>
      <c r="W477">
        <v>3.7486347678364451E-2</v>
      </c>
      <c r="X477">
        <v>3.724491914609307E-2</v>
      </c>
    </row>
    <row r="478" spans="1:24" x14ac:dyDescent="0.25">
      <c r="B478">
        <v>32</v>
      </c>
      <c r="C478">
        <v>936.85924328147803</v>
      </c>
      <c r="D478">
        <v>1375.3111350994604</v>
      </c>
      <c r="E478">
        <v>2690.6667875649619</v>
      </c>
      <c r="F478">
        <v>4882.9255640906222</v>
      </c>
      <c r="G478">
        <v>9267.4446110427361</v>
      </c>
      <c r="H478">
        <v>18036.481731068205</v>
      </c>
      <c r="J478">
        <v>32</v>
      </c>
      <c r="K478">
        <v>821.70725339028104</v>
      </c>
      <c r="L478">
        <v>1135.7225558159735</v>
      </c>
      <c r="M478">
        <v>2077.7682049410178</v>
      </c>
      <c r="N478">
        <v>3647.8370521163815</v>
      </c>
      <c r="O478">
        <v>6787.9915224402357</v>
      </c>
      <c r="P478">
        <v>13068.289526776818</v>
      </c>
      <c r="R478">
        <v>32</v>
      </c>
      <c r="S478">
        <v>4.2701979060462802E-2</v>
      </c>
      <c r="T478">
        <v>4.0440225428626464E-2</v>
      </c>
      <c r="U478">
        <v>3.8623379059759211E-2</v>
      </c>
      <c r="V478">
        <v>3.79100694118093E-2</v>
      </c>
      <c r="W478">
        <v>3.7529035375277964E-2</v>
      </c>
      <c r="X478">
        <v>3.7331911517042737E-2</v>
      </c>
    </row>
    <row r="479" spans="1:24" x14ac:dyDescent="0.25">
      <c r="B479">
        <v>33</v>
      </c>
      <c r="C479">
        <v>883.87685476317347</v>
      </c>
      <c r="D479">
        <v>1270.8327064626676</v>
      </c>
      <c r="E479">
        <v>2431.700363975518</v>
      </c>
      <c r="F479">
        <v>4366.4799002367263</v>
      </c>
      <c r="G479">
        <v>8236.0394354318159</v>
      </c>
      <c r="H479">
        <v>15975.15796459129</v>
      </c>
      <c r="J479">
        <v>33</v>
      </c>
      <c r="K479">
        <v>783.76194905767989</v>
      </c>
      <c r="L479">
        <v>1060.8950530171714</v>
      </c>
      <c r="M479">
        <v>1892.2955207360174</v>
      </c>
      <c r="N479">
        <v>3277.9641753528122</v>
      </c>
      <c r="O479">
        <v>6049.3067062732589</v>
      </c>
      <c r="P479">
        <v>11591.985659827536</v>
      </c>
      <c r="R479">
        <v>33</v>
      </c>
      <c r="S479">
        <v>4.3061212359542855E-2</v>
      </c>
      <c r="T479">
        <v>4.0678891798858308E-2</v>
      </c>
      <c r="U479">
        <v>3.8710588116053657E-2</v>
      </c>
      <c r="V479">
        <v>3.7923984759932639E-2</v>
      </c>
      <c r="W479">
        <v>3.7500500859345198E-2</v>
      </c>
      <c r="X479">
        <v>3.7280510568764802E-2</v>
      </c>
    </row>
    <row r="480" spans="1:24" x14ac:dyDescent="0.25">
      <c r="B480">
        <v>34</v>
      </c>
      <c r="C480">
        <v>1104.5287008939495</v>
      </c>
      <c r="D480">
        <v>1705.8659119444558</v>
      </c>
      <c r="E480">
        <v>3509.8775566162749</v>
      </c>
      <c r="F480">
        <v>6516.5636009906639</v>
      </c>
      <c r="G480">
        <v>12529.935774271125</v>
      </c>
      <c r="H480">
        <v>24556.679794110536</v>
      </c>
      <c r="J480">
        <v>34</v>
      </c>
      <c r="K480">
        <v>941.78949750606262</v>
      </c>
      <c r="L480">
        <v>1372.4608383070299</v>
      </c>
      <c r="M480">
        <v>2664.4749880316958</v>
      </c>
      <c r="N480">
        <v>4817.8315718118829</v>
      </c>
      <c r="O480">
        <v>9124.5456736120104</v>
      </c>
      <c r="P480">
        <v>17737.970266303164</v>
      </c>
      <c r="R480">
        <v>34</v>
      </c>
      <c r="S480">
        <v>4.1952024909744035E-2</v>
      </c>
      <c r="T480">
        <v>4.0001558200158049E-2</v>
      </c>
      <c r="U480">
        <v>3.852883910101057E-2</v>
      </c>
      <c r="V480">
        <v>3.7972102302002986E-2</v>
      </c>
      <c r="W480">
        <v>3.7679461729123398E-2</v>
      </c>
      <c r="X480">
        <v>3.7529352265828431E-2</v>
      </c>
    </row>
    <row r="481" spans="2:24" x14ac:dyDescent="0.25">
      <c r="B481">
        <v>35</v>
      </c>
      <c r="C481">
        <v>874.41871196136242</v>
      </c>
      <c r="D481">
        <v>1252.1698371772845</v>
      </c>
      <c r="E481">
        <v>2385.4230147833746</v>
      </c>
      <c r="F481">
        <v>4274.1780574124878</v>
      </c>
      <c r="G481">
        <v>8051.6889028135765</v>
      </c>
      <c r="H481">
        <v>15606.709151707579</v>
      </c>
      <c r="J481">
        <v>35</v>
      </c>
      <c r="K481">
        <v>776.98719092515148</v>
      </c>
      <c r="L481">
        <v>1047.5294507938579</v>
      </c>
      <c r="M481">
        <v>1859.153993421307</v>
      </c>
      <c r="N481">
        <v>3211.858702402933</v>
      </c>
      <c r="O481">
        <v>5917.2767065557564</v>
      </c>
      <c r="P481">
        <v>11328.096427795419</v>
      </c>
      <c r="R481">
        <v>35</v>
      </c>
      <c r="S481">
        <v>4.313529001466776E-2</v>
      </c>
      <c r="T481">
        <v>4.0730187881582669E-2</v>
      </c>
      <c r="U481">
        <v>3.8731689613121345E-2</v>
      </c>
      <c r="V481">
        <v>3.7930094954774507E-2</v>
      </c>
      <c r="W481">
        <v>3.7497848264268274E-2</v>
      </c>
      <c r="X481">
        <v>3.7273106258482569E-2</v>
      </c>
    </row>
    <row r="482" spans="2:24" x14ac:dyDescent="0.25">
      <c r="B482">
        <v>36</v>
      </c>
      <c r="C482">
        <v>1115.4156367368043</v>
      </c>
      <c r="D482">
        <v>1727.3095910125244</v>
      </c>
      <c r="E482">
        <v>3562.9914413211659</v>
      </c>
      <c r="F482">
        <v>6622.4611499171515</v>
      </c>
      <c r="G482">
        <v>12741.400548257016</v>
      </c>
      <c r="H482">
        <v>24979.279435225373</v>
      </c>
      <c r="J482">
        <v>36</v>
      </c>
      <c r="K482">
        <v>949.58662407434258</v>
      </c>
      <c r="L482">
        <v>1387.8186651905453</v>
      </c>
      <c r="M482">
        <v>2702.5146503372744</v>
      </c>
      <c r="N482">
        <v>4893.6741628111195</v>
      </c>
      <c r="O482">
        <v>9275.9929796354554</v>
      </c>
      <c r="P482">
        <v>18040.63161005202</v>
      </c>
      <c r="R482">
        <v>36</v>
      </c>
      <c r="S482">
        <v>4.1919387949609366E-2</v>
      </c>
      <c r="T482">
        <v>3.9985765768430603E-2</v>
      </c>
      <c r="U482">
        <v>3.853015934078563E-2</v>
      </c>
      <c r="V482">
        <v>3.7980879331740658E-2</v>
      </c>
      <c r="W482">
        <v>3.7692375195068184E-2</v>
      </c>
      <c r="X482">
        <v>3.7544447711272522E-2</v>
      </c>
    </row>
    <row r="483" spans="2:24" x14ac:dyDescent="0.25">
      <c r="B483">
        <v>37</v>
      </c>
      <c r="C483">
        <v>891.03520384386275</v>
      </c>
      <c r="D483">
        <v>1284.9228256339761</v>
      </c>
      <c r="E483">
        <v>2466.5860498066618</v>
      </c>
      <c r="F483">
        <v>4436.0243230006263</v>
      </c>
      <c r="G483">
        <v>8374.9012518958389</v>
      </c>
      <c r="H483">
        <v>16252.655951980892</v>
      </c>
      <c r="J483">
        <v>37</v>
      </c>
      <c r="K483">
        <v>788.88845388525806</v>
      </c>
      <c r="L483">
        <v>1070.9858648081008</v>
      </c>
      <c r="M483">
        <v>1917.2821438478277</v>
      </c>
      <c r="N483">
        <v>3327.7710506610019</v>
      </c>
      <c r="O483">
        <v>6148.7531778829289</v>
      </c>
      <c r="P483">
        <v>11790.726931017416</v>
      </c>
      <c r="R483">
        <v>37</v>
      </c>
      <c r="S483">
        <v>4.3011239657310352E-2</v>
      </c>
      <c r="T483">
        <v>4.0645637678577096E-2</v>
      </c>
      <c r="U483">
        <v>3.8699063256849131E-2</v>
      </c>
      <c r="V483">
        <v>3.7923134517659607E-2</v>
      </c>
      <c r="W483">
        <v>3.7505871847989036E-2</v>
      </c>
      <c r="X483">
        <v>3.7289254369608393E-2</v>
      </c>
    </row>
    <row r="484" spans="2:24" x14ac:dyDescent="0.25">
      <c r="B484">
        <v>38</v>
      </c>
      <c r="C484">
        <v>894.41616743776694</v>
      </c>
      <c r="D484">
        <v>1291.5848044428099</v>
      </c>
      <c r="E484">
        <v>2483.0907479106977</v>
      </c>
      <c r="F484">
        <v>4468.9340215505335</v>
      </c>
      <c r="G484">
        <v>8440.619978842733</v>
      </c>
      <c r="H484">
        <v>16383.992419035425</v>
      </c>
      <c r="J484">
        <v>38</v>
      </c>
      <c r="K484">
        <v>791.30991664513476</v>
      </c>
      <c r="L484">
        <v>1075.7582697171492</v>
      </c>
      <c r="M484">
        <v>1929.1036947838729</v>
      </c>
      <c r="N484">
        <v>3351.346459125838</v>
      </c>
      <c r="O484">
        <v>6195.8253366862627</v>
      </c>
      <c r="P484">
        <v>11884.789017162897</v>
      </c>
      <c r="R484">
        <v>38</v>
      </c>
      <c r="S484">
        <v>4.2987298876469904E-2</v>
      </c>
      <c r="T484">
        <v>4.0629594814288073E-2</v>
      </c>
      <c r="U484">
        <v>3.8693183818874877E-2</v>
      </c>
      <c r="V484">
        <v>3.7922249622700299E-2</v>
      </c>
      <c r="W484">
        <v>3.7507880100248192E-2</v>
      </c>
      <c r="X484">
        <v>3.7292823309190704E-2</v>
      </c>
    </row>
    <row r="485" spans="2:24" x14ac:dyDescent="0.25">
      <c r="B485">
        <v>39</v>
      </c>
      <c r="C485">
        <v>1095.3245560415064</v>
      </c>
      <c r="D485">
        <v>1687.6823051803835</v>
      </c>
      <c r="E485">
        <v>3464.7548274134233</v>
      </c>
      <c r="F485">
        <v>6426.5427131043652</v>
      </c>
      <c r="G485">
        <v>12350.118309524563</v>
      </c>
      <c r="H485">
        <v>24197.269749486342</v>
      </c>
      <c r="J485">
        <v>39</v>
      </c>
      <c r="K485">
        <v>935.19758891697711</v>
      </c>
      <c r="L485">
        <v>1359.4397912918266</v>
      </c>
      <c r="M485">
        <v>2632.1583779187131</v>
      </c>
      <c r="N485">
        <v>4753.3598781938636</v>
      </c>
      <c r="O485">
        <v>8995.7609436757339</v>
      </c>
      <c r="P485">
        <v>17480.565807790845</v>
      </c>
      <c r="R485">
        <v>39</v>
      </c>
      <c r="S485">
        <v>4.198574995333515E-2</v>
      </c>
      <c r="T485">
        <v>4.0020317145359474E-2</v>
      </c>
      <c r="U485">
        <v>3.8532212335885552E-2</v>
      </c>
      <c r="V485">
        <v>3.7968747519430357E-2</v>
      </c>
      <c r="W485">
        <v>3.7672364716665241E-2</v>
      </c>
      <c r="X485">
        <v>3.7520283842277902E-2</v>
      </c>
    </row>
    <row r="486" spans="2:24" x14ac:dyDescent="0.25">
      <c r="B486">
        <v>40</v>
      </c>
      <c r="C486">
        <v>1111.8111576678323</v>
      </c>
      <c r="D486">
        <v>1720.178153428689</v>
      </c>
      <c r="E486">
        <v>3545.2791847652188</v>
      </c>
      <c r="F486">
        <v>6587.1139004299084</v>
      </c>
      <c r="G486">
        <v>12670.783627950374</v>
      </c>
      <c r="H486">
        <v>24838.123084305953</v>
      </c>
      <c r="J486">
        <v>40</v>
      </c>
      <c r="K486">
        <v>947.00605048311809</v>
      </c>
      <c r="L486">
        <v>1382.7126458514776</v>
      </c>
      <c r="M486">
        <v>2689.8329184218965</v>
      </c>
      <c r="N486">
        <v>4868.3629895477934</v>
      </c>
      <c r="O486">
        <v>9225.4264024861914</v>
      </c>
      <c r="P486">
        <v>17939.553242879978</v>
      </c>
      <c r="R486">
        <v>40</v>
      </c>
      <c r="S486">
        <v>4.1932937539497894E-2</v>
      </c>
      <c r="T486">
        <v>3.999350863101947E-2</v>
      </c>
      <c r="U486">
        <v>3.853199631826687E-2</v>
      </c>
      <c r="V486">
        <v>3.7980136864086855E-2</v>
      </c>
      <c r="W486">
        <v>3.7690204514803982E-2</v>
      </c>
      <c r="X486">
        <v>3.7541523915575414E-2</v>
      </c>
    </row>
    <row r="487" spans="2:24" x14ac:dyDescent="0.25">
      <c r="B487">
        <v>41</v>
      </c>
      <c r="C487">
        <v>1108.9395372570805</v>
      </c>
      <c r="D487">
        <v>1714.5129870757007</v>
      </c>
      <c r="E487">
        <v>3531.2333446706039</v>
      </c>
      <c r="F487">
        <v>6559.1006141725229</v>
      </c>
      <c r="G487">
        <v>12614.835157715746</v>
      </c>
      <c r="H487">
        <v>24726.304247746903</v>
      </c>
      <c r="J487">
        <v>41</v>
      </c>
      <c r="K487">
        <v>944.94937075174857</v>
      </c>
      <c r="L487">
        <v>1378.6550537597432</v>
      </c>
      <c r="M487">
        <v>2679.7721926820377</v>
      </c>
      <c r="N487">
        <v>4848.3008331438759</v>
      </c>
      <c r="O487">
        <v>9185.3581642064964</v>
      </c>
      <c r="P487">
        <v>17859.472858857072</v>
      </c>
      <c r="R487">
        <v>41</v>
      </c>
      <c r="S487">
        <v>4.1942354990561759E-2</v>
      </c>
      <c r="T487">
        <v>3.9998410156816488E-2</v>
      </c>
      <c r="U487">
        <v>3.8532302283112996E-2</v>
      </c>
      <c r="V487">
        <v>3.7978445462534483E-2</v>
      </c>
      <c r="W487">
        <v>3.7687401896509876E-2</v>
      </c>
      <c r="X487">
        <v>3.7538135604121781E-2</v>
      </c>
    </row>
    <row r="488" spans="2:24" x14ac:dyDescent="0.25">
      <c r="B488">
        <v>42</v>
      </c>
      <c r="C488">
        <v>1119.2680938131912</v>
      </c>
      <c r="D488">
        <v>1734.870506942932</v>
      </c>
      <c r="E488">
        <v>3581.6777566661867</v>
      </c>
      <c r="F488">
        <v>6659.6898491735546</v>
      </c>
      <c r="G488">
        <v>12815.714040946084</v>
      </c>
      <c r="H488">
        <v>25127.76242898696</v>
      </c>
      <c r="J488">
        <v>42</v>
      </c>
      <c r="K488">
        <v>952.3465707806663</v>
      </c>
      <c r="L488">
        <v>1393.2348866761658</v>
      </c>
      <c r="M488">
        <v>2715.8999483921943</v>
      </c>
      <c r="N488">
        <v>4920.3418242381013</v>
      </c>
      <c r="O488">
        <v>9329.2256504979159</v>
      </c>
      <c r="P488">
        <v>18146.993352626101</v>
      </c>
      <c r="R488">
        <v>42</v>
      </c>
      <c r="S488">
        <v>4.1910573515630212E-2</v>
      </c>
      <c r="T488">
        <v>3.9982608909199469E-2</v>
      </c>
      <c r="U488">
        <v>3.8532701369025757E-2</v>
      </c>
      <c r="V488">
        <v>3.7985895744973019E-2</v>
      </c>
      <c r="W488">
        <v>3.7698762636604544E-2</v>
      </c>
      <c r="X488">
        <v>3.7551556783645745E-2</v>
      </c>
    </row>
    <row r="489" spans="2:24" x14ac:dyDescent="0.25">
      <c r="B489">
        <v>43</v>
      </c>
      <c r="C489">
        <v>1163.9304047347953</v>
      </c>
      <c r="D489">
        <v>1822.9093506864035</v>
      </c>
      <c r="E489">
        <v>3799.8460926618918</v>
      </c>
      <c r="F489">
        <v>7094.7406770750731</v>
      </c>
      <c r="G489">
        <v>13684.529880626134</v>
      </c>
      <c r="H489">
        <v>26864.108244946136</v>
      </c>
      <c r="J489">
        <v>43</v>
      </c>
      <c r="K489">
        <v>984.3333189141058</v>
      </c>
      <c r="L489">
        <v>1456.2876978405038</v>
      </c>
      <c r="M489">
        <v>2872.1497811272129</v>
      </c>
      <c r="N489">
        <v>5231.9200787548471</v>
      </c>
      <c r="O489">
        <v>9951.4610555543622</v>
      </c>
      <c r="P489">
        <v>19390.542539076647</v>
      </c>
      <c r="R489">
        <v>43</v>
      </c>
      <c r="S489">
        <v>4.178551643931705E-2</v>
      </c>
      <c r="T489">
        <v>3.9923331341546575E-2</v>
      </c>
      <c r="U489">
        <v>3.8538923367786859E-2</v>
      </c>
      <c r="V489">
        <v>3.8020368863602494E-2</v>
      </c>
      <c r="W489">
        <v>3.7748846514011003E-2</v>
      </c>
      <c r="X489">
        <v>3.7609850499323416E-2</v>
      </c>
    </row>
    <row r="490" spans="2:24" x14ac:dyDescent="0.25">
      <c r="B490">
        <v>44</v>
      </c>
      <c r="C490">
        <v>1194.4357542473558</v>
      </c>
      <c r="D490">
        <v>1883.0392257825611</v>
      </c>
      <c r="E490">
        <v>3948.8497840652926</v>
      </c>
      <c r="F490">
        <v>7391.8673780849422</v>
      </c>
      <c r="G490">
        <v>14277.902559223041</v>
      </c>
      <c r="H490">
        <v>28049.972915149778</v>
      </c>
      <c r="J490">
        <v>44</v>
      </c>
      <c r="K490">
        <v>1006.1813733744439</v>
      </c>
      <c r="L490">
        <v>1499.3518644742508</v>
      </c>
      <c r="M490">
        <v>2978.86491189152</v>
      </c>
      <c r="N490">
        <v>5444.7199567570933</v>
      </c>
      <c r="O490">
        <v>10376.429970879108</v>
      </c>
      <c r="P490">
        <v>20239.84992955887</v>
      </c>
      <c r="R490">
        <v>44</v>
      </c>
      <c r="S490">
        <v>4.1711495147533473E-2</v>
      </c>
      <c r="T490">
        <v>3.9891243536033461E-2</v>
      </c>
      <c r="U490">
        <v>3.8547649981037546E-2</v>
      </c>
      <c r="V490">
        <v>3.8046493141506543E-2</v>
      </c>
      <c r="W490">
        <v>3.7784538516261623E-2</v>
      </c>
      <c r="X490">
        <v>3.7650562405328269E-2</v>
      </c>
    </row>
    <row r="491" spans="2:24" x14ac:dyDescent="0.25">
      <c r="B491">
        <v>45</v>
      </c>
      <c r="C491">
        <v>1212.091492877285</v>
      </c>
      <c r="D491">
        <v>1917.8399663466803</v>
      </c>
      <c r="E491">
        <v>4035.0854251017463</v>
      </c>
      <c r="F491">
        <v>7563.8275317288753</v>
      </c>
      <c r="G491">
        <v>14621.312032062511</v>
      </c>
      <c r="H491">
        <v>28736.281033670602</v>
      </c>
      <c r="J491">
        <v>45</v>
      </c>
      <c r="K491">
        <v>1018.8258244800227</v>
      </c>
      <c r="L491">
        <v>1524.2760540947256</v>
      </c>
      <c r="M491">
        <v>3040.6271623618231</v>
      </c>
      <c r="N491">
        <v>5567.8754587847216</v>
      </c>
      <c r="O491">
        <v>10622.375191591243</v>
      </c>
      <c r="P491">
        <v>20731.374667494674</v>
      </c>
      <c r="R491">
        <v>45</v>
      </c>
      <c r="S491">
        <v>4.1672459416171481E-2</v>
      </c>
      <c r="T491">
        <v>3.9875458524716301E-2</v>
      </c>
      <c r="U491">
        <v>3.8554181956196087E-2</v>
      </c>
      <c r="V491">
        <v>3.8062467774466091E-2</v>
      </c>
      <c r="W491">
        <v>3.7805694402834433E-2</v>
      </c>
      <c r="X491">
        <v>3.7674432856426909E-2</v>
      </c>
    </row>
    <row r="492" spans="2:24" x14ac:dyDescent="0.25">
      <c r="B492">
        <v>46</v>
      </c>
      <c r="C492">
        <v>1218.0620560150035</v>
      </c>
      <c r="D492">
        <v>1929.6078604569493</v>
      </c>
      <c r="E492">
        <v>4064.2453174611419</v>
      </c>
      <c r="F492">
        <v>7621.9739227565433</v>
      </c>
      <c r="G492">
        <v>14737.431571966354</v>
      </c>
      <c r="H492">
        <v>28968.346870756417</v>
      </c>
      <c r="J492">
        <v>46</v>
      </c>
      <c r="K492">
        <v>1023.1019659478479</v>
      </c>
      <c r="L492">
        <v>1532.7043379927127</v>
      </c>
      <c r="M492">
        <v>3061.5119315928241</v>
      </c>
      <c r="N492">
        <v>5609.5192343606177</v>
      </c>
      <c r="O492">
        <v>10705.538634615281</v>
      </c>
      <c r="P492">
        <v>20897.577439174114</v>
      </c>
      <c r="R492">
        <v>46</v>
      </c>
      <c r="S492">
        <v>4.1659869094692326E-2</v>
      </c>
      <c r="T492">
        <v>3.987056600911254E-2</v>
      </c>
      <c r="U492">
        <v>3.855663231508033E-2</v>
      </c>
      <c r="V492">
        <v>3.8068013993396654E-2</v>
      </c>
      <c r="W492">
        <v>3.7812937560784743E-2</v>
      </c>
      <c r="X492">
        <v>3.7682564471952951E-2</v>
      </c>
    </row>
    <row r="493" spans="2:24" x14ac:dyDescent="0.25">
      <c r="B493">
        <v>47</v>
      </c>
      <c r="C493">
        <v>1306.9501671304549</v>
      </c>
      <c r="D493">
        <v>2104.8098137518587</v>
      </c>
      <c r="E493">
        <v>4498.3888315123113</v>
      </c>
      <c r="F493">
        <v>8487.6870957605352</v>
      </c>
      <c r="G493">
        <v>16466.283764713975</v>
      </c>
      <c r="H493">
        <v>32423.477125885514</v>
      </c>
      <c r="J493">
        <v>47</v>
      </c>
      <c r="K493">
        <v>1086.7626901820822</v>
      </c>
      <c r="L493">
        <v>1658.1816959022544</v>
      </c>
      <c r="M493">
        <v>3372.4395574627633</v>
      </c>
      <c r="N493">
        <v>6229.5349236361217</v>
      </c>
      <c r="O493">
        <v>11943.727178545319</v>
      </c>
      <c r="P493">
        <v>23372.111940553936</v>
      </c>
      <c r="R493">
        <v>47</v>
      </c>
      <c r="S493">
        <v>4.1503396142638538E-2</v>
      </c>
      <c r="T493">
        <v>3.9819728420085632E-2</v>
      </c>
      <c r="U493">
        <v>3.8604376594347123E-2</v>
      </c>
      <c r="V493">
        <v>3.815689903645092E-2</v>
      </c>
      <c r="W493">
        <v>3.7924253984208844E-2</v>
      </c>
      <c r="X493">
        <v>3.780559857773369E-2</v>
      </c>
    </row>
    <row r="494" spans="2:24" x14ac:dyDescent="0.25">
      <c r="B494">
        <v>48</v>
      </c>
      <c r="C494">
        <v>1355.9987090723641</v>
      </c>
      <c r="D494">
        <v>2201.4806000355507</v>
      </c>
      <c r="E494">
        <v>4737.926292287385</v>
      </c>
      <c r="F494">
        <v>8965.3356922182393</v>
      </c>
      <c r="G494">
        <v>17420.154588271736</v>
      </c>
      <c r="H494">
        <v>34329.792384689172</v>
      </c>
      <c r="J494">
        <v>48</v>
      </c>
      <c r="K494">
        <v>1121.8907205426949</v>
      </c>
      <c r="L494">
        <v>1727.4164156296792</v>
      </c>
      <c r="M494">
        <v>3543.9937098115988</v>
      </c>
      <c r="N494">
        <v>6571.6215930308827</v>
      </c>
      <c r="O494">
        <v>12626.878397388762</v>
      </c>
      <c r="P494">
        <v>24737.392052614712</v>
      </c>
      <c r="R494">
        <v>48</v>
      </c>
      <c r="S494">
        <v>4.1439123086887353E-2</v>
      </c>
      <c r="T494">
        <v>3.9807289556044401E-2</v>
      </c>
      <c r="U494">
        <v>3.8638890249153679E-2</v>
      </c>
      <c r="V494">
        <v>3.8210706772779934E-2</v>
      </c>
      <c r="W494">
        <v>3.7988518413783146E-2</v>
      </c>
      <c r="X494">
        <v>3.7875308282484088E-2</v>
      </c>
    </row>
    <row r="495" spans="2:24" x14ac:dyDescent="0.25">
      <c r="B495">
        <v>49</v>
      </c>
      <c r="C495">
        <v>1434.0338971101123</v>
      </c>
      <c r="D495">
        <v>2355.2724924784056</v>
      </c>
      <c r="E495">
        <v>5118.9883640541921</v>
      </c>
      <c r="F495">
        <v>9725.1814854536224</v>
      </c>
      <c r="G495">
        <v>18937.567726705078</v>
      </c>
      <c r="H495">
        <v>37362.340206984452</v>
      </c>
      <c r="J495">
        <v>49</v>
      </c>
      <c r="K495">
        <v>1177.7789282760295</v>
      </c>
      <c r="L495">
        <v>1837.5605202520819</v>
      </c>
      <c r="M495">
        <v>3816.9062116798668</v>
      </c>
      <c r="N495">
        <v>7115.8157199556008</v>
      </c>
      <c r="O495">
        <v>13713.634719932306</v>
      </c>
      <c r="P495">
        <v>26909.272696069092</v>
      </c>
      <c r="R495">
        <v>49</v>
      </c>
      <c r="S495">
        <v>4.1363398715536848E-2</v>
      </c>
      <c r="T495">
        <v>3.9805971488043657E-2</v>
      </c>
      <c r="U495">
        <v>3.8703472417236151E-2</v>
      </c>
      <c r="V495">
        <v>3.8302057814714852E-2</v>
      </c>
      <c r="W495">
        <v>3.8094310480970561E-2</v>
      </c>
      <c r="X495">
        <v>3.7988602923332948E-2</v>
      </c>
    </row>
    <row r="496" spans="2:24" x14ac:dyDescent="0.25">
      <c r="B496">
        <v>50</v>
      </c>
      <c r="C496">
        <v>1481.713068610836</v>
      </c>
      <c r="D496">
        <v>2449.2341698228483</v>
      </c>
      <c r="E496">
        <v>5351.7974583270361</v>
      </c>
      <c r="F496">
        <v>10189.402912210959</v>
      </c>
      <c r="G496">
        <v>19864.613796834674</v>
      </c>
      <c r="H496">
        <v>39215.036059110265</v>
      </c>
      <c r="J496">
        <v>50</v>
      </c>
      <c r="K496">
        <v>1211.9260720700531</v>
      </c>
      <c r="L496">
        <v>1904.855096703508</v>
      </c>
      <c r="M496">
        <v>3983.6420092458793</v>
      </c>
      <c r="N496">
        <v>7448.286576034574</v>
      </c>
      <c r="O496">
        <v>14377.575462815206</v>
      </c>
      <c r="P496">
        <v>28236.158493766794</v>
      </c>
      <c r="R496">
        <v>50</v>
      </c>
      <c r="S496">
        <v>4.1330825814486438E-2</v>
      </c>
      <c r="T496">
        <v>3.9814589423167401E-2</v>
      </c>
      <c r="U496">
        <v>3.8747846953822052E-2</v>
      </c>
      <c r="V496">
        <v>3.8360806920784585E-2</v>
      </c>
      <c r="W496">
        <v>3.8160782912918023E-2</v>
      </c>
      <c r="X496">
        <v>3.8059081036663667E-2</v>
      </c>
    </row>
    <row r="497" spans="1:24" x14ac:dyDescent="0.25">
      <c r="B497">
        <v>51</v>
      </c>
      <c r="C497">
        <v>1569.0510041604405</v>
      </c>
      <c r="D497">
        <v>2621.3387075403889</v>
      </c>
      <c r="E497">
        <v>5778.2018343314512</v>
      </c>
      <c r="F497">
        <v>11039.640381433142</v>
      </c>
      <c r="G497">
        <v>21562.517475115899</v>
      </c>
      <c r="H497">
        <v>42608.271661354789</v>
      </c>
      <c r="J497">
        <v>51</v>
      </c>
      <c r="K497">
        <v>1274.4765956642168</v>
      </c>
      <c r="L497">
        <v>2028.114476738494</v>
      </c>
      <c r="M497">
        <v>4289.0282960748154</v>
      </c>
      <c r="N497">
        <v>8057.2180208805366</v>
      </c>
      <c r="O497">
        <v>15593.597464985418</v>
      </c>
      <c r="P497">
        <v>30666.356341279519</v>
      </c>
      <c r="R497">
        <v>51</v>
      </c>
      <c r="S497">
        <v>4.1294163175582987E-2</v>
      </c>
      <c r="T497">
        <v>3.9846099858099837E-2</v>
      </c>
      <c r="U497">
        <v>3.8837479478791348E-2</v>
      </c>
      <c r="V497">
        <v>3.8473588895908906E-2</v>
      </c>
      <c r="W497">
        <v>3.8285957445960195E-2</v>
      </c>
      <c r="X497">
        <v>3.8190667038273007E-2</v>
      </c>
    </row>
    <row r="498" spans="1:24" x14ac:dyDescent="0.25">
      <c r="B498">
        <v>52</v>
      </c>
      <c r="C498">
        <v>1637.0856735798618</v>
      </c>
      <c r="D498">
        <v>2755.3957192876505</v>
      </c>
      <c r="E498">
        <v>6110.3258753211967</v>
      </c>
      <c r="F498">
        <v>11701.876158643418</v>
      </c>
      <c r="G498">
        <v>22884.976732284678</v>
      </c>
      <c r="H498">
        <v>45251.177883864053</v>
      </c>
      <c r="J498">
        <v>52</v>
      </c>
      <c r="K498">
        <v>1323.2024093858727</v>
      </c>
      <c r="L498">
        <v>2124.1248052816554</v>
      </c>
      <c r="M498">
        <v>4526.8921917078551</v>
      </c>
      <c r="N498">
        <v>8531.5047469382989</v>
      </c>
      <c r="O498">
        <v>16540.729930933157</v>
      </c>
      <c r="P498">
        <v>32559.180344081076</v>
      </c>
      <c r="R498">
        <v>52</v>
      </c>
      <c r="S498">
        <v>4.128314895233598E-2</v>
      </c>
      <c r="T498">
        <v>3.9882528023941433E-2</v>
      </c>
      <c r="U498">
        <v>3.8913609911627844E-2</v>
      </c>
      <c r="V498">
        <v>3.8565381125635012E-2</v>
      </c>
      <c r="W498">
        <v>3.8386102134172484E-2</v>
      </c>
      <c r="X498">
        <v>3.829512568776372E-2</v>
      </c>
    </row>
    <row r="499" spans="1:24" x14ac:dyDescent="0.25">
      <c r="B499">
        <v>53</v>
      </c>
      <c r="C499">
        <v>1721.667419130536</v>
      </c>
      <c r="D499">
        <v>2922.0438278595075</v>
      </c>
      <c r="E499">
        <v>6523.1730330351247</v>
      </c>
      <c r="F499">
        <v>12525.05506276911</v>
      </c>
      <c r="G499">
        <v>24528.819124033169</v>
      </c>
      <c r="H499">
        <v>48536.34713672418</v>
      </c>
      <c r="J499">
        <v>53</v>
      </c>
      <c r="K499">
        <v>1383.7789614335416</v>
      </c>
      <c r="L499">
        <v>2243.4765460826784</v>
      </c>
      <c r="M499">
        <v>4822.5690809440057</v>
      </c>
      <c r="N499">
        <v>9121.0568591401825</v>
      </c>
      <c r="O499">
        <v>17718.032434260444</v>
      </c>
      <c r="P499">
        <v>34911.982439222687</v>
      </c>
      <c r="R499">
        <v>53</v>
      </c>
      <c r="S499">
        <v>4.1287733372133539E-2</v>
      </c>
      <c r="T499">
        <v>3.9940165448890896E-2</v>
      </c>
      <c r="U499">
        <v>3.9014957235629533E-2</v>
      </c>
      <c r="V499">
        <v>3.8683832567672383E-2</v>
      </c>
      <c r="W499">
        <v>3.8513646308937943E-2</v>
      </c>
      <c r="X499">
        <v>3.8427358319893745E-2</v>
      </c>
    </row>
    <row r="500" spans="1:24" x14ac:dyDescent="0.25">
      <c r="B500">
        <v>54</v>
      </c>
      <c r="C500">
        <v>1834.4721000294724</v>
      </c>
      <c r="D500">
        <v>3144.2735193005137</v>
      </c>
      <c r="E500">
        <v>7073.6778118998409</v>
      </c>
      <c r="F500">
        <v>13622.684964878048</v>
      </c>
      <c r="G500">
        <v>26720.699267459575</v>
      </c>
      <c r="H500">
        <v>52916.727869716829</v>
      </c>
      <c r="J500">
        <v>54</v>
      </c>
      <c r="K500">
        <v>1464.5685886273368</v>
      </c>
      <c r="L500">
        <v>2402.6351699552906</v>
      </c>
      <c r="M500">
        <v>5216.8352728684113</v>
      </c>
      <c r="N500">
        <v>9907.1687637527648</v>
      </c>
      <c r="O500">
        <v>19287.835710698913</v>
      </c>
      <c r="P500">
        <v>38049.169574608677</v>
      </c>
      <c r="R500">
        <v>54</v>
      </c>
      <c r="S500">
        <v>4.1320576865803149E-2</v>
      </c>
      <c r="T500">
        <v>4.0035074335487808E-2</v>
      </c>
      <c r="U500">
        <v>3.916012830626503E-2</v>
      </c>
      <c r="V500">
        <v>3.8848496692675427E-2</v>
      </c>
      <c r="W500">
        <v>3.8688636896016426E-2</v>
      </c>
      <c r="X500">
        <v>3.860766462800691E-2</v>
      </c>
    </row>
    <row r="501" spans="1:24" x14ac:dyDescent="0.25">
      <c r="B501">
        <v>55</v>
      </c>
      <c r="C501">
        <v>1929.7873168613612</v>
      </c>
      <c r="D501">
        <v>3332.0281195287835</v>
      </c>
      <c r="E501">
        <v>7538.7505766097202</v>
      </c>
      <c r="F501">
        <v>14549.954517302702</v>
      </c>
      <c r="G501">
        <v>28572.362532336483</v>
      </c>
      <c r="H501">
        <v>56617.178563259899</v>
      </c>
      <c r="J501">
        <v>55</v>
      </c>
      <c r="K501">
        <v>1532.8323642870364</v>
      </c>
      <c r="L501">
        <v>2537.1031829916028</v>
      </c>
      <c r="M501">
        <v>5549.9161410453817</v>
      </c>
      <c r="N501">
        <v>10571.26949161815</v>
      </c>
      <c r="O501">
        <v>20613.977559614112</v>
      </c>
      <c r="P501">
        <v>40699.39370435907</v>
      </c>
      <c r="R501">
        <v>55</v>
      </c>
      <c r="S501">
        <v>4.136826349760514E-2</v>
      </c>
      <c r="T501">
        <v>4.0128706728041807E-2</v>
      </c>
      <c r="U501">
        <v>3.9290389761518885E-2</v>
      </c>
      <c r="V501">
        <v>3.8992847865899405E-2</v>
      </c>
      <c r="W501">
        <v>3.8840429006633759E-2</v>
      </c>
      <c r="X501">
        <v>3.876328072077051E-2</v>
      </c>
    </row>
    <row r="503" spans="1:24" x14ac:dyDescent="0.25">
      <c r="A503" s="5" t="s">
        <v>188</v>
      </c>
    </row>
    <row r="504" spans="1:24" x14ac:dyDescent="0.25">
      <c r="B504" t="s">
        <v>170</v>
      </c>
      <c r="C504">
        <v>100000</v>
      </c>
      <c r="D504">
        <v>250000</v>
      </c>
      <c r="E504">
        <v>500000</v>
      </c>
      <c r="F504">
        <v>1000000</v>
      </c>
      <c r="G504">
        <v>2000000</v>
      </c>
      <c r="J504" t="s">
        <v>145</v>
      </c>
      <c r="K504">
        <v>100000</v>
      </c>
      <c r="L504">
        <v>250000</v>
      </c>
      <c r="M504">
        <v>500000</v>
      </c>
      <c r="N504">
        <v>1000000</v>
      </c>
      <c r="O504">
        <v>2000000</v>
      </c>
      <c r="R504" t="s">
        <v>167</v>
      </c>
      <c r="S504">
        <v>100000</v>
      </c>
      <c r="T504">
        <v>250000</v>
      </c>
      <c r="U504">
        <v>500000</v>
      </c>
      <c r="V504">
        <v>1000000</v>
      </c>
      <c r="W504">
        <v>2000000</v>
      </c>
    </row>
    <row r="505" spans="1:24" x14ac:dyDescent="0.25">
      <c r="B505">
        <v>35</v>
      </c>
      <c r="C505">
        <v>35676.890301549225</v>
      </c>
      <c r="D505">
        <v>76395.640378454729</v>
      </c>
      <c r="E505">
        <v>144260.21983065098</v>
      </c>
      <c r="F505">
        <v>279989.37269620824</v>
      </c>
      <c r="G505">
        <v>551447.68863195088</v>
      </c>
      <c r="J505">
        <v>35</v>
      </c>
      <c r="K505">
        <v>1783.8438960440471</v>
      </c>
      <c r="L505">
        <v>3819.7836782105878</v>
      </c>
      <c r="M505">
        <v>7213.0109915177745</v>
      </c>
      <c r="N505">
        <v>13999.457097591774</v>
      </c>
      <c r="O505">
        <v>27572.363708037301</v>
      </c>
      <c r="R505">
        <v>35</v>
      </c>
      <c r="S505">
        <v>3.9459665595027893E-2</v>
      </c>
      <c r="T505">
        <v>3.6965535678795458E-2</v>
      </c>
      <c r="U505">
        <v>3.627889640710702E-2</v>
      </c>
      <c r="V505">
        <v>3.5957814545427347E-2</v>
      </c>
      <c r="W505">
        <v>3.580244504709551E-2</v>
      </c>
    </row>
    <row r="506" spans="1:24" x14ac:dyDescent="0.25">
      <c r="B506">
        <f t="shared" ref="B506:B535" si="21">B505+1</f>
        <v>36</v>
      </c>
      <c r="C506">
        <v>40877.231642827937</v>
      </c>
      <c r="D506">
        <v>89767.899006284337</v>
      </c>
      <c r="E506">
        <v>171252.34554124947</v>
      </c>
      <c r="F506">
        <v>334221.23690088256</v>
      </c>
      <c r="G506">
        <v>660159.02252313821</v>
      </c>
      <c r="J506">
        <f t="shared" ref="J506:J535" si="22">J505+1</f>
        <v>36</v>
      </c>
      <c r="K506">
        <v>2043.8598626619641</v>
      </c>
      <c r="L506">
        <v>4488.3909540201712</v>
      </c>
      <c r="M506">
        <v>8562.6107024473604</v>
      </c>
      <c r="N506">
        <v>16711.047874932352</v>
      </c>
      <c r="O506">
        <v>33007.926165193901</v>
      </c>
      <c r="R506">
        <f t="shared" ref="R506:R535" si="23">R505+1</f>
        <v>36</v>
      </c>
      <c r="S506">
        <v>4.1065569112644917E-2</v>
      </c>
      <c r="T506">
        <v>3.8501226442762215E-2</v>
      </c>
      <c r="U506">
        <v>3.7779438162408585E-2</v>
      </c>
      <c r="V506">
        <v>3.7439481019288845E-2</v>
      </c>
      <c r="W506">
        <v>3.7274409618963444E-2</v>
      </c>
    </row>
    <row r="507" spans="1:24" x14ac:dyDescent="0.25">
      <c r="B507">
        <f t="shared" si="21"/>
        <v>37</v>
      </c>
      <c r="C507">
        <v>36087.330742761704</v>
      </c>
      <c r="D507">
        <v>77449.967642229312</v>
      </c>
      <c r="E507">
        <v>146387.6959385669</v>
      </c>
      <c r="F507">
        <v>284263.16187694401</v>
      </c>
      <c r="G507">
        <v>560014.09995357168</v>
      </c>
      <c r="J507">
        <f t="shared" si="22"/>
        <v>37</v>
      </c>
      <c r="K507">
        <v>1804.3650060617365</v>
      </c>
      <c r="L507">
        <v>3872.4949043513043</v>
      </c>
      <c r="M507">
        <v>7319.3782518297958</v>
      </c>
      <c r="N507">
        <v>14213.158093817823</v>
      </c>
      <c r="O507">
        <v>28000.726499442477</v>
      </c>
      <c r="R507">
        <f t="shared" si="23"/>
        <v>37</v>
      </c>
      <c r="S507">
        <v>3.9584220315118657E-2</v>
      </c>
      <c r="T507">
        <v>3.7082845270935971E-2</v>
      </c>
      <c r="U507">
        <v>3.6393001936862346E-2</v>
      </c>
      <c r="V507">
        <v>3.6070248724698661E-2</v>
      </c>
      <c r="W507">
        <v>3.5914027392739634E-2</v>
      </c>
    </row>
    <row r="508" spans="1:24" x14ac:dyDescent="0.25">
      <c r="B508">
        <f t="shared" si="21"/>
        <v>38</v>
      </c>
      <c r="C508">
        <v>36174.816917674223</v>
      </c>
      <c r="D508">
        <v>77676.393886104386</v>
      </c>
      <c r="E508">
        <v>146845.68886524424</v>
      </c>
      <c r="F508">
        <v>285184.27883978322</v>
      </c>
      <c r="G508">
        <v>561861.45879810874</v>
      </c>
      <c r="J508">
        <f t="shared" si="22"/>
        <v>38</v>
      </c>
      <c r="K508">
        <v>1808.7409803151386</v>
      </c>
      <c r="L508">
        <v>3883.8201938886341</v>
      </c>
      <c r="M508">
        <v>7342.2855944846815</v>
      </c>
      <c r="N508">
        <v>14259.216418533237</v>
      </c>
      <c r="O508">
        <v>28093.078079629689</v>
      </c>
      <c r="R508">
        <f t="shared" si="23"/>
        <v>38</v>
      </c>
      <c r="S508">
        <v>3.9591154388370464E-2</v>
      </c>
      <c r="T508">
        <v>3.7096099161070262E-2</v>
      </c>
      <c r="U508">
        <v>3.6407469588113139E-2</v>
      </c>
      <c r="V508">
        <v>3.6085195907223699E-2</v>
      </c>
      <c r="W508">
        <v>3.5929185581834E-2</v>
      </c>
    </row>
    <row r="509" spans="1:24" x14ac:dyDescent="0.25">
      <c r="B509">
        <f t="shared" si="21"/>
        <v>39</v>
      </c>
      <c r="C509">
        <v>40497.592269144501</v>
      </c>
      <c r="D509">
        <v>88791.830428790316</v>
      </c>
      <c r="E509">
        <v>169282.23100636524</v>
      </c>
      <c r="F509">
        <v>330263.05262141762</v>
      </c>
      <c r="G509">
        <v>652224.6764029928</v>
      </c>
      <c r="J509">
        <f t="shared" si="22"/>
        <v>39</v>
      </c>
      <c r="K509">
        <v>2024.8805356323719</v>
      </c>
      <c r="L509">
        <v>4439.5877363062318</v>
      </c>
      <c r="M509">
        <v>8464.1047041681886</v>
      </c>
      <c r="N509">
        <v>16513.166520188155</v>
      </c>
      <c r="O509">
        <v>32611.263650109759</v>
      </c>
      <c r="R509">
        <f t="shared" si="23"/>
        <v>39</v>
      </c>
      <c r="S509">
        <v>4.0935278745415582E-2</v>
      </c>
      <c r="T509">
        <v>3.8378635662125182E-2</v>
      </c>
      <c r="U509">
        <v>3.7660032813467081E-2</v>
      </c>
      <c r="V509">
        <v>3.7321745283573238E-2</v>
      </c>
      <c r="W509">
        <v>3.7157513951788346E-2</v>
      </c>
    </row>
    <row r="510" spans="1:24" x14ac:dyDescent="0.25">
      <c r="B510">
        <f t="shared" si="21"/>
        <v>40</v>
      </c>
      <c r="C510">
        <v>40810.083014985408</v>
      </c>
      <c r="D510">
        <v>89595.405198457578</v>
      </c>
      <c r="E510">
        <v>170904.27552481683</v>
      </c>
      <c r="F510">
        <v>333522.01618810475</v>
      </c>
      <c r="G510">
        <v>658757.49752078427</v>
      </c>
      <c r="J510">
        <f t="shared" si="22"/>
        <v>40</v>
      </c>
      <c r="K510">
        <v>2040.5042129882931</v>
      </c>
      <c r="L510">
        <v>4479.770508032525</v>
      </c>
      <c r="M510">
        <v>8545.214361077582</v>
      </c>
      <c r="N510">
        <v>16676.102081538877</v>
      </c>
      <c r="O510">
        <v>32937.877530760015</v>
      </c>
      <c r="R510">
        <f t="shared" si="23"/>
        <v>40</v>
      </c>
      <c r="S510">
        <v>4.103473195456564E-2</v>
      </c>
      <c r="T510">
        <v>3.8474161743385471E-2</v>
      </c>
      <c r="U510">
        <v>3.7753562943271701E-2</v>
      </c>
      <c r="V510">
        <v>3.741418593851642E-2</v>
      </c>
      <c r="W510">
        <v>3.7249399653033421E-2</v>
      </c>
    </row>
    <row r="511" spans="1:24" x14ac:dyDescent="0.25">
      <c r="B511">
        <f t="shared" si="21"/>
        <v>41</v>
      </c>
      <c r="C511">
        <v>40757.296274305932</v>
      </c>
      <c r="D511">
        <v>89459.72606703495</v>
      </c>
      <c r="E511">
        <v>170630.44239205957</v>
      </c>
      <c r="F511">
        <v>332971.8750439905</v>
      </c>
      <c r="G511">
        <v>657654.74034890183</v>
      </c>
      <c r="J511">
        <f t="shared" si="22"/>
        <v>41</v>
      </c>
      <c r="K511">
        <v>2037.8648358456121</v>
      </c>
      <c r="L511">
        <v>4472.986381028546</v>
      </c>
      <c r="M511">
        <v>8531.5222948486044</v>
      </c>
      <c r="N511">
        <v>16648.59412504785</v>
      </c>
      <c r="O511">
        <v>32882.737786874291</v>
      </c>
      <c r="R511">
        <f t="shared" si="23"/>
        <v>41</v>
      </c>
      <c r="S511">
        <v>4.1015688848509368E-2</v>
      </c>
      <c r="T511">
        <v>3.8456499820308077E-2</v>
      </c>
      <c r="U511">
        <v>3.7736421490040195E-2</v>
      </c>
      <c r="V511">
        <v>3.7397309774582554E-2</v>
      </c>
      <c r="W511">
        <v>3.7232656963540833E-2</v>
      </c>
    </row>
    <row r="512" spans="1:24" x14ac:dyDescent="0.25">
      <c r="B512">
        <f t="shared" si="21"/>
        <v>42</v>
      </c>
      <c r="C512">
        <v>40952.377920474108</v>
      </c>
      <c r="D512">
        <v>89961.464949648827</v>
      </c>
      <c r="E512">
        <v>171643.27062193042</v>
      </c>
      <c r="F512">
        <v>335006.88750708895</v>
      </c>
      <c r="G512">
        <v>661734.12127849925</v>
      </c>
      <c r="J512">
        <f t="shared" si="22"/>
        <v>42</v>
      </c>
      <c r="K512">
        <v>2047.6199566238574</v>
      </c>
      <c r="L512">
        <v>4498.0769113304123</v>
      </c>
      <c r="M512">
        <v>8582.1636277015205</v>
      </c>
      <c r="N512">
        <v>16750.344586160732</v>
      </c>
      <c r="O512">
        <v>33086.706504563917</v>
      </c>
      <c r="R512">
        <f t="shared" si="23"/>
        <v>42</v>
      </c>
      <c r="S512">
        <v>4.1076716351621689E-2</v>
      </c>
      <c r="T512">
        <v>3.8515531036204864E-2</v>
      </c>
      <c r="U512">
        <v>3.7794317890542883E-2</v>
      </c>
      <c r="V512">
        <v>3.7454587321171129E-2</v>
      </c>
      <c r="W512">
        <v>3.7289613634996277E-2</v>
      </c>
    </row>
    <row r="513" spans="2:23" x14ac:dyDescent="0.25">
      <c r="B513">
        <f t="shared" si="21"/>
        <v>43</v>
      </c>
      <c r="C513">
        <v>41767.866141616651</v>
      </c>
      <c r="D513">
        <v>92058.470409632238</v>
      </c>
      <c r="E513">
        <v>175876.14421460152</v>
      </c>
      <c r="F513">
        <v>343511.4918361553</v>
      </c>
      <c r="G513">
        <v>678782.18708545878</v>
      </c>
      <c r="J513">
        <f t="shared" si="22"/>
        <v>43</v>
      </c>
      <c r="K513">
        <v>2088.3933780518055</v>
      </c>
      <c r="L513">
        <v>4602.9238170009339</v>
      </c>
      <c r="M513">
        <v>8793.8079156025779</v>
      </c>
      <c r="N513">
        <v>17175.576128492481</v>
      </c>
      <c r="O513">
        <v>33939.112562640104</v>
      </c>
      <c r="R513">
        <f t="shared" si="23"/>
        <v>43</v>
      </c>
      <c r="S513">
        <v>4.1342683157649773E-2</v>
      </c>
      <c r="T513">
        <v>3.8770236485355269E-2</v>
      </c>
      <c r="U513">
        <v>3.8043598061804351E-2</v>
      </c>
      <c r="V513">
        <v>3.770095712914201E-2</v>
      </c>
      <c r="W513">
        <v>3.7534488503614405E-2</v>
      </c>
    </row>
    <row r="514" spans="2:23" x14ac:dyDescent="0.25">
      <c r="B514">
        <f t="shared" si="21"/>
        <v>44</v>
      </c>
      <c r="C514">
        <v>42306.272037590221</v>
      </c>
      <c r="D514">
        <v>93442.978292257292</v>
      </c>
      <c r="E514">
        <v>178670.82215284195</v>
      </c>
      <c r="F514">
        <v>349126.5099237726</v>
      </c>
      <c r="G514">
        <v>690037.88549321087</v>
      </c>
      <c r="J514">
        <f t="shared" si="22"/>
        <v>44</v>
      </c>
      <c r="K514">
        <v>2115.3140228020784</v>
      </c>
      <c r="L514">
        <v>4672.1505136690394</v>
      </c>
      <c r="M514">
        <v>8933.5448034333822</v>
      </c>
      <c r="N514">
        <v>17456.333449912723</v>
      </c>
      <c r="O514">
        <v>34501.910779975005</v>
      </c>
      <c r="R514">
        <f t="shared" si="23"/>
        <v>44</v>
      </c>
      <c r="S514">
        <v>4.1520299463641441E-2</v>
      </c>
      <c r="T514">
        <v>3.8940460287473666E-2</v>
      </c>
      <c r="U514">
        <v>3.8210262283165486E-2</v>
      </c>
      <c r="V514">
        <v>3.7865713652159405E-2</v>
      </c>
      <c r="W514">
        <v>3.7698264869467035E-2</v>
      </c>
    </row>
    <row r="515" spans="2:23" x14ac:dyDescent="0.25">
      <c r="B515">
        <f t="shared" si="21"/>
        <v>45</v>
      </c>
      <c r="C515">
        <v>42612.482883164266</v>
      </c>
      <c r="D515">
        <v>94230.468192712113</v>
      </c>
      <c r="E515">
        <v>180260.44372395903</v>
      </c>
      <c r="F515">
        <v>352320.39479424024</v>
      </c>
      <c r="G515">
        <v>696440.29693924682</v>
      </c>
      <c r="J515">
        <f t="shared" si="22"/>
        <v>45</v>
      </c>
      <c r="K515">
        <v>2130.6241945397996</v>
      </c>
      <c r="L515">
        <v>4711.5236070763203</v>
      </c>
      <c r="M515">
        <v>9013.0226485570311</v>
      </c>
      <c r="N515">
        <v>17616.020741973596</v>
      </c>
      <c r="O515">
        <v>34822.016934773768</v>
      </c>
      <c r="R515">
        <f t="shared" si="23"/>
        <v>45</v>
      </c>
      <c r="S515">
        <v>4.1621199287624089E-2</v>
      </c>
      <c r="T515">
        <v>3.9037476590078279E-2</v>
      </c>
      <c r="U515">
        <v>3.8305339995910348E-2</v>
      </c>
      <c r="V515">
        <v>3.7959745566106928E-2</v>
      </c>
      <c r="W515">
        <v>3.779175801397705E-2</v>
      </c>
    </row>
    <row r="516" spans="2:23" x14ac:dyDescent="0.25">
      <c r="B516">
        <f t="shared" si="21"/>
        <v>46</v>
      </c>
      <c r="C516">
        <v>42717.282941577796</v>
      </c>
      <c r="D516">
        <v>94500.073325283811</v>
      </c>
      <c r="E516">
        <v>180804.72398845718</v>
      </c>
      <c r="F516">
        <v>353414.02532622678</v>
      </c>
      <c r="G516">
        <v>698632.62800806249</v>
      </c>
      <c r="J516">
        <f t="shared" si="22"/>
        <v>46</v>
      </c>
      <c r="K516">
        <v>2135.864304827548</v>
      </c>
      <c r="L516">
        <v>4725.004209914463</v>
      </c>
      <c r="M516">
        <v>9040.2374168051465</v>
      </c>
      <c r="N516">
        <v>17670.703845911368</v>
      </c>
      <c r="O516">
        <v>34931.636712570093</v>
      </c>
      <c r="R516">
        <f t="shared" si="23"/>
        <v>46</v>
      </c>
      <c r="S516">
        <v>4.1653942414287437E-2</v>
      </c>
      <c r="T516">
        <v>3.9069540952871629E-2</v>
      </c>
      <c r="U516">
        <v>3.8336907351146143E-2</v>
      </c>
      <c r="V516">
        <v>3.7991030539213488E-2</v>
      </c>
      <c r="W516">
        <v>3.7822894584528033E-2</v>
      </c>
    </row>
    <row r="517" spans="2:23" x14ac:dyDescent="0.25">
      <c r="B517">
        <f t="shared" si="21"/>
        <v>47</v>
      </c>
      <c r="C517">
        <v>44172.495692771743</v>
      </c>
      <c r="D517">
        <v>98241.903196592102</v>
      </c>
      <c r="E517">
        <v>188357.5825746895</v>
      </c>
      <c r="F517">
        <v>368588.94115717412</v>
      </c>
      <c r="G517">
        <v>729051.65831387124</v>
      </c>
      <c r="J517">
        <f t="shared" si="22"/>
        <v>47</v>
      </c>
      <c r="K517">
        <v>2208.6248176425652</v>
      </c>
      <c r="L517">
        <v>4912.0951682037849</v>
      </c>
      <c r="M517">
        <v>9417.8793581594364</v>
      </c>
      <c r="N517">
        <v>18429.447507358447</v>
      </c>
      <c r="O517">
        <v>36452.583794770879</v>
      </c>
      <c r="R517">
        <f t="shared" si="23"/>
        <v>47</v>
      </c>
      <c r="S517">
        <v>4.2153707416186181E-2</v>
      </c>
      <c r="T517">
        <v>3.9546961384335999E-2</v>
      </c>
      <c r="U517">
        <v>3.8804184095915462E-2</v>
      </c>
      <c r="V517">
        <v>3.8452920864199713E-2</v>
      </c>
      <c r="W517">
        <v>3.8282027151589348E-2</v>
      </c>
    </row>
    <row r="518" spans="2:23" x14ac:dyDescent="0.25">
      <c r="B518">
        <f t="shared" si="21"/>
        <v>48</v>
      </c>
      <c r="C518">
        <v>44934.220464910322</v>
      </c>
      <c r="D518">
        <v>100200.61819151798</v>
      </c>
      <c r="E518">
        <v>192311.28260877539</v>
      </c>
      <c r="F518">
        <v>376532.61145044403</v>
      </c>
      <c r="G518">
        <v>744975.26913774072</v>
      </c>
      <c r="J518">
        <f t="shared" si="22"/>
        <v>48</v>
      </c>
      <c r="K518">
        <v>2246.7122268450548</v>
      </c>
      <c r="L518">
        <v>5010.0310768577037</v>
      </c>
      <c r="M518">
        <v>9615.5645276625</v>
      </c>
      <c r="N518">
        <v>18826.631438723824</v>
      </c>
      <c r="O518">
        <v>37248.765266077942</v>
      </c>
      <c r="R518">
        <f t="shared" si="23"/>
        <v>48</v>
      </c>
      <c r="S518">
        <v>4.2420000785389655E-2</v>
      </c>
      <c r="T518">
        <v>3.9801828023131813E-2</v>
      </c>
      <c r="U518">
        <v>3.9053839385161382E-2</v>
      </c>
      <c r="V518">
        <v>3.8699803703964752E-2</v>
      </c>
      <c r="W518">
        <v>3.852748921485305E-2</v>
      </c>
    </row>
    <row r="519" spans="2:23" x14ac:dyDescent="0.25">
      <c r="B519">
        <f t="shared" si="21"/>
        <v>49</v>
      </c>
      <c r="C519">
        <v>46088.808547569672</v>
      </c>
      <c r="D519">
        <v>103169.47876148012</v>
      </c>
      <c r="E519">
        <v>198303.92914377697</v>
      </c>
      <c r="F519">
        <v>388572.82991448493</v>
      </c>
      <c r="G519">
        <v>769110.62578593858</v>
      </c>
      <c r="J519">
        <f t="shared" si="22"/>
        <v>49</v>
      </c>
      <c r="K519">
        <v>2304.4406365252435</v>
      </c>
      <c r="L519">
        <v>5158.4747124957939</v>
      </c>
      <c r="M519">
        <v>9915.198206240224</v>
      </c>
      <c r="N519">
        <v>19428.645201744337</v>
      </c>
      <c r="O519">
        <v>38455.531760136015</v>
      </c>
      <c r="R519">
        <f t="shared" si="23"/>
        <v>49</v>
      </c>
      <c r="S519">
        <v>4.2834149524328735E-2</v>
      </c>
      <c r="T519">
        <v>4.0197700484542631E-2</v>
      </c>
      <c r="U519">
        <v>3.9441594642098066E-2</v>
      </c>
      <c r="V519">
        <v>3.9083259559524963E-2</v>
      </c>
      <c r="W519">
        <v>3.8908743779894062E-2</v>
      </c>
    </row>
    <row r="520" spans="2:23" x14ac:dyDescent="0.25">
      <c r="B520">
        <f t="shared" si="21"/>
        <v>50</v>
      </c>
      <c r="C520">
        <v>46766.220385918277</v>
      </c>
      <c r="D520">
        <v>104911.43701937492</v>
      </c>
      <c r="E520">
        <v>201820.12702925634</v>
      </c>
      <c r="F520">
        <v>395637.51103558455</v>
      </c>
      <c r="G520">
        <v>783272.27905041829</v>
      </c>
      <c r="J520">
        <f t="shared" si="22"/>
        <v>50</v>
      </c>
      <c r="K520">
        <v>2338.3117350715693</v>
      </c>
      <c r="L520">
        <v>5245.5744349422021</v>
      </c>
      <c r="M520">
        <v>10091.006553759536</v>
      </c>
      <c r="N520">
        <v>19781.875993341149</v>
      </c>
      <c r="O520">
        <v>39163.61487534421</v>
      </c>
      <c r="R520">
        <f t="shared" si="23"/>
        <v>50</v>
      </c>
      <c r="S520">
        <v>4.3079843627075842E-2</v>
      </c>
      <c r="T520">
        <v>4.0433191765736343E-2</v>
      </c>
      <c r="U520">
        <v>3.9672471156770417E-2</v>
      </c>
      <c r="V520">
        <v>3.9311684556283311E-2</v>
      </c>
      <c r="W520">
        <v>3.9135914075364209E-2</v>
      </c>
    </row>
    <row r="521" spans="2:23" x14ac:dyDescent="0.25">
      <c r="B521">
        <f t="shared" si="21"/>
        <v>51</v>
      </c>
      <c r="C521">
        <v>47950.735087501969</v>
      </c>
      <c r="D521">
        <v>107957.2850840883</v>
      </c>
      <c r="E521">
        <v>207968.20177115998</v>
      </c>
      <c r="F521">
        <v>407990.03515284351</v>
      </c>
      <c r="G521">
        <v>808033.70191894914</v>
      </c>
      <c r="J521">
        <f t="shared" si="22"/>
        <v>51</v>
      </c>
      <c r="K521">
        <v>2397.5369578886894</v>
      </c>
      <c r="L521">
        <v>5397.8650015310996</v>
      </c>
      <c r="M521">
        <v>10398.411774715147</v>
      </c>
      <c r="N521">
        <v>20399.505330844142</v>
      </c>
      <c r="O521">
        <v>40401.692446647095</v>
      </c>
      <c r="R521">
        <f t="shared" si="23"/>
        <v>51</v>
      </c>
      <c r="S521">
        <v>4.3522253666270272E-2</v>
      </c>
      <c r="T521">
        <v>4.0856271782711229E-2</v>
      </c>
      <c r="U521">
        <v>4.0087134968798788E-2</v>
      </c>
      <c r="V521">
        <v>3.9721898247131682E-2</v>
      </c>
      <c r="W521">
        <v>3.954385278474315E-2</v>
      </c>
    </row>
    <row r="522" spans="2:23" x14ac:dyDescent="0.25">
      <c r="B522">
        <f t="shared" si="21"/>
        <v>52</v>
      </c>
      <c r="C522">
        <v>48832.723687399892</v>
      </c>
      <c r="D522">
        <v>110225.2936966999</v>
      </c>
      <c r="E522">
        <v>212546.24372807494</v>
      </c>
      <c r="F522">
        <v>417188.14379827521</v>
      </c>
      <c r="G522">
        <v>826471.94394272496</v>
      </c>
      <c r="J522">
        <f t="shared" si="22"/>
        <v>52</v>
      </c>
      <c r="K522">
        <v>2441.6362408259374</v>
      </c>
      <c r="L522">
        <v>5511.2649071465421</v>
      </c>
      <c r="M522">
        <v>10627.312704777461</v>
      </c>
      <c r="N522">
        <v>20859.408309626626</v>
      </c>
      <c r="O522">
        <v>41323.599524536869</v>
      </c>
      <c r="R522">
        <f t="shared" si="23"/>
        <v>52</v>
      </c>
      <c r="S522">
        <v>4.3856949479433638E-2</v>
      </c>
      <c r="T522">
        <v>4.11770379137677E-2</v>
      </c>
      <c r="U522">
        <v>4.040177325472083E-2</v>
      </c>
      <c r="V522">
        <v>4.0033289706240094E-2</v>
      </c>
      <c r="W522">
        <v>3.9853582370422247E-2</v>
      </c>
    </row>
    <row r="523" spans="2:23" x14ac:dyDescent="0.25">
      <c r="B523">
        <f t="shared" si="21"/>
        <v>53</v>
      </c>
      <c r="C523">
        <v>49882.040029860545</v>
      </c>
      <c r="D523">
        <v>112923.686432125</v>
      </c>
      <c r="E523">
        <v>217993.09712572367</v>
      </c>
      <c r="F523">
        <v>428131.9185228782</v>
      </c>
      <c r="G523">
        <v>848409.56132235529</v>
      </c>
      <c r="J523">
        <f t="shared" si="22"/>
        <v>53</v>
      </c>
      <c r="K523">
        <v>2494.102111018954</v>
      </c>
      <c r="L523">
        <v>5646.1847371064941</v>
      </c>
      <c r="M523">
        <v>10899.655810181401</v>
      </c>
      <c r="N523">
        <v>21406.597969056689</v>
      </c>
      <c r="O523">
        <v>42420.482293410227</v>
      </c>
      <c r="R523">
        <f t="shared" si="23"/>
        <v>53</v>
      </c>
      <c r="S523">
        <v>4.4264500590914579E-2</v>
      </c>
      <c r="T523">
        <v>4.1567657285934922E-2</v>
      </c>
      <c r="U523">
        <v>4.0785024828929206E-2</v>
      </c>
      <c r="V523">
        <v>4.0412643441476659E-2</v>
      </c>
      <c r="W523">
        <v>4.0230942064160224E-2</v>
      </c>
    </row>
    <row r="524" spans="2:23" x14ac:dyDescent="0.25">
      <c r="B524">
        <f t="shared" si="21"/>
        <v>54</v>
      </c>
      <c r="C524">
        <v>51209.479023647742</v>
      </c>
      <c r="D524">
        <v>116337.07234716391</v>
      </c>
      <c r="E524">
        <v>224883.06124067659</v>
      </c>
      <c r="F524">
        <v>441975.03903179354</v>
      </c>
      <c r="G524">
        <v>876158.9946146257</v>
      </c>
      <c r="J524">
        <f t="shared" si="22"/>
        <v>54</v>
      </c>
      <c r="K524">
        <v>2560.4742063967642</v>
      </c>
      <c r="L524">
        <v>5816.8545169509307</v>
      </c>
      <c r="M524">
        <v>11244.155061127385</v>
      </c>
      <c r="N524">
        <v>22098.756154664559</v>
      </c>
      <c r="O524">
        <v>43807.958342496073</v>
      </c>
      <c r="R524">
        <f t="shared" si="23"/>
        <v>54</v>
      </c>
      <c r="S524">
        <v>4.4795935959029975E-2</v>
      </c>
      <c r="T524">
        <v>4.2076614046036021E-2</v>
      </c>
      <c r="U524">
        <v>4.1284413482327142E-2</v>
      </c>
      <c r="V524">
        <v>4.0906989505276714E-2</v>
      </c>
      <c r="W524">
        <v>4.0722712245385706E-2</v>
      </c>
    </row>
    <row r="525" spans="2:23" x14ac:dyDescent="0.25">
      <c r="B525">
        <f t="shared" si="21"/>
        <v>55</v>
      </c>
      <c r="C525">
        <v>52277.594001288795</v>
      </c>
      <c r="D525">
        <v>119084.03359452073</v>
      </c>
      <c r="E525">
        <v>230428.09960367728</v>
      </c>
      <c r="F525">
        <v>453116.23163092555</v>
      </c>
      <c r="G525">
        <v>898492.49569010665</v>
      </c>
      <c r="J525">
        <f t="shared" si="22"/>
        <v>55</v>
      </c>
      <c r="K525">
        <v>2613.8798000448223</v>
      </c>
      <c r="L525">
        <v>5954.2020544805855</v>
      </c>
      <c r="M525">
        <v>11521.405837584229</v>
      </c>
      <c r="N525">
        <v>22655.813415032462</v>
      </c>
      <c r="O525">
        <v>44924.628575822571</v>
      </c>
      <c r="R525">
        <f t="shared" si="23"/>
        <v>55</v>
      </c>
      <c r="S525">
        <v>4.5231105819453443E-2</v>
      </c>
      <c r="T525">
        <v>4.2494816408441327E-2</v>
      </c>
      <c r="U525">
        <v>4.1695229599474581E-2</v>
      </c>
      <c r="V525">
        <v>4.1313891628540711E-2</v>
      </c>
      <c r="W525">
        <v>4.1127610197673858E-2</v>
      </c>
    </row>
    <row r="526" spans="2:23" x14ac:dyDescent="0.25">
      <c r="B526">
        <f t="shared" si="21"/>
        <v>56</v>
      </c>
      <c r="C526">
        <v>53650.593083575986</v>
      </c>
      <c r="D526">
        <v>122614.7506555725</v>
      </c>
      <c r="E526">
        <v>237555.01329728551</v>
      </c>
      <c r="F526">
        <v>467435.53858632501</v>
      </c>
      <c r="G526">
        <v>927196.58916620922</v>
      </c>
      <c r="J526">
        <f t="shared" si="22"/>
        <v>56</v>
      </c>
      <c r="K526">
        <v>2682.5299048086163</v>
      </c>
      <c r="L526">
        <v>6130.7384084135119</v>
      </c>
      <c r="M526">
        <v>11877.752608170034</v>
      </c>
      <c r="N526">
        <v>23371.781014683074</v>
      </c>
      <c r="O526">
        <v>46359.83782995888</v>
      </c>
      <c r="R526">
        <f t="shared" si="23"/>
        <v>56</v>
      </c>
      <c r="S526">
        <v>4.5809311940650188E-2</v>
      </c>
      <c r="T526">
        <v>4.3049802402189696E-2</v>
      </c>
      <c r="U526">
        <v>4.2240375651220852E-2</v>
      </c>
      <c r="V526">
        <v>4.1853849197192483E-2</v>
      </c>
      <c r="W526">
        <v>4.1664916167827082E-2</v>
      </c>
    </row>
    <row r="527" spans="2:23" x14ac:dyDescent="0.25">
      <c r="B527">
        <f t="shared" si="21"/>
        <v>57</v>
      </c>
      <c r="C527">
        <v>55087.648669925358</v>
      </c>
      <c r="D527">
        <v>126310.55529497292</v>
      </c>
      <c r="E527">
        <v>245015.39968970389</v>
      </c>
      <c r="F527">
        <v>482425.08848343516</v>
      </c>
      <c r="G527">
        <v>957244.46607191453</v>
      </c>
      <c r="J527">
        <f t="shared" si="22"/>
        <v>57</v>
      </c>
      <c r="K527">
        <v>2754.3827073569773</v>
      </c>
      <c r="L527">
        <v>6315.5287075563101</v>
      </c>
      <c r="M527">
        <v>12250.77206550102</v>
      </c>
      <c r="N527">
        <v>24121.258786664461</v>
      </c>
      <c r="O527">
        <v>47862.232230248861</v>
      </c>
      <c r="R527">
        <f t="shared" si="23"/>
        <v>57</v>
      </c>
      <c r="S527">
        <v>4.6432335920133516E-2</v>
      </c>
      <c r="T527">
        <v>4.3648915421101941E-2</v>
      </c>
      <c r="U527">
        <v>4.2829313185147821E-2</v>
      </c>
      <c r="V527">
        <v>4.2437412140674091E-2</v>
      </c>
      <c r="W527">
        <v>4.2245730067591802E-2</v>
      </c>
    </row>
    <row r="528" spans="2:23" x14ac:dyDescent="0.25">
      <c r="B528">
        <f t="shared" si="21"/>
        <v>58</v>
      </c>
      <c r="C528">
        <v>56610.847714154719</v>
      </c>
      <c r="D528">
        <v>130227.8105094187</v>
      </c>
      <c r="E528">
        <v>252922.74851703914</v>
      </c>
      <c r="F528">
        <v>498312.62453382515</v>
      </c>
      <c r="G528">
        <v>989092.37656673882</v>
      </c>
      <c r="J528">
        <f t="shared" si="22"/>
        <v>58</v>
      </c>
      <c r="K528">
        <v>2830.5426978913747</v>
      </c>
      <c r="L528">
        <v>6511.3915788378799</v>
      </c>
      <c r="M528">
        <v>12646.139732730633</v>
      </c>
      <c r="N528">
        <v>24915.63604240655</v>
      </c>
      <c r="O528">
        <v>49454.628660952905</v>
      </c>
      <c r="R528">
        <f t="shared" si="23"/>
        <v>58</v>
      </c>
      <c r="S528">
        <v>4.7114263577093585E-2</v>
      </c>
      <c r="T528">
        <v>4.4305358709305187E-2</v>
      </c>
      <c r="U528">
        <v>4.3474963754648988E-2</v>
      </c>
      <c r="V528">
        <v>4.3077363500051424E-2</v>
      </c>
      <c r="W528">
        <v>4.2882766259512595E-2</v>
      </c>
    </row>
    <row r="529" spans="1:24" x14ac:dyDescent="0.25">
      <c r="B529">
        <f t="shared" si="21"/>
        <v>59</v>
      </c>
      <c r="C529">
        <v>58353.318893823445</v>
      </c>
      <c r="D529">
        <v>134709.36706540771</v>
      </c>
      <c r="E529">
        <v>261969.44796879645</v>
      </c>
      <c r="F529">
        <v>516489.60977524315</v>
      </c>
      <c r="G529">
        <v>1025529.9333876985</v>
      </c>
      <c r="J529">
        <f t="shared" si="22"/>
        <v>59</v>
      </c>
      <c r="K529">
        <v>2917.6664004292397</v>
      </c>
      <c r="L529">
        <v>6735.4684479286952</v>
      </c>
      <c r="M529">
        <v>13098.47260760871</v>
      </c>
      <c r="N529">
        <v>25824.480926568271</v>
      </c>
      <c r="O529">
        <v>51276.497563957702</v>
      </c>
      <c r="R529">
        <f t="shared" si="23"/>
        <v>59</v>
      </c>
      <c r="S529">
        <v>4.7923253297837753E-2</v>
      </c>
      <c r="T529">
        <v>4.5085381993294593E-2</v>
      </c>
      <c r="U529">
        <v>4.4242712223613978E-2</v>
      </c>
      <c r="V529">
        <v>4.3838623578801528E-2</v>
      </c>
      <c r="W529">
        <v>4.3640705620518583E-2</v>
      </c>
    </row>
    <row r="530" spans="1:24" x14ac:dyDescent="0.25">
      <c r="B530">
        <f t="shared" si="21"/>
        <v>60</v>
      </c>
      <c r="C530">
        <v>60055.014656508945</v>
      </c>
      <c r="D530">
        <v>139086.15445138243</v>
      </c>
      <c r="E530">
        <v>270804.72078167973</v>
      </c>
      <c r="F530">
        <v>534241.84882987558</v>
      </c>
      <c r="G530">
        <v>1061116.1093803269</v>
      </c>
      <c r="J530">
        <f t="shared" si="22"/>
        <v>60</v>
      </c>
      <c r="K530">
        <v>3002.7511218833315</v>
      </c>
      <c r="L530">
        <v>6954.3089872633282</v>
      </c>
      <c r="M530">
        <v>13540.238769492018</v>
      </c>
      <c r="N530">
        <v>26712.092811178532</v>
      </c>
      <c r="O530">
        <v>53055.80622773245</v>
      </c>
      <c r="R530">
        <f t="shared" si="23"/>
        <v>60</v>
      </c>
      <c r="S530">
        <v>4.87406163548183E-2</v>
      </c>
      <c r="T530">
        <v>4.5875351362251404E-2</v>
      </c>
      <c r="U530">
        <v>4.5020969472496342E-2</v>
      </c>
      <c r="V530">
        <v>4.4610669532052727E-2</v>
      </c>
      <c r="W530">
        <v>4.4409569997023723E-2</v>
      </c>
    </row>
    <row r="531" spans="1:24" x14ac:dyDescent="0.25">
      <c r="B531">
        <f t="shared" si="21"/>
        <v>61</v>
      </c>
      <c r="C531">
        <v>61616.29761578871</v>
      </c>
      <c r="D531">
        <v>143102.57175660323</v>
      </c>
      <c r="E531">
        <v>278913.02867817186</v>
      </c>
      <c r="F531">
        <v>550533.94252771523</v>
      </c>
      <c r="G531">
        <v>1093775.7702294847</v>
      </c>
      <c r="J531">
        <f t="shared" si="22"/>
        <v>61</v>
      </c>
      <c r="K531">
        <v>3080.8151438663699</v>
      </c>
      <c r="L531">
        <v>7155.1294756504358</v>
      </c>
      <c r="M531">
        <v>13945.653385924001</v>
      </c>
      <c r="N531">
        <v>27526.701214067522</v>
      </c>
      <c r="O531">
        <v>54688.796873536427</v>
      </c>
      <c r="R531">
        <f t="shared" si="23"/>
        <v>61</v>
      </c>
      <c r="S531">
        <v>4.9512303863576523E-2</v>
      </c>
      <c r="T531">
        <v>4.6624032227030821E-2</v>
      </c>
      <c r="U531">
        <v>4.5759506777052872E-2</v>
      </c>
      <c r="V531">
        <v>4.5343792524739746E-2</v>
      </c>
      <c r="W531">
        <v>4.5139907597960383E-2</v>
      </c>
    </row>
    <row r="532" spans="1:24" x14ac:dyDescent="0.25">
      <c r="B532">
        <f t="shared" si="21"/>
        <v>62</v>
      </c>
      <c r="C532">
        <v>63589.268556615505</v>
      </c>
      <c r="D532">
        <v>148177.61570929809</v>
      </c>
      <c r="E532">
        <v>289158.19505298196</v>
      </c>
      <c r="F532">
        <v>571119.35373944172</v>
      </c>
      <c r="G532">
        <v>1135041.6711116121</v>
      </c>
      <c r="J532">
        <f t="shared" si="22"/>
        <v>62</v>
      </c>
      <c r="K532">
        <v>3179.4639694950311</v>
      </c>
      <c r="L532">
        <v>7408.8808967738878</v>
      </c>
      <c r="M532">
        <v>14457.909994468908</v>
      </c>
      <c r="N532">
        <v>28555.968188794679</v>
      </c>
      <c r="O532">
        <v>56752.084576568333</v>
      </c>
      <c r="R532">
        <f t="shared" si="23"/>
        <v>62</v>
      </c>
      <c r="S532">
        <v>5.0531017567517322E-2</v>
      </c>
      <c r="T532">
        <v>4.7612547819503304E-2</v>
      </c>
      <c r="U532">
        <v>4.6734938765467637E-2</v>
      </c>
      <c r="V532">
        <v>4.6312257016374092E-2</v>
      </c>
      <c r="W532">
        <v>4.6104793441948289E-2</v>
      </c>
    </row>
    <row r="533" spans="1:24" x14ac:dyDescent="0.25">
      <c r="B533">
        <f t="shared" si="21"/>
        <v>63</v>
      </c>
      <c r="C533">
        <v>65395.412263842176</v>
      </c>
      <c r="D533">
        <v>152824.54979840323</v>
      </c>
      <c r="E533">
        <v>298539.7790342276</v>
      </c>
      <c r="F533">
        <v>589970.23750660475</v>
      </c>
      <c r="G533">
        <v>1172831.1544506378</v>
      </c>
      <c r="J533">
        <f t="shared" si="22"/>
        <v>63</v>
      </c>
      <c r="K533">
        <v>3269.7709874323118</v>
      </c>
      <c r="L533">
        <v>7641.2286987063126</v>
      </c>
      <c r="M533">
        <v>14926.991564220167</v>
      </c>
      <c r="N533">
        <v>29498.517296091886</v>
      </c>
      <c r="O533">
        <v>58641.56875899923</v>
      </c>
      <c r="R533">
        <f t="shared" si="23"/>
        <v>63</v>
      </c>
      <c r="S533">
        <v>5.1494536901108834E-2</v>
      </c>
      <c r="T533">
        <v>4.8551743381425316E-2</v>
      </c>
      <c r="U533">
        <v>4.7663106650181586E-2</v>
      </c>
      <c r="V533">
        <v>4.7234489575076033E-2</v>
      </c>
      <c r="W533">
        <v>4.7023963406565672E-2</v>
      </c>
    </row>
    <row r="534" spans="1:24" x14ac:dyDescent="0.25">
      <c r="B534">
        <f t="shared" si="21"/>
        <v>64</v>
      </c>
      <c r="C534">
        <v>67220.835270036914</v>
      </c>
      <c r="D534">
        <v>157521.0910081928</v>
      </c>
      <c r="E534">
        <v>308021.51725231064</v>
      </c>
      <c r="F534">
        <v>609022.36974307836</v>
      </c>
      <c r="G534">
        <v>1211024.0747250626</v>
      </c>
      <c r="J534">
        <f t="shared" si="22"/>
        <v>64</v>
      </c>
      <c r="K534">
        <v>3361.0421214608214</v>
      </c>
      <c r="L534">
        <v>7876.0557069369825</v>
      </c>
      <c r="M534">
        <v>15401.078365279362</v>
      </c>
      <c r="N534">
        <v>30451.123684865423</v>
      </c>
      <c r="O534">
        <v>60551.214324552333</v>
      </c>
      <c r="R534">
        <f t="shared" si="23"/>
        <v>64</v>
      </c>
      <c r="S534">
        <v>5.2503840104434651E-2</v>
      </c>
      <c r="T534">
        <v>4.9537991722784946E-2</v>
      </c>
      <c r="U534">
        <v>4.8638689712178884E-2</v>
      </c>
      <c r="V534">
        <v>4.8204302738630078E-2</v>
      </c>
      <c r="W534">
        <v>4.7990792486583222E-2</v>
      </c>
    </row>
    <row r="535" spans="1:24" x14ac:dyDescent="0.25">
      <c r="B535">
        <f t="shared" si="21"/>
        <v>65</v>
      </c>
      <c r="C535">
        <v>69094.168862692415</v>
      </c>
      <c r="D535">
        <v>162341.88153653347</v>
      </c>
      <c r="E535">
        <v>317754.73600684974</v>
      </c>
      <c r="F535">
        <v>628580.44495032926</v>
      </c>
      <c r="G535">
        <v>1250231.8628379824</v>
      </c>
      <c r="J535">
        <f t="shared" si="22"/>
        <v>65</v>
      </c>
      <c r="K535">
        <v>3454.7088047163852</v>
      </c>
      <c r="L535">
        <v>8117.0952394792403</v>
      </c>
      <c r="M535">
        <v>15887.739313186496</v>
      </c>
      <c r="N535">
        <v>31429.027463827166</v>
      </c>
      <c r="O535">
        <v>62511.603765894193</v>
      </c>
      <c r="R535">
        <f t="shared" si="23"/>
        <v>65</v>
      </c>
      <c r="S535">
        <v>5.3576377136394848E-2</v>
      </c>
      <c r="T535">
        <v>5.05899237339833E-2</v>
      </c>
      <c r="U535">
        <v>4.9680578284788668E-2</v>
      </c>
      <c r="V535">
        <v>4.9240695237463328E-2</v>
      </c>
      <c r="W535">
        <v>4.9024328587859989E-2</v>
      </c>
    </row>
    <row r="537" spans="1:24" x14ac:dyDescent="0.25">
      <c r="A537" s="5" t="s">
        <v>183</v>
      </c>
    </row>
    <row r="538" spans="1:24" x14ac:dyDescent="0.25">
      <c r="B538" t="s">
        <v>170</v>
      </c>
      <c r="C538">
        <v>50000</v>
      </c>
      <c r="D538">
        <v>100000</v>
      </c>
      <c r="E538">
        <v>250000</v>
      </c>
      <c r="F538">
        <v>500000</v>
      </c>
      <c r="G538">
        <v>1000000</v>
      </c>
      <c r="H538">
        <v>2000000</v>
      </c>
      <c r="J538" t="s">
        <v>171</v>
      </c>
      <c r="K538">
        <v>50000</v>
      </c>
      <c r="L538">
        <v>100000</v>
      </c>
      <c r="M538">
        <v>250000</v>
      </c>
      <c r="N538">
        <v>500000</v>
      </c>
      <c r="O538">
        <v>1000000</v>
      </c>
      <c r="P538">
        <v>2000000</v>
      </c>
      <c r="R538" t="s">
        <v>167</v>
      </c>
      <c r="S538">
        <v>50000</v>
      </c>
      <c r="T538">
        <v>100000</v>
      </c>
      <c r="U538">
        <v>250000</v>
      </c>
      <c r="V538">
        <v>500000</v>
      </c>
      <c r="W538">
        <v>1000000</v>
      </c>
      <c r="X538">
        <v>2000000</v>
      </c>
    </row>
    <row r="539" spans="1:24" x14ac:dyDescent="0.25">
      <c r="B539">
        <v>26</v>
      </c>
      <c r="C539">
        <v>722.93028017200459</v>
      </c>
      <c r="D539">
        <v>953.50815547428419</v>
      </c>
      <c r="E539">
        <v>1645.2413094721155</v>
      </c>
      <c r="F539">
        <v>2798.1301326521962</v>
      </c>
      <c r="G539">
        <v>5103.9076793060585</v>
      </c>
      <c r="H539">
        <v>9715.4634219260515</v>
      </c>
      <c r="J539">
        <v>26</v>
      </c>
      <c r="K539">
        <v>668.492841791503</v>
      </c>
      <c r="L539">
        <v>833.63151506809027</v>
      </c>
      <c r="M539">
        <v>1329.0421254706525</v>
      </c>
      <c r="N539">
        <v>2154.7291490937969</v>
      </c>
      <c r="O539">
        <v>3806.1020534206546</v>
      </c>
      <c r="P539">
        <v>7108.8553050504852</v>
      </c>
      <c r="R539">
        <v>26</v>
      </c>
      <c r="S539">
        <v>4.4809402887828975E-2</v>
      </c>
      <c r="T539">
        <v>4.2009268571678193E-2</v>
      </c>
      <c r="U539">
        <v>3.9352197739662698E-2</v>
      </c>
      <c r="V539">
        <v>3.8186933535041323E-2</v>
      </c>
      <c r="W539">
        <v>3.7532152357492743E-2</v>
      </c>
      <c r="X539">
        <v>3.7184022625849522E-2</v>
      </c>
    </row>
    <row r="540" spans="1:24" x14ac:dyDescent="0.25">
      <c r="B540">
        <v>27</v>
      </c>
      <c r="C540">
        <v>749.41563531684221</v>
      </c>
      <c r="D540">
        <v>1005.7344570211127</v>
      </c>
      <c r="E540">
        <v>1774.6909003079093</v>
      </c>
      <c r="F540">
        <v>3056.2849865043017</v>
      </c>
      <c r="G540">
        <v>5619.473198773836</v>
      </c>
      <c r="H540">
        <v>10745.849619631726</v>
      </c>
      <c r="J540">
        <v>27</v>
      </c>
      <c r="K540">
        <v>687.46196662333841</v>
      </c>
      <c r="L540">
        <v>871.03499330646991</v>
      </c>
      <c r="M540">
        <v>1421.7538238039706</v>
      </c>
      <c r="N540">
        <v>2339.6187019629506</v>
      </c>
      <c r="O540">
        <v>4175.3489142193284</v>
      </c>
      <c r="P540">
        <v>7846.8092966426193</v>
      </c>
      <c r="R540">
        <v>27</v>
      </c>
      <c r="S540">
        <v>4.4423704752351689E-2</v>
      </c>
      <c r="T540">
        <v>4.1693318412330482E-2</v>
      </c>
      <c r="U540">
        <v>3.9181940429071416E-2</v>
      </c>
      <c r="V540">
        <v>3.8104243639633495E-2</v>
      </c>
      <c r="W540">
        <v>3.7504891277404973E-2</v>
      </c>
      <c r="X540">
        <v>3.7188032092333678E-2</v>
      </c>
    </row>
    <row r="541" spans="1:24" x14ac:dyDescent="0.25">
      <c r="B541">
        <v>28</v>
      </c>
      <c r="C541">
        <v>772.47142107212107</v>
      </c>
      <c r="D541">
        <v>1051.1952294869582</v>
      </c>
      <c r="E541">
        <v>1887.3667483446966</v>
      </c>
      <c r="F541">
        <v>3280.9859352774338</v>
      </c>
      <c r="G541">
        <v>6068.2243297289233</v>
      </c>
      <c r="H541">
        <v>11642.701120218106</v>
      </c>
      <c r="J541">
        <v>28</v>
      </c>
      <c r="K541">
        <v>703.97462653281809</v>
      </c>
      <c r="L541">
        <v>903.59350221881323</v>
      </c>
      <c r="M541">
        <v>1502.4511972439886</v>
      </c>
      <c r="N541">
        <v>2500.547228262858</v>
      </c>
      <c r="O541">
        <v>4496.7395251519265</v>
      </c>
      <c r="P541">
        <v>8489.124137025894</v>
      </c>
      <c r="R541">
        <v>28</v>
      </c>
      <c r="S541">
        <v>4.4126793835129074E-2</v>
      </c>
      <c r="T541">
        <v>4.1458473124635464E-2</v>
      </c>
      <c r="U541">
        <v>3.9061560336353773E-2</v>
      </c>
      <c r="V541">
        <v>3.804948878783021E-2</v>
      </c>
      <c r="W541">
        <v>3.7490870539633292E-2</v>
      </c>
      <c r="X541">
        <v>3.719676376585701E-2</v>
      </c>
    </row>
    <row r="542" spans="1:24" x14ac:dyDescent="0.25">
      <c r="B542">
        <v>29</v>
      </c>
      <c r="C542">
        <v>808.09973063270104</v>
      </c>
      <c r="D542">
        <v>1121.4485531244618</v>
      </c>
      <c r="E542">
        <v>2061.4950421308745</v>
      </c>
      <c r="F542">
        <v>3628.2391450419555</v>
      </c>
      <c r="G542">
        <v>6761.7275957819402</v>
      </c>
      <c r="H542">
        <v>13028.703881946212</v>
      </c>
      <c r="J542">
        <v>29</v>
      </c>
      <c r="K542">
        <v>729.49092598738798</v>
      </c>
      <c r="L542">
        <v>953.90823679976984</v>
      </c>
      <c r="M542">
        <v>1627.1604140323579</v>
      </c>
      <c r="N542">
        <v>2749.2468595426544</v>
      </c>
      <c r="O542">
        <v>4993.4225351252098</v>
      </c>
      <c r="P542">
        <v>9481.7668905369064</v>
      </c>
      <c r="R542">
        <v>29</v>
      </c>
      <c r="S542">
        <v>4.3726179855926528E-2</v>
      </c>
      <c r="T542">
        <v>4.1153208340499958E-2</v>
      </c>
      <c r="U542">
        <v>3.8913679381207933E-2</v>
      </c>
      <c r="V542">
        <v>3.7987838194600387E-2</v>
      </c>
      <c r="W542">
        <v>3.7481758279669153E-2</v>
      </c>
      <c r="X542">
        <v>3.721670761048812E-2</v>
      </c>
    </row>
    <row r="543" spans="1:24" x14ac:dyDescent="0.25">
      <c r="B543">
        <v>30</v>
      </c>
      <c r="C543">
        <v>828.74301260727407</v>
      </c>
      <c r="D543">
        <v>1162.1484441757962</v>
      </c>
      <c r="E543">
        <v>2162.3648439385724</v>
      </c>
      <c r="F543">
        <v>3829.3920484431947</v>
      </c>
      <c r="G543">
        <v>7163.446576847602</v>
      </c>
      <c r="H543">
        <v>13831.555643504729</v>
      </c>
      <c r="J543">
        <v>30</v>
      </c>
      <c r="K543">
        <v>744.27566862407002</v>
      </c>
      <c r="L543">
        <v>983.05709013856358</v>
      </c>
      <c r="M543">
        <v>1699.4025467360152</v>
      </c>
      <c r="N543">
        <v>2893.3101837689173</v>
      </c>
      <c r="O543">
        <v>5281.1268125773349</v>
      </c>
      <c r="P543">
        <v>10056.760181940044</v>
      </c>
      <c r="R543">
        <v>30</v>
      </c>
      <c r="S543">
        <v>4.3522504810163731E-2</v>
      </c>
      <c r="T543">
        <v>4.1003446783200781E-2</v>
      </c>
      <c r="U543">
        <v>3.8845547878388453E-2</v>
      </c>
      <c r="V543">
        <v>3.7962777511173496E-2</v>
      </c>
      <c r="W543">
        <v>3.7482531250728313E-2</v>
      </c>
      <c r="X543">
        <v>3.7231660586619864E-2</v>
      </c>
    </row>
    <row r="544" spans="1:24" x14ac:dyDescent="0.25">
      <c r="B544">
        <v>31</v>
      </c>
      <c r="C544">
        <v>883.56302841418164</v>
      </c>
      <c r="D544">
        <v>1270.2410355197349</v>
      </c>
      <c r="E544">
        <v>2430.2750374096472</v>
      </c>
      <c r="F544">
        <v>4363.6651731375368</v>
      </c>
      <c r="G544">
        <v>8230.4444184584372</v>
      </c>
      <c r="H544">
        <v>15964.005232796366</v>
      </c>
      <c r="J544">
        <v>31</v>
      </c>
      <c r="K544">
        <v>783.53698930462633</v>
      </c>
      <c r="L544">
        <v>1060.472021403848</v>
      </c>
      <c r="M544">
        <v>1891.2768984233189</v>
      </c>
      <c r="N544">
        <v>3275.9531899219874</v>
      </c>
      <c r="O544">
        <v>6045.2941904867475</v>
      </c>
      <c r="P544">
        <v>11584.002420189354</v>
      </c>
      <c r="R544">
        <v>31</v>
      </c>
      <c r="S544">
        <v>4.3060172269059116E-2</v>
      </c>
      <c r="T544">
        <v>4.0677368877854558E-2</v>
      </c>
      <c r="U544">
        <v>3.870848458476206E-2</v>
      </c>
      <c r="V544">
        <v>3.7921605054517693E-2</v>
      </c>
      <c r="W544">
        <v>3.7497941297279791E-2</v>
      </c>
      <c r="X544">
        <v>3.7277874593158122E-2</v>
      </c>
    </row>
    <row r="545" spans="2:24" x14ac:dyDescent="0.25">
      <c r="B545">
        <v>32</v>
      </c>
      <c r="C545">
        <v>887.08531430926269</v>
      </c>
      <c r="D545">
        <v>1277.1775864592662</v>
      </c>
      <c r="E545">
        <v>2447.4544403658074</v>
      </c>
      <c r="F545">
        <v>4397.9156024211443</v>
      </c>
      <c r="G545">
        <v>8298.8381528182708</v>
      </c>
      <c r="H545">
        <v>16100.683254316018</v>
      </c>
      <c r="J545">
        <v>32</v>
      </c>
      <c r="K545">
        <v>786.05964034675708</v>
      </c>
      <c r="L545">
        <v>1065.4399955277167</v>
      </c>
      <c r="M545">
        <v>1903.5814837028993</v>
      </c>
      <c r="N545">
        <v>3300.4810176810497</v>
      </c>
      <c r="O545">
        <v>6094.2826388895191</v>
      </c>
      <c r="P545">
        <v>11681.885889244179</v>
      </c>
      <c r="R545">
        <v>32</v>
      </c>
      <c r="S545">
        <v>4.3034972545344718E-2</v>
      </c>
      <c r="T545">
        <v>4.0660455642719917E-2</v>
      </c>
      <c r="U545">
        <v>3.8702383385191164E-2</v>
      </c>
      <c r="V545">
        <v>3.7920822229547513E-2</v>
      </c>
      <c r="W545">
        <v>3.7500278381257024E-2</v>
      </c>
      <c r="X545">
        <v>3.7281882449724302E-2</v>
      </c>
    </row>
    <row r="546" spans="2:24" x14ac:dyDescent="0.25">
      <c r="B546">
        <v>33</v>
      </c>
      <c r="C546">
        <v>990.83612439706485</v>
      </c>
      <c r="D546">
        <v>1481.7401999701924</v>
      </c>
      <c r="E546">
        <v>2954.4523422782481</v>
      </c>
      <c r="F546">
        <v>5408.9719733011298</v>
      </c>
      <c r="G546">
        <v>10318.012827426817</v>
      </c>
      <c r="H546">
        <v>20136.093397166889</v>
      </c>
      <c r="J546">
        <v>33</v>
      </c>
      <c r="K546">
        <v>860.3650681819845</v>
      </c>
      <c r="L546">
        <v>1211.9461970777866</v>
      </c>
      <c r="M546">
        <v>2266.6886406832127</v>
      </c>
      <c r="N546">
        <v>4024.5859410930279</v>
      </c>
      <c r="O546">
        <v>7540.3983293585334</v>
      </c>
      <c r="P546">
        <v>14572.010385919915</v>
      </c>
      <c r="R546">
        <v>33</v>
      </c>
      <c r="S546">
        <v>4.2405850529382505E-2</v>
      </c>
      <c r="T546">
        <v>4.0255420954371512E-2</v>
      </c>
      <c r="U546">
        <v>3.8568366228846962E-2</v>
      </c>
      <c r="V546">
        <v>3.7915644580692742E-2</v>
      </c>
      <c r="W546">
        <v>3.7569175112213804E-2</v>
      </c>
      <c r="X546">
        <v>3.7390530010152689E-2</v>
      </c>
    </row>
    <row r="547" spans="2:24" x14ac:dyDescent="0.25">
      <c r="B547">
        <v>34</v>
      </c>
      <c r="C547">
        <v>931.48857161731917</v>
      </c>
      <c r="D547">
        <v>1364.7156034666139</v>
      </c>
      <c r="E547">
        <v>2664.3970111404601</v>
      </c>
      <c r="F547">
        <v>4830.5325816617424</v>
      </c>
      <c r="G547">
        <v>9162.8043655068013</v>
      </c>
      <c r="H547">
        <v>17827.347352748406</v>
      </c>
      <c r="J547">
        <v>34</v>
      </c>
      <c r="K547">
        <v>817.86121227023159</v>
      </c>
      <c r="L547">
        <v>1128.1328247418551</v>
      </c>
      <c r="M547">
        <v>2058.9511689287901</v>
      </c>
      <c r="N547">
        <v>3610.3138520080029</v>
      </c>
      <c r="O547">
        <v>6713.0464401283389</v>
      </c>
      <c r="P547">
        <v>12918.505094961438</v>
      </c>
      <c r="R547">
        <v>34</v>
      </c>
      <c r="S547">
        <v>4.2735548400692824E-2</v>
      </c>
      <c r="T547">
        <v>4.0462039267751493E-2</v>
      </c>
      <c r="U547">
        <v>3.8630969598186349E-2</v>
      </c>
      <c r="V547">
        <v>3.7910908762129658E-2</v>
      </c>
      <c r="W547">
        <v>3.7525983312850508E-2</v>
      </c>
      <c r="X547">
        <v>3.7326773426112902E-2</v>
      </c>
    </row>
    <row r="548" spans="2:24" x14ac:dyDescent="0.25">
      <c r="B548">
        <v>35</v>
      </c>
      <c r="C548">
        <v>1177.9047932788953</v>
      </c>
      <c r="D548">
        <v>1850.5225522324192</v>
      </c>
      <c r="E548">
        <v>3868.3761732263001</v>
      </c>
      <c r="F548">
        <v>7231.4654618312879</v>
      </c>
      <c r="G548">
        <v>13957.644290478933</v>
      </c>
      <c r="H548">
        <v>27410.001407334919</v>
      </c>
      <c r="J548">
        <v>35</v>
      </c>
      <c r="K548">
        <v>994.34184101113442</v>
      </c>
      <c r="L548">
        <v>1476.0624288179533</v>
      </c>
      <c r="M548">
        <v>2921.2279694203244</v>
      </c>
      <c r="N548">
        <v>5329.8363287770771</v>
      </c>
      <c r="O548">
        <v>10147.055807251978</v>
      </c>
      <c r="P548">
        <v>19781.488832379633</v>
      </c>
      <c r="R548">
        <v>35</v>
      </c>
      <c r="S548">
        <v>4.1744706882553384E-2</v>
      </c>
      <c r="T548">
        <v>3.9902565559911229E-2</v>
      </c>
      <c r="U548">
        <v>3.8537800761230701E-2</v>
      </c>
      <c r="V548">
        <v>3.8027642654444582E-2</v>
      </c>
      <c r="W548">
        <v>3.7760745095889003E-2</v>
      </c>
      <c r="X548">
        <v>3.7624174811595967E-2</v>
      </c>
    </row>
    <row r="549" spans="2:24" x14ac:dyDescent="0.25">
      <c r="B549">
        <v>36</v>
      </c>
      <c r="C549">
        <v>920.75199820432556</v>
      </c>
      <c r="D549">
        <v>1343.5327397900135</v>
      </c>
      <c r="E549">
        <v>2611.8749192778505</v>
      </c>
      <c r="F549">
        <v>4725.7780656095856</v>
      </c>
      <c r="G549">
        <v>8953.5853692261917</v>
      </c>
      <c r="H549">
        <v>17409.198361907034</v>
      </c>
      <c r="J549">
        <v>36</v>
      </c>
      <c r="K549">
        <v>810.17090284074493</v>
      </c>
      <c r="L549">
        <v>1112.9626439334497</v>
      </c>
      <c r="M549">
        <v>2021.3373581137494</v>
      </c>
      <c r="N549">
        <v>3535.289747859686</v>
      </c>
      <c r="O549">
        <v>6563.205896532425</v>
      </c>
      <c r="P549">
        <v>12619.020036618895</v>
      </c>
      <c r="R549">
        <v>36</v>
      </c>
      <c r="S549">
        <v>4.2805096921144203E-2</v>
      </c>
      <c r="T549">
        <v>4.0507759019127398E-2</v>
      </c>
      <c r="U549">
        <v>3.8647458040699911E-2</v>
      </c>
      <c r="V549">
        <v>3.7913409619793503E-2</v>
      </c>
      <c r="W549">
        <v>3.7520431142272326E-2</v>
      </c>
      <c r="X549">
        <v>3.7316887482611083E-2</v>
      </c>
    </row>
    <row r="550" spans="2:24" x14ac:dyDescent="0.25">
      <c r="B550">
        <v>37</v>
      </c>
      <c r="C550">
        <v>1189.8290784161443</v>
      </c>
      <c r="D550">
        <v>1874.0102857604418</v>
      </c>
      <c r="E550">
        <v>3926.5538983162805</v>
      </c>
      <c r="F550">
        <v>7347.4599634478109</v>
      </c>
      <c r="G550">
        <v>14189.271954720787</v>
      </c>
      <c r="H550">
        <v>27872.896059804167</v>
      </c>
      <c r="J550">
        <v>37</v>
      </c>
      <c r="K550">
        <v>1002.8807147534326</v>
      </c>
      <c r="L550">
        <v>1492.8840326427471</v>
      </c>
      <c r="M550">
        <v>2962.8938824153811</v>
      </c>
      <c r="N550">
        <v>5412.9107833164599</v>
      </c>
      <c r="O550">
        <v>10312.943061393948</v>
      </c>
      <c r="P550">
        <v>20113.008960905892</v>
      </c>
      <c r="R550">
        <v>37</v>
      </c>
      <c r="S550">
        <v>4.1717764708210092E-2</v>
      </c>
      <c r="T550">
        <v>3.9891750124397385E-2</v>
      </c>
      <c r="U550">
        <v>3.8542607691339104E-2</v>
      </c>
      <c r="V550">
        <v>3.8039099205660065E-2</v>
      </c>
      <c r="W550">
        <v>3.7775852888479955E-2</v>
      </c>
      <c r="X550">
        <v>3.7641200340685188E-2</v>
      </c>
    </row>
    <row r="551" spans="2:24" x14ac:dyDescent="0.25">
      <c r="B551">
        <v>38</v>
      </c>
      <c r="C551">
        <v>939.19790620078254</v>
      </c>
      <c r="D551">
        <v>1379.8921240624688</v>
      </c>
      <c r="E551">
        <v>2701.9748238207362</v>
      </c>
      <c r="F551">
        <v>4905.4459363824571</v>
      </c>
      <c r="G551">
        <v>9312.3882466850428</v>
      </c>
      <c r="H551">
        <v>18126.273824100477</v>
      </c>
      <c r="J551">
        <v>38</v>
      </c>
      <c r="K551">
        <v>823.3814142332576</v>
      </c>
      <c r="L551">
        <v>1139.0018209425707</v>
      </c>
      <c r="M551">
        <v>2085.8635594037405</v>
      </c>
      <c r="N551">
        <v>3663.9658539881057</v>
      </c>
      <c r="O551">
        <v>6820.1713993645681</v>
      </c>
      <c r="P551">
        <v>13132.593231119798</v>
      </c>
      <c r="R551">
        <v>38</v>
      </c>
      <c r="S551">
        <v>4.2691177986449835E-2</v>
      </c>
      <c r="T551">
        <v>4.0434221020382299E-2</v>
      </c>
      <c r="U551">
        <v>3.8623091472102633E-2</v>
      </c>
      <c r="V551">
        <v>3.7912496307589638E-2</v>
      </c>
      <c r="W551">
        <v>3.7533000945503714E-2</v>
      </c>
      <c r="X551">
        <v>3.7336714008225469E-2</v>
      </c>
    </row>
    <row r="552" spans="2:24" x14ac:dyDescent="0.25">
      <c r="B552">
        <v>39</v>
      </c>
      <c r="C552">
        <v>942.92344517337824</v>
      </c>
      <c r="D552">
        <v>1387.2333219537004</v>
      </c>
      <c r="E552">
        <v>2720.1629862651566</v>
      </c>
      <c r="F552">
        <v>4941.7124604825858</v>
      </c>
      <c r="G552">
        <v>9384.8107596177233</v>
      </c>
      <c r="H552">
        <v>18271.007940919146</v>
      </c>
      <c r="J552">
        <v>39</v>
      </c>
      <c r="K552">
        <v>826.05035330294049</v>
      </c>
      <c r="L552">
        <v>1144.2608169375126</v>
      </c>
      <c r="M552">
        <v>2098.8925890471983</v>
      </c>
      <c r="N552">
        <v>3689.9459207152686</v>
      </c>
      <c r="O552">
        <v>6872.0452978176763</v>
      </c>
      <c r="P552">
        <v>13236.250594611542</v>
      </c>
      <c r="R552">
        <v>39</v>
      </c>
      <c r="S552">
        <v>4.2669421185677514E-2</v>
      </c>
      <c r="T552">
        <v>4.0420437008771071E-2</v>
      </c>
      <c r="U552">
        <v>3.8618859864905541E-2</v>
      </c>
      <c r="V552">
        <v>3.7912785877163735E-2</v>
      </c>
      <c r="W552">
        <v>3.7535874934260915E-2</v>
      </c>
      <c r="X552">
        <v>3.7340971380660504E-2</v>
      </c>
    </row>
    <row r="553" spans="2:24" x14ac:dyDescent="0.25">
      <c r="B553">
        <v>40</v>
      </c>
      <c r="C553">
        <v>1167.1751698981036</v>
      </c>
      <c r="D553">
        <v>1829.3338961247412</v>
      </c>
      <c r="E553">
        <v>3815.8095445458121</v>
      </c>
      <c r="F553">
        <v>7126.6027083446515</v>
      </c>
      <c r="G553">
        <v>13748.189002224926</v>
      </c>
      <c r="H553">
        <v>26991.361739821532</v>
      </c>
      <c r="J553">
        <v>40</v>
      </c>
      <c r="K553">
        <v>986.65790929949799</v>
      </c>
      <c r="L553">
        <v>1460.889913021776</v>
      </c>
      <c r="M553">
        <v>2883.5800990356001</v>
      </c>
      <c r="N553">
        <v>5254.7349837503716</v>
      </c>
      <c r="O553">
        <v>9997.0443827776762</v>
      </c>
      <c r="P553">
        <v>19481.664826854714</v>
      </c>
      <c r="R553">
        <v>40</v>
      </c>
      <c r="S553">
        <v>4.1774715751692337E-2</v>
      </c>
      <c r="T553">
        <v>3.9917345889745048E-2</v>
      </c>
      <c r="U553">
        <v>3.8537658602695313E-2</v>
      </c>
      <c r="V553">
        <v>3.8021133751695579E-2</v>
      </c>
      <c r="W553">
        <v>3.7750729176706521E-2</v>
      </c>
      <c r="X553">
        <v>3.7612320990558556E-2</v>
      </c>
    </row>
    <row r="554" spans="2:24" x14ac:dyDescent="0.25">
      <c r="B554">
        <v>41</v>
      </c>
      <c r="C554">
        <v>1185.5070981599656</v>
      </c>
      <c r="D554">
        <v>1865.4660468782481</v>
      </c>
      <c r="E554">
        <v>3905.342938742896</v>
      </c>
      <c r="F554">
        <v>7305.1373722010076</v>
      </c>
      <c r="G554">
        <v>14104.726581094968</v>
      </c>
      <c r="H554">
        <v>27703.90500008034</v>
      </c>
      <c r="J554">
        <v>41</v>
      </c>
      <c r="K554">
        <v>999.78636379404179</v>
      </c>
      <c r="L554">
        <v>1486.7664469001556</v>
      </c>
      <c r="M554">
        <v>2947.7071974855207</v>
      </c>
      <c r="N554">
        <v>5382.6042120037891</v>
      </c>
      <c r="O554">
        <v>10252.401991267951</v>
      </c>
      <c r="P554">
        <v>19991.997562927892</v>
      </c>
      <c r="R554">
        <v>41</v>
      </c>
      <c r="S554">
        <v>4.173000953420658E-2</v>
      </c>
      <c r="T554">
        <v>3.9897948900646796E-2</v>
      </c>
      <c r="U554">
        <v>3.8542940928373515E-2</v>
      </c>
      <c r="V554">
        <v>3.8036929351817683E-2</v>
      </c>
      <c r="W554">
        <v>3.7772311520790414E-2</v>
      </c>
      <c r="X554">
        <v>3.7636939174038098E-2</v>
      </c>
    </row>
    <row r="555" spans="2:24" x14ac:dyDescent="0.25">
      <c r="B555">
        <v>42</v>
      </c>
      <c r="C555">
        <v>1182.2567088397107</v>
      </c>
      <c r="D555">
        <v>1859.0549525872282</v>
      </c>
      <c r="E555">
        <v>3889.4496926902693</v>
      </c>
      <c r="F555">
        <v>7273.4409331875222</v>
      </c>
      <c r="G555">
        <v>14041.423418614451</v>
      </c>
      <c r="H555">
        <v>27577.388392276338</v>
      </c>
      <c r="J555">
        <v>42</v>
      </c>
      <c r="K555">
        <v>997.45839922518371</v>
      </c>
      <c r="L555">
        <v>1482.1745785001058</v>
      </c>
      <c r="M555">
        <v>2936.3232135199942</v>
      </c>
      <c r="N555">
        <v>5359.904348587268</v>
      </c>
      <c r="O555">
        <v>10207.066667343403</v>
      </c>
      <c r="P555">
        <v>19901.391335658147</v>
      </c>
      <c r="R555">
        <v>42</v>
      </c>
      <c r="S555">
        <v>4.1738085502918576E-2</v>
      </c>
      <c r="T555">
        <v>3.9901563381466554E-2</v>
      </c>
      <c r="U555">
        <v>3.854222281874331E-2</v>
      </c>
      <c r="V555">
        <v>3.8034373098025043E-2</v>
      </c>
      <c r="W555">
        <v>3.7768741968061237E-2</v>
      </c>
      <c r="X555">
        <v>3.7632838135436941E-2</v>
      </c>
    </row>
    <row r="556" spans="2:24" x14ac:dyDescent="0.25">
      <c r="B556">
        <v>43</v>
      </c>
      <c r="C556">
        <v>1193.7363667479055</v>
      </c>
      <c r="D556">
        <v>1881.6807857802073</v>
      </c>
      <c r="E556">
        <v>3945.5140537421912</v>
      </c>
      <c r="F556">
        <v>7385.2361764496627</v>
      </c>
      <c r="G556">
        <v>14264.680428156924</v>
      </c>
      <c r="H556">
        <v>28023.56893565154</v>
      </c>
      <c r="J556">
        <v>43</v>
      </c>
      <c r="K556">
        <v>1005.6800037310104</v>
      </c>
      <c r="L556">
        <v>1498.3789477935879</v>
      </c>
      <c r="M556">
        <v>2976.4758990352857</v>
      </c>
      <c r="N556">
        <v>5439.9709211826994</v>
      </c>
      <c r="O556">
        <v>10366.961034425476</v>
      </c>
      <c r="P556">
        <v>20220.941305618791</v>
      </c>
      <c r="R556">
        <v>43</v>
      </c>
      <c r="S556">
        <v>4.1711328785742907E-2</v>
      </c>
      <c r="T556">
        <v>3.9890324186113713E-2</v>
      </c>
      <c r="U556">
        <v>3.8546003304669174E-2</v>
      </c>
      <c r="V556">
        <v>3.8044538721610399E-2</v>
      </c>
      <c r="W556">
        <v>3.7782415386879764E-2</v>
      </c>
      <c r="X556">
        <v>3.7648350916426487E-2</v>
      </c>
    </row>
    <row r="557" spans="2:24" x14ac:dyDescent="0.25">
      <c r="B557">
        <v>44</v>
      </c>
      <c r="C557">
        <v>1243.497583802515</v>
      </c>
      <c r="D557">
        <v>1979.7654314604536</v>
      </c>
      <c r="E557">
        <v>4188.5689793131869</v>
      </c>
      <c r="F557">
        <v>7869.9081904904842</v>
      </c>
      <c r="G557">
        <v>15232.586655382176</v>
      </c>
      <c r="H557">
        <v>29957.943537234536</v>
      </c>
      <c r="J557">
        <v>44</v>
      </c>
      <c r="K557">
        <v>1041.318541203781</v>
      </c>
      <c r="L557">
        <v>1568.6262056126234</v>
      </c>
      <c r="M557">
        <v>3150.5492520488478</v>
      </c>
      <c r="N557">
        <v>5787.0872784042003</v>
      </c>
      <c r="O557">
        <v>11060.163795026194</v>
      </c>
      <c r="P557">
        <v>21606.316305532644</v>
      </c>
      <c r="R557">
        <v>44</v>
      </c>
      <c r="S557">
        <v>4.1607420207401269E-2</v>
      </c>
      <c r="T557">
        <v>3.9850199286093124E-2</v>
      </c>
      <c r="U557">
        <v>3.8566638655568974E-2</v>
      </c>
      <c r="V557">
        <v>3.8090794003225126E-2</v>
      </c>
      <c r="W557">
        <v>3.7842699981935457E-2</v>
      </c>
      <c r="X557">
        <v>3.7715979542997102E-2</v>
      </c>
    </row>
    <row r="558" spans="2:24" x14ac:dyDescent="0.25">
      <c r="B558">
        <v>45</v>
      </c>
      <c r="C558">
        <v>1277.4712956742783</v>
      </c>
      <c r="D558">
        <v>2046.7282924995411</v>
      </c>
      <c r="E558">
        <v>4354.4994589551698</v>
      </c>
      <c r="F558">
        <v>8200.7847325352159</v>
      </c>
      <c r="G558">
        <v>15893.355272987388</v>
      </c>
      <c r="H558">
        <v>31278.496348081939</v>
      </c>
      <c r="J558">
        <v>45</v>
      </c>
      <c r="K558">
        <v>1065.6507085820285</v>
      </c>
      <c r="L558">
        <v>1616.5843488440551</v>
      </c>
      <c r="M558">
        <v>3269.3871827222683</v>
      </c>
      <c r="N558">
        <v>6024.0585307090951</v>
      </c>
      <c r="O558">
        <v>11533.401153760351</v>
      </c>
      <c r="P558">
        <v>22552.086336704087</v>
      </c>
      <c r="R558">
        <v>45</v>
      </c>
      <c r="S558">
        <v>4.1547421559864128E-2</v>
      </c>
      <c r="T558">
        <v>3.9830659418564007E-2</v>
      </c>
      <c r="U558">
        <v>3.8584860544563782E-2</v>
      </c>
      <c r="V558">
        <v>3.8124772102745785E-2</v>
      </c>
      <c r="W558">
        <v>3.7885269262200927E-2</v>
      </c>
      <c r="X558">
        <v>3.7763036733087896E-2</v>
      </c>
    </row>
    <row r="559" spans="2:24" x14ac:dyDescent="0.25">
      <c r="B559">
        <v>46</v>
      </c>
      <c r="C559">
        <v>1297.1284656032713</v>
      </c>
      <c r="D559">
        <v>2085.4721300307601</v>
      </c>
      <c r="E559">
        <v>4450.5031628596844</v>
      </c>
      <c r="F559">
        <v>8392.2211783103703</v>
      </c>
      <c r="G559">
        <v>16275.657540801039</v>
      </c>
      <c r="H559">
        <v>32042.530266639911</v>
      </c>
      <c r="J559">
        <v>46</v>
      </c>
      <c r="K559">
        <v>1079.7284719773688</v>
      </c>
      <c r="L559">
        <v>1644.3325959565336</v>
      </c>
      <c r="M559">
        <v>3338.1453970097864</v>
      </c>
      <c r="N559">
        <v>6161.1626890697371</v>
      </c>
      <c r="O559">
        <v>11807.200871241133</v>
      </c>
      <c r="P559">
        <v>23099.277244889003</v>
      </c>
      <c r="R559">
        <v>46</v>
      </c>
      <c r="S559">
        <v>4.1516334159124701E-2</v>
      </c>
      <c r="T559">
        <v>3.9821940327950056E-2</v>
      </c>
      <c r="U559">
        <v>3.8596759942172154E-2</v>
      </c>
      <c r="V559">
        <v>3.8145216070885724E-2</v>
      </c>
      <c r="W559">
        <v>3.7910363490776033E-2</v>
      </c>
      <c r="X559">
        <v>3.7790557075369602E-2</v>
      </c>
    </row>
    <row r="560" spans="2:24" x14ac:dyDescent="0.25">
      <c r="B560">
        <v>47</v>
      </c>
      <c r="C560">
        <v>1303.7740104030283</v>
      </c>
      <c r="D560">
        <v>2098.5702396501711</v>
      </c>
      <c r="E560">
        <v>4482.9589720422455</v>
      </c>
      <c r="F560">
        <v>8456.9396348150622</v>
      </c>
      <c r="G560">
        <v>16404.901463332953</v>
      </c>
      <c r="H560">
        <v>32300.825120705773</v>
      </c>
      <c r="J560">
        <v>47</v>
      </c>
      <c r="K560">
        <v>1084.4880436014009</v>
      </c>
      <c r="L560">
        <v>1653.7136008605739</v>
      </c>
      <c r="M560">
        <v>3361.3907568353679</v>
      </c>
      <c r="N560">
        <v>6207.5133003983356</v>
      </c>
      <c r="O560">
        <v>11899.763841819193</v>
      </c>
      <c r="P560">
        <v>23284.264928315708</v>
      </c>
      <c r="R560">
        <v>47</v>
      </c>
      <c r="S560">
        <v>4.1506371027854483E-2</v>
      </c>
      <c r="T560">
        <v>3.981937501778865E-2</v>
      </c>
      <c r="U560">
        <v>3.8600976419281618E-2</v>
      </c>
      <c r="V560">
        <v>3.8152233918091749E-2</v>
      </c>
      <c r="W560">
        <v>3.7918904593595704E-2</v>
      </c>
      <c r="X560">
        <v>3.7799892402972324E-2</v>
      </c>
    </row>
    <row r="561" spans="1:24" x14ac:dyDescent="0.25">
      <c r="B561">
        <v>48</v>
      </c>
      <c r="C561">
        <v>1402.7588840950123</v>
      </c>
      <c r="D561">
        <v>2293.6591390287581</v>
      </c>
      <c r="E561">
        <v>4966.3599749250734</v>
      </c>
      <c r="F561">
        <v>9420.8612200686475</v>
      </c>
      <c r="G561">
        <v>18329.863887264441</v>
      </c>
      <c r="H561">
        <v>36147.869242935078</v>
      </c>
      <c r="J561">
        <v>48</v>
      </c>
      <c r="K561">
        <v>1155.3798323224182</v>
      </c>
      <c r="L561">
        <v>1793.4336875468944</v>
      </c>
      <c r="M561">
        <v>3707.5960170392354</v>
      </c>
      <c r="N561">
        <v>6897.8649759544351</v>
      </c>
      <c r="O561">
        <v>13278.404794425034</v>
      </c>
      <c r="P561">
        <v>26039.484659980459</v>
      </c>
      <c r="R561">
        <v>48</v>
      </c>
      <c r="S561">
        <v>4.1388470697043322E-2</v>
      </c>
      <c r="T561">
        <v>3.9802500135981633E-2</v>
      </c>
      <c r="U561">
        <v>3.8674923730495303E-2</v>
      </c>
      <c r="V561">
        <v>3.8263363501445768E-2</v>
      </c>
      <c r="W561">
        <v>3.8050152857888042E-2</v>
      </c>
      <c r="X561">
        <v>3.7941609392269093E-2</v>
      </c>
    </row>
    <row r="562" spans="1:24" x14ac:dyDescent="0.25">
      <c r="B562">
        <v>49</v>
      </c>
      <c r="C562">
        <v>1457.3539132789772</v>
      </c>
      <c r="D562">
        <v>2401.2530390032439</v>
      </c>
      <c r="E562">
        <v>5232.9504574081584</v>
      </c>
      <c r="F562">
        <v>9952.4460304011118</v>
      </c>
      <c r="G562">
        <v>19391.437299029451</v>
      </c>
      <c r="H562">
        <v>38269.41984020338</v>
      </c>
      <c r="J562">
        <v>49</v>
      </c>
      <c r="K562">
        <v>1194.4803127628038</v>
      </c>
      <c r="L562">
        <v>1870.491421452396</v>
      </c>
      <c r="M562">
        <v>3898.5251882404555</v>
      </c>
      <c r="N562">
        <v>7278.5801370912523</v>
      </c>
      <c r="O562">
        <v>14038.691345685627</v>
      </c>
      <c r="P562">
        <v>27558.913804744952</v>
      </c>
      <c r="R562">
        <v>49</v>
      </c>
      <c r="S562">
        <v>4.134455758361244E-2</v>
      </c>
      <c r="T562">
        <v>3.9807826308497329E-2</v>
      </c>
      <c r="U562">
        <v>3.8723354570466828E-2</v>
      </c>
      <c r="V562">
        <v>3.8329198607276016E-2</v>
      </c>
      <c r="W562">
        <v>3.8125354839057657E-2</v>
      </c>
      <c r="X562">
        <v>3.8021671840513749E-2</v>
      </c>
    </row>
    <row r="563" spans="1:24" x14ac:dyDescent="0.25">
      <c r="B563">
        <v>50</v>
      </c>
      <c r="C563">
        <v>1544.1638596945156</v>
      </c>
      <c r="D563">
        <v>2572.3226108005802</v>
      </c>
      <c r="E563">
        <v>5656.7988814706241</v>
      </c>
      <c r="F563">
        <v>10797.592667584284</v>
      </c>
      <c r="G563">
        <v>21079.180238266264</v>
      </c>
      <c r="H563">
        <v>41642.355377646214</v>
      </c>
      <c r="J563">
        <v>50</v>
      </c>
      <c r="K563">
        <v>1256.6526755791056</v>
      </c>
      <c r="L563">
        <v>1993.0096427165008</v>
      </c>
      <c r="M563">
        <v>4202.0807280961963</v>
      </c>
      <c r="N563">
        <v>7883.8658880333242</v>
      </c>
      <c r="O563">
        <v>15247.436191523593</v>
      </c>
      <c r="P563">
        <v>29974.576777469483</v>
      </c>
      <c r="R563">
        <v>50</v>
      </c>
      <c r="S563">
        <v>4.1300153502277004E-2</v>
      </c>
      <c r="T563">
        <v>3.9833715914554979E-2</v>
      </c>
      <c r="U563">
        <v>3.8809556523003774E-2</v>
      </c>
      <c r="V563">
        <v>3.8439502858242713E-2</v>
      </c>
      <c r="W563">
        <v>3.8248577620806357E-2</v>
      </c>
      <c r="X563">
        <v>3.81515841638147E-2</v>
      </c>
    </row>
    <row r="564" spans="1:24" x14ac:dyDescent="0.25">
      <c r="B564">
        <v>51</v>
      </c>
      <c r="C564">
        <v>1597.1906219315379</v>
      </c>
      <c r="D564">
        <v>2676.8124757523451</v>
      </c>
      <c r="E564">
        <v>5915.6780191924172</v>
      </c>
      <c r="F564">
        <v>11313.787231280832</v>
      </c>
      <c r="G564">
        <v>22110.005633950736</v>
      </c>
      <c r="H564">
        <v>43702.443147507169</v>
      </c>
      <c r="J564">
        <v>51</v>
      </c>
      <c r="K564">
        <v>1294.6299496390038</v>
      </c>
      <c r="L564">
        <v>2067.8444184308391</v>
      </c>
      <c r="M564">
        <v>4387.4876346739984</v>
      </c>
      <c r="N564">
        <v>8253.5593771291897</v>
      </c>
      <c r="O564">
        <v>15985.702635145572</v>
      </c>
      <c r="P564">
        <v>31449.996622729581</v>
      </c>
      <c r="R564">
        <v>51</v>
      </c>
      <c r="S564">
        <v>4.1286110690541333E-2</v>
      </c>
      <c r="T564">
        <v>3.9858401105644203E-2</v>
      </c>
      <c r="U564">
        <v>3.8866884305431615E-2</v>
      </c>
      <c r="V564">
        <v>3.8509754963977905E-2</v>
      </c>
      <c r="W564">
        <v>3.8325732242497246E-2</v>
      </c>
      <c r="X564">
        <v>3.8232308436450202E-2</v>
      </c>
    </row>
    <row r="565" spans="1:24" x14ac:dyDescent="0.25">
      <c r="B565">
        <v>52</v>
      </c>
      <c r="C565">
        <v>1694.2439128000722</v>
      </c>
      <c r="D565">
        <v>2868.0401005972731</v>
      </c>
      <c r="E565">
        <v>6389.4286854357233</v>
      </c>
      <c r="F565">
        <v>12258.409662288921</v>
      </c>
      <c r="G565">
        <v>23996.371615491717</v>
      </c>
      <c r="H565">
        <v>47472.295520937776</v>
      </c>
      <c r="J565">
        <v>52</v>
      </c>
      <c r="K565">
        <v>1364.1385166395521</v>
      </c>
      <c r="L565">
        <v>2204.799544933132</v>
      </c>
      <c r="M565">
        <v>4726.782854034398</v>
      </c>
      <c r="N565">
        <v>8930.0883913927682</v>
      </c>
      <c r="O565">
        <v>17336.699460844568</v>
      </c>
      <c r="P565">
        <v>34149.921589716338</v>
      </c>
      <c r="R565">
        <v>52</v>
      </c>
      <c r="S565">
        <v>4.1282489811651502E-2</v>
      </c>
      <c r="T565">
        <v>3.9918548057924497E-2</v>
      </c>
      <c r="U565">
        <v>3.8979924046298908E-2</v>
      </c>
      <c r="V565">
        <v>3.8643564406080078E-2</v>
      </c>
      <c r="W565">
        <v>3.8470598290669455E-2</v>
      </c>
      <c r="X565">
        <v>3.8382877935733584E-2</v>
      </c>
    </row>
    <row r="566" spans="1:24" x14ac:dyDescent="0.25">
      <c r="B566">
        <v>53</v>
      </c>
      <c r="C566">
        <v>1769.8079769959143</v>
      </c>
      <c r="D566">
        <v>3016.9146357892978</v>
      </c>
      <c r="E566">
        <v>6758.2346056169727</v>
      </c>
      <c r="F566">
        <v>12993.767922917006</v>
      </c>
      <c r="G566">
        <v>25464.83456393025</v>
      </c>
      <c r="H566">
        <v>50406.96784982118</v>
      </c>
      <c r="J566">
        <v>53</v>
      </c>
      <c r="K566">
        <v>1418.256793242017</v>
      </c>
      <c r="L566">
        <v>2311.4220985824722</v>
      </c>
      <c r="M566">
        <v>4990.917946579626</v>
      </c>
      <c r="N566">
        <v>9456.7447155136761</v>
      </c>
      <c r="O566">
        <v>18388.398319959961</v>
      </c>
      <c r="P566">
        <v>36251.705568971054</v>
      </c>
      <c r="R566">
        <v>53</v>
      </c>
      <c r="S566">
        <v>4.1296479482137549E-2</v>
      </c>
      <c r="T566">
        <v>3.997668900203033E-2</v>
      </c>
      <c r="U566">
        <v>3.9074087150694048E-2</v>
      </c>
      <c r="V566">
        <v>3.8751752566479336E-2</v>
      </c>
      <c r="W566">
        <v>3.8586227574813003E-2</v>
      </c>
      <c r="X566">
        <v>3.8502340436294968E-2</v>
      </c>
    </row>
    <row r="567" spans="1:24" x14ac:dyDescent="0.25">
      <c r="B567">
        <v>54</v>
      </c>
      <c r="C567">
        <v>1863.67461118201</v>
      </c>
      <c r="D567">
        <v>3201.8306553451648</v>
      </c>
      <c r="E567">
        <v>7216.2987768034827</v>
      </c>
      <c r="F567">
        <v>13907.079004991294</v>
      </c>
      <c r="G567">
        <v>27288.63946301243</v>
      </c>
      <c r="H567">
        <v>54051.760379995809</v>
      </c>
      <c r="J567">
        <v>54</v>
      </c>
      <c r="K567">
        <v>1485.4831540667547</v>
      </c>
      <c r="L567">
        <v>2443.8570910360359</v>
      </c>
      <c r="M567">
        <v>5318.9787884188845</v>
      </c>
      <c r="N567">
        <v>10110.848549133196</v>
      </c>
      <c r="O567">
        <v>19694.588087496348</v>
      </c>
      <c r="P567">
        <v>38862.067173907883</v>
      </c>
      <c r="R567">
        <v>54</v>
      </c>
      <c r="S567">
        <v>4.1331454895217279E-2</v>
      </c>
      <c r="T567">
        <v>4.0060789066317604E-2</v>
      </c>
      <c r="U567">
        <v>3.9197720175077055E-2</v>
      </c>
      <c r="V567">
        <v>3.8890667940033374E-2</v>
      </c>
      <c r="W567">
        <v>3.8733228474228776E-2</v>
      </c>
      <c r="X567">
        <v>3.8653500591977918E-2</v>
      </c>
    </row>
    <row r="568" spans="1:24" x14ac:dyDescent="0.25">
      <c r="B568">
        <v>55</v>
      </c>
      <c r="C568">
        <v>1988.7198259545507</v>
      </c>
      <c r="D568">
        <v>3448.1357560998886</v>
      </c>
      <c r="E568">
        <v>7826.383590356415</v>
      </c>
      <c r="F568">
        <v>15123.463312692982</v>
      </c>
      <c r="G568">
        <v>29717.622754417825</v>
      </c>
      <c r="H568">
        <v>58905.94163543071</v>
      </c>
      <c r="J568">
        <v>55</v>
      </c>
      <c r="K568">
        <v>1575.039293166481</v>
      </c>
      <c r="L568">
        <v>2620.2582642991474</v>
      </c>
      <c r="M568">
        <v>5755.9156234665861</v>
      </c>
      <c r="N568">
        <v>10982.011207589996</v>
      </c>
      <c r="O568">
        <v>21434.20234584494</v>
      </c>
      <c r="P568">
        <v>42338.584597566165</v>
      </c>
      <c r="R568">
        <v>55</v>
      </c>
      <c r="S568">
        <v>4.1403881273295529E-2</v>
      </c>
      <c r="T568">
        <v>4.0190329728577945E-2</v>
      </c>
      <c r="U568">
        <v>3.9372533481605521E-2</v>
      </c>
      <c r="V568">
        <v>3.9082845385160825E-2</v>
      </c>
      <c r="W568">
        <v>3.8934564661169624E-2</v>
      </c>
      <c r="X568">
        <v>3.885954076107323E-2</v>
      </c>
    </row>
    <row r="570" spans="1:24" x14ac:dyDescent="0.25">
      <c r="A570" s="5" t="s">
        <v>188</v>
      </c>
    </row>
    <row r="571" spans="1:24" x14ac:dyDescent="0.25">
      <c r="B571" t="s">
        <v>170</v>
      </c>
      <c r="C571">
        <v>100000</v>
      </c>
      <c r="D571">
        <v>250000</v>
      </c>
      <c r="E571">
        <v>500000</v>
      </c>
      <c r="F571">
        <v>1000000</v>
      </c>
      <c r="G571">
        <v>2000000</v>
      </c>
      <c r="J571" t="s">
        <v>145</v>
      </c>
      <c r="K571">
        <v>100000</v>
      </c>
      <c r="L571">
        <v>250000</v>
      </c>
      <c r="M571">
        <v>500000</v>
      </c>
      <c r="N571">
        <v>1000000</v>
      </c>
      <c r="O571">
        <v>2000000</v>
      </c>
      <c r="R571" t="s">
        <v>167</v>
      </c>
      <c r="S571">
        <v>100000</v>
      </c>
      <c r="T571">
        <v>250000</v>
      </c>
      <c r="U571">
        <v>500000</v>
      </c>
      <c r="V571">
        <v>1000000</v>
      </c>
      <c r="W571">
        <v>2000000</v>
      </c>
    </row>
    <row r="572" spans="1:24" x14ac:dyDescent="0.25">
      <c r="B572">
        <v>35</v>
      </c>
      <c r="C572">
        <v>42025.841036938153</v>
      </c>
      <c r="D572">
        <v>92722.486970707178</v>
      </c>
      <c r="E572">
        <v>177216.90784853345</v>
      </c>
      <c r="F572">
        <v>346205.73833257379</v>
      </c>
      <c r="G572">
        <v>684183.39901437319</v>
      </c>
      <c r="J572">
        <v>35</v>
      </c>
      <c r="K572">
        <v>2101.2908872284388</v>
      </c>
      <c r="L572">
        <v>4636.1212842781388</v>
      </c>
      <c r="M572">
        <v>8860.8534250602825</v>
      </c>
      <c r="N572">
        <v>17310.302512227441</v>
      </c>
      <c r="O572">
        <v>34209.200300647877</v>
      </c>
      <c r="R572">
        <v>35</v>
      </c>
      <c r="S572">
        <v>4.1437170409636792E-2</v>
      </c>
      <c r="T572">
        <v>3.8859122063759743E-2</v>
      </c>
      <c r="U572">
        <v>3.8130187519511471E-2</v>
      </c>
      <c r="V572">
        <v>3.7786344767814617E-2</v>
      </c>
      <c r="W572">
        <v>3.761926614377531E-2</v>
      </c>
    </row>
    <row r="573" spans="1:24" x14ac:dyDescent="0.25">
      <c r="B573">
        <f t="shared" ref="B573:B602" si="24">B572+1</f>
        <v>36</v>
      </c>
      <c r="C573">
        <v>36830.101776932199</v>
      </c>
      <c r="D573">
        <v>79360.968813390893</v>
      </c>
      <c r="E573">
        <v>150245.74918520966</v>
      </c>
      <c r="F573">
        <v>292015.3115655873</v>
      </c>
      <c r="G573">
        <v>575554.43222002685</v>
      </c>
      <c r="J573">
        <f t="shared" ref="J573:J602" si="25">J572+1</f>
        <v>36</v>
      </c>
      <c r="K573">
        <v>1841.5050888428304</v>
      </c>
      <c r="L573">
        <v>3968.0449074400822</v>
      </c>
      <c r="M573">
        <v>7512.2807051626733</v>
      </c>
      <c r="N573">
        <v>14600.754590321158</v>
      </c>
      <c r="O573">
        <v>28777.696616119356</v>
      </c>
      <c r="R573">
        <f t="shared" ref="R573:R602" si="26">R572+1</f>
        <v>36</v>
      </c>
      <c r="S573">
        <v>3.9789978115565949E-2</v>
      </c>
      <c r="T573">
        <v>3.7285131233987467E-2</v>
      </c>
      <c r="U573">
        <v>3.6591762710628029E-2</v>
      </c>
      <c r="V573">
        <v>3.6266964361848508E-2</v>
      </c>
      <c r="W573">
        <v>3.6109659821107254E-2</v>
      </c>
    </row>
    <row r="574" spans="1:24" x14ac:dyDescent="0.25">
      <c r="B574">
        <f t="shared" si="24"/>
        <v>37</v>
      </c>
      <c r="C574">
        <v>42231.442912556959</v>
      </c>
      <c r="D574">
        <v>93250.864296869186</v>
      </c>
      <c r="E574">
        <v>178283.23427118943</v>
      </c>
      <c r="F574">
        <v>348347.97251015389</v>
      </c>
      <c r="G574">
        <v>688477.44852238183</v>
      </c>
      <c r="J574">
        <f t="shared" si="25"/>
        <v>37</v>
      </c>
      <c r="K574">
        <v>2111.5703752275585</v>
      </c>
      <c r="L574">
        <v>4662.5390607128938</v>
      </c>
      <c r="M574">
        <v>8914.1548832634289</v>
      </c>
      <c r="N574">
        <v>17417.384226946102</v>
      </c>
      <c r="O574">
        <v>34423.842287425417</v>
      </c>
      <c r="R574">
        <f t="shared" si="26"/>
        <v>37</v>
      </c>
      <c r="S574">
        <v>4.150476202097475E-2</v>
      </c>
      <c r="T574">
        <v>3.8923663823359211E-2</v>
      </c>
      <c r="U574">
        <v>3.8193322462499735E-2</v>
      </c>
      <c r="V574">
        <v>3.7848739105534657E-2</v>
      </c>
      <c r="W574">
        <v>3.7681281286435331E-2</v>
      </c>
    </row>
    <row r="575" spans="1:24" x14ac:dyDescent="0.25">
      <c r="B575">
        <f t="shared" si="24"/>
        <v>38</v>
      </c>
      <c r="C575">
        <v>37254.549302416875</v>
      </c>
      <c r="D575">
        <v>80453.176276685903</v>
      </c>
      <c r="E575">
        <v>152450.88806352802</v>
      </c>
      <c r="F575">
        <v>296446.32145423791</v>
      </c>
      <c r="G575">
        <v>584437.1781072279</v>
      </c>
      <c r="J575">
        <f t="shared" si="25"/>
        <v>38</v>
      </c>
      <c r="K575">
        <v>1862.7258997540121</v>
      </c>
      <c r="L575">
        <v>4022.6551996265916</v>
      </c>
      <c r="M575">
        <v>7622.5375934954209</v>
      </c>
      <c r="N575">
        <v>14822.316072681453</v>
      </c>
      <c r="O575">
        <v>29221.858905301546</v>
      </c>
      <c r="R575">
        <f t="shared" si="26"/>
        <v>38</v>
      </c>
      <c r="S575">
        <v>3.9919510735458852E-2</v>
      </c>
      <c r="T575">
        <v>3.7408936789253167E-2</v>
      </c>
      <c r="U575">
        <v>3.6712643976422044E-2</v>
      </c>
      <c r="V575">
        <v>3.6386277458100968E-2</v>
      </c>
      <c r="W575">
        <v>3.6228164766792581E-2</v>
      </c>
    </row>
    <row r="576" spans="1:24" x14ac:dyDescent="0.25">
      <c r="B576">
        <f t="shared" si="24"/>
        <v>39</v>
      </c>
      <c r="C576">
        <v>37346.126207124733</v>
      </c>
      <c r="D576">
        <v>80688.8931374331</v>
      </c>
      <c r="E576">
        <v>152926.8380505603</v>
      </c>
      <c r="F576">
        <v>297402.72789159534</v>
      </c>
      <c r="G576">
        <v>586354.50758219394</v>
      </c>
      <c r="J576">
        <f t="shared" si="25"/>
        <v>39</v>
      </c>
      <c r="K576">
        <v>1867.3064536175953</v>
      </c>
      <c r="L576">
        <v>4034.4451744731778</v>
      </c>
      <c r="M576">
        <v>7646.3430833708262</v>
      </c>
      <c r="N576">
        <v>14870.13892176497</v>
      </c>
      <c r="O576">
        <v>29317.730610438623</v>
      </c>
      <c r="R576">
        <f t="shared" si="26"/>
        <v>39</v>
      </c>
      <c r="S576">
        <v>3.9929558059696113E-2</v>
      </c>
      <c r="T576">
        <v>3.7423835300916419E-2</v>
      </c>
      <c r="U576">
        <v>3.672844991177393E-2</v>
      </c>
      <c r="V576">
        <v>3.6402434238510528E-2</v>
      </c>
      <c r="W576">
        <v>3.6244478562369453E-2</v>
      </c>
    </row>
    <row r="577" spans="2:23" x14ac:dyDescent="0.25">
      <c r="B577">
        <f t="shared" si="24"/>
        <v>40</v>
      </c>
      <c r="C577">
        <v>41835.541947158461</v>
      </c>
      <c r="D577">
        <v>92232.952461476627</v>
      </c>
      <c r="E577">
        <v>176228.64050883288</v>
      </c>
      <c r="F577">
        <v>344220.03786097851</v>
      </c>
      <c r="G577">
        <v>680202.81232815946</v>
      </c>
      <c r="J577">
        <f t="shared" si="25"/>
        <v>40</v>
      </c>
      <c r="K577">
        <v>2091.7781000614632</v>
      </c>
      <c r="L577">
        <v>4611.6436862531555</v>
      </c>
      <c r="M577">
        <v>8811.4248692659021</v>
      </c>
      <c r="N577">
        <v>17211.015929032001</v>
      </c>
      <c r="O577">
        <v>34010.170732077444</v>
      </c>
      <c r="R577">
        <f t="shared" si="26"/>
        <v>40</v>
      </c>
      <c r="S577">
        <v>4.1365009372467565E-2</v>
      </c>
      <c r="T577">
        <v>3.8792125202212535E-2</v>
      </c>
      <c r="U577">
        <v>3.8065131925353102E-2</v>
      </c>
      <c r="V577">
        <v>3.7722299906242762E-2</v>
      </c>
      <c r="W577">
        <v>3.7555723817798814E-2</v>
      </c>
    </row>
    <row r="578" spans="2:23" x14ac:dyDescent="0.25">
      <c r="B578">
        <f t="shared" si="24"/>
        <v>41</v>
      </c>
      <c r="C578">
        <v>42159.266023094082</v>
      </c>
      <c r="D578">
        <v>93065.408917506124</v>
      </c>
      <c r="E578">
        <v>177908.98042789832</v>
      </c>
      <c r="F578">
        <v>347596.1234586807</v>
      </c>
      <c r="G578">
        <v>686970.40952595999</v>
      </c>
      <c r="J578">
        <f t="shared" si="25"/>
        <v>41</v>
      </c>
      <c r="K578">
        <v>2107.9633654959034</v>
      </c>
      <c r="L578">
        <v>4653.2706984956603</v>
      </c>
      <c r="M578">
        <v>8895.4496133672365</v>
      </c>
      <c r="N578">
        <v>17379.807456575276</v>
      </c>
      <c r="O578">
        <v>34348.523150687921</v>
      </c>
      <c r="R578">
        <f t="shared" si="26"/>
        <v>41</v>
      </c>
      <c r="S578">
        <v>4.1471252160571126E-2</v>
      </c>
      <c r="T578">
        <v>3.8894063413242863E-2</v>
      </c>
      <c r="U578">
        <v>3.8164963391917439E-2</v>
      </c>
      <c r="V578">
        <v>3.7820986971949244E-2</v>
      </c>
      <c r="W578">
        <v>3.7653828867306505E-2</v>
      </c>
    </row>
    <row r="579" spans="2:23" x14ac:dyDescent="0.25">
      <c r="B579">
        <f t="shared" si="24"/>
        <v>42</v>
      </c>
      <c r="C579">
        <v>42104.061691706331</v>
      </c>
      <c r="D579">
        <v>92923.532663354941</v>
      </c>
      <c r="E579">
        <v>177622.65095317707</v>
      </c>
      <c r="F579">
        <v>347020.88753465662</v>
      </c>
      <c r="G579">
        <v>685817.36069864233</v>
      </c>
      <c r="J579">
        <f t="shared" si="25"/>
        <v>42</v>
      </c>
      <c r="K579">
        <v>2105.2031080625893</v>
      </c>
      <c r="L579">
        <v>4646.1767146606726</v>
      </c>
      <c r="M579">
        <v>8881.1327306978637</v>
      </c>
      <c r="N579">
        <v>17351.044765244878</v>
      </c>
      <c r="O579">
        <v>34290.86883572198</v>
      </c>
      <c r="R579">
        <f t="shared" si="26"/>
        <v>42</v>
      </c>
      <c r="S579">
        <v>4.1450795229259985E-2</v>
      </c>
      <c r="T579">
        <v>3.8875086340044884E-2</v>
      </c>
      <c r="U579">
        <v>3.814653649393418E-2</v>
      </c>
      <c r="V579">
        <v>3.7802839884185424E-2</v>
      </c>
      <c r="W579">
        <v>3.7635822446431488E-2</v>
      </c>
    </row>
    <row r="580" spans="2:23" x14ac:dyDescent="0.25">
      <c r="B580">
        <f t="shared" si="24"/>
        <v>43</v>
      </c>
      <c r="C580">
        <v>42306.106873377546</v>
      </c>
      <c r="D580">
        <v>93443.145988987075</v>
      </c>
      <c r="E580">
        <v>178671.5383049481</v>
      </c>
      <c r="F580">
        <v>349128.32864332828</v>
      </c>
      <c r="G580">
        <v>690041.90932110988</v>
      </c>
      <c r="J580">
        <f t="shared" si="25"/>
        <v>43</v>
      </c>
      <c r="K580">
        <v>2115.306436514642</v>
      </c>
      <c r="L580">
        <v>4672.1610356949386</v>
      </c>
      <c r="M580">
        <v>8933.5770128631266</v>
      </c>
      <c r="N580">
        <v>17456.416644476412</v>
      </c>
      <c r="O580">
        <v>34502.095909076976</v>
      </c>
      <c r="R580">
        <f t="shared" si="26"/>
        <v>43</v>
      </c>
      <c r="S580">
        <v>4.1516094890901245E-2</v>
      </c>
      <c r="T580">
        <v>3.8938118549754153E-2</v>
      </c>
      <c r="U580">
        <v>3.8208357560344464E-2</v>
      </c>
      <c r="V580">
        <v>3.7864005323248406E-2</v>
      </c>
      <c r="W580">
        <v>3.7696648859810056E-2</v>
      </c>
    </row>
    <row r="581" spans="2:23" x14ac:dyDescent="0.25">
      <c r="B581">
        <f t="shared" si="24"/>
        <v>44</v>
      </c>
      <c r="C581">
        <v>43151.569130926429</v>
      </c>
      <c r="D581">
        <v>95617.171640194589</v>
      </c>
      <c r="E581">
        <v>183059.84251297067</v>
      </c>
      <c r="F581">
        <v>357945.18426959973</v>
      </c>
      <c r="G581">
        <v>707715.86778878933</v>
      </c>
      <c r="J581">
        <f t="shared" si="25"/>
        <v>44</v>
      </c>
      <c r="K581">
        <v>2157.5785302239601</v>
      </c>
      <c r="L581">
        <v>4780.8588846301136</v>
      </c>
      <c r="M581">
        <v>9152.9928407342231</v>
      </c>
      <c r="N581">
        <v>17897.260767757718</v>
      </c>
      <c r="O581">
        <v>35385.796629738179</v>
      </c>
      <c r="R581">
        <f t="shared" si="26"/>
        <v>44</v>
      </c>
      <c r="S581">
        <v>4.1800590933333881E-2</v>
      </c>
      <c r="T581">
        <v>3.921030139945092E-2</v>
      </c>
      <c r="U581">
        <v>3.8474805725160932E-2</v>
      </c>
      <c r="V581">
        <v>3.8127391256610021E-2</v>
      </c>
      <c r="W581">
        <v>3.7958464387929158E-2</v>
      </c>
    </row>
    <row r="582" spans="2:23" x14ac:dyDescent="0.25">
      <c r="B582">
        <f t="shared" si="24"/>
        <v>45</v>
      </c>
      <c r="C582">
        <v>43709.485237293091</v>
      </c>
      <c r="D582">
        <v>97051.838528412613</v>
      </c>
      <c r="E582">
        <v>185955.7607789647</v>
      </c>
      <c r="F582">
        <v>363763.60532741004</v>
      </c>
      <c r="G582">
        <v>719379.29445039574</v>
      </c>
      <c r="J582">
        <f t="shared" si="25"/>
        <v>45</v>
      </c>
      <c r="K582">
        <v>2185.4746969739936</v>
      </c>
      <c r="L582">
        <v>4852.5935571317968</v>
      </c>
      <c r="M582">
        <v>9297.7917888765805</v>
      </c>
      <c r="N582">
        <v>18188.18831544026</v>
      </c>
      <c r="O582">
        <v>35968.981403334416</v>
      </c>
      <c r="R582">
        <f t="shared" si="26"/>
        <v>45</v>
      </c>
      <c r="S582">
        <v>4.1990575758720894E-2</v>
      </c>
      <c r="T582">
        <v>3.9392243781995795E-2</v>
      </c>
      <c r="U582">
        <v>3.8652994128290485E-2</v>
      </c>
      <c r="V582">
        <v>3.8303576049002031E-2</v>
      </c>
      <c r="W582">
        <v>3.8133621227443459E-2</v>
      </c>
    </row>
    <row r="583" spans="2:23" x14ac:dyDescent="0.25">
      <c r="B583">
        <f t="shared" si="24"/>
        <v>46</v>
      </c>
      <c r="C583">
        <v>44026.683031690111</v>
      </c>
      <c r="D583">
        <v>97867.550716895741</v>
      </c>
      <c r="E583">
        <v>187602.33020691294</v>
      </c>
      <c r="F583">
        <v>367071.88919433474</v>
      </c>
      <c r="G583">
        <v>726011.00717332086</v>
      </c>
      <c r="J583">
        <f t="shared" si="25"/>
        <v>46</v>
      </c>
      <c r="K583">
        <v>2201.334203622202</v>
      </c>
      <c r="L583">
        <v>4893.3777367942675</v>
      </c>
      <c r="M583">
        <v>9380.1169782561192</v>
      </c>
      <c r="N583">
        <v>18353.595471000532</v>
      </c>
      <c r="O583">
        <v>36300.552461996209</v>
      </c>
      <c r="R583">
        <f t="shared" si="26"/>
        <v>46</v>
      </c>
      <c r="S583">
        <v>4.2098599400298253E-2</v>
      </c>
      <c r="T583">
        <v>3.9495985999002059E-2</v>
      </c>
      <c r="U583">
        <v>3.8754681274467462E-2</v>
      </c>
      <c r="V583">
        <v>3.8404160399871934E-2</v>
      </c>
      <c r="W583">
        <v>3.8233638517621404E-2</v>
      </c>
    </row>
    <row r="584" spans="2:23" x14ac:dyDescent="0.25">
      <c r="B584">
        <f t="shared" si="24"/>
        <v>47</v>
      </c>
      <c r="C584">
        <v>44135.136963218632</v>
      </c>
      <c r="D584">
        <v>98146.602841173473</v>
      </c>
      <c r="E584">
        <v>188165.71266046981</v>
      </c>
      <c r="F584">
        <v>368203.93230990111</v>
      </c>
      <c r="G584">
        <v>728280.37161480018</v>
      </c>
      <c r="J584">
        <f t="shared" si="25"/>
        <v>47</v>
      </c>
      <c r="K584">
        <v>2206.7570102570171</v>
      </c>
      <c r="L584">
        <v>4907.3306953483116</v>
      </c>
      <c r="M584">
        <v>9408.2868673281046</v>
      </c>
      <c r="N584">
        <v>18410.199225685676</v>
      </c>
      <c r="O584">
        <v>36414.023950419039</v>
      </c>
      <c r="R584">
        <f t="shared" si="26"/>
        <v>47</v>
      </c>
      <c r="S584">
        <v>4.213364299308564E-2</v>
      </c>
      <c r="T584">
        <v>3.9530286303419926E-2</v>
      </c>
      <c r="U584">
        <v>3.8788462535654267E-2</v>
      </c>
      <c r="V584">
        <v>3.8437647736682568E-2</v>
      </c>
      <c r="W584">
        <v>3.826697152991887E-2</v>
      </c>
    </row>
    <row r="585" spans="2:23" x14ac:dyDescent="0.25">
      <c r="B585">
        <f t="shared" si="24"/>
        <v>48</v>
      </c>
      <c r="C585">
        <v>45642.46060961335</v>
      </c>
      <c r="D585">
        <v>102022.3579943826</v>
      </c>
      <c r="E585">
        <v>195988.85386543325</v>
      </c>
      <c r="F585">
        <v>383921.84541690489</v>
      </c>
      <c r="G585">
        <v>759787.8285123948</v>
      </c>
      <c r="J585">
        <f t="shared" si="25"/>
        <v>48</v>
      </c>
      <c r="K585">
        <v>2282.1230645288888</v>
      </c>
      <c r="L585">
        <v>5101.1179003556172</v>
      </c>
      <c r="M585">
        <v>9799.4429288291722</v>
      </c>
      <c r="N585">
        <v>19196.092735140002</v>
      </c>
      <c r="O585">
        <v>37989.392337961355</v>
      </c>
      <c r="R585">
        <f t="shared" si="26"/>
        <v>48</v>
      </c>
      <c r="S585">
        <v>4.2668370515871024E-2</v>
      </c>
      <c r="T585">
        <v>4.0040923008080487E-2</v>
      </c>
      <c r="U585">
        <v>3.9288425203787503E-2</v>
      </c>
      <c r="V585">
        <v>3.8931961501019963E-2</v>
      </c>
      <c r="W585">
        <v>3.8758396578525423E-2</v>
      </c>
    </row>
    <row r="586" spans="2:23" x14ac:dyDescent="0.25">
      <c r="B586">
        <f t="shared" si="24"/>
        <v>49</v>
      </c>
      <c r="C586">
        <v>46430.958545252761</v>
      </c>
      <c r="D586">
        <v>104049.93494649028</v>
      </c>
      <c r="E586">
        <v>200081.56388111957</v>
      </c>
      <c r="F586">
        <v>392144.82175715972</v>
      </c>
      <c r="G586">
        <v>776271.33751297637</v>
      </c>
      <c r="J586">
        <f t="shared" si="25"/>
        <v>49</v>
      </c>
      <c r="K586">
        <v>2321.5491652789788</v>
      </c>
      <c r="L586">
        <v>5202.496916910648</v>
      </c>
      <c r="M586">
        <v>10004.078594382881</v>
      </c>
      <c r="N586">
        <v>19607.241958196333</v>
      </c>
      <c r="O586">
        <v>38813.568690709188</v>
      </c>
      <c r="R586">
        <f t="shared" si="26"/>
        <v>49</v>
      </c>
      <c r="S586">
        <v>4.2953348587453366E-2</v>
      </c>
      <c r="T586">
        <v>4.0313655721673669E-2</v>
      </c>
      <c r="U586">
        <v>3.955569136708581E-2</v>
      </c>
      <c r="V586">
        <v>3.9196327697119004E-2</v>
      </c>
      <c r="W586">
        <v>3.9021278080894062E-2</v>
      </c>
    </row>
    <row r="587" spans="2:23" x14ac:dyDescent="0.25">
      <c r="B587">
        <f t="shared" si="24"/>
        <v>50</v>
      </c>
      <c r="C587">
        <v>47625.561901588029</v>
      </c>
      <c r="D587">
        <v>107121.64305195244</v>
      </c>
      <c r="E587">
        <v>206281.7783277019</v>
      </c>
      <c r="F587">
        <v>404602.04888554628</v>
      </c>
      <c r="G587">
        <v>801242.59000305634</v>
      </c>
      <c r="J587">
        <f t="shared" si="25"/>
        <v>50</v>
      </c>
      <c r="K587">
        <v>2381.2783099130684</v>
      </c>
      <c r="L587">
        <v>5356.0829384971003</v>
      </c>
      <c r="M587">
        <v>10314.090685420262</v>
      </c>
      <c r="N587">
        <v>20230.106187498779</v>
      </c>
      <c r="O587">
        <v>40062.137194018112</v>
      </c>
      <c r="R587">
        <f t="shared" si="26"/>
        <v>50</v>
      </c>
      <c r="S587">
        <v>4.3396646159688634E-2</v>
      </c>
      <c r="T587">
        <v>4.0737394756512169E-2</v>
      </c>
      <c r="U587">
        <v>3.9970914535330415E-2</v>
      </c>
      <c r="V587">
        <v>3.9607052737639759E-2</v>
      </c>
      <c r="W587">
        <v>3.9429704083955519E-2</v>
      </c>
    </row>
    <row r="588" spans="2:23" x14ac:dyDescent="0.25">
      <c r="B588">
        <f t="shared" si="24"/>
        <v>51</v>
      </c>
      <c r="C588">
        <v>48326.093785213168</v>
      </c>
      <c r="D588">
        <v>108923.13939377808</v>
      </c>
      <c r="E588">
        <v>209918.21093167565</v>
      </c>
      <c r="F588">
        <v>411908.35809140082</v>
      </c>
      <c r="G588">
        <v>815888.65241288673</v>
      </c>
      <c r="J588">
        <f t="shared" si="25"/>
        <v>51</v>
      </c>
      <c r="K588">
        <v>2416.3054228020046</v>
      </c>
      <c r="L588">
        <v>5446.1595878153457</v>
      </c>
      <c r="M588">
        <v>10495.910749558068</v>
      </c>
      <c r="N588">
        <v>20595.418346257415</v>
      </c>
      <c r="O588">
        <v>40794.433542284416</v>
      </c>
      <c r="R588">
        <f t="shared" si="26"/>
        <v>51</v>
      </c>
      <c r="S588">
        <v>4.3659603934158797E-2</v>
      </c>
      <c r="T588">
        <v>4.0989560694342897E-2</v>
      </c>
      <c r="U588">
        <v>4.0218271362203906E-2</v>
      </c>
      <c r="V588">
        <v>3.9851859077229657E-2</v>
      </c>
      <c r="W588">
        <v>3.9673203921466671E-2</v>
      </c>
    </row>
    <row r="589" spans="2:23" x14ac:dyDescent="0.25">
      <c r="B589">
        <f t="shared" si="24"/>
        <v>52</v>
      </c>
      <c r="C589">
        <v>49550.423559876683</v>
      </c>
      <c r="D589">
        <v>112071.31921040075</v>
      </c>
      <c r="E589">
        <v>216272.81198666358</v>
      </c>
      <c r="F589">
        <v>424675.79754681623</v>
      </c>
      <c r="G589">
        <v>841481.76867005206</v>
      </c>
      <c r="J589">
        <f t="shared" si="25"/>
        <v>52</v>
      </c>
      <c r="K589">
        <v>2477.5213861646989</v>
      </c>
      <c r="L589">
        <v>5603.5667161935125</v>
      </c>
      <c r="M589">
        <v>10813.642298759019</v>
      </c>
      <c r="N589">
        <v>21233.793473658501</v>
      </c>
      <c r="O589">
        <v>42074.095827210927</v>
      </c>
      <c r="R589">
        <f t="shared" si="26"/>
        <v>52</v>
      </c>
      <c r="S589">
        <v>4.4133250704720961E-2</v>
      </c>
      <c r="T589">
        <v>4.1442662006510478E-2</v>
      </c>
      <c r="U589">
        <v>4.0662570775330753E-2</v>
      </c>
      <c r="V589">
        <v>4.0291514705139031E-2</v>
      </c>
      <c r="W589">
        <v>4.0110487309325205E-2</v>
      </c>
    </row>
    <row r="590" spans="2:23" x14ac:dyDescent="0.25">
      <c r="B590">
        <f t="shared" si="24"/>
        <v>53</v>
      </c>
      <c r="C590">
        <v>50461.498656657495</v>
      </c>
      <c r="D590">
        <v>114414.27282560046</v>
      </c>
      <c r="E590">
        <v>221002.22978897506</v>
      </c>
      <c r="F590">
        <v>434178.14372277039</v>
      </c>
      <c r="G590">
        <v>860529.97159417369</v>
      </c>
      <c r="J590">
        <f t="shared" si="25"/>
        <v>53</v>
      </c>
      <c r="K590">
        <v>2523.0749904269251</v>
      </c>
      <c r="L590">
        <v>5720.7138649203698</v>
      </c>
      <c r="M590">
        <v>11050.112008345721</v>
      </c>
      <c r="N590">
        <v>21708.908304166514</v>
      </c>
      <c r="O590">
        <v>43026.500900661573</v>
      </c>
      <c r="R590">
        <f t="shared" si="26"/>
        <v>53</v>
      </c>
      <c r="S590">
        <v>4.4491412997686108E-2</v>
      </c>
      <c r="T590">
        <v>4.1786263018080971E-2</v>
      </c>
      <c r="U590">
        <v>4.0999823862535534E-2</v>
      </c>
      <c r="V590">
        <v>4.0625406731756852E-2</v>
      </c>
      <c r="W590">
        <v>4.0442659183429486E-2</v>
      </c>
    </row>
    <row r="591" spans="2:23" x14ac:dyDescent="0.25">
      <c r="B591">
        <f t="shared" si="24"/>
        <v>54</v>
      </c>
      <c r="C591">
        <v>51544.948434635029</v>
      </c>
      <c r="D591">
        <v>117200.35191190557</v>
      </c>
      <c r="E591">
        <v>226626.02439616004</v>
      </c>
      <c r="F591">
        <v>445477.36937416415</v>
      </c>
      <c r="G591">
        <v>883180.05933511374</v>
      </c>
      <c r="J591">
        <f t="shared" si="25"/>
        <v>54</v>
      </c>
      <c r="K591">
        <v>2577.2475332604445</v>
      </c>
      <c r="L591">
        <v>5860.0180133017711</v>
      </c>
      <c r="M591">
        <v>11331.302174685814</v>
      </c>
      <c r="N591">
        <v>22273.870509456377</v>
      </c>
      <c r="O591">
        <v>44159.007185243536</v>
      </c>
      <c r="R591">
        <f t="shared" si="26"/>
        <v>54</v>
      </c>
      <c r="S591">
        <v>4.4927965146871252E-2</v>
      </c>
      <c r="T591">
        <v>4.2204867847468686E-2</v>
      </c>
      <c r="U591">
        <v>4.1410735484257888E-2</v>
      </c>
      <c r="V591">
        <v>4.1032256633759312E-2</v>
      </c>
      <c r="W591">
        <v>4.0847432604984801E-2</v>
      </c>
    </row>
    <row r="592" spans="2:23" x14ac:dyDescent="0.25">
      <c r="B592">
        <f t="shared" si="24"/>
        <v>55</v>
      </c>
      <c r="C592">
        <v>52914.265406338272</v>
      </c>
      <c r="D592">
        <v>120721.65726289635</v>
      </c>
      <c r="E592">
        <v>233733.97704470085</v>
      </c>
      <c r="F592">
        <v>459758.61661290936</v>
      </c>
      <c r="G592">
        <v>911807.89575041283</v>
      </c>
      <c r="J592">
        <f t="shared" si="25"/>
        <v>55</v>
      </c>
      <c r="K592">
        <v>2645.7135293415486</v>
      </c>
      <c r="L592">
        <v>6036.0837679898541</v>
      </c>
      <c r="M592">
        <v>11686.700858555851</v>
      </c>
      <c r="N592">
        <v>22987.935045450344</v>
      </c>
      <c r="O592">
        <v>45590.403420599177</v>
      </c>
      <c r="R592">
        <f t="shared" si="26"/>
        <v>55</v>
      </c>
      <c r="S592">
        <v>4.5496420734265852E-2</v>
      </c>
      <c r="T592">
        <v>4.2750071171171022E-2</v>
      </c>
      <c r="U592">
        <v>4.194608428199631E-2</v>
      </c>
      <c r="V592">
        <v>4.1562411296052648E-2</v>
      </c>
      <c r="W592">
        <v>4.1374933395903701E-2</v>
      </c>
    </row>
    <row r="593" spans="1:24" x14ac:dyDescent="0.25">
      <c r="B593">
        <f t="shared" si="24"/>
        <v>56</v>
      </c>
      <c r="C593">
        <v>54015.618274439163</v>
      </c>
      <c r="D593">
        <v>123553.99160990727</v>
      </c>
      <c r="E593">
        <v>239451.2805218068</v>
      </c>
      <c r="F593">
        <v>471245.85835408792</v>
      </c>
      <c r="G593">
        <v>934835.01402309514</v>
      </c>
      <c r="J593">
        <f t="shared" si="25"/>
        <v>56</v>
      </c>
      <c r="K593">
        <v>2700.7810149378565</v>
      </c>
      <c r="L593">
        <v>6177.6999552739144</v>
      </c>
      <c r="M593">
        <v>11972.564880031743</v>
      </c>
      <c r="N593">
        <v>23562.294740098994</v>
      </c>
      <c r="O593">
        <v>46741.754465761594</v>
      </c>
      <c r="R593">
        <f t="shared" si="26"/>
        <v>56</v>
      </c>
      <c r="S593">
        <v>4.5962613934785956E-2</v>
      </c>
      <c r="T593">
        <v>4.3198413437143479E-2</v>
      </c>
      <c r="U593">
        <v>4.2386749594711892E-2</v>
      </c>
      <c r="V593">
        <v>4.1999014637028376E-2</v>
      </c>
      <c r="W593">
        <v>4.1809457733363642E-2</v>
      </c>
    </row>
    <row r="594" spans="1:24" x14ac:dyDescent="0.25">
      <c r="B594">
        <f t="shared" si="24"/>
        <v>57</v>
      </c>
      <c r="C594">
        <v>55429.743559074108</v>
      </c>
      <c r="D594">
        <v>127190.8420724941</v>
      </c>
      <c r="E594">
        <v>246792.67294968609</v>
      </c>
      <c r="F594">
        <v>485996.33471003483</v>
      </c>
      <c r="G594">
        <v>964403.65823292371</v>
      </c>
      <c r="J594">
        <f t="shared" si="25"/>
        <v>57</v>
      </c>
      <c r="K594">
        <v>2771.4874308310464</v>
      </c>
      <c r="L594">
        <v>6359.5429799073609</v>
      </c>
      <c r="M594">
        <v>12339.635588194826</v>
      </c>
      <c r="N594">
        <v>24299.820812122431</v>
      </c>
      <c r="O594">
        <v>48220.191262679407</v>
      </c>
      <c r="R594">
        <f t="shared" si="26"/>
        <v>57</v>
      </c>
      <c r="S594">
        <v>4.6580760119271591E-2</v>
      </c>
      <c r="T594">
        <v>4.3792938902953882E-2</v>
      </c>
      <c r="U594">
        <v>4.2971245338069064E-2</v>
      </c>
      <c r="V594">
        <v>4.2578214198898623E-2</v>
      </c>
      <c r="W594">
        <v>4.2385948567913889E-2</v>
      </c>
    </row>
    <row r="595" spans="1:24" x14ac:dyDescent="0.25">
      <c r="B595">
        <f t="shared" si="24"/>
        <v>58</v>
      </c>
      <c r="C595">
        <v>56908.761531290736</v>
      </c>
      <c r="D595">
        <v>130994.52622330931</v>
      </c>
      <c r="E595">
        <v>254470.80072967173</v>
      </c>
      <c r="F595">
        <v>501423.34974720195</v>
      </c>
      <c r="G595">
        <v>995328.44778376422</v>
      </c>
      <c r="J595">
        <f t="shared" si="25"/>
        <v>58</v>
      </c>
      <c r="K595">
        <v>2845.4383521971249</v>
      </c>
      <c r="L595">
        <v>6549.7272527578461</v>
      </c>
      <c r="M595">
        <v>12723.54211103986</v>
      </c>
      <c r="N595">
        <v>25071.171833472443</v>
      </c>
      <c r="O595">
        <v>49766.431280171033</v>
      </c>
      <c r="R595">
        <f t="shared" si="26"/>
        <v>58</v>
      </c>
      <c r="S595">
        <v>4.7247446297128182E-2</v>
      </c>
      <c r="T595">
        <v>4.4434938778502353E-2</v>
      </c>
      <c r="U595">
        <v>4.3602788249454294E-2</v>
      </c>
      <c r="V595">
        <v>4.3204233924284408E-2</v>
      </c>
      <c r="W595">
        <v>4.3009142801899491E-2</v>
      </c>
    </row>
    <row r="596" spans="1:24" x14ac:dyDescent="0.25">
      <c r="B596">
        <f t="shared" si="24"/>
        <v>59</v>
      </c>
      <c r="C596">
        <v>58474.504829561658</v>
      </c>
      <c r="D596">
        <v>135021.70500773832</v>
      </c>
      <c r="E596">
        <v>262600.37198752345</v>
      </c>
      <c r="F596">
        <v>517757.70594958338</v>
      </c>
      <c r="G596">
        <v>1028072.3738737645</v>
      </c>
      <c r="J596">
        <f t="shared" si="25"/>
        <v>59</v>
      </c>
      <c r="K596">
        <v>2923.7255544293002</v>
      </c>
      <c r="L596">
        <v>6751.086300056777</v>
      </c>
      <c r="M596">
        <v>13130.020895639958</v>
      </c>
      <c r="N596">
        <v>25887.890089816879</v>
      </c>
      <c r="O596">
        <v>51403.628478244646</v>
      </c>
      <c r="R596">
        <f t="shared" si="26"/>
        <v>59</v>
      </c>
      <c r="S596">
        <v>4.7975827229716606E-2</v>
      </c>
      <c r="T596">
        <v>4.5137885525421861E-2</v>
      </c>
      <c r="U596">
        <v>4.429487150088085E-2</v>
      </c>
      <c r="V596">
        <v>4.3890564238265206E-2</v>
      </c>
      <c r="W596">
        <v>4.3692526452056457E-2</v>
      </c>
    </row>
    <row r="597" spans="1:24" x14ac:dyDescent="0.25">
      <c r="B597">
        <f t="shared" si="24"/>
        <v>60</v>
      </c>
      <c r="C597">
        <v>60263.802027695216</v>
      </c>
      <c r="D597">
        <v>139623.73894857484</v>
      </c>
      <c r="E597">
        <v>271890.29796444357</v>
      </c>
      <c r="F597">
        <v>536423.41835499869</v>
      </c>
      <c r="G597">
        <v>1065489.6591358336</v>
      </c>
      <c r="J597">
        <f t="shared" si="25"/>
        <v>60</v>
      </c>
      <c r="K597">
        <v>3013.1905576593635</v>
      </c>
      <c r="L597">
        <v>6981.1883925109287</v>
      </c>
      <c r="M597">
        <v>13594.515105207334</v>
      </c>
      <c r="N597">
        <v>26821.17135119834</v>
      </c>
      <c r="O597">
        <v>53274.483842851128</v>
      </c>
      <c r="R597">
        <f t="shared" si="26"/>
        <v>60</v>
      </c>
      <c r="S597">
        <v>4.8840316498562242E-2</v>
      </c>
      <c r="T597">
        <v>4.5973075607449232E-2</v>
      </c>
      <c r="U597">
        <v>4.5117613830621073E-2</v>
      </c>
      <c r="V597">
        <v>4.4706718948326785E-2</v>
      </c>
      <c r="W597">
        <v>4.4505307054283127E-2</v>
      </c>
    </row>
    <row r="598" spans="1:24" x14ac:dyDescent="0.25">
      <c r="B598">
        <f t="shared" si="24"/>
        <v>61</v>
      </c>
      <c r="C598">
        <v>62008.767954444971</v>
      </c>
      <c r="D598">
        <v>144112.4657620448</v>
      </c>
      <c r="E598">
        <v>280951.96211571695</v>
      </c>
      <c r="F598">
        <v>554630.95482057217</v>
      </c>
      <c r="G598">
        <v>1101988.9402274254</v>
      </c>
      <c r="J598">
        <f t="shared" si="25"/>
        <v>61</v>
      </c>
      <c r="K598">
        <v>3100.4387849883642</v>
      </c>
      <c r="L598">
        <v>7205.6245428240218</v>
      </c>
      <c r="M598">
        <v>14047.600814959209</v>
      </c>
      <c r="N598">
        <v>27731.553356285556</v>
      </c>
      <c r="O598">
        <v>55099.458435557783</v>
      </c>
      <c r="R598">
        <f t="shared" si="26"/>
        <v>61</v>
      </c>
      <c r="S598">
        <v>4.9712049137428327E-2</v>
      </c>
      <c r="T598">
        <v>4.6818153669228035E-2</v>
      </c>
      <c r="U598">
        <v>4.5951107790692669E-2</v>
      </c>
      <c r="V598">
        <v>4.5534042182143297E-2</v>
      </c>
      <c r="W598">
        <v>4.532946124589543E-2</v>
      </c>
    </row>
    <row r="599" spans="1:24" x14ac:dyDescent="0.25">
      <c r="B599">
        <f t="shared" si="24"/>
        <v>62</v>
      </c>
      <c r="C599">
        <v>63608.451634642603</v>
      </c>
      <c r="D599">
        <v>148227.62158082568</v>
      </c>
      <c r="E599">
        <v>289259.57151103759</v>
      </c>
      <c r="F599">
        <v>571323.47137805226</v>
      </c>
      <c r="G599">
        <v>1135451.2711150276</v>
      </c>
      <c r="J599">
        <f t="shared" si="25"/>
        <v>62</v>
      </c>
      <c r="K599">
        <v>3180.4228422865417</v>
      </c>
      <c r="L599">
        <v>7411.3819528483436</v>
      </c>
      <c r="M599">
        <v>14462.980493769457</v>
      </c>
      <c r="N599">
        <v>28566.177583331941</v>
      </c>
      <c r="O599">
        <v>56772.571765907574</v>
      </c>
      <c r="R599">
        <f t="shared" si="26"/>
        <v>62</v>
      </c>
      <c r="S599">
        <v>5.0535861157312567E-2</v>
      </c>
      <c r="T599">
        <v>4.7619136339402734E-2</v>
      </c>
      <c r="U599">
        <v>4.6741946607124607E-2</v>
      </c>
      <c r="V599">
        <v>4.631944896891893E-2</v>
      </c>
      <c r="W599">
        <v>4.6112071463302096E-2</v>
      </c>
    </row>
    <row r="600" spans="1:24" x14ac:dyDescent="0.25">
      <c r="B600">
        <f t="shared" si="24"/>
        <v>63</v>
      </c>
      <c r="C600">
        <v>65626.117553575037</v>
      </c>
      <c r="D600">
        <v>153418.47290703806</v>
      </c>
      <c r="E600">
        <v>299739.06223273667</v>
      </c>
      <c r="F600">
        <v>592380.24365065177</v>
      </c>
      <c r="G600">
        <v>1177662.606485965</v>
      </c>
      <c r="J600">
        <f t="shared" si="25"/>
        <v>63</v>
      </c>
      <c r="K600">
        <v>3281.3064142089424</v>
      </c>
      <c r="L600">
        <v>7670.925286222453</v>
      </c>
      <c r="M600">
        <v>14986.953349191986</v>
      </c>
      <c r="N600">
        <v>29619.012676267419</v>
      </c>
      <c r="O600">
        <v>58883.131329820957</v>
      </c>
      <c r="R600">
        <f t="shared" si="26"/>
        <v>63</v>
      </c>
      <c r="S600">
        <v>5.1619860876718437E-2</v>
      </c>
      <c r="T600">
        <v>4.8674707749973178E-2</v>
      </c>
      <c r="U600">
        <v>4.7784853284271955E-2</v>
      </c>
      <c r="V600">
        <v>4.7355566345713029E-2</v>
      </c>
      <c r="W600">
        <v>4.7144690936317124E-2</v>
      </c>
    </row>
    <row r="601" spans="1:24" x14ac:dyDescent="0.25">
      <c r="B601">
        <f t="shared" si="24"/>
        <v>64</v>
      </c>
      <c r="C601">
        <v>67471.167152542723</v>
      </c>
      <c r="D601">
        <v>158165.55695919445</v>
      </c>
      <c r="E601">
        <v>309322.87331657816</v>
      </c>
      <c r="F601">
        <v>611637.50603337574</v>
      </c>
      <c r="G601">
        <v>1216266.7714670398</v>
      </c>
      <c r="J601">
        <f t="shared" si="25"/>
        <v>64</v>
      </c>
      <c r="K601">
        <v>3373.5587254503189</v>
      </c>
      <c r="L601">
        <v>7908.2790324568341</v>
      </c>
      <c r="M601">
        <v>15466.146225636126</v>
      </c>
      <c r="N601">
        <v>30581.880614317721</v>
      </c>
      <c r="O601">
        <v>60813.349391759839</v>
      </c>
      <c r="R601">
        <f t="shared" si="26"/>
        <v>64</v>
      </c>
      <c r="S601">
        <v>5.2645466631693782E-2</v>
      </c>
      <c r="T601">
        <v>4.96771532830802E-2</v>
      </c>
      <c r="U601">
        <v>4.8776570277382802E-2</v>
      </c>
      <c r="V601">
        <v>4.8341474234663728E-2</v>
      </c>
      <c r="W601">
        <v>4.8127593785797895E-2</v>
      </c>
    </row>
    <row r="602" spans="1:24" x14ac:dyDescent="0.25">
      <c r="B602">
        <f t="shared" si="24"/>
        <v>65</v>
      </c>
      <c r="C602">
        <v>69332.580648225514</v>
      </c>
      <c r="D602">
        <v>162955.73148423844</v>
      </c>
      <c r="E602">
        <v>318994.31622583157</v>
      </c>
      <c r="F602">
        <v>631071.48571254942</v>
      </c>
      <c r="G602">
        <v>1255225.824687107</v>
      </c>
      <c r="J602">
        <f t="shared" si="25"/>
        <v>65</v>
      </c>
      <c r="K602">
        <v>3466.629382013838</v>
      </c>
      <c r="L602">
        <v>8147.7877012398385</v>
      </c>
      <c r="M602">
        <v>15949.71825015021</v>
      </c>
      <c r="N602">
        <v>31553.57935196755</v>
      </c>
      <c r="O602">
        <v>62761.301556871273</v>
      </c>
      <c r="R602">
        <f t="shared" si="26"/>
        <v>65</v>
      </c>
      <c r="S602">
        <v>5.3716216042471565E-2</v>
      </c>
      <c r="T602">
        <v>5.0727767123343037E-2</v>
      </c>
      <c r="U602">
        <v>4.9817309292463641E-2</v>
      </c>
      <c r="V602">
        <v>4.9376802255727048E-2</v>
      </c>
      <c r="W602">
        <v>4.9160108027907823E-2</v>
      </c>
    </row>
    <row r="604" spans="1:24" x14ac:dyDescent="0.25">
      <c r="A604" s="5" t="s">
        <v>183</v>
      </c>
    </row>
    <row r="605" spans="1:24" x14ac:dyDescent="0.25">
      <c r="B605" t="s">
        <v>170</v>
      </c>
      <c r="C605">
        <v>50000</v>
      </c>
      <c r="D605">
        <v>100000</v>
      </c>
      <c r="E605">
        <v>250000</v>
      </c>
      <c r="F605">
        <v>500000</v>
      </c>
      <c r="G605">
        <v>1000000</v>
      </c>
      <c r="H605">
        <v>2000000</v>
      </c>
      <c r="J605" t="s">
        <v>171</v>
      </c>
      <c r="K605">
        <v>50000</v>
      </c>
      <c r="L605">
        <v>100000</v>
      </c>
      <c r="M605">
        <v>250000</v>
      </c>
      <c r="N605">
        <v>500000</v>
      </c>
      <c r="O605">
        <v>1000000</v>
      </c>
      <c r="P605">
        <v>2000000</v>
      </c>
      <c r="R605" t="s">
        <v>167</v>
      </c>
      <c r="S605">
        <v>50000</v>
      </c>
      <c r="T605">
        <v>100000</v>
      </c>
      <c r="U605">
        <v>250000</v>
      </c>
      <c r="V605">
        <v>500000</v>
      </c>
      <c r="W605">
        <v>1000000</v>
      </c>
      <c r="X605">
        <v>2000000</v>
      </c>
    </row>
    <row r="606" spans="1:24" x14ac:dyDescent="0.25">
      <c r="B606">
        <v>26</v>
      </c>
      <c r="C606">
        <v>728.44412542654857</v>
      </c>
      <c r="D606">
        <v>964.38900904646471</v>
      </c>
      <c r="E606">
        <v>1672.2237399276682</v>
      </c>
      <c r="F606">
        <v>2851.9483154500258</v>
      </c>
      <c r="G606">
        <v>5211.3973645620326</v>
      </c>
      <c r="H606">
        <v>9930.2961293529261</v>
      </c>
      <c r="J606">
        <v>26</v>
      </c>
      <c r="K606">
        <v>672.44200459068179</v>
      </c>
      <c r="L606">
        <v>841.4229443876302</v>
      </c>
      <c r="M606">
        <v>1348.3666805960747</v>
      </c>
      <c r="N606">
        <v>2193.2731831967576</v>
      </c>
      <c r="O606">
        <v>3883.0850205400639</v>
      </c>
      <c r="P606">
        <v>7262.7163321816042</v>
      </c>
      <c r="R606">
        <v>26</v>
      </c>
      <c r="S606">
        <v>4.4723372504920311E-2</v>
      </c>
      <c r="T606">
        <v>4.1937504266992054E-2</v>
      </c>
      <c r="U606">
        <v>3.9312280995961402E-2</v>
      </c>
      <c r="V606">
        <v>3.8166580110235104E-2</v>
      </c>
      <c r="W606">
        <v>3.7524293609103809E-2</v>
      </c>
      <c r="X606">
        <v>3.718324769481729E-2</v>
      </c>
    </row>
    <row r="607" spans="1:24" x14ac:dyDescent="0.25">
      <c r="B607">
        <v>27</v>
      </c>
      <c r="C607">
        <v>752.05402278011854</v>
      </c>
      <c r="D607">
        <v>1010.9446240888702</v>
      </c>
      <c r="E607">
        <v>1787.6164314620232</v>
      </c>
      <c r="F607">
        <v>3082.069492457133</v>
      </c>
      <c r="G607">
        <v>5670.9756151397378</v>
      </c>
      <c r="H607">
        <v>10848.787852746997</v>
      </c>
      <c r="J607">
        <v>27</v>
      </c>
      <c r="K607">
        <v>689.35191376421608</v>
      </c>
      <c r="L607">
        <v>874.76666069405746</v>
      </c>
      <c r="M607">
        <v>1431.0109408855315</v>
      </c>
      <c r="N607">
        <v>2358.0852979753399</v>
      </c>
      <c r="O607">
        <v>4212.2340200697072</v>
      </c>
      <c r="P607">
        <v>7920.5313755763054</v>
      </c>
      <c r="R607">
        <v>27</v>
      </c>
      <c r="S607">
        <v>4.4386728082226323E-2</v>
      </c>
      <c r="T607">
        <v>4.1663455484653111E-2</v>
      </c>
      <c r="U607">
        <v>3.9165880250811025E-2</v>
      </c>
      <c r="V607">
        <v>3.8096248905222341E-2</v>
      </c>
      <c r="W607">
        <v>3.7501940153180424E-2</v>
      </c>
      <c r="X607">
        <v>3.7187909177626599E-2</v>
      </c>
    </row>
    <row r="608" spans="1:24" x14ac:dyDescent="0.25">
      <c r="B608">
        <v>28</v>
      </c>
      <c r="C608">
        <v>781.6530980721833</v>
      </c>
      <c r="D608">
        <v>1069.3103071315613</v>
      </c>
      <c r="E608">
        <v>1932.2818811931722</v>
      </c>
      <c r="F608">
        <v>3370.5679193679857</v>
      </c>
      <c r="G608">
        <v>6247.1399208990633</v>
      </c>
      <c r="H608">
        <v>12000.283903718702</v>
      </c>
      <c r="J608">
        <v>28</v>
      </c>
      <c r="K608">
        <v>710.55011901379157</v>
      </c>
      <c r="L608">
        <v>916.5674685506292</v>
      </c>
      <c r="M608">
        <v>1534.6189117022404</v>
      </c>
      <c r="N608">
        <v>2564.7055782040625</v>
      </c>
      <c r="O608">
        <v>4624.8780583741027</v>
      </c>
      <c r="P608">
        <v>8745.2227879759448</v>
      </c>
      <c r="R608">
        <v>28</v>
      </c>
      <c r="S608">
        <v>4.4015612693364181E-2</v>
      </c>
      <c r="T608">
        <v>4.1372114224613954E-2</v>
      </c>
      <c r="U608">
        <v>3.9018091966005475E-2</v>
      </c>
      <c r="V608">
        <v>3.8029971241929417E-2</v>
      </c>
      <c r="W608">
        <v>3.748605514682013E-2</v>
      </c>
      <c r="X608">
        <v>3.7200113050535055E-2</v>
      </c>
    </row>
    <row r="609" spans="2:24" x14ac:dyDescent="0.25">
      <c r="B609">
        <v>29</v>
      </c>
      <c r="C609">
        <v>807.39148682300743</v>
      </c>
      <c r="D609">
        <v>1120.0600340929423</v>
      </c>
      <c r="E609">
        <v>2058.065681909969</v>
      </c>
      <c r="F609">
        <v>3621.4084075443793</v>
      </c>
      <c r="G609">
        <v>6748.0938852383433</v>
      </c>
      <c r="H609">
        <v>13001.464841977335</v>
      </c>
      <c r="J609">
        <v>29</v>
      </c>
      <c r="K609">
        <v>728.9836864302988</v>
      </c>
      <c r="L609">
        <v>952.91377147764251</v>
      </c>
      <c r="M609">
        <v>1624.7040949247967</v>
      </c>
      <c r="N609">
        <v>2744.3543983236377</v>
      </c>
      <c r="O609">
        <v>4983.6553055883851</v>
      </c>
      <c r="P609">
        <v>9462.2571354801184</v>
      </c>
      <c r="R609">
        <v>29</v>
      </c>
      <c r="S609">
        <v>4.373234129979009E-2</v>
      </c>
      <c r="T609">
        <v>4.1157567646869619E-2</v>
      </c>
      <c r="U609">
        <v>3.8915260834976984E-2</v>
      </c>
      <c r="V609">
        <v>3.7987940786520902E-2</v>
      </c>
      <c r="W609">
        <v>3.7480966365637025E-2</v>
      </c>
      <c r="X609">
        <v>3.7215429128840016E-2</v>
      </c>
    </row>
    <row r="610" spans="2:24" x14ac:dyDescent="0.25">
      <c r="B610">
        <v>30</v>
      </c>
      <c r="C610">
        <v>847.20494797909134</v>
      </c>
      <c r="D610">
        <v>1198.5642291456923</v>
      </c>
      <c r="E610">
        <v>2252.6420996436509</v>
      </c>
      <c r="F610">
        <v>4009.4385343569302</v>
      </c>
      <c r="G610">
        <v>7523.0313578749228</v>
      </c>
      <c r="H610">
        <v>14550.217141266095</v>
      </c>
      <c r="J610">
        <v>30</v>
      </c>
      <c r="K610">
        <v>757.49775456988482</v>
      </c>
      <c r="L610">
        <v>1009.1377377443987</v>
      </c>
      <c r="M610">
        <v>1764.0579930828608</v>
      </c>
      <c r="N610">
        <v>3022.2582360895758</v>
      </c>
      <c r="O610">
        <v>5538.6582020851492</v>
      </c>
      <c r="P610">
        <v>10571.459678605752</v>
      </c>
      <c r="R610">
        <v>30</v>
      </c>
      <c r="S610">
        <v>4.3352964173787978E-2</v>
      </c>
      <c r="T610">
        <v>4.0881142051897301E-2</v>
      </c>
      <c r="U610">
        <v>3.8791342047803434E-2</v>
      </c>
      <c r="V610">
        <v>3.7943724593160644E-2</v>
      </c>
      <c r="W610">
        <v>3.7484370893924313E-2</v>
      </c>
      <c r="X610">
        <v>3.7244910596205383E-2</v>
      </c>
    </row>
    <row r="611" spans="2:24" x14ac:dyDescent="0.25">
      <c r="B611">
        <v>31</v>
      </c>
      <c r="C611">
        <v>870.21584704456666</v>
      </c>
      <c r="D611">
        <v>1243.9315142171226</v>
      </c>
      <c r="E611">
        <v>2365.0785883918124</v>
      </c>
      <c r="F611">
        <v>4233.6570506088328</v>
      </c>
      <c r="G611">
        <v>7970.8139961998686</v>
      </c>
      <c r="H611">
        <v>15445.127896567741</v>
      </c>
      <c r="J611">
        <v>31</v>
      </c>
      <c r="K611">
        <v>773.97816881887684</v>
      </c>
      <c r="L611">
        <v>1041.6293153858169</v>
      </c>
      <c r="M611">
        <v>1844.5835762683091</v>
      </c>
      <c r="N611">
        <v>3182.8407371795256</v>
      </c>
      <c r="O611">
        <v>5859.3552981218527</v>
      </c>
      <c r="P611">
        <v>11212.384523825924</v>
      </c>
      <c r="R611">
        <v>31</v>
      </c>
      <c r="S611">
        <v>4.3162106520000743E-2</v>
      </c>
      <c r="T611">
        <v>4.0747246218404864E-2</v>
      </c>
      <c r="U611">
        <v>3.8735829851459513E-2</v>
      </c>
      <c r="V611">
        <v>3.7927817898469662E-2</v>
      </c>
      <c r="W611">
        <v>3.7491802702109389E-2</v>
      </c>
      <c r="X611">
        <v>3.7265029041345876E-2</v>
      </c>
    </row>
    <row r="612" spans="2:24" x14ac:dyDescent="0.25">
      <c r="B612">
        <v>32</v>
      </c>
      <c r="C612">
        <v>931.47365646723381</v>
      </c>
      <c r="D612">
        <v>1364.7146444035229</v>
      </c>
      <c r="E612">
        <v>2664.4376303305589</v>
      </c>
      <c r="F612">
        <v>4830.6427397808548</v>
      </c>
      <c r="G612">
        <v>9163.0525158576329</v>
      </c>
      <c r="H612">
        <v>17827.872463999163</v>
      </c>
      <c r="J612">
        <v>32</v>
      </c>
      <c r="K612">
        <v>817.85011990150542</v>
      </c>
      <c r="L612">
        <v>1128.1330098663693</v>
      </c>
      <c r="M612">
        <v>2058.9819282886019</v>
      </c>
      <c r="N612">
        <v>3610.3982856963412</v>
      </c>
      <c r="O612">
        <v>6713.2260247853119</v>
      </c>
      <c r="P612">
        <v>12918.885952425597</v>
      </c>
      <c r="R612">
        <v>32</v>
      </c>
      <c r="S612">
        <v>4.2732333747332651E-2</v>
      </c>
      <c r="T612">
        <v>4.0459080676864545E-2</v>
      </c>
      <c r="U612">
        <v>3.8628347937975649E-2</v>
      </c>
      <c r="V612">
        <v>3.790846083498578E-2</v>
      </c>
      <c r="W612">
        <v>3.7523623047255761E-2</v>
      </c>
      <c r="X612">
        <v>3.7324466897517006E-2</v>
      </c>
    </row>
    <row r="613" spans="2:24" x14ac:dyDescent="0.25">
      <c r="B613">
        <v>33</v>
      </c>
      <c r="C613">
        <v>935.30686382799286</v>
      </c>
      <c r="D613">
        <v>1372.2639666118712</v>
      </c>
      <c r="E613">
        <v>2683.1353128125952</v>
      </c>
      <c r="F613">
        <v>4867.9206051851152</v>
      </c>
      <c r="G613">
        <v>9237.4914379594138</v>
      </c>
      <c r="H613">
        <v>17976.633104103432</v>
      </c>
      <c r="J613">
        <v>33</v>
      </c>
      <c r="K613">
        <v>820.59544042134166</v>
      </c>
      <c r="L613">
        <v>1133.5399409702841</v>
      </c>
      <c r="M613">
        <v>2072.3738677338879</v>
      </c>
      <c r="N613">
        <v>3637.0938820886586</v>
      </c>
      <c r="O613">
        <v>6766.5366966353467</v>
      </c>
      <c r="P613">
        <v>13025.422332416492</v>
      </c>
      <c r="R613">
        <v>33</v>
      </c>
      <c r="S613">
        <v>4.2709755088174983E-2</v>
      </c>
      <c r="T613">
        <v>4.0444783994996181E-2</v>
      </c>
      <c r="U613">
        <v>3.8624068384679688E-2</v>
      </c>
      <c r="V613">
        <v>3.7908932196001777E-2</v>
      </c>
      <c r="W613">
        <v>3.7526833718600772E-2</v>
      </c>
      <c r="X613">
        <v>3.7329145101510974E-2</v>
      </c>
    </row>
    <row r="614" spans="2:24" x14ac:dyDescent="0.25">
      <c r="B614">
        <v>34</v>
      </c>
      <c r="C614">
        <v>1051.2188171680527</v>
      </c>
      <c r="D614">
        <v>1600.7955379758268</v>
      </c>
      <c r="E614">
        <v>3249.525212967817</v>
      </c>
      <c r="F614">
        <v>5997.4087933327173</v>
      </c>
      <c r="G614">
        <v>11493.175692825454</v>
      </c>
      <c r="H614">
        <v>22484.709028834834</v>
      </c>
      <c r="J614">
        <v>34</v>
      </c>
      <c r="K614">
        <v>903.61073158098225</v>
      </c>
      <c r="L614">
        <v>1297.2126746363974</v>
      </c>
      <c r="M614">
        <v>2478.0130889247921</v>
      </c>
      <c r="N614">
        <v>4446.0225412075742</v>
      </c>
      <c r="O614">
        <v>8382.0385436888464</v>
      </c>
      <c r="P614">
        <v>16254.065405447007</v>
      </c>
      <c r="R614">
        <v>34</v>
      </c>
      <c r="S614">
        <v>4.2139059975292881E-2</v>
      </c>
      <c r="T614">
        <v>4.0100386100513807E-2</v>
      </c>
      <c r="U614">
        <v>3.8535746148454342E-2</v>
      </c>
      <c r="V614">
        <v>3.7938458999636104E-2</v>
      </c>
      <c r="W614">
        <v>3.7623200354867992E-2</v>
      </c>
      <c r="X614">
        <v>3.7461138277648409E-2</v>
      </c>
    </row>
    <row r="615" spans="2:24" x14ac:dyDescent="0.25">
      <c r="B615">
        <v>35</v>
      </c>
      <c r="C615">
        <v>984.77346485553073</v>
      </c>
      <c r="D615">
        <v>1469.7820113432217</v>
      </c>
      <c r="E615">
        <v>2924.8081517846026</v>
      </c>
      <c r="F615">
        <v>5349.8516156573914</v>
      </c>
      <c r="G615">
        <v>10199.939086555991</v>
      </c>
      <c r="H615">
        <v>19900.113505547451</v>
      </c>
      <c r="J615">
        <v>35</v>
      </c>
      <c r="K615">
        <v>856.02365357111285</v>
      </c>
      <c r="L615">
        <v>1203.3800774996016</v>
      </c>
      <c r="M615">
        <v>2245.4549495637184</v>
      </c>
      <c r="N615">
        <v>3982.2452456801038</v>
      </c>
      <c r="O615">
        <v>7455.8319096493797</v>
      </c>
      <c r="P615">
        <v>14402.999393307284</v>
      </c>
      <c r="R615">
        <v>35</v>
      </c>
      <c r="S615">
        <v>4.243650795931142E-2</v>
      </c>
      <c r="T615">
        <v>4.0274086679029431E-2</v>
      </c>
      <c r="U615">
        <v>3.8573473068935327E-2</v>
      </c>
      <c r="V615">
        <v>3.7914521804288892E-2</v>
      </c>
      <c r="W615">
        <v>3.7564506966462075E-2</v>
      </c>
      <c r="X615">
        <v>3.7383975577557793E-2</v>
      </c>
    </row>
    <row r="616" spans="2:24" x14ac:dyDescent="0.25">
      <c r="B616">
        <v>36</v>
      </c>
      <c r="C616">
        <v>1259.8711496974629</v>
      </c>
      <c r="D616">
        <v>2012.1049645404391</v>
      </c>
      <c r="E616">
        <v>4268.8067624474334</v>
      </c>
      <c r="F616">
        <v>8029.9765072883738</v>
      </c>
      <c r="G616">
        <v>15552.316094370408</v>
      </c>
      <c r="H616">
        <v>30596.994648316861</v>
      </c>
      <c r="J616">
        <v>36</v>
      </c>
      <c r="K616">
        <v>1053.0454672908618</v>
      </c>
      <c r="L616">
        <v>1591.7860457051029</v>
      </c>
      <c r="M616">
        <v>3208.0116299007932</v>
      </c>
      <c r="N616">
        <v>5901.7218263533869</v>
      </c>
      <c r="O616">
        <v>11289.143280129763</v>
      </c>
      <c r="P616">
        <v>22063.979432343971</v>
      </c>
      <c r="R616">
        <v>36</v>
      </c>
      <c r="S616">
        <v>4.1572132393185468E-2</v>
      </c>
      <c r="T616">
        <v>3.9835209157192963E-2</v>
      </c>
      <c r="U616">
        <v>3.8570699808590625E-2</v>
      </c>
      <c r="V616">
        <v>3.8102825489113368E-2</v>
      </c>
      <c r="W616">
        <v>3.7859082059414018E-2</v>
      </c>
      <c r="X616">
        <v>3.7734633161734532E-2</v>
      </c>
    </row>
    <row r="617" spans="2:24" x14ac:dyDescent="0.25">
      <c r="B617">
        <v>37</v>
      </c>
      <c r="C617">
        <v>972.61188604261861</v>
      </c>
      <c r="D617">
        <v>1445.7904245842942</v>
      </c>
      <c r="E617">
        <v>2865.3266105759835</v>
      </c>
      <c r="F617">
        <v>5231.2193281835625</v>
      </c>
      <c r="G617">
        <v>9963.0060815292891</v>
      </c>
      <c r="H617">
        <v>19426.57775822005</v>
      </c>
      <c r="J617">
        <v>37</v>
      </c>
      <c r="K617">
        <v>847.3128542637096</v>
      </c>
      <c r="L617">
        <v>1186.197488314674</v>
      </c>
      <c r="M617">
        <v>2202.8577734475002</v>
      </c>
      <c r="N617">
        <v>3897.2812223495639</v>
      </c>
      <c r="O617">
        <v>7286.1428713681962</v>
      </c>
      <c r="P617">
        <v>14063.845689846406</v>
      </c>
      <c r="R617">
        <v>37</v>
      </c>
      <c r="S617">
        <v>4.2500724729731765E-2</v>
      </c>
      <c r="T617">
        <v>4.0313823942040861E-2</v>
      </c>
      <c r="U617">
        <v>3.8585181258032453E-2</v>
      </c>
      <c r="V617">
        <v>3.7913245846731281E-2</v>
      </c>
      <c r="W617">
        <v>3.7555860774170169E-2</v>
      </c>
      <c r="X617">
        <v>3.7371389072240246E-2</v>
      </c>
    </row>
    <row r="618" spans="2:24" x14ac:dyDescent="0.25">
      <c r="B618">
        <v>38</v>
      </c>
      <c r="C618">
        <v>1272.9508463471652</v>
      </c>
      <c r="D618">
        <v>2037.8688463078688</v>
      </c>
      <c r="E618">
        <v>4332.6224949307534</v>
      </c>
      <c r="F618">
        <v>8157.2123208832227</v>
      </c>
      <c r="G618">
        <v>15806.391744817831</v>
      </c>
      <c r="H618">
        <v>31104.750753817727</v>
      </c>
      <c r="J618">
        <v>38</v>
      </c>
      <c r="K618">
        <v>1062.4130739949469</v>
      </c>
      <c r="L618">
        <v>1610.2397013906048</v>
      </c>
      <c r="M618">
        <v>3253.7157626632397</v>
      </c>
      <c r="N618">
        <v>5992.847008531171</v>
      </c>
      <c r="O618">
        <v>11471.107020459953</v>
      </c>
      <c r="P618">
        <v>22427.628797058831</v>
      </c>
      <c r="R618">
        <v>38</v>
      </c>
      <c r="S618">
        <v>4.1550959734071746E-2</v>
      </c>
      <c r="T618">
        <v>3.9829334060397459E-2</v>
      </c>
      <c r="U618">
        <v>3.8579028822674166E-2</v>
      </c>
      <c r="V618">
        <v>3.8117076102752057E-2</v>
      </c>
      <c r="W618">
        <v>3.7876556999913769E-2</v>
      </c>
      <c r="X618">
        <v>3.7753794749587399E-2</v>
      </c>
    </row>
    <row r="619" spans="2:24" x14ac:dyDescent="0.25">
      <c r="B619">
        <v>39</v>
      </c>
      <c r="C619">
        <v>993.10234065181407</v>
      </c>
      <c r="D619">
        <v>1486.1801288919423</v>
      </c>
      <c r="E619">
        <v>2965.4133121749201</v>
      </c>
      <c r="F619">
        <v>5430.8016151525617</v>
      </c>
      <c r="G619">
        <v>10361.578640735735</v>
      </c>
      <c r="H619">
        <v>20223.13378380963</v>
      </c>
      <c r="J619">
        <v>39</v>
      </c>
      <c r="K619">
        <v>861.98727986701488</v>
      </c>
      <c r="L619">
        <v>1215.1252711597008</v>
      </c>
      <c r="M619">
        <v>2274.5372185912383</v>
      </c>
      <c r="N619">
        <v>4040.2200468400843</v>
      </c>
      <c r="O619">
        <v>7571.5903900971607</v>
      </c>
      <c r="P619">
        <v>14634.343271958875</v>
      </c>
      <c r="R619">
        <v>39</v>
      </c>
      <c r="S619">
        <v>4.2397604287222279E-2</v>
      </c>
      <c r="T619">
        <v>4.0251371169890859E-2</v>
      </c>
      <c r="U619">
        <v>3.8568996660419241E-2</v>
      </c>
      <c r="V619">
        <v>3.7918422001105734E-2</v>
      </c>
      <c r="W619">
        <v>3.7573154515061491E-2</v>
      </c>
      <c r="X619">
        <v>3.7395161987157532E-2</v>
      </c>
    </row>
    <row r="620" spans="2:24" x14ac:dyDescent="0.25">
      <c r="B620">
        <v>40</v>
      </c>
      <c r="C620">
        <v>997.21451298096508</v>
      </c>
      <c r="D620">
        <v>1494.2834613481327</v>
      </c>
      <c r="E620">
        <v>2985.4903417877231</v>
      </c>
      <c r="F620">
        <v>5470.8351752733197</v>
      </c>
      <c r="G620">
        <v>10441.524126336633</v>
      </c>
      <c r="H620">
        <v>20382.902676256745</v>
      </c>
      <c r="J620">
        <v>40</v>
      </c>
      <c r="K620">
        <v>864.93308485548096</v>
      </c>
      <c r="L620">
        <v>1220.92909798029</v>
      </c>
      <c r="M620">
        <v>2288.9175318802081</v>
      </c>
      <c r="N620">
        <v>4068.8986207109119</v>
      </c>
      <c r="O620">
        <v>7628.8528057518852</v>
      </c>
      <c r="P620">
        <v>14748.768408003787</v>
      </c>
      <c r="R620">
        <v>40</v>
      </c>
      <c r="S620">
        <v>4.2378092959882707E-2</v>
      </c>
      <c r="T620">
        <v>4.0239802262469704E-2</v>
      </c>
      <c r="U620">
        <v>3.8566357464578482E-2</v>
      </c>
      <c r="V620">
        <v>3.7919882024822993E-2</v>
      </c>
      <c r="W620">
        <v>3.7576922791865641E-2</v>
      </c>
      <c r="X620">
        <v>3.7400157148260949E-2</v>
      </c>
    </row>
    <row r="621" spans="2:24" x14ac:dyDescent="0.25">
      <c r="B621">
        <v>41</v>
      </c>
      <c r="C621">
        <v>1247.4595687703679</v>
      </c>
      <c r="D621">
        <v>1987.6039175987287</v>
      </c>
      <c r="E621">
        <v>4208.0373476419827</v>
      </c>
      <c r="F621">
        <v>7908.7587842904195</v>
      </c>
      <c r="G621">
        <v>15310.202244105387</v>
      </c>
      <c r="H621">
        <v>30113.0893736246</v>
      </c>
      <c r="J621">
        <v>41</v>
      </c>
      <c r="K621">
        <v>1044.1550717942127</v>
      </c>
      <c r="L621">
        <v>1574.2385521094675</v>
      </c>
      <c r="M621">
        <v>3164.493175043739</v>
      </c>
      <c r="N621">
        <v>5814.9072239767265</v>
      </c>
      <c r="O621">
        <v>11115.741716731689</v>
      </c>
      <c r="P621">
        <v>21717.412990693934</v>
      </c>
      <c r="R621">
        <v>41</v>
      </c>
      <c r="S621">
        <v>4.1597583411797645E-2</v>
      </c>
      <c r="T621">
        <v>3.9845441648807656E-2</v>
      </c>
      <c r="U621">
        <v>3.8566672246254097E-2</v>
      </c>
      <c r="V621">
        <v>3.8092820895206714E-2</v>
      </c>
      <c r="W621">
        <v>3.7845819889335885E-2</v>
      </c>
      <c r="X621">
        <v>3.7719671867098237E-2</v>
      </c>
    </row>
    <row r="622" spans="2:24" x14ac:dyDescent="0.25">
      <c r="B622">
        <v>42</v>
      </c>
      <c r="C622">
        <v>1267.8460400741715</v>
      </c>
      <c r="D622">
        <v>2027.7837278940574</v>
      </c>
      <c r="E622">
        <v>4307.5968382773253</v>
      </c>
      <c r="F622">
        <v>8107.2849139699647</v>
      </c>
      <c r="G622">
        <v>15706.661458710731</v>
      </c>
      <c r="H622">
        <v>30905.41454927911</v>
      </c>
      <c r="J622">
        <v>42</v>
      </c>
      <c r="K622">
        <v>1058.7567125289788</v>
      </c>
      <c r="L622">
        <v>1603.0168216439342</v>
      </c>
      <c r="M622">
        <v>3235.7976596140361</v>
      </c>
      <c r="N622">
        <v>5957.0942505766143</v>
      </c>
      <c r="O622">
        <v>11399.691713017266</v>
      </c>
      <c r="P622">
        <v>22284.886649725726</v>
      </c>
      <c r="R622">
        <v>42</v>
      </c>
      <c r="S622">
        <v>4.1561418845017739E-2</v>
      </c>
      <c r="T622">
        <v>3.9833652918900508E-2</v>
      </c>
      <c r="U622">
        <v>3.8577644915443576E-2</v>
      </c>
      <c r="V622">
        <v>3.8113303828860357E-2</v>
      </c>
      <c r="W622">
        <v>3.7871488088367045E-2</v>
      </c>
      <c r="X622">
        <v>3.7748048172153048E-2</v>
      </c>
    </row>
    <row r="623" spans="2:24" x14ac:dyDescent="0.25">
      <c r="B623">
        <v>43</v>
      </c>
      <c r="C623">
        <v>1264.1798614905242</v>
      </c>
      <c r="D623">
        <v>2020.553980910528</v>
      </c>
      <c r="E623">
        <v>4289.6763486195323</v>
      </c>
      <c r="F623">
        <v>8071.5469684867003</v>
      </c>
      <c r="G623">
        <v>15635.288212484948</v>
      </c>
      <c r="H623">
        <v>30762.770703122937</v>
      </c>
      <c r="J623">
        <v>43</v>
      </c>
      <c r="K623">
        <v>1056.1309462416502</v>
      </c>
      <c r="L623">
        <v>1597.8385843763062</v>
      </c>
      <c r="M623">
        <v>3222.9616016389336</v>
      </c>
      <c r="N623">
        <v>5931.5000401480502</v>
      </c>
      <c r="O623">
        <v>11348.576963581785</v>
      </c>
      <c r="P623">
        <v>22182.730839203636</v>
      </c>
      <c r="R623">
        <v>43</v>
      </c>
      <c r="S623">
        <v>4.1568009432737973E-2</v>
      </c>
      <c r="T623">
        <v>3.9835894737392241E-2</v>
      </c>
      <c r="U623">
        <v>3.8575836552319664E-2</v>
      </c>
      <c r="V623">
        <v>3.8109814204679626E-2</v>
      </c>
      <c r="W623">
        <v>3.7867079140158522E-2</v>
      </c>
      <c r="X623">
        <v>3.774315912469417E-2</v>
      </c>
    </row>
    <row r="624" spans="2:24" x14ac:dyDescent="0.25">
      <c r="B624">
        <v>44</v>
      </c>
      <c r="C624">
        <v>1276.9435034017285</v>
      </c>
      <c r="D624">
        <v>2045.7096260264716</v>
      </c>
      <c r="E624">
        <v>4352.0080052071207</v>
      </c>
      <c r="F624">
        <v>8195.8386463497409</v>
      </c>
      <c r="G624">
        <v>15883.499934472344</v>
      </c>
      <c r="H624">
        <v>31258.822514415111</v>
      </c>
      <c r="J624">
        <v>44</v>
      </c>
      <c r="K624">
        <v>1065.2721240126248</v>
      </c>
      <c r="L624">
        <v>1615.8547719733651</v>
      </c>
      <c r="M624">
        <v>3267.6028387845508</v>
      </c>
      <c r="N624">
        <v>6020.516383223614</v>
      </c>
      <c r="O624">
        <v>11526.34353556842</v>
      </c>
      <c r="P624">
        <v>22537.997880459763</v>
      </c>
      <c r="R624">
        <v>44</v>
      </c>
      <c r="S624">
        <v>4.15465128059469E-2</v>
      </c>
      <c r="T624">
        <v>3.9829325534715299E-2</v>
      </c>
      <c r="U624">
        <v>3.8583129704020669E-2</v>
      </c>
      <c r="V624">
        <v>3.8122876903246894E-2</v>
      </c>
      <c r="W624">
        <v>3.7883284749633317E-2</v>
      </c>
      <c r="X624">
        <v>3.7761005656948177E-2</v>
      </c>
    </row>
    <row r="625" spans="1:24" x14ac:dyDescent="0.25">
      <c r="B625">
        <v>45</v>
      </c>
      <c r="C625">
        <v>1332.3709488729025</v>
      </c>
      <c r="D625">
        <v>2154.9560073758707</v>
      </c>
      <c r="E625">
        <v>4622.7111586924366</v>
      </c>
      <c r="F625">
        <v>8735.6363784148398</v>
      </c>
      <c r="G625">
        <v>16961.486869288299</v>
      </c>
      <c r="H625">
        <v>33413.187852325165</v>
      </c>
      <c r="J625">
        <v>45</v>
      </c>
      <c r="K625">
        <v>1104.9687573405135</v>
      </c>
      <c r="L625">
        <v>1694.0960257988118</v>
      </c>
      <c r="M625">
        <v>3461.4775695128264</v>
      </c>
      <c r="N625">
        <v>6407.1131244917342</v>
      </c>
      <c r="O625">
        <v>12298.384790694487</v>
      </c>
      <c r="P625">
        <v>24080.928137051931</v>
      </c>
      <c r="R625">
        <v>45</v>
      </c>
      <c r="S625">
        <v>4.146491465210933E-2</v>
      </c>
      <c r="T625">
        <v>3.9808979922439702E-2</v>
      </c>
      <c r="U625">
        <v>3.8618861931427162E-2</v>
      </c>
      <c r="V625">
        <v>3.8181778556307888E-2</v>
      </c>
      <c r="W625">
        <v>3.7954771468097226E-2</v>
      </c>
      <c r="X625">
        <v>3.7839053333249106E-2</v>
      </c>
    </row>
    <row r="626" spans="1:24" x14ac:dyDescent="0.25">
      <c r="B626">
        <v>46</v>
      </c>
      <c r="C626">
        <v>1370.1984983144957</v>
      </c>
      <c r="D626">
        <v>2229.5098968234279</v>
      </c>
      <c r="E626">
        <v>4807.4443062308083</v>
      </c>
      <c r="F626">
        <v>9104.0016508136741</v>
      </c>
      <c r="G626">
        <v>17697.116333559508</v>
      </c>
      <c r="H626">
        <v>34883.345693785035</v>
      </c>
      <c r="J626">
        <v>46</v>
      </c>
      <c r="K626">
        <v>1132.0611322320292</v>
      </c>
      <c r="L626">
        <v>1747.4907191762213</v>
      </c>
      <c r="M626">
        <v>3593.7817850900974</v>
      </c>
      <c r="N626">
        <v>6670.9335138753522</v>
      </c>
      <c r="O626">
        <v>12825.236902255885</v>
      </c>
      <c r="P626">
        <v>25133.8436222616</v>
      </c>
      <c r="R626">
        <v>46</v>
      </c>
      <c r="S626">
        <v>4.1419697045436132E-2</v>
      </c>
      <c r="T626">
        <v>3.9802435652388501E-2</v>
      </c>
      <c r="U626">
        <v>3.8647087370484279E-2</v>
      </c>
      <c r="V626">
        <v>3.8224235200261969E-2</v>
      </c>
      <c r="W626">
        <v>3.8004928566877094E-2</v>
      </c>
      <c r="X626">
        <v>3.7893217202836338E-2</v>
      </c>
    </row>
    <row r="627" spans="1:24" x14ac:dyDescent="0.25">
      <c r="B627">
        <v>47</v>
      </c>
      <c r="C627">
        <v>1392.0820388949214</v>
      </c>
      <c r="D627">
        <v>2272.6391986724143</v>
      </c>
      <c r="E627">
        <v>4914.3107183545817</v>
      </c>
      <c r="F627">
        <v>9317.0961586751528</v>
      </c>
      <c r="G627">
        <v>18122.667420741316</v>
      </c>
      <c r="H627">
        <v>35733.809945652996</v>
      </c>
      <c r="J627">
        <v>47</v>
      </c>
      <c r="K627">
        <v>1147.7332937143019</v>
      </c>
      <c r="L627">
        <v>1778.3798506182575</v>
      </c>
      <c r="M627">
        <v>3670.3199553022569</v>
      </c>
      <c r="N627">
        <v>6823.5488833351992</v>
      </c>
      <c r="O627">
        <v>13130.010841733427</v>
      </c>
      <c r="P627">
        <v>25742.934766912134</v>
      </c>
      <c r="R627">
        <v>47</v>
      </c>
      <c r="S627">
        <v>4.1396983520659347E-2</v>
      </c>
      <c r="T627">
        <v>3.9801051255950792E-2</v>
      </c>
      <c r="U627">
        <v>3.8664664078607691E-2</v>
      </c>
      <c r="V627">
        <v>3.8249524186588557E-2</v>
      </c>
      <c r="W627">
        <v>3.8034384321846249E-2</v>
      </c>
      <c r="X627">
        <v>3.7924838655950754E-2</v>
      </c>
    </row>
    <row r="628" spans="1:24" x14ac:dyDescent="0.25">
      <c r="B628">
        <v>48</v>
      </c>
      <c r="C628">
        <v>1399.4839473643258</v>
      </c>
      <c r="D628">
        <v>2287.2276575598275</v>
      </c>
      <c r="E628">
        <v>4950.458833442407</v>
      </c>
      <c r="F628">
        <v>9389.176825171784</v>
      </c>
      <c r="G628">
        <v>18266.613384656048</v>
      </c>
      <c r="H628">
        <v>36021.486503930653</v>
      </c>
      <c r="J628">
        <v>48</v>
      </c>
      <c r="K628">
        <v>1153.0345829184917</v>
      </c>
      <c r="L628">
        <v>1788.8282678313444</v>
      </c>
      <c r="M628">
        <v>3696.2098094042231</v>
      </c>
      <c r="N628">
        <v>6875.172223267029</v>
      </c>
      <c r="O628">
        <v>13233.103242014477</v>
      </c>
      <c r="P628">
        <v>25948.965282798919</v>
      </c>
      <c r="R628">
        <v>48</v>
      </c>
      <c r="S628">
        <v>4.1389782804070352E-2</v>
      </c>
      <c r="T628">
        <v>3.9800903748468341E-2</v>
      </c>
      <c r="U628">
        <v>3.8670756500895243E-2</v>
      </c>
      <c r="V628">
        <v>3.8258147129115239E-2</v>
      </c>
      <c r="W628">
        <v>3.8044373450910385E-2</v>
      </c>
      <c r="X628">
        <v>3.7935537483031689E-2</v>
      </c>
    </row>
    <row r="629" spans="1:24" x14ac:dyDescent="0.25">
      <c r="B629">
        <v>49</v>
      </c>
      <c r="C629">
        <v>1509.6557591510254</v>
      </c>
      <c r="D629">
        <v>2504.3460205246006</v>
      </c>
      <c r="E629">
        <v>5488.4167778295459</v>
      </c>
      <c r="F629">
        <v>10461.867887734757</v>
      </c>
      <c r="G629">
        <v>20408.770325338683</v>
      </c>
      <c r="H629">
        <v>40302.575219871287</v>
      </c>
      <c r="J629">
        <v>49</v>
      </c>
      <c r="K629">
        <v>1231.9383069182459</v>
      </c>
      <c r="L629">
        <v>1944.3258280228438</v>
      </c>
      <c r="M629">
        <v>4081.4881060862463</v>
      </c>
      <c r="N629">
        <v>7643.4236164371978</v>
      </c>
      <c r="O629">
        <v>14767.296953897196</v>
      </c>
      <c r="P629">
        <v>29015.043834382435</v>
      </c>
      <c r="R629">
        <v>49</v>
      </c>
      <c r="S629">
        <v>4.1312652686026796E-2</v>
      </c>
      <c r="T629">
        <v>3.9819535074959278E-2</v>
      </c>
      <c r="U629">
        <v>3.8772646504358965E-2</v>
      </c>
      <c r="V629">
        <v>3.8393542271210723E-2</v>
      </c>
      <c r="W629">
        <v>3.8197774196106593E-2</v>
      </c>
      <c r="X629">
        <v>3.8098274927941711E-2</v>
      </c>
    </row>
    <row r="630" spans="1:24" x14ac:dyDescent="0.25">
      <c r="B630">
        <v>50</v>
      </c>
      <c r="C630">
        <v>1570.3908088123503</v>
      </c>
      <c r="D630">
        <v>2624.0289751130381</v>
      </c>
      <c r="E630">
        <v>5784.9435416463293</v>
      </c>
      <c r="F630">
        <v>11053.134319656499</v>
      </c>
      <c r="G630">
        <v>21589.516027114871</v>
      </c>
      <c r="H630">
        <v>42662.279445572516</v>
      </c>
      <c r="J630">
        <v>50</v>
      </c>
      <c r="K630">
        <v>1275.4362148913897</v>
      </c>
      <c r="L630">
        <v>2030.0412932259533</v>
      </c>
      <c r="M630">
        <v>4293.8572435783281</v>
      </c>
      <c r="N630">
        <v>8066.882069442363</v>
      </c>
      <c r="O630">
        <v>15612.933322960162</v>
      </c>
      <c r="P630">
        <v>30705.035867448372</v>
      </c>
      <c r="R630">
        <v>50</v>
      </c>
      <c r="S630">
        <v>4.1290300478654229E-2</v>
      </c>
      <c r="T630">
        <v>3.9843560089894758E-2</v>
      </c>
      <c r="U630">
        <v>3.8836053647116175E-2</v>
      </c>
      <c r="V630">
        <v>3.847260186218926E-2</v>
      </c>
      <c r="W630">
        <v>3.8285205557267998E-2</v>
      </c>
      <c r="X630">
        <v>3.8190036683388495E-2</v>
      </c>
    </row>
    <row r="631" spans="1:24" x14ac:dyDescent="0.25">
      <c r="B631">
        <v>51</v>
      </c>
      <c r="C631">
        <v>1666.8935657755483</v>
      </c>
      <c r="D631">
        <v>2814.1786029831997</v>
      </c>
      <c r="E631">
        <v>6256.0337369611379</v>
      </c>
      <c r="F631">
        <v>11992.45896155465</v>
      </c>
      <c r="G631">
        <v>23465.309409278478</v>
      </c>
      <c r="H631">
        <v>46411.010303002011</v>
      </c>
      <c r="J631">
        <v>51</v>
      </c>
      <c r="K631">
        <v>1344.5504767213188</v>
      </c>
      <c r="L631">
        <v>2166.2244840055282</v>
      </c>
      <c r="M631">
        <v>4631.2467401913018</v>
      </c>
      <c r="N631">
        <v>8739.6171807626961</v>
      </c>
      <c r="O631">
        <v>16956.358046567679</v>
      </c>
      <c r="P631">
        <v>33389.839760104835</v>
      </c>
      <c r="R631">
        <v>51</v>
      </c>
      <c r="S631">
        <v>4.1279148574749902E-2</v>
      </c>
      <c r="T631">
        <v>3.9898258476590343E-2</v>
      </c>
      <c r="U631">
        <v>3.8945676871976032E-2</v>
      </c>
      <c r="V631">
        <v>3.8603856816584514E-2</v>
      </c>
      <c r="W631">
        <v>3.8427988162650362E-2</v>
      </c>
      <c r="X631">
        <v>3.833877116556561E-2</v>
      </c>
    </row>
    <row r="632" spans="1:24" x14ac:dyDescent="0.25">
      <c r="B632">
        <v>52</v>
      </c>
      <c r="C632">
        <v>1725.8229987412767</v>
      </c>
      <c r="D632">
        <v>2930.286022570951</v>
      </c>
      <c r="E632">
        <v>6543.6750735710402</v>
      </c>
      <c r="F632">
        <v>12565.990132098497</v>
      </c>
      <c r="G632">
        <v>24610.62022941863</v>
      </c>
      <c r="H632">
        <v>48699.881440672834</v>
      </c>
      <c r="J632">
        <v>52</v>
      </c>
      <c r="K632">
        <v>1386.755181141747</v>
      </c>
      <c r="L632">
        <v>2249.3796524948048</v>
      </c>
      <c r="M632">
        <v>4837.2528529557603</v>
      </c>
      <c r="N632">
        <v>9150.3745777448057</v>
      </c>
      <c r="O632">
        <v>17776.617821586668</v>
      </c>
      <c r="P632">
        <v>35029.114907524898</v>
      </c>
      <c r="R632">
        <v>52</v>
      </c>
      <c r="S632">
        <v>4.1284842758718021E-2</v>
      </c>
      <c r="T632">
        <v>3.9940067687365577E-2</v>
      </c>
      <c r="U632">
        <v>3.9017137304286464E-2</v>
      </c>
      <c r="V632">
        <v>3.8686898963063765E-2</v>
      </c>
      <c r="W632">
        <v>3.8517182853230247E-2</v>
      </c>
      <c r="X632">
        <v>3.8431139839017803E-2</v>
      </c>
    </row>
    <row r="633" spans="1:24" x14ac:dyDescent="0.25">
      <c r="B633">
        <v>53</v>
      </c>
      <c r="C633">
        <v>1833.570767108087</v>
      </c>
      <c r="D633">
        <v>3142.5568335637654</v>
      </c>
      <c r="E633">
        <v>7069.5150382436959</v>
      </c>
      <c r="F633">
        <v>13614.445440118987</v>
      </c>
      <c r="G633">
        <v>26704.306199279381</v>
      </c>
      <c r="H633">
        <v>52884.027716818338</v>
      </c>
      <c r="J633">
        <v>53</v>
      </c>
      <c r="K633">
        <v>1463.9230315547793</v>
      </c>
      <c r="L633">
        <v>2401.4056811314949</v>
      </c>
      <c r="M633">
        <v>5213.8536846967618</v>
      </c>
      <c r="N633">
        <v>9901.2676508994482</v>
      </c>
      <c r="O633">
        <v>19276.095123083389</v>
      </c>
      <c r="P633">
        <v>38025.750059382059</v>
      </c>
      <c r="R633">
        <v>53</v>
      </c>
      <c r="S633">
        <v>4.1316521901419767E-2</v>
      </c>
      <c r="T633">
        <v>4.0030898098926126E-2</v>
      </c>
      <c r="U633">
        <v>3.9155849698779166E-2</v>
      </c>
      <c r="V633">
        <v>3.884417838857579E-2</v>
      </c>
      <c r="W633">
        <v>3.8684297263901213E-2</v>
      </c>
      <c r="X633">
        <v>3.860331399654604E-2</v>
      </c>
    </row>
    <row r="634" spans="1:24" x14ac:dyDescent="0.25">
      <c r="B634">
        <v>54</v>
      </c>
      <c r="C634">
        <v>1917.4087595363555</v>
      </c>
      <c r="D634">
        <v>3307.7079255679382</v>
      </c>
      <c r="E634">
        <v>7478.6053862655444</v>
      </c>
      <c r="F634">
        <v>14430.101200758523</v>
      </c>
      <c r="G634">
        <v>28333.092835578667</v>
      </c>
      <c r="H634">
        <v>56139.076108676658</v>
      </c>
      <c r="J634">
        <v>54</v>
      </c>
      <c r="K634">
        <v>1523.9669898542688</v>
      </c>
      <c r="L634">
        <v>2519.6854115773385</v>
      </c>
      <c r="M634">
        <v>5506.8402937543724</v>
      </c>
      <c r="N634">
        <v>10485.432241941744</v>
      </c>
      <c r="O634">
        <v>20442.616198065516</v>
      </c>
      <c r="P634">
        <v>40356.984145723982</v>
      </c>
      <c r="R634">
        <v>54</v>
      </c>
      <c r="S634">
        <v>4.1357346858201582E-2</v>
      </c>
      <c r="T634">
        <v>4.0112466619849574E-2</v>
      </c>
      <c r="U634">
        <v>3.9269923434227749E-2</v>
      </c>
      <c r="V634">
        <v>3.8970761487756134E-2</v>
      </c>
      <c r="W634">
        <v>3.8817487403127959E-2</v>
      </c>
      <c r="X634">
        <v>3.8739899833983849E-2</v>
      </c>
    </row>
    <row r="635" spans="1:24" x14ac:dyDescent="0.25">
      <c r="B635">
        <v>55</v>
      </c>
      <c r="C635">
        <v>2021.4527974683253</v>
      </c>
      <c r="D635">
        <v>3512.639389497991</v>
      </c>
      <c r="E635">
        <v>7986.199168262553</v>
      </c>
      <c r="F635">
        <v>15442.132163783421</v>
      </c>
      <c r="G635">
        <v>30353.998156325601</v>
      </c>
      <c r="H635">
        <v>60177.730142260094</v>
      </c>
      <c r="J635">
        <v>55</v>
      </c>
      <c r="K635">
        <v>1598.4823882571436</v>
      </c>
      <c r="L635">
        <v>2666.455216240116</v>
      </c>
      <c r="M635">
        <v>5870.3737273273437</v>
      </c>
      <c r="N635">
        <v>11210.238226026471</v>
      </c>
      <c r="O635">
        <v>21889.967238643905</v>
      </c>
      <c r="P635">
        <v>43249.425272501772</v>
      </c>
      <c r="R635">
        <v>55</v>
      </c>
      <c r="S635">
        <v>4.1425069194493958E-2</v>
      </c>
      <c r="T635">
        <v>4.0225283249313071E-2</v>
      </c>
      <c r="U635">
        <v>3.9418287741837865E-2</v>
      </c>
      <c r="V635">
        <v>3.9132720921064124E-2</v>
      </c>
      <c r="W635">
        <v>3.8986609545022421E-2</v>
      </c>
      <c r="X635">
        <v>3.8912698686500047E-2</v>
      </c>
    </row>
    <row r="637" spans="1:24" x14ac:dyDescent="0.25">
      <c r="A637" s="5" t="s">
        <v>188</v>
      </c>
    </row>
    <row r="638" spans="1:24" x14ac:dyDescent="0.25">
      <c r="B638" t="s">
        <v>170</v>
      </c>
      <c r="C638">
        <v>100000</v>
      </c>
      <c r="D638">
        <v>250000</v>
      </c>
      <c r="E638">
        <v>500000</v>
      </c>
      <c r="F638">
        <v>1000000</v>
      </c>
      <c r="G638">
        <v>2000000</v>
      </c>
      <c r="J638" t="s">
        <v>145</v>
      </c>
      <c r="K638">
        <v>100000</v>
      </c>
      <c r="L638">
        <v>250000</v>
      </c>
      <c r="M638">
        <v>500000</v>
      </c>
      <c r="N638">
        <v>1000000</v>
      </c>
      <c r="O638">
        <v>2000000</v>
      </c>
      <c r="R638" t="s">
        <v>167</v>
      </c>
      <c r="S638">
        <v>100000</v>
      </c>
      <c r="T638">
        <v>250000</v>
      </c>
      <c r="U638">
        <v>500000</v>
      </c>
      <c r="V638">
        <v>1000000</v>
      </c>
      <c r="W638">
        <v>2000000</v>
      </c>
    </row>
    <row r="639" spans="1:24" x14ac:dyDescent="0.25">
      <c r="B639">
        <v>35</v>
      </c>
      <c r="C639">
        <v>38295.576399089143</v>
      </c>
      <c r="D639">
        <v>83131.992518909799</v>
      </c>
      <c r="E639">
        <v>157859.362429942</v>
      </c>
      <c r="F639">
        <v>307314.09603567253</v>
      </c>
      <c r="G639">
        <v>606223.56134051667</v>
      </c>
      <c r="J639">
        <v>35</v>
      </c>
      <c r="K639">
        <v>1914.7788199511488</v>
      </c>
      <c r="L639">
        <v>4156.5961054634099</v>
      </c>
      <c r="M639">
        <v>7892.9716888555267</v>
      </c>
      <c r="N639">
        <v>15365.7142519849</v>
      </c>
      <c r="O639">
        <v>30311.196739409119</v>
      </c>
      <c r="R639">
        <v>35</v>
      </c>
      <c r="S639">
        <v>4.0226900103028207E-2</v>
      </c>
      <c r="T639">
        <v>3.7707408236471895E-2</v>
      </c>
      <c r="U639">
        <v>3.7005266559413608E-2</v>
      </c>
      <c r="V639">
        <v>3.6675630018537353E-2</v>
      </c>
      <c r="W639">
        <v>3.651581565038442E-2</v>
      </c>
    </row>
    <row r="640" spans="1:24" x14ac:dyDescent="0.25">
      <c r="B640">
        <f t="shared" ref="B640:B669" si="27">B639+1</f>
        <v>36</v>
      </c>
      <c r="C640">
        <v>43425.888062715036</v>
      </c>
      <c r="D640">
        <v>96322.69263915511</v>
      </c>
      <c r="E640">
        <v>184484.01627407988</v>
      </c>
      <c r="F640">
        <v>360806.67661137716</v>
      </c>
      <c r="G640">
        <v>713451.99725435581</v>
      </c>
      <c r="J640">
        <f t="shared" ref="J640:J669" si="28">J639+1</f>
        <v>36</v>
      </c>
      <c r="K640">
        <v>2171.2924720716182</v>
      </c>
      <c r="L640">
        <v>4816.13867354377</v>
      </c>
      <c r="M640">
        <v>9224.1925477684999</v>
      </c>
      <c r="N640">
        <v>18040.317739958991</v>
      </c>
      <c r="O640">
        <v>35672.568082135404</v>
      </c>
      <c r="R640">
        <f t="shared" ref="R640:R669" si="29">R639+1</f>
        <v>36</v>
      </c>
      <c r="S640">
        <v>4.1904929603378438E-2</v>
      </c>
      <c r="T640">
        <v>3.9307838220154157E-2</v>
      </c>
      <c r="U640">
        <v>3.8569686931286595E-2</v>
      </c>
      <c r="V640">
        <v>3.8220917329321535E-2</v>
      </c>
      <c r="W640">
        <v>3.8051306294147214E-2</v>
      </c>
    </row>
    <row r="641" spans="2:23" x14ac:dyDescent="0.25">
      <c r="B641">
        <f t="shared" si="27"/>
        <v>37</v>
      </c>
      <c r="C641">
        <v>38028.293069588908</v>
      </c>
      <c r="D641">
        <v>82444.447387979657</v>
      </c>
      <c r="E641">
        <v>156471.38343089761</v>
      </c>
      <c r="F641">
        <v>304525.2266253467</v>
      </c>
      <c r="G641">
        <v>600632.93212651799</v>
      </c>
      <c r="J641">
        <f t="shared" si="28"/>
        <v>37</v>
      </c>
      <c r="K641">
        <v>1901.4146534754618</v>
      </c>
      <c r="L641">
        <v>4122.2186969003815</v>
      </c>
      <c r="M641">
        <v>7823.5756578327273</v>
      </c>
      <c r="N641">
        <v>15226.249515938398</v>
      </c>
      <c r="O641">
        <v>30031.623735187808</v>
      </c>
      <c r="R641">
        <f t="shared" si="29"/>
        <v>37</v>
      </c>
      <c r="S641">
        <v>4.0139849529814642E-2</v>
      </c>
      <c r="T641">
        <v>3.7625312732956884E-2</v>
      </c>
      <c r="U641">
        <v>3.6925337695953742E-2</v>
      </c>
      <c r="V641">
        <v>3.6596823640321796E-2</v>
      </c>
      <c r="W641">
        <v>3.6437587186436193E-2</v>
      </c>
    </row>
    <row r="642" spans="2:23" x14ac:dyDescent="0.25">
      <c r="B642">
        <f t="shared" si="27"/>
        <v>38</v>
      </c>
      <c r="C642">
        <v>43637.075939056907</v>
      </c>
      <c r="D642">
        <v>96865.697053107506</v>
      </c>
      <c r="E642">
        <v>185580.06665417663</v>
      </c>
      <c r="F642">
        <v>363008.80414732796</v>
      </c>
      <c r="G642">
        <v>717866.27870869276</v>
      </c>
      <c r="J642">
        <f t="shared" si="28"/>
        <v>38</v>
      </c>
      <c r="K642">
        <v>2181.8519731717533</v>
      </c>
      <c r="L642">
        <v>4843.28053438387</v>
      </c>
      <c r="M642">
        <v>9278.9962395522452</v>
      </c>
      <c r="N642">
        <v>18150.425371853635</v>
      </c>
      <c r="O642">
        <v>35893.283070025383</v>
      </c>
      <c r="R642">
        <f t="shared" si="29"/>
        <v>38</v>
      </c>
      <c r="S642">
        <v>4.1976072367980954E-2</v>
      </c>
      <c r="T642">
        <v>3.9376067380521684E-2</v>
      </c>
      <c r="U642">
        <v>3.8636562932534702E-2</v>
      </c>
      <c r="V642">
        <v>3.8287058918684114E-2</v>
      </c>
      <c r="W642">
        <v>3.8117070547792453E-2</v>
      </c>
    </row>
    <row r="643" spans="2:23" x14ac:dyDescent="0.25">
      <c r="B643">
        <f t="shared" si="27"/>
        <v>39</v>
      </c>
      <c r="C643">
        <v>38469.647474680438</v>
      </c>
      <c r="D643">
        <v>83578.085707528007</v>
      </c>
      <c r="E643">
        <v>158758.81629400986</v>
      </c>
      <c r="F643">
        <v>309120.28777818673</v>
      </c>
      <c r="G643">
        <v>609843.22011216951</v>
      </c>
      <c r="J643">
        <f t="shared" si="28"/>
        <v>39</v>
      </c>
      <c r="K643">
        <v>1923.4807710201276</v>
      </c>
      <c r="L643">
        <v>4178.9005279183621</v>
      </c>
      <c r="M643">
        <v>7937.9337303433567</v>
      </c>
      <c r="N643">
        <v>15456.014388877898</v>
      </c>
      <c r="O643">
        <v>30492.161005545873</v>
      </c>
      <c r="R643">
        <f t="shared" si="29"/>
        <v>39</v>
      </c>
      <c r="S643">
        <v>4.0280879334871011E-2</v>
      </c>
      <c r="T643">
        <v>3.775783509142272E-2</v>
      </c>
      <c r="U643">
        <v>3.7054283309645886E-2</v>
      </c>
      <c r="V643">
        <v>3.672393280598496E-2</v>
      </c>
      <c r="W643">
        <v>3.6563755415132349E-2</v>
      </c>
    </row>
    <row r="644" spans="2:23" x14ac:dyDescent="0.25">
      <c r="B644">
        <f t="shared" si="27"/>
        <v>40</v>
      </c>
      <c r="C644">
        <v>38563.81078744548</v>
      </c>
      <c r="D644">
        <v>83821.784812407481</v>
      </c>
      <c r="E644">
        <v>159251.74155024768</v>
      </c>
      <c r="F644">
        <v>310111.65504074533</v>
      </c>
      <c r="G644">
        <v>611831.48203010019</v>
      </c>
      <c r="J644">
        <f t="shared" si="28"/>
        <v>40</v>
      </c>
      <c r="K644">
        <v>1928.1906841331947</v>
      </c>
      <c r="L644">
        <v>4191.0897659613256</v>
      </c>
      <c r="M644">
        <v>7962.5882765196729</v>
      </c>
      <c r="N644">
        <v>15505.585318103491</v>
      </c>
      <c r="O644">
        <v>30591.579412817955</v>
      </c>
      <c r="R644">
        <f t="shared" si="29"/>
        <v>40</v>
      </c>
      <c r="S644">
        <v>4.0290227081295482E-2</v>
      </c>
      <c r="T644">
        <v>3.7773395098811058E-2</v>
      </c>
      <c r="U644">
        <v>3.7071053479297733E-2</v>
      </c>
      <c r="V644">
        <v>3.6741182428603469E-2</v>
      </c>
      <c r="W644">
        <v>3.6581221380909579E-2</v>
      </c>
    </row>
    <row r="645" spans="2:23" x14ac:dyDescent="0.25">
      <c r="B645">
        <f t="shared" si="27"/>
        <v>41</v>
      </c>
      <c r="C645">
        <v>43224.52172208656</v>
      </c>
      <c r="D645">
        <v>95805.141974389946</v>
      </c>
      <c r="E645">
        <v>183439.51313746374</v>
      </c>
      <c r="F645">
        <v>358708.27753035031</v>
      </c>
      <c r="G645">
        <v>709245.78527530539</v>
      </c>
      <c r="J645">
        <f t="shared" si="28"/>
        <v>41</v>
      </c>
      <c r="K645">
        <v>2161.2271684534426</v>
      </c>
      <c r="L645">
        <v>4790.2530026556487</v>
      </c>
      <c r="M645">
        <v>9171.9681747942523</v>
      </c>
      <c r="N645">
        <v>17935.428016823193</v>
      </c>
      <c r="O645">
        <v>35462.319574530586</v>
      </c>
      <c r="R645">
        <f t="shared" si="29"/>
        <v>41</v>
      </c>
      <c r="S645">
        <v>4.1825835469315509E-2</v>
      </c>
      <c r="T645">
        <v>3.9234801582509915E-2</v>
      </c>
      <c r="U645">
        <v>3.8498865720096642E-2</v>
      </c>
      <c r="V645">
        <v>3.8151220278558773E-2</v>
      </c>
      <c r="W645">
        <v>3.7982166234530101E-2</v>
      </c>
    </row>
    <row r="646" spans="2:23" x14ac:dyDescent="0.25">
      <c r="B646">
        <f t="shared" si="27"/>
        <v>42</v>
      </c>
      <c r="C646">
        <v>43559.721783171153</v>
      </c>
      <c r="D646">
        <v>96667.086421275832</v>
      </c>
      <c r="E646">
        <v>185179.36083695001</v>
      </c>
      <c r="F646">
        <v>362203.90967775148</v>
      </c>
      <c r="G646">
        <v>716253.00736469903</v>
      </c>
      <c r="J646">
        <f t="shared" si="28"/>
        <v>42</v>
      </c>
      <c r="K646">
        <v>2177.986155505343</v>
      </c>
      <c r="L646">
        <v>4833.3545777467662</v>
      </c>
      <c r="M646">
        <v>9258.9686399323982</v>
      </c>
      <c r="N646">
        <v>18110.196776911034</v>
      </c>
      <c r="O646">
        <v>35812.653057996416</v>
      </c>
      <c r="R646">
        <f t="shared" si="29"/>
        <v>42</v>
      </c>
      <c r="S646">
        <v>4.1939421418484724E-2</v>
      </c>
      <c r="T646">
        <v>3.9343682825606185E-2</v>
      </c>
      <c r="U646">
        <v>3.8605522091814892E-2</v>
      </c>
      <c r="V646">
        <v>3.8256673726816404E-2</v>
      </c>
      <c r="W646">
        <v>3.8087008839434278E-2</v>
      </c>
    </row>
    <row r="647" spans="2:23" x14ac:dyDescent="0.25">
      <c r="B647">
        <f t="shared" si="27"/>
        <v>43</v>
      </c>
      <c r="C647">
        <v>43502.083268403774</v>
      </c>
      <c r="D647">
        <v>96518.96124961965</v>
      </c>
      <c r="E647">
        <v>184880.42455532201</v>
      </c>
      <c r="F647">
        <v>361603.35116849991</v>
      </c>
      <c r="G647">
        <v>715049.20439585426</v>
      </c>
      <c r="J647">
        <f t="shared" si="28"/>
        <v>43</v>
      </c>
      <c r="K647">
        <v>2175.1041881936035</v>
      </c>
      <c r="L647">
        <v>4825.9481475578941</v>
      </c>
      <c r="M647">
        <v>9244.0214180692274</v>
      </c>
      <c r="N647">
        <v>18080.167961457686</v>
      </c>
      <c r="O647">
        <v>35752.461049566744</v>
      </c>
      <c r="R647">
        <f t="shared" si="29"/>
        <v>43</v>
      </c>
      <c r="S647">
        <v>4.1917476525242359E-2</v>
      </c>
      <c r="T647">
        <v>3.9323304243468638E-2</v>
      </c>
      <c r="U647">
        <v>3.8585720936027634E-2</v>
      </c>
      <c r="V647">
        <v>3.8237165908018733E-2</v>
      </c>
      <c r="W647">
        <v>3.8067648435865742E-2</v>
      </c>
    </row>
    <row r="648" spans="2:23" x14ac:dyDescent="0.25">
      <c r="B648">
        <f t="shared" si="27"/>
        <v>44</v>
      </c>
      <c r="C648">
        <v>43711.21006842413</v>
      </c>
      <c r="D648">
        <v>97056.810977008514</v>
      </c>
      <c r="E648">
        <v>185966.13945115867</v>
      </c>
      <c r="F648">
        <v>363784.80226848583</v>
      </c>
      <c r="G648">
        <v>719422.12790409685</v>
      </c>
      <c r="J648">
        <f t="shared" si="28"/>
        <v>44</v>
      </c>
      <c r="K648">
        <v>2185.5616268532613</v>
      </c>
      <c r="L648">
        <v>4852.8443525399343</v>
      </c>
      <c r="M648">
        <v>9298.3070710204192</v>
      </c>
      <c r="N648">
        <v>18189.240326913772</v>
      </c>
      <c r="O648">
        <v>35971.106839974876</v>
      </c>
      <c r="R648">
        <f t="shared" si="29"/>
        <v>44</v>
      </c>
      <c r="S648">
        <v>4.198728277541508E-2</v>
      </c>
      <c r="T648">
        <v>3.9390640373417884E-2</v>
      </c>
      <c r="U648">
        <v>3.8651783767533976E-2</v>
      </c>
      <c r="V648">
        <v>3.8302542190109534E-2</v>
      </c>
      <c r="W648">
        <v>3.8132670187315032E-2</v>
      </c>
    </row>
    <row r="649" spans="2:23" x14ac:dyDescent="0.25">
      <c r="B649">
        <f t="shared" si="27"/>
        <v>45</v>
      </c>
      <c r="C649">
        <v>44587.186798771938</v>
      </c>
      <c r="D649">
        <v>99309.272725563918</v>
      </c>
      <c r="E649">
        <v>190512.74929326319</v>
      </c>
      <c r="F649">
        <v>372919.70243922755</v>
      </c>
      <c r="G649">
        <v>737733.60873680271</v>
      </c>
      <c r="J649">
        <f t="shared" si="28"/>
        <v>45</v>
      </c>
      <c r="K649">
        <v>2229.359416162697</v>
      </c>
      <c r="L649">
        <v>4965.4639443033811</v>
      </c>
      <c r="M649">
        <v>9525.6381883895956</v>
      </c>
      <c r="N649">
        <v>18645.986690553254</v>
      </c>
      <c r="O649">
        <v>36886.683702358627</v>
      </c>
      <c r="R649">
        <f t="shared" si="29"/>
        <v>45</v>
      </c>
      <c r="S649">
        <v>4.2291663796544476E-2</v>
      </c>
      <c r="T649">
        <v>3.9681690366701883E-2</v>
      </c>
      <c r="U649">
        <v>3.8936792168209999E-2</v>
      </c>
      <c r="V649">
        <v>3.8584336555647081E-2</v>
      </c>
      <c r="W649">
        <v>3.8412818448295694E-2</v>
      </c>
    </row>
    <row r="650" spans="2:23" x14ac:dyDescent="0.25">
      <c r="B650">
        <f t="shared" si="27"/>
        <v>46</v>
      </c>
      <c r="C650">
        <v>45164.975995870045</v>
      </c>
      <c r="D650">
        <v>100795.01276824897</v>
      </c>
      <c r="E650">
        <v>193511.74081680493</v>
      </c>
      <c r="F650">
        <v>378945.1969588038</v>
      </c>
      <c r="G650">
        <v>749812.10926747497</v>
      </c>
      <c r="J650">
        <f t="shared" si="28"/>
        <v>46</v>
      </c>
      <c r="K650">
        <v>2258.2492483431997</v>
      </c>
      <c r="L650">
        <v>5039.7522976154869</v>
      </c>
      <c r="M650">
        <v>9675.5908378356253</v>
      </c>
      <c r="N650">
        <v>18947.267977482115</v>
      </c>
      <c r="O650">
        <v>37490.622289318941</v>
      </c>
      <c r="R650">
        <f t="shared" si="29"/>
        <v>46</v>
      </c>
      <c r="S650">
        <v>4.24949960021066E-2</v>
      </c>
      <c r="T650">
        <v>3.9876308379670933E-2</v>
      </c>
      <c r="U650">
        <v>3.9127453463367212E-2</v>
      </c>
      <c r="V650">
        <v>3.877289407266149E-2</v>
      </c>
      <c r="W650">
        <v>3.8600298072427375E-2</v>
      </c>
    </row>
    <row r="651" spans="2:23" x14ac:dyDescent="0.25">
      <c r="B651">
        <f t="shared" si="27"/>
        <v>47</v>
      </c>
      <c r="C651">
        <v>45493.333937369825</v>
      </c>
      <c r="D651">
        <v>101639.44360944752</v>
      </c>
      <c r="E651">
        <v>195216.2930769457</v>
      </c>
      <c r="F651">
        <v>382369.992018916</v>
      </c>
      <c r="G651">
        <v>756677.38990675414</v>
      </c>
      <c r="J651">
        <f t="shared" si="28"/>
        <v>47</v>
      </c>
      <c r="K651">
        <v>2274.6667504458455</v>
      </c>
      <c r="L651">
        <v>5081.9723844979453</v>
      </c>
      <c r="M651">
        <v>9760.8151263895852</v>
      </c>
      <c r="N651">
        <v>19118.500619350816</v>
      </c>
      <c r="O651">
        <v>37833.871610401897</v>
      </c>
      <c r="R651">
        <f t="shared" si="29"/>
        <v>47</v>
      </c>
      <c r="S651">
        <v>4.2610601559701866E-2</v>
      </c>
      <c r="T651">
        <v>3.998729976377291E-2</v>
      </c>
      <c r="U651">
        <v>3.9236286484430893E-2</v>
      </c>
      <c r="V651">
        <v>3.8880572667612912E-2</v>
      </c>
      <c r="W651">
        <v>3.8707383718437294E-2</v>
      </c>
    </row>
    <row r="652" spans="2:23" x14ac:dyDescent="0.25">
      <c r="B652">
        <f t="shared" si="27"/>
        <v>48</v>
      </c>
      <c r="C652">
        <v>45605.596728145385</v>
      </c>
      <c r="D652">
        <v>101928.24692667824</v>
      </c>
      <c r="E652">
        <v>195799.33061258579</v>
      </c>
      <c r="F652">
        <v>383541.49799464026</v>
      </c>
      <c r="G652">
        <v>759025.83276444708</v>
      </c>
      <c r="J652">
        <f t="shared" si="28"/>
        <v>48</v>
      </c>
      <c r="K652">
        <v>2280.28000300235</v>
      </c>
      <c r="L652">
        <v>5096.4129091959185</v>
      </c>
      <c r="M652">
        <v>9789.9677813694288</v>
      </c>
      <c r="N652">
        <v>19177.077539181337</v>
      </c>
      <c r="O652">
        <v>37951.297062298632</v>
      </c>
      <c r="R652">
        <f t="shared" si="29"/>
        <v>48</v>
      </c>
      <c r="S652">
        <v>4.2648309105995263E-2</v>
      </c>
      <c r="T652">
        <v>4.0024083651866826E-2</v>
      </c>
      <c r="U652">
        <v>3.9272501779393121E-2</v>
      </c>
      <c r="V652">
        <v>3.8916470407686532E-2</v>
      </c>
      <c r="W652">
        <v>3.8743115550634144E-2</v>
      </c>
    </row>
    <row r="653" spans="2:23" x14ac:dyDescent="0.25">
      <c r="B653">
        <f t="shared" si="27"/>
        <v>49</v>
      </c>
      <c r="C653">
        <v>47165.729694608322</v>
      </c>
      <c r="D653">
        <v>105939.79969322927</v>
      </c>
      <c r="E653">
        <v>203896.58324536798</v>
      </c>
      <c r="F653">
        <v>399810.15016714728</v>
      </c>
      <c r="G653">
        <v>791637.28400403133</v>
      </c>
      <c r="J653">
        <f t="shared" si="28"/>
        <v>49</v>
      </c>
      <c r="K653">
        <v>2358.2865197416613</v>
      </c>
      <c r="L653">
        <v>5296.9899933520501</v>
      </c>
      <c r="M653">
        <v>10194.829403743701</v>
      </c>
      <c r="N653">
        <v>19990.507987054356</v>
      </c>
      <c r="O653">
        <v>39581.865144990967</v>
      </c>
      <c r="R653">
        <f t="shared" si="29"/>
        <v>49</v>
      </c>
      <c r="S653">
        <v>4.3220485777637707E-2</v>
      </c>
      <c r="T653">
        <v>4.0570539200727174E-2</v>
      </c>
      <c r="U653">
        <v>3.9807772258912522E-2</v>
      </c>
      <c r="V653">
        <v>3.9445836432534964E-2</v>
      </c>
      <c r="W653">
        <v>3.9269464743203031E-2</v>
      </c>
    </row>
    <row r="654" spans="2:23" x14ac:dyDescent="0.25">
      <c r="B654">
        <f t="shared" si="27"/>
        <v>50</v>
      </c>
      <c r="C654">
        <v>47981.370303159019</v>
      </c>
      <c r="D654">
        <v>108037.15434266074</v>
      </c>
      <c r="E654">
        <v>208130.12939889301</v>
      </c>
      <c r="F654">
        <v>408316.07951776718</v>
      </c>
      <c r="G654">
        <v>808687.97975903435</v>
      </c>
      <c r="J654">
        <f t="shared" si="28"/>
        <v>50</v>
      </c>
      <c r="K654">
        <v>2399.0697849569988</v>
      </c>
      <c r="L654">
        <v>5401.8578885337338</v>
      </c>
      <c r="M654">
        <v>10406.506872278638</v>
      </c>
      <c r="N654">
        <v>20415.804848063155</v>
      </c>
      <c r="O654">
        <v>40434.400804185774</v>
      </c>
      <c r="R654">
        <f t="shared" si="29"/>
        <v>50</v>
      </c>
      <c r="S654">
        <v>4.3525617805319827E-2</v>
      </c>
      <c r="T654">
        <v>4.0862583277472053E-2</v>
      </c>
      <c r="U654">
        <v>4.0094085500854248E-2</v>
      </c>
      <c r="V654">
        <v>3.9729117515832968E-2</v>
      </c>
      <c r="W654">
        <v>3.9551194852478933E-2</v>
      </c>
    </row>
    <row r="655" spans="2:23" x14ac:dyDescent="0.25">
      <c r="B655">
        <f t="shared" si="27"/>
        <v>51</v>
      </c>
      <c r="C655">
        <v>49216.322681959988</v>
      </c>
      <c r="D655">
        <v>111212.69431379793</v>
      </c>
      <c r="E655">
        <v>214539.9803914394</v>
      </c>
      <c r="F655">
        <v>421194.55255327205</v>
      </c>
      <c r="G655">
        <v>834503.69687906373</v>
      </c>
      <c r="J655">
        <f t="shared" si="28"/>
        <v>51</v>
      </c>
      <c r="K655">
        <v>2460.8163539636953</v>
      </c>
      <c r="L655">
        <v>5560.6355109921133</v>
      </c>
      <c r="M655">
        <v>10727.000804252806</v>
      </c>
      <c r="N655">
        <v>21059.731399181066</v>
      </c>
      <c r="O655">
        <v>41725.192591767292</v>
      </c>
      <c r="R655">
        <f t="shared" si="29"/>
        <v>51</v>
      </c>
      <c r="S655">
        <v>4.3999998357968861E-2</v>
      </c>
      <c r="T655">
        <v>4.1316316959788546E-2</v>
      </c>
      <c r="U655">
        <v>4.0538946261801101E-2</v>
      </c>
      <c r="V655">
        <v>4.016929879590192E-2</v>
      </c>
      <c r="W655">
        <v>3.9988985510181596E-2</v>
      </c>
    </row>
    <row r="656" spans="2:23" x14ac:dyDescent="0.25">
      <c r="B656">
        <f t="shared" si="27"/>
        <v>52</v>
      </c>
      <c r="C656">
        <v>49940.277822711694</v>
      </c>
      <c r="D656">
        <v>113074.37909597989</v>
      </c>
      <c r="E656">
        <v>218297.88133415926</v>
      </c>
      <c r="F656">
        <v>428744.8759402298</v>
      </c>
      <c r="G656">
        <v>849638.87451733078</v>
      </c>
      <c r="J656">
        <f t="shared" si="28"/>
        <v>52</v>
      </c>
      <c r="K656">
        <v>2497.0146408206056</v>
      </c>
      <c r="L656">
        <v>5653.7216008349787</v>
      </c>
      <c r="M656">
        <v>10914.900015786232</v>
      </c>
      <c r="N656">
        <v>21437.244237548672</v>
      </c>
      <c r="O656">
        <v>42481.944643714931</v>
      </c>
      <c r="R656">
        <f t="shared" si="29"/>
        <v>52</v>
      </c>
      <c r="S656">
        <v>4.4281741847554734E-2</v>
      </c>
      <c r="T656">
        <v>4.1586550002062239E-2</v>
      </c>
      <c r="U656">
        <v>4.0804148725089862E-2</v>
      </c>
      <c r="V656">
        <v>4.0431830853242312E-2</v>
      </c>
      <c r="W656">
        <v>4.025015385862285E-2</v>
      </c>
    </row>
    <row r="657" spans="2:23" x14ac:dyDescent="0.25">
      <c r="B657">
        <f t="shared" si="27"/>
        <v>53</v>
      </c>
      <c r="C657">
        <v>51204.543245926863</v>
      </c>
      <c r="D657">
        <v>116325.40348421683</v>
      </c>
      <c r="E657">
        <v>224860.1705727799</v>
      </c>
      <c r="F657">
        <v>441929.70475762984</v>
      </c>
      <c r="G657">
        <v>876068.77313042898</v>
      </c>
      <c r="J657">
        <f t="shared" si="28"/>
        <v>53</v>
      </c>
      <c r="K657">
        <v>2560.2273743742335</v>
      </c>
      <c r="L657">
        <v>5816.2709359413129</v>
      </c>
      <c r="M657">
        <v>11243.010236568458</v>
      </c>
      <c r="N657">
        <v>22096.488847608212</v>
      </c>
      <c r="O657">
        <v>43803.446073613362</v>
      </c>
      <c r="R657">
        <f t="shared" si="29"/>
        <v>53</v>
      </c>
      <c r="S657">
        <v>4.4788534080406395E-2</v>
      </c>
      <c r="T657">
        <v>4.2071891262989825E-2</v>
      </c>
      <c r="U657">
        <v>4.1280368134763989E-2</v>
      </c>
      <c r="V657">
        <v>4.0903249806749864E-2</v>
      </c>
      <c r="W657">
        <v>4.0719117711377928E-2</v>
      </c>
    </row>
    <row r="658" spans="2:23" x14ac:dyDescent="0.25">
      <c r="B658">
        <f t="shared" si="27"/>
        <v>54</v>
      </c>
      <c r="C658">
        <v>52144.962587221817</v>
      </c>
      <c r="D658">
        <v>118743.77202351805</v>
      </c>
      <c r="E658">
        <v>229741.78776505901</v>
      </c>
      <c r="F658">
        <v>451737.81925478968</v>
      </c>
      <c r="G658">
        <v>895729.88223783579</v>
      </c>
      <c r="J658">
        <f t="shared" si="28"/>
        <v>54</v>
      </c>
      <c r="K658">
        <v>2607.2481879102343</v>
      </c>
      <c r="L658">
        <v>5937.1888254204532</v>
      </c>
      <c r="M658">
        <v>11487.089906043198</v>
      </c>
      <c r="N658">
        <v>22586.892075660173</v>
      </c>
      <c r="O658">
        <v>44786.49641940603</v>
      </c>
      <c r="R658">
        <f t="shared" si="29"/>
        <v>54</v>
      </c>
      <c r="S658">
        <v>4.5172219112696643E-2</v>
      </c>
      <c r="T658">
        <v>4.2440204001632287E-2</v>
      </c>
      <c r="U658">
        <v>4.1642068066005233E-2</v>
      </c>
      <c r="V658">
        <v>4.1261454324066804E-2</v>
      </c>
      <c r="W658">
        <v>4.1075534259615187E-2</v>
      </c>
    </row>
    <row r="659" spans="2:23" x14ac:dyDescent="0.25">
      <c r="B659">
        <f t="shared" si="27"/>
        <v>55</v>
      </c>
      <c r="C659">
        <v>53262.392456303925</v>
      </c>
      <c r="D659">
        <v>121617.48627272727</v>
      </c>
      <c r="E659">
        <v>235542.64265459258</v>
      </c>
      <c r="F659">
        <v>463392.95542738138</v>
      </c>
      <c r="G659">
        <v>919093.58097768249</v>
      </c>
      <c r="J659">
        <f t="shared" si="28"/>
        <v>55</v>
      </c>
      <c r="K659">
        <v>2663.1197358278368</v>
      </c>
      <c r="L659">
        <v>6080.8747319794493</v>
      </c>
      <c r="M659">
        <v>11777.133085347421</v>
      </c>
      <c r="N659">
        <v>23169.649803404813</v>
      </c>
      <c r="O659">
        <v>45954.683245424647</v>
      </c>
      <c r="R659">
        <f t="shared" si="29"/>
        <v>55</v>
      </c>
      <c r="S659">
        <v>4.5639211218497788E-2</v>
      </c>
      <c r="T659">
        <v>4.2888731749746611E-2</v>
      </c>
      <c r="U659">
        <v>4.2082698138030894E-2</v>
      </c>
      <c r="V659">
        <v>4.1697912253645386E-2</v>
      </c>
      <c r="W659">
        <v>4.1509858363853347E-2</v>
      </c>
    </row>
    <row r="660" spans="2:23" x14ac:dyDescent="0.25">
      <c r="B660">
        <f t="shared" si="27"/>
        <v>56</v>
      </c>
      <c r="C660">
        <v>54673.656261705277</v>
      </c>
      <c r="D660">
        <v>125246.66632847123</v>
      </c>
      <c r="E660">
        <v>242868.34979380918</v>
      </c>
      <c r="F660">
        <v>478111.71672958275</v>
      </c>
      <c r="G660">
        <v>948598.45060262724</v>
      </c>
      <c r="J660">
        <f t="shared" si="28"/>
        <v>56</v>
      </c>
      <c r="K660">
        <v>2733.6830750656518</v>
      </c>
      <c r="L660">
        <v>6262.3342237136094</v>
      </c>
      <c r="M660">
        <v>12143.419497135095</v>
      </c>
      <c r="N660">
        <v>23905.590050291969</v>
      </c>
      <c r="O660">
        <v>47429.931158461142</v>
      </c>
      <c r="R660">
        <f t="shared" si="29"/>
        <v>56</v>
      </c>
      <c r="S660">
        <v>4.6247667411452476E-2</v>
      </c>
      <c r="T660">
        <v>4.3473012775265607E-2</v>
      </c>
      <c r="U660">
        <v>4.2656802367139424E-2</v>
      </c>
      <c r="V660">
        <v>4.2266654926695901E-2</v>
      </c>
      <c r="W660">
        <v>4.2075861700830552E-2</v>
      </c>
    </row>
    <row r="661" spans="2:23" x14ac:dyDescent="0.25">
      <c r="B661">
        <f t="shared" si="27"/>
        <v>57</v>
      </c>
      <c r="C661">
        <v>55807.816994132067</v>
      </c>
      <c r="D661">
        <v>128163.72970863916</v>
      </c>
      <c r="E661">
        <v>248756.91758466954</v>
      </c>
      <c r="F661">
        <v>489943.29334478034</v>
      </c>
      <c r="G661">
        <v>972316.0448692363</v>
      </c>
      <c r="J661">
        <f t="shared" si="28"/>
        <v>57</v>
      </c>
      <c r="K661">
        <v>2790.3909516153653</v>
      </c>
      <c r="L661">
        <v>6408.1868586639175</v>
      </c>
      <c r="M661">
        <v>12437.846726516844</v>
      </c>
      <c r="N661">
        <v>24497.166472121957</v>
      </c>
      <c r="O661">
        <v>48615.805968538625</v>
      </c>
      <c r="R661">
        <f t="shared" si="29"/>
        <v>57</v>
      </c>
      <c r="S661">
        <v>4.6746149106042356E-2</v>
      </c>
      <c r="T661">
        <v>4.3953443283088145E-2</v>
      </c>
      <c r="U661">
        <v>4.3129436615763961E-2</v>
      </c>
      <c r="V661">
        <v>4.2735156047208678E-2</v>
      </c>
      <c r="W661">
        <v>4.254224531460471E-2</v>
      </c>
    </row>
    <row r="662" spans="2:23" x14ac:dyDescent="0.25">
      <c r="B662">
        <f t="shared" si="27"/>
        <v>58</v>
      </c>
      <c r="C662">
        <v>57262.973243536864</v>
      </c>
      <c r="D662">
        <v>131906.06904706793</v>
      </c>
      <c r="E662">
        <v>256311.22874083402</v>
      </c>
      <c r="F662">
        <v>505121.54813463468</v>
      </c>
      <c r="G662">
        <v>1002742.1869246935</v>
      </c>
      <c r="J662">
        <f t="shared" si="28"/>
        <v>58</v>
      </c>
      <c r="K662">
        <v>2863.1489164371233</v>
      </c>
      <c r="L662">
        <v>6595.3043263308937</v>
      </c>
      <c r="M662">
        <v>12815.563368667732</v>
      </c>
      <c r="N662">
        <v>25256.081460978719</v>
      </c>
      <c r="O662">
        <v>50137.117648595944</v>
      </c>
      <c r="R662">
        <f t="shared" si="29"/>
        <v>58</v>
      </c>
      <c r="S662">
        <v>4.7407611616161027E-2</v>
      </c>
      <c r="T662">
        <v>4.4590567401933789E-2</v>
      </c>
      <c r="U662">
        <v>4.3756266444729963E-2</v>
      </c>
      <c r="V662">
        <v>4.3356549258328769E-2</v>
      </c>
      <c r="W662">
        <v>4.3160857364335392E-2</v>
      </c>
    </row>
    <row r="663" spans="2:23" x14ac:dyDescent="0.25">
      <c r="B663">
        <f t="shared" si="27"/>
        <v>59</v>
      </c>
      <c r="C663">
        <v>58783.087463776224</v>
      </c>
      <c r="D663">
        <v>135815.92098621343</v>
      </c>
      <c r="E663">
        <v>264203.97687664069</v>
      </c>
      <c r="F663">
        <v>520980.08866280288</v>
      </c>
      <c r="G663">
        <v>1034532.3122370125</v>
      </c>
      <c r="J663">
        <f t="shared" si="28"/>
        <v>59</v>
      </c>
      <c r="K663">
        <v>2939.1546491987319</v>
      </c>
      <c r="L663">
        <v>6790.7969858938886</v>
      </c>
      <c r="M663">
        <v>13210.200904158293</v>
      </c>
      <c r="N663">
        <v>26049.0087470914</v>
      </c>
      <c r="O663">
        <v>51726.624435233418</v>
      </c>
      <c r="R663">
        <f t="shared" si="29"/>
        <v>59</v>
      </c>
      <c r="S663">
        <v>4.8119767224361842E-2</v>
      </c>
      <c r="T663">
        <v>4.5278109384031762E-2</v>
      </c>
      <c r="U663">
        <v>4.4433290567832628E-2</v>
      </c>
      <c r="V663">
        <v>4.4028001890089596E-2</v>
      </c>
      <c r="W663">
        <v>4.3829455837972819E-2</v>
      </c>
    </row>
    <row r="664" spans="2:23" x14ac:dyDescent="0.25">
      <c r="B664">
        <f t="shared" si="27"/>
        <v>60</v>
      </c>
      <c r="C664">
        <v>60390.93266037311</v>
      </c>
      <c r="D664">
        <v>139951.37705451532</v>
      </c>
      <c r="E664">
        <v>272552.1177281026</v>
      </c>
      <c r="F664">
        <v>537753.59907863184</v>
      </c>
      <c r="G664">
        <v>1068156.5617803768</v>
      </c>
      <c r="J664">
        <f t="shared" si="28"/>
        <v>60</v>
      </c>
      <c r="K664">
        <v>3019.5469456058781</v>
      </c>
      <c r="L664">
        <v>6997.569894913584</v>
      </c>
      <c r="M664">
        <v>13627.608163692639</v>
      </c>
      <c r="N664">
        <v>26887.68470525858</v>
      </c>
      <c r="O664">
        <v>53407.837789211888</v>
      </c>
      <c r="R664">
        <f t="shared" si="29"/>
        <v>60</v>
      </c>
      <c r="S664">
        <v>4.8898376477090055E-2</v>
      </c>
      <c r="T664">
        <v>4.603095842191407E-2</v>
      </c>
      <c r="U664">
        <v>4.5175119274831532E-2</v>
      </c>
      <c r="V664">
        <v>4.4763986859921889E-2</v>
      </c>
      <c r="W664">
        <v>4.4562445475926804E-2</v>
      </c>
    </row>
    <row r="665" spans="2:23" x14ac:dyDescent="0.25">
      <c r="B665">
        <f t="shared" si="27"/>
        <v>61</v>
      </c>
      <c r="C665">
        <v>62225.535826872241</v>
      </c>
      <c r="D665">
        <v>144670.57134920332</v>
      </c>
      <c r="E665">
        <v>282078.96134776622</v>
      </c>
      <c r="F665">
        <v>556895.74372324895</v>
      </c>
      <c r="G665">
        <v>1106529.3084740788</v>
      </c>
      <c r="J665">
        <f t="shared" si="28"/>
        <v>61</v>
      </c>
      <c r="K665">
        <v>3111.2772459099142</v>
      </c>
      <c r="L665">
        <v>7233.5300049883954</v>
      </c>
      <c r="M665">
        <v>14103.948271200061</v>
      </c>
      <c r="N665">
        <v>27844.787613180932</v>
      </c>
      <c r="O665">
        <v>55326.466296983417</v>
      </c>
      <c r="R665">
        <f t="shared" si="29"/>
        <v>61</v>
      </c>
      <c r="S665">
        <v>4.9820371390661311E-2</v>
      </c>
      <c r="T665">
        <v>4.692440150121846E-2</v>
      </c>
      <c r="U665">
        <v>4.605623748876897E-2</v>
      </c>
      <c r="V665">
        <v>4.5638553256836856E-2</v>
      </c>
      <c r="W665">
        <v>4.5433649201369386E-2</v>
      </c>
    </row>
    <row r="666" spans="2:23" x14ac:dyDescent="0.25">
      <c r="B666">
        <f t="shared" si="27"/>
        <v>62</v>
      </c>
      <c r="C666">
        <v>64012.78539543262</v>
      </c>
      <c r="D666">
        <v>149268.12791801212</v>
      </c>
      <c r="E666">
        <v>291360.36546523107</v>
      </c>
      <c r="F666">
        <v>575544.8405588672</v>
      </c>
      <c r="G666">
        <v>1143913.7907444239</v>
      </c>
      <c r="J666">
        <f t="shared" si="28"/>
        <v>62</v>
      </c>
      <c r="K666">
        <v>3200.6396537333712</v>
      </c>
      <c r="L666">
        <v>7463.4076356935257</v>
      </c>
      <c r="M666">
        <v>14568.020950161968</v>
      </c>
      <c r="N666">
        <v>28777.247578161885</v>
      </c>
      <c r="O666">
        <v>57195.700832157629</v>
      </c>
      <c r="R666">
        <f t="shared" si="29"/>
        <v>62</v>
      </c>
      <c r="S666">
        <v>5.0750433332102496E-2</v>
      </c>
      <c r="T666">
        <v>4.7828198395114985E-2</v>
      </c>
      <c r="U666">
        <v>4.6948501015951383E-2</v>
      </c>
      <c r="V666">
        <v>4.6524653130237681E-2</v>
      </c>
      <c r="W666">
        <v>4.6316578826207655E-2</v>
      </c>
    </row>
    <row r="667" spans="2:23" x14ac:dyDescent="0.25">
      <c r="B667">
        <f t="shared" si="27"/>
        <v>63</v>
      </c>
      <c r="C667">
        <v>65648.902037607186</v>
      </c>
      <c r="D667">
        <v>153477.81804711363</v>
      </c>
      <c r="E667">
        <v>299859.34474924934</v>
      </c>
      <c r="F667">
        <v>592622.39816025994</v>
      </c>
      <c r="G667">
        <v>1178148.504985403</v>
      </c>
      <c r="J667">
        <f t="shared" si="28"/>
        <v>63</v>
      </c>
      <c r="K667">
        <v>3282.445358275836</v>
      </c>
      <c r="L667">
        <v>7673.891757874022</v>
      </c>
      <c r="M667">
        <v>14992.969113241474</v>
      </c>
      <c r="N667">
        <v>29631.123831772362</v>
      </c>
      <c r="O667">
        <v>58907.433272445807</v>
      </c>
      <c r="R667">
        <f t="shared" si="29"/>
        <v>63</v>
      </c>
      <c r="S667">
        <v>5.162719685007966E-2</v>
      </c>
      <c r="T667">
        <v>4.8683797826446495E-2</v>
      </c>
      <c r="U667">
        <v>4.7794365492898727E-2</v>
      </c>
      <c r="V667">
        <v>4.7365261075869469E-2</v>
      </c>
      <c r="W667">
        <v>4.7154470687382322E-2</v>
      </c>
    </row>
    <row r="668" spans="2:23" x14ac:dyDescent="0.25">
      <c r="B668">
        <f t="shared" si="27"/>
        <v>64</v>
      </c>
      <c r="C668">
        <v>67709.528487289048</v>
      </c>
      <c r="D668">
        <v>158779.33464675961</v>
      </c>
      <c r="E668">
        <v>310562.34197566868</v>
      </c>
      <c r="F668">
        <v>614128.35940571933</v>
      </c>
      <c r="G668">
        <v>1221260.3942655073</v>
      </c>
      <c r="J668">
        <f t="shared" si="28"/>
        <v>64</v>
      </c>
      <c r="K668">
        <v>3385.47695357872</v>
      </c>
      <c r="L668">
        <v>7938.9683534413634</v>
      </c>
      <c r="M668">
        <v>15528.117330771813</v>
      </c>
      <c r="N668">
        <v>30706.418453080347</v>
      </c>
      <c r="O668">
        <v>61063.020697338972</v>
      </c>
      <c r="R668">
        <f t="shared" si="29"/>
        <v>64</v>
      </c>
      <c r="S668">
        <v>5.2780521634587352E-2</v>
      </c>
      <c r="T668">
        <v>4.9810130219606563E-2</v>
      </c>
      <c r="U668">
        <v>4.8908397934095182E-2</v>
      </c>
      <c r="V668">
        <v>4.8472661351051771E-2</v>
      </c>
      <c r="W668">
        <v>4.8258445088714241E-2</v>
      </c>
    </row>
    <row r="669" spans="2:23" x14ac:dyDescent="0.25">
      <c r="B669">
        <f t="shared" si="27"/>
        <v>65</v>
      </c>
      <c r="C669">
        <v>69590.668377351307</v>
      </c>
      <c r="D669">
        <v>163620.2592112915</v>
      </c>
      <c r="E669">
        <v>320336.24394872162</v>
      </c>
      <c r="F669">
        <v>633768.2134266909</v>
      </c>
      <c r="G669">
        <v>1260632.152383507</v>
      </c>
      <c r="J669">
        <f t="shared" si="28"/>
        <v>65</v>
      </c>
      <c r="K669">
        <v>3479.5337779854744</v>
      </c>
      <c r="L669">
        <v>8181.0141147049144</v>
      </c>
      <c r="M669">
        <v>16016.814691943931</v>
      </c>
      <c r="N669">
        <v>31688.415849935729</v>
      </c>
      <c r="O669">
        <v>63031.618166909786</v>
      </c>
      <c r="R669">
        <f t="shared" si="29"/>
        <v>65</v>
      </c>
      <c r="S669">
        <v>5.3868512225863974E-2</v>
      </c>
      <c r="T669">
        <v>5.0877903302402938E-2</v>
      </c>
      <c r="U669">
        <v>4.9966243347150829E-2</v>
      </c>
      <c r="V669">
        <v>4.952506204201379E-2</v>
      </c>
      <c r="W669">
        <v>4.9308013843047505E-2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7D5D0-1D52-4227-9725-4C788C235C71}">
  <sheetPr codeName="Sheet7">
    <tabColor theme="6" tint="0.79998168889431442"/>
  </sheetPr>
  <dimension ref="C3:J24"/>
  <sheetViews>
    <sheetView showGridLines="0" workbookViewId="0">
      <selection activeCell="C12" sqref="C12:C13"/>
    </sheetView>
  </sheetViews>
  <sheetFormatPr defaultRowHeight="15" x14ac:dyDescent="0.25"/>
  <cols>
    <col min="3" max="3" width="22.7109375" customWidth="1"/>
    <col min="6" max="7" width="18.85546875" customWidth="1"/>
    <col min="8" max="8" width="24.28515625" customWidth="1"/>
    <col min="9" max="9" width="17.85546875" customWidth="1"/>
    <col min="10" max="10" width="27.7109375" customWidth="1"/>
    <col min="11" max="11" width="16" customWidth="1"/>
    <col min="12" max="12" width="17.140625" customWidth="1"/>
    <col min="13" max="13" width="19.5703125" bestFit="1" customWidth="1"/>
    <col min="14" max="14" width="13.85546875" bestFit="1" customWidth="1"/>
    <col min="15" max="15" width="11" customWidth="1"/>
    <col min="16" max="16" width="10.28515625" customWidth="1"/>
  </cols>
  <sheetData>
    <row r="3" spans="3:10" ht="24" thickBot="1" x14ac:dyDescent="0.4">
      <c r="C3" s="18" t="s">
        <v>193</v>
      </c>
    </row>
    <row r="4" spans="3:10" ht="15.75" thickBot="1" x14ac:dyDescent="0.3">
      <c r="C4" s="92" t="s">
        <v>237</v>
      </c>
      <c r="D4" s="41"/>
      <c r="F4" s="106" t="s">
        <v>134</v>
      </c>
      <c r="G4" s="107"/>
      <c r="I4" s="106" t="s">
        <v>155</v>
      </c>
      <c r="J4" s="107"/>
    </row>
    <row r="5" spans="3:10" x14ac:dyDescent="0.25">
      <c r="C5" s="27" t="s">
        <v>172</v>
      </c>
      <c r="D5" s="97">
        <v>0.17249999999999999</v>
      </c>
      <c r="F5" s="27" t="s">
        <v>53</v>
      </c>
      <c r="G5" s="27" t="s">
        <v>148</v>
      </c>
      <c r="I5" s="27" t="s">
        <v>53</v>
      </c>
      <c r="J5" s="27" t="s">
        <v>148</v>
      </c>
    </row>
    <row r="6" spans="3:10" x14ac:dyDescent="0.25">
      <c r="C6" s="28" t="s">
        <v>130</v>
      </c>
      <c r="D6" s="98">
        <v>0.03</v>
      </c>
      <c r="F6" s="93">
        <v>1</v>
      </c>
      <c r="G6" s="95">
        <v>667.42</v>
      </c>
      <c r="I6" s="93">
        <v>1</v>
      </c>
      <c r="J6" s="95">
        <v>2987.42</v>
      </c>
    </row>
    <row r="7" spans="3:10" ht="15.75" thickBot="1" x14ac:dyDescent="0.3">
      <c r="C7" s="28" t="s">
        <v>133</v>
      </c>
      <c r="D7" s="99">
        <v>0.04</v>
      </c>
      <c r="F7" s="93" t="s">
        <v>149</v>
      </c>
      <c r="G7" s="95">
        <v>575</v>
      </c>
      <c r="I7" s="94" t="s">
        <v>149</v>
      </c>
      <c r="J7" s="96">
        <v>740</v>
      </c>
    </row>
    <row r="8" spans="3:10" ht="15.75" thickBot="1" x14ac:dyDescent="0.3">
      <c r="C8" s="35" t="s">
        <v>147</v>
      </c>
      <c r="D8" s="100">
        <v>2.75E-2</v>
      </c>
      <c r="F8" s="94" t="s">
        <v>152</v>
      </c>
      <c r="G8" s="96">
        <v>52.5</v>
      </c>
    </row>
    <row r="14" spans="3:10" ht="46.5" x14ac:dyDescent="0.7">
      <c r="I14" s="19" t="s">
        <v>194</v>
      </c>
    </row>
    <row r="15" spans="3:10" x14ac:dyDescent="0.25">
      <c r="I15" t="s">
        <v>195</v>
      </c>
    </row>
    <row r="16" spans="3:10" x14ac:dyDescent="0.25">
      <c r="I16" s="20">
        <f ca="1">T20_Profit!G40+SPWL_Profit!G39</f>
        <v>10210334.252830625</v>
      </c>
    </row>
    <row r="18" spans="8:10" ht="15.75" thickBot="1" x14ac:dyDescent="0.3"/>
    <row r="19" spans="8:10" x14ac:dyDescent="0.25">
      <c r="H19" s="101" t="s">
        <v>231</v>
      </c>
      <c r="J19" s="101" t="s">
        <v>232</v>
      </c>
    </row>
    <row r="20" spans="8:10" x14ac:dyDescent="0.25">
      <c r="H20" s="159">
        <f ca="1">T20_Profit!G35</f>
        <v>184647838.04070333</v>
      </c>
      <c r="J20" s="158">
        <f ca="1">SPWL_Profit!G34</f>
        <v>688684528.91132593</v>
      </c>
    </row>
    <row r="21" spans="8:10" x14ac:dyDescent="0.25">
      <c r="H21" s="102" t="s">
        <v>233</v>
      </c>
      <c r="J21" s="102" t="s">
        <v>234</v>
      </c>
    </row>
    <row r="22" spans="8:10" x14ac:dyDescent="0.25">
      <c r="H22" s="159">
        <f ca="1">T20_Profit!G37</f>
        <v>190116701.45652452</v>
      </c>
      <c r="J22" s="159">
        <f ca="1">T20_Profit!G37</f>
        <v>190116701.45652452</v>
      </c>
    </row>
    <row r="23" spans="8:10" x14ac:dyDescent="0.25">
      <c r="H23" s="102" t="s">
        <v>196</v>
      </c>
      <c r="J23" s="102" t="s">
        <v>197</v>
      </c>
    </row>
    <row r="24" spans="8:10" ht="15.75" thickBot="1" x14ac:dyDescent="0.3">
      <c r="H24" s="160">
        <f ca="1">T20_Profit!G40</f>
        <v>-5468863.4158211946</v>
      </c>
      <c r="J24" s="160">
        <f ca="1">SPWL_Profit!G39</f>
        <v>15679197.668651819</v>
      </c>
    </row>
  </sheetData>
  <mergeCells count="2">
    <mergeCell ref="F4:G4"/>
    <mergeCell ref="I4:J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3114D-16AF-43E2-8C51-CEE3FACA99FE}">
  <sheetPr codeName="Sheet3">
    <tabColor theme="6" tint="0.79998168889431442"/>
  </sheetPr>
  <dimension ref="A1:AF106"/>
  <sheetViews>
    <sheetView showGridLines="0" workbookViewId="0">
      <selection activeCell="I32" sqref="I32"/>
    </sheetView>
  </sheetViews>
  <sheetFormatPr defaultColWidth="8.85546875" defaultRowHeight="15" x14ac:dyDescent="0.25"/>
  <cols>
    <col min="2" max="3" width="31" bestFit="1" customWidth="1"/>
    <col min="4" max="4" width="28.42578125" customWidth="1"/>
    <col min="6" max="6" width="12.7109375" customWidth="1"/>
    <col min="7" max="7" width="33.140625" bestFit="1" customWidth="1"/>
    <col min="8" max="8" width="15.140625" customWidth="1"/>
    <col min="9" max="9" width="18.42578125" customWidth="1"/>
    <col min="10" max="10" width="14.7109375" bestFit="1" customWidth="1"/>
    <col min="11" max="11" width="21.140625" customWidth="1"/>
    <col min="12" max="12" width="16.85546875" customWidth="1"/>
    <col min="13" max="13" width="18" customWidth="1"/>
    <col min="14" max="14" width="11.140625" bestFit="1" customWidth="1"/>
    <col min="17" max="17" width="16.42578125" customWidth="1"/>
    <col min="24" max="24" width="12.7109375" bestFit="1" customWidth="1"/>
    <col min="26" max="26" width="10.7109375" customWidth="1"/>
    <col min="30" max="30" width="12" customWidth="1"/>
    <col min="33" max="33" width="17.5703125" customWidth="1"/>
    <col min="34" max="34" width="14.85546875" customWidth="1"/>
    <col min="35" max="35" width="13.140625" customWidth="1"/>
    <col min="36" max="36" width="15.28515625" customWidth="1"/>
    <col min="41" max="41" width="11.140625" customWidth="1"/>
  </cols>
  <sheetData>
    <row r="1" spans="1:25" x14ac:dyDescent="0.25">
      <c r="A1" s="21" t="s">
        <v>53</v>
      </c>
      <c r="B1" s="22" t="s">
        <v>198</v>
      </c>
      <c r="C1" s="23" t="s">
        <v>199</v>
      </c>
      <c r="D1" s="76"/>
    </row>
    <row r="2" spans="1:25" x14ac:dyDescent="0.25">
      <c r="A2" s="24">
        <v>2024</v>
      </c>
      <c r="B2" s="25">
        <v>41117.1</v>
      </c>
      <c r="C2" s="78">
        <v>35754</v>
      </c>
      <c r="D2" s="77"/>
      <c r="Y2" s="5"/>
    </row>
    <row r="3" spans="1:25" ht="15.75" thickBot="1" x14ac:dyDescent="0.3">
      <c r="A3" s="24">
        <v>2025</v>
      </c>
      <c r="B3" s="25">
        <v>42012.95</v>
      </c>
      <c r="C3" s="78">
        <v>36533</v>
      </c>
      <c r="D3" s="77"/>
      <c r="E3" s="17"/>
    </row>
    <row r="4" spans="1:25" ht="15.75" thickBot="1" x14ac:dyDescent="0.3">
      <c r="A4" s="24">
        <v>2026</v>
      </c>
      <c r="B4" s="25">
        <v>42908.799999999996</v>
      </c>
      <c r="C4" s="78">
        <v>37312</v>
      </c>
      <c r="D4" s="77"/>
      <c r="E4" s="17"/>
      <c r="F4" s="27"/>
      <c r="G4" s="108" t="s">
        <v>201</v>
      </c>
      <c r="H4" s="109"/>
      <c r="I4" s="109"/>
      <c r="J4" s="109"/>
      <c r="K4" s="109"/>
      <c r="L4" s="109"/>
      <c r="M4" s="109"/>
      <c r="N4" s="110"/>
      <c r="O4" s="27"/>
      <c r="P4" s="108" t="s">
        <v>202</v>
      </c>
      <c r="Q4" s="109"/>
      <c r="R4" s="109"/>
      <c r="S4" s="110"/>
    </row>
    <row r="5" spans="1:25" ht="15.75" thickBot="1" x14ac:dyDescent="0.3">
      <c r="A5" s="24">
        <v>2027</v>
      </c>
      <c r="B5" s="25">
        <v>43804.649999999994</v>
      </c>
      <c r="C5" s="78">
        <v>38091</v>
      </c>
      <c r="D5" s="77"/>
      <c r="E5" s="17"/>
      <c r="F5" s="28"/>
      <c r="G5" s="103" t="s">
        <v>203</v>
      </c>
      <c r="H5" s="105"/>
      <c r="I5" s="105"/>
      <c r="J5" s="104"/>
      <c r="K5" s="103" t="s">
        <v>204</v>
      </c>
      <c r="L5" s="105"/>
      <c r="M5" s="105"/>
      <c r="N5" s="104"/>
      <c r="O5" s="28"/>
      <c r="P5" s="103" t="s">
        <v>204</v>
      </c>
      <c r="Q5" s="105"/>
      <c r="R5" s="105"/>
      <c r="S5" s="104"/>
      <c r="V5" s="9"/>
    </row>
    <row r="6" spans="1:25" ht="15.75" thickBot="1" x14ac:dyDescent="0.3">
      <c r="A6" s="24">
        <v>2028</v>
      </c>
      <c r="B6" s="25">
        <v>44701.649999999994</v>
      </c>
      <c r="C6" s="78">
        <v>38871</v>
      </c>
      <c r="D6" s="77"/>
      <c r="E6" s="17"/>
      <c r="F6" s="28"/>
      <c r="G6" s="29" t="s">
        <v>205</v>
      </c>
      <c r="H6" s="30" t="s">
        <v>206</v>
      </c>
      <c r="I6" s="30" t="s">
        <v>207</v>
      </c>
      <c r="J6" s="31" t="s">
        <v>208</v>
      </c>
      <c r="K6" s="32" t="s">
        <v>205</v>
      </c>
      <c r="L6" s="33" t="s">
        <v>206</v>
      </c>
      <c r="M6" s="33" t="s">
        <v>207</v>
      </c>
      <c r="N6" s="34" t="s">
        <v>209</v>
      </c>
      <c r="O6" s="35"/>
      <c r="P6" s="32" t="s">
        <v>205</v>
      </c>
      <c r="Q6" s="33" t="s">
        <v>206</v>
      </c>
      <c r="R6" s="33" t="s">
        <v>207</v>
      </c>
      <c r="S6" s="34" t="s">
        <v>209</v>
      </c>
    </row>
    <row r="7" spans="1:25" x14ac:dyDescent="0.25">
      <c r="A7" s="24">
        <v>2029</v>
      </c>
      <c r="B7" s="25">
        <v>45597.5</v>
      </c>
      <c r="C7" s="78">
        <v>39650</v>
      </c>
      <c r="D7" s="77"/>
      <c r="E7" s="17"/>
      <c r="F7" s="27">
        <v>2024</v>
      </c>
      <c r="G7" s="36">
        <f>SUMPRODUCT($C$77:$H$106,Output_1_0_1!$K$3:$P$32)*$B2</f>
        <v>2144599.585552501</v>
      </c>
      <c r="H7">
        <f>SUMPRODUCT($K$77:$P$106,Output_1_0_0!$K$3:$P$32)*$B2</f>
        <v>34099329.283302583</v>
      </c>
      <c r="I7">
        <f>SUMPRODUCT($S$77:$X$106,Output_1_1_1!$K$3:$P$32)*$B2</f>
        <v>10128741.674301397</v>
      </c>
      <c r="J7" s="37">
        <f>SUMPRODUCT($AA$77:$AF$106,Output_1_1_0!$K$3:$P$32)*$B2</f>
        <v>58346155.579390869</v>
      </c>
      <c r="K7" s="36">
        <f>SUMPRODUCT($C$77:$H$106,Output_0_0_1!$K$3:$P$32)*$B2</f>
        <v>3461846.5683813617</v>
      </c>
      <c r="L7" s="38">
        <f>SUMPRODUCT($K$77:$P$106,Output_0_0_0!$K$3:$P$32)*$B2</f>
        <v>38289169.970440812</v>
      </c>
      <c r="M7">
        <f>SUMPRODUCT($S$77:$X$106,Output_0_1_1!$K$3:$P$32)*$B2</f>
        <v>17811874.921741053</v>
      </c>
      <c r="N7" s="37">
        <f>SUMPRODUCT($AA$77:$AF$106,Output_0_1_0!$K$3:$P$32)*$B2</f>
        <v>70646001.492078438</v>
      </c>
      <c r="O7" s="27">
        <v>2024</v>
      </c>
      <c r="P7" s="36">
        <f>SUMPRODUCT($C$77:$H$106,Output_0_0_1!$K$3:$P$32)*$C2</f>
        <v>3010301.3638098799</v>
      </c>
      <c r="Q7">
        <f>SUMPRODUCT($K$77:$P$106,Output_0_0_0!$K$3:$P$32)*$C2</f>
        <v>33294930.409078967</v>
      </c>
      <c r="R7">
        <f>SUMPRODUCT($S$77:$X$106,Output_0_1_1!$K$3:$P$32)*$C2</f>
        <v>15488586.888470482</v>
      </c>
      <c r="S7" s="37">
        <f>SUMPRODUCT($AA$77:$AF$106,Output_0_1_0!$K$3:$P$32)*$C2</f>
        <v>61431305.645285599</v>
      </c>
    </row>
    <row r="8" spans="1:25" x14ac:dyDescent="0.25">
      <c r="A8" s="24">
        <v>2030</v>
      </c>
      <c r="B8" s="25">
        <v>46493.35</v>
      </c>
      <c r="C8" s="78">
        <v>40429</v>
      </c>
      <c r="D8" s="77"/>
      <c r="E8" s="17"/>
      <c r="F8" s="28">
        <v>2025</v>
      </c>
      <c r="G8" s="36">
        <f ca="1">SUMPRODUCT($C$77:$H$106,(OFFSET(Output_1_0_1!$K$3,67*(ROW($F8)-7),0):OFFSET(Output_1_0_1!$P$32,67*(ROW($F8)-7),0)))*$B3</f>
        <v>2253074.996091513</v>
      </c>
      <c r="H8">
        <f ca="1">SUMPRODUCT($C$77:$H$106,(OFFSET(Output_1_0_0!$K$3,67*(ROW($F8)-7),0):OFFSET(Output_1_0_0!$P$32,67*(ROW($F8)-7),0)))*$B3</f>
        <v>1291632.0235928805</v>
      </c>
      <c r="I8">
        <f ca="1">SUMPRODUCT($C$77:$H$106,(OFFSET(Output_1_1_1!$K$3,67*(ROW($F8)-7),0):OFFSET(Output_1_1_1!$P$32,67*(ROW($F8)-7),0)))*$B3</f>
        <v>3249232.9721447541</v>
      </c>
      <c r="J8" s="37">
        <f ca="1">SUMPRODUCT($C$77:$H$106,(OFFSET(Output_1_1_0!$K$3,67*(ROW($F8)-7),0):OFFSET(Output_1_1_0!$P$32,67*(ROW($F8)-7),0)))*$B3</f>
        <v>1941334.2300031611</v>
      </c>
      <c r="K8" s="36">
        <f ca="1">SUMPRODUCT($C$77:$H$106,(OFFSET(Output_0_0_1!$K$3,67*(ROW($F8)-7),0):OFFSET(Output_0_0_1!$P$32,67*(ROW($F8)-7),0)))*$B3</f>
        <v>3655338.6845674445</v>
      </c>
      <c r="L8" s="38">
        <f ca="1">SUMPRODUCT($C$77:$H$106,(OFFSET(Output_0_0_0!$K$3,67*(ROW($F8)-7),0):OFFSET(Output_0_0_0!$P$32,67*(ROW($F8)-7),0)))*$B3</f>
        <v>1335021.164951561</v>
      </c>
      <c r="M8">
        <f ca="1">SUMPRODUCT($C$77:$H$106,(OFFSET(Output_0_1_1!$K$3,67*(ROW($F8)-7),0):OFFSET(Output_0_1_1!$P$32,67*(ROW($F8)-7),0)))*$B3</f>
        <v>5741340.1479382254</v>
      </c>
      <c r="N8" s="37">
        <f ca="1">SUMPRODUCT($C$77:$H$106,(OFFSET(Output_0_1_0!$K$3,67*(ROW($F8)-7),0):OFFSET(Output_0_1_0!$P$32,67*(ROW($F8)-7),0)))*$B3</f>
        <v>2226769.349745756</v>
      </c>
      <c r="O8" s="28">
        <v>2025</v>
      </c>
      <c r="P8" s="36">
        <f ca="1">SUMPRODUCT($C$77:$H$106,(OFFSET(Output_0_0_1!$K$3,67*(ROW($F8)-7),0):OFFSET(Output_0_0_1!$P$32,67*(ROW($F8)-7),0)))*$C3</f>
        <v>3178555.3778847344</v>
      </c>
      <c r="Q8">
        <f ca="1">SUMPRODUCT($C$77:$H$106,(OFFSET(Output_0_0_0!$K$3,67*(ROW($F8)-7),0):OFFSET(Output_0_0_0!$P$32,67*(ROW($F8)-7),0)))*$C3</f>
        <v>1160887.9695230967</v>
      </c>
      <c r="R8">
        <f ca="1">SUMPRODUCT($C$77:$H$106,(OFFSET(Output_0_1_1!$K$3,67*(ROW($F8)-7),0):OFFSET(Output_0_1_1!$P$32,67*(ROW($F8)-7),0)))*$C3</f>
        <v>4992469.6938593267</v>
      </c>
      <c r="S8" s="37">
        <f ca="1">SUMPRODUCT($C$77:$H$106,(OFFSET(Output_0_1_0!$K$3,67*(ROW($F8)-7),0):OFFSET(Output_0_1_0!$P$32,67*(ROW($F8)-7),0)))*$C3</f>
        <v>1936321.1736919617</v>
      </c>
    </row>
    <row r="9" spans="1:25" x14ac:dyDescent="0.25">
      <c r="A9" s="24">
        <v>2031</v>
      </c>
      <c r="B9" s="25">
        <v>47389.2</v>
      </c>
      <c r="C9" s="78">
        <v>41208</v>
      </c>
      <c r="D9" s="77"/>
      <c r="E9" s="17"/>
      <c r="F9" s="28">
        <v>2026</v>
      </c>
      <c r="G9" s="36">
        <f ca="1">SUMPRODUCT($C$77:$H$106,(OFFSET(Output_1_0_1!$K$3,67*(ROW($F9)-7),0):OFFSET(Output_1_0_1!$P$32,67*(ROW($F9)-7),0)))*$B4</f>
        <v>2361811.6301601953</v>
      </c>
      <c r="H9">
        <f ca="1">SUMPRODUCT($C$77:$H$106,(OFFSET(Output_1_0_0!$K$3,67*(ROW($F9)-7),0):OFFSET(Output_1_0_0!$P$32,67*(ROW($F9)-7),0)))*$B4</f>
        <v>1351527.7062615335</v>
      </c>
      <c r="I9">
        <f ca="1">SUMPRODUCT($C$77:$H$106,(OFFSET(Output_1_1_1!$K$3,67*(ROW($F9)-7),0):OFFSET(Output_1_1_1!$P$32,67*(ROW($F9)-7),0)))*$B4</f>
        <v>3413030.1376870796</v>
      </c>
      <c r="J9" s="37">
        <f ca="1">SUMPRODUCT($C$77:$H$106,(OFFSET(Output_1_1_0!$K$3,67*(ROW($F9)-7),0):OFFSET(Output_1_1_0!$P$32,67*(ROW($F9)-7),0)))*$B4</f>
        <v>2041161.7754436193</v>
      </c>
      <c r="K9" s="36">
        <f ca="1">SUMPRODUCT($C$77:$H$106,(OFFSET(Output_0_0_1!$K$3,67*(ROW($F9)-7),0):OFFSET(Output_0_0_1!$P$32,67*(ROW($F9)-7),0)))*$B4</f>
        <v>3848295.9594508596</v>
      </c>
      <c r="L9">
        <f ca="1">SUMPRODUCT($C$77:$H$106,(OFFSET(Output_0_0_0!$K$3,67*(ROW($F9)-7),0):OFFSET(Output_0_0_0!$P$32,67*(ROW($F9)-7),0)))*$B4</f>
        <v>1407327.9865024763</v>
      </c>
      <c r="M9">
        <f ca="1">SUMPRODUCT($C$77:$H$106,(OFFSET(Output_0_1_1!$K$3,67*(ROW($F9)-7),0):OFFSET(Output_0_1_1!$P$32,67*(ROW($F9)-7),0)))*$B4</f>
        <v>6054130.6863198336</v>
      </c>
      <c r="N9" s="37">
        <f ca="1">SUMPRODUCT($C$77:$H$106,(OFFSET(Output_0_1_0!$K$3,67*(ROW($F9)-7),0):OFFSET(Output_0_1_0!$P$32,67*(ROW($F9)-7),0)))*$B4</f>
        <v>2354087.6639899071</v>
      </c>
      <c r="O9" s="28">
        <v>2026</v>
      </c>
      <c r="P9" s="36">
        <f ca="1">SUMPRODUCT($C$77:$H$106,(OFFSET(Output_0_0_1!$K$3,67*(ROW($F9)-7),0):OFFSET(Output_0_0_1!$P$32,67*(ROW($F9)-7),0)))*$C4</f>
        <v>3346344.3125659651</v>
      </c>
      <c r="Q9">
        <f ca="1">SUMPRODUCT($C$77:$H$106,(OFFSET(Output_0_0_0!$K$3,67*(ROW($F9)-7),0):OFFSET(Output_0_0_0!$P$32,67*(ROW($F9)-7),0)))*$C4</f>
        <v>1223763.4665238925</v>
      </c>
      <c r="R9">
        <f ca="1">SUMPRODUCT($C$77:$H$106,(OFFSET(Output_0_1_1!$K$3,67*(ROW($F9)-7),0):OFFSET(Output_0_1_1!$P$32,67*(ROW($F9)-7),0)))*$C4</f>
        <v>5264461.4663650729</v>
      </c>
      <c r="S9" s="37">
        <f ca="1">SUMPRODUCT($C$77:$H$106,(OFFSET(Output_0_1_0!$K$3,67*(ROW($F9)-7),0):OFFSET(Output_0_1_0!$P$32,67*(ROW($F9)-7),0)))*$C4</f>
        <v>2047032.7512955717</v>
      </c>
    </row>
    <row r="10" spans="1:25" x14ac:dyDescent="0.25">
      <c r="A10" s="24">
        <v>2032</v>
      </c>
      <c r="B10" s="25">
        <v>48285.049999999996</v>
      </c>
      <c r="C10" s="78">
        <v>41987</v>
      </c>
      <c r="D10" s="77"/>
      <c r="E10" s="17"/>
      <c r="F10" s="28">
        <v>2027</v>
      </c>
      <c r="G10" s="36">
        <f ca="1">SUMPRODUCT($C$77:$H$106,(OFFSET(Output_1_0_1!$K$3,67*(ROW($F10)-7),0):OFFSET(Output_1_0_1!$P$32,67*(ROW($F10)-7),0)))*$B5</f>
        <v>2476086.2307873578</v>
      </c>
      <c r="H10">
        <f ca="1">SUMPRODUCT($C$77:$H$106,(OFFSET(Output_1_0_0!$K$3,67*(ROW($F10)-7),0):OFFSET(Output_1_0_0!$P$32,67*(ROW($F10)-7),0)))*$B5</f>
        <v>1414324.3182728693</v>
      </c>
      <c r="I10">
        <f ca="1">SUMPRODUCT($C$77:$H$106,(OFFSET(Output_1_1_1!$K$3,67*(ROW($F10)-7),0):OFFSET(Output_1_1_1!$P$32,67*(ROW($F10)-7),0)))*$B5</f>
        <v>3610233.3384397062</v>
      </c>
      <c r="J10" s="37">
        <f ca="1">SUMPRODUCT($C$77:$H$106,(OFFSET(Output_1_1_0!$K$3,67*(ROW($F10)-7),0):OFFSET(Output_1_1_0!$P$32,67*(ROW($F10)-7),0)))*$B5</f>
        <v>2164691.8966488396</v>
      </c>
      <c r="K10" s="36">
        <f ca="1">SUMPRODUCT($C$77:$H$106,(OFFSET(Output_0_0_1!$K$3,67*(ROW($F10)-7),0):OFFSET(Output_0_0_1!$P$32,67*(ROW($F10)-7),0)))*$B5</f>
        <v>4051051.1047363216</v>
      </c>
      <c r="L10">
        <f ca="1">SUMPRODUCT($C$77:$H$106,(OFFSET(Output_0_0_0!$K$3,67*(ROW($F10)-7),0):OFFSET(Output_0_0_0!$P$32,67*(ROW($F10)-7),0)))*$B5</f>
        <v>1483531.2116045512</v>
      </c>
      <c r="M10">
        <f ca="1">SUMPRODUCT($C$77:$H$106,(OFFSET(Output_0_1_1!$K$3,67*(ROW($F10)-7),0):OFFSET(Output_0_1_1!$P$32,67*(ROW($F10)-7),0)))*$B5</f>
        <v>6435365.6178687792</v>
      </c>
      <c r="N10" s="37">
        <f ca="1">SUMPRODUCT($C$77:$H$106,(OFFSET(Output_0_1_0!$K$3,67*(ROW($F10)-7),0):OFFSET(Output_0_1_0!$P$32,67*(ROW($F10)-7),0)))*$B5</f>
        <v>2513836.7379378071</v>
      </c>
      <c r="O10" s="28">
        <v>2027</v>
      </c>
      <c r="P10" s="36">
        <f ca="1">SUMPRODUCT($C$77:$H$106,(OFFSET(Output_0_0_1!$K$3,67*(ROW($F10)-7),0):OFFSET(Output_0_0_1!$P$32,67*(ROW($F10)-7),0)))*$C5</f>
        <v>3522653.1345533235</v>
      </c>
      <c r="Q10">
        <f ca="1">SUMPRODUCT($C$77:$H$106,(OFFSET(Output_0_0_0!$K$3,67*(ROW($F10)-7),0):OFFSET(Output_0_0_0!$P$32,67*(ROW($F10)-7),0)))*$C5</f>
        <v>1290027.1405256968</v>
      </c>
      <c r="R10">
        <f ca="1">SUMPRODUCT($C$77:$H$106,(OFFSET(Output_0_1_1!$K$3,67*(ROW($F10)-7),0):OFFSET(Output_0_1_1!$P$32,67*(ROW($F10)-7),0)))*$C5</f>
        <v>5595970.1024945909</v>
      </c>
      <c r="S10" s="37">
        <f ca="1">SUMPRODUCT($C$77:$H$106,(OFFSET(Output_0_1_0!$K$3,67*(ROW($F10)-7),0):OFFSET(Output_0_1_0!$P$32,67*(ROW($F10)-7),0)))*$C5</f>
        <v>2185944.9895111369</v>
      </c>
    </row>
    <row r="11" spans="1:25" x14ac:dyDescent="0.25">
      <c r="A11" s="24">
        <v>2033</v>
      </c>
      <c r="B11" s="25">
        <v>49182.049999999996</v>
      </c>
      <c r="C11" s="78">
        <v>42767</v>
      </c>
      <c r="D11" s="77"/>
      <c r="E11" s="17"/>
      <c r="F11" s="28">
        <v>2028</v>
      </c>
      <c r="G11" s="36">
        <f ca="1">SUMPRODUCT($C$77:$H$106,(OFFSET(Output_1_0_1!$K$3,67*(ROW($F11)-7),0):OFFSET(Output_1_0_1!$P$32,67*(ROW($F11)-7),0)))*$B6</f>
        <v>2594831.334651025</v>
      </c>
      <c r="H11">
        <f ca="1">SUMPRODUCT($C$77:$H$106,(OFFSET(Output_1_0_0!$K$3,67*(ROW($F11)-7),0):OFFSET(Output_1_0_0!$P$32,67*(ROW($F11)-7),0)))*$B6</f>
        <v>1479610.3424171023</v>
      </c>
      <c r="I11">
        <f ca="1">SUMPRODUCT($C$77:$H$106,(OFFSET(Output_1_1_1!$K$3,67*(ROW($F11)-7),0):OFFSET(Output_1_1_1!$P$32,67*(ROW($F11)-7),0)))*$B6</f>
        <v>3810656.8181738746</v>
      </c>
      <c r="J11" s="37">
        <f ca="1">SUMPRODUCT($C$77:$H$106,(OFFSET(Output_1_1_0!$K$3,67*(ROW($F11)-7),0):OFFSET(Output_1_1_0!$P$32,67*(ROW($F11)-7),0)))*$B6</f>
        <v>2286775.1224119281</v>
      </c>
      <c r="K11" s="36">
        <f ca="1">SUMPRODUCT($C$77:$H$106,(OFFSET(Output_0_0_1!$K$3,67*(ROW($F11)-7),0):OFFSET(Output_0_0_1!$P$32,67*(ROW($F11)-7),0)))*$B6</f>
        <v>4262060.3499547774</v>
      </c>
      <c r="L11">
        <f ca="1">SUMPRODUCT($C$77:$H$106,(OFFSET(Output_0_0_0!$K$3,67*(ROW($F11)-7),0):OFFSET(Output_0_0_0!$P$32,67*(ROW($F11)-7),0)))*$B6</f>
        <v>1563076.8823930495</v>
      </c>
      <c r="M11">
        <f ca="1">SUMPRODUCT($C$77:$H$106,(OFFSET(Output_0_1_1!$K$3,67*(ROW($F11)-7),0):OFFSET(Output_0_1_1!$P$32,67*(ROW($F11)-7),0)))*$B6</f>
        <v>6821479.3217056915</v>
      </c>
      <c r="N11" s="37">
        <f ca="1">SUMPRODUCT($C$77:$H$106,(OFFSET(Output_0_1_0!$K$3,67*(ROW($F11)-7),0):OFFSET(Output_0_1_0!$P$32,67*(ROW($F11)-7),0)))*$B6</f>
        <v>2671533.0534433448</v>
      </c>
      <c r="O11" s="28">
        <v>2028</v>
      </c>
      <c r="P11" s="36">
        <f ca="1">SUMPRODUCT($C$77:$H$106,(OFFSET(Output_0_0_1!$K$3,67*(ROW($F11)-7),0):OFFSET(Output_0_0_1!$P$32,67*(ROW($F11)-7),0)))*$C6</f>
        <v>3706139.4347432856</v>
      </c>
      <c r="Q11">
        <f ca="1">SUMPRODUCT($C$77:$H$106,(OFFSET(Output_0_0_0!$K$3,67*(ROW($F11)-7),0):OFFSET(Output_0_0_0!$P$32,67*(ROW($F11)-7),0)))*$C6</f>
        <v>1359197.2890374346</v>
      </c>
      <c r="R11">
        <f ca="1">SUMPRODUCT($C$77:$H$106,(OFFSET(Output_0_1_1!$K$3,67*(ROW($F11)-7),0):OFFSET(Output_0_1_1!$P$32,67*(ROW($F11)-7),0)))*$C6</f>
        <v>5931721.149309298</v>
      </c>
      <c r="S11" s="37">
        <f ca="1">SUMPRODUCT($C$77:$H$106,(OFFSET(Output_0_1_0!$K$3,67*(ROW($F11)-7),0):OFFSET(Output_0_1_0!$P$32,67*(ROW($F11)-7),0)))*$C6</f>
        <v>2323072.2203855179</v>
      </c>
    </row>
    <row r="12" spans="1:25" x14ac:dyDescent="0.25">
      <c r="A12" s="24">
        <v>2034</v>
      </c>
      <c r="B12" s="25">
        <v>50077.899999999994</v>
      </c>
      <c r="C12" s="78">
        <v>43546</v>
      </c>
      <c r="D12" s="77"/>
      <c r="E12" s="17"/>
      <c r="F12" s="28">
        <v>2029</v>
      </c>
      <c r="G12" s="36">
        <f ca="1">SUMPRODUCT($C$77:$H$106,(OFFSET(Output_1_0_1!$K$3,67*(ROW($F12)-7),0):OFFSET(Output_1_0_1!$P$32,67*(ROW($F12)-7),0)))*$B7</f>
        <v>2716584.5378332091</v>
      </c>
      <c r="H12">
        <f ca="1">SUMPRODUCT($C$77:$H$106,(OFFSET(Output_1_0_0!$K$3,67*(ROW($F12)-7),0):OFFSET(Output_1_0_0!$P$32,67*(ROW($F12)-7),0)))*$B7</f>
        <v>1546418.8232881774</v>
      </c>
      <c r="I12">
        <f ca="1">SUMPRODUCT($C$77:$H$106,(OFFSET(Output_1_1_1!$K$3,67*(ROW($F12)-7),0):OFFSET(Output_1_1_1!$P$32,67*(ROW($F12)-7),0)))*$B7</f>
        <v>4022588.2380162789</v>
      </c>
      <c r="J12" s="37">
        <f ca="1">SUMPRODUCT($C$77:$H$106,(OFFSET(Output_1_1_0!$K$3,67*(ROW($F12)-7),0):OFFSET(Output_1_1_0!$P$32,67*(ROW($F12)-7),0)))*$B7</f>
        <v>2414731.330686484</v>
      </c>
      <c r="K12" s="36">
        <f ca="1">SUMPRODUCT($C$77:$H$106,(OFFSET(Output_0_0_1!$K$3,67*(ROW($F12)-7),0):OFFSET(Output_0_0_1!$P$32,67*(ROW($F12)-7),0)))*$B7</f>
        <v>4478549.1783256531</v>
      </c>
      <c r="L12">
        <f ca="1">SUMPRODUCT($C$77:$H$106,(OFFSET(Output_0_0_0!$K$3,67*(ROW($F12)-7),0):OFFSET(Output_0_0_0!$P$32,67*(ROW($F12)-7),0)))*$B7</f>
        <v>1644671.8251840849</v>
      </c>
      <c r="M12">
        <f ca="1">SUMPRODUCT($C$77:$H$106,(OFFSET(Output_0_1_1!$K$3,67*(ROW($F12)-7),0):OFFSET(Output_0_1_1!$P$32,67*(ROW($F12)-7),0)))*$B7</f>
        <v>7228910.2005961398</v>
      </c>
      <c r="N12" s="37">
        <f ca="1">SUMPRODUCT($C$77:$H$106,(OFFSET(Output_0_1_0!$K$3,67*(ROW($F12)-7),0):OFFSET(Output_0_1_0!$P$32,67*(ROW($F12)-7),0)))*$B7</f>
        <v>2837207.3454955188</v>
      </c>
      <c r="O12" s="28">
        <v>2029</v>
      </c>
      <c r="P12" s="36">
        <f ca="1">SUMPRODUCT($C$77:$H$106,(OFFSET(Output_0_0_1!$K$3,67*(ROW($F12)-7),0):OFFSET(Output_0_0_1!$P$32,67*(ROW($F12)-7),0)))*$C7</f>
        <v>3894390.5898483936</v>
      </c>
      <c r="Q12">
        <f ca="1">SUMPRODUCT($C$77:$H$106,(OFFSET(Output_0_0_0!$K$3,67*(ROW($F12)-7),0):OFFSET(Output_0_0_0!$P$32,67*(ROW($F12)-7),0)))*$C7</f>
        <v>1430149.4132035521</v>
      </c>
      <c r="R12">
        <f ca="1">SUMPRODUCT($C$77:$H$106,(OFFSET(Output_0_1_1!$K$3,67*(ROW($F12)-7),0):OFFSET(Output_0_1_1!$P$32,67*(ROW($F12)-7),0)))*$C7</f>
        <v>6286008.8700836003</v>
      </c>
      <c r="S12" s="37">
        <f ca="1">SUMPRODUCT($C$77:$H$106,(OFFSET(Output_0_1_0!$K$3,67*(ROW($F12)-7),0):OFFSET(Output_0_1_0!$P$32,67*(ROW($F12)-7),0)))*$C7</f>
        <v>2467136.8221700164</v>
      </c>
    </row>
    <row r="13" spans="1:25" x14ac:dyDescent="0.25">
      <c r="A13" s="24">
        <v>2035</v>
      </c>
      <c r="B13" s="25">
        <v>50973.749999999993</v>
      </c>
      <c r="C13" s="78">
        <v>44325</v>
      </c>
      <c r="D13" s="77"/>
      <c r="E13" s="17"/>
      <c r="F13" s="28">
        <v>2030</v>
      </c>
      <c r="G13" s="36">
        <f ca="1">SUMPRODUCT($C$77:$H$106,(OFFSET(Output_1_0_1!$K$3,67*(ROW($F13)-7),0):OFFSET(Output_1_0_1!$P$32,67*(ROW($F13)-7),0)))*$B8</f>
        <v>2846974.0604924159</v>
      </c>
      <c r="H13">
        <f ca="1">SUMPRODUCT($C$77:$H$106,(OFFSET(Output_1_0_0!$K$3,67*(ROW($F13)-7),0):OFFSET(Output_1_0_0!$P$32,67*(ROW($F13)-7),0)))*$B8</f>
        <v>1618053.3153812441</v>
      </c>
      <c r="I13">
        <f ca="1">SUMPRODUCT($C$77:$H$106,(OFFSET(Output_1_1_1!$K$3,67*(ROW($F13)-7),0):OFFSET(Output_1_1_1!$P$32,67*(ROW($F13)-7),0)))*$B8</f>
        <v>4253979.5734145166</v>
      </c>
      <c r="J13" s="37">
        <f ca="1">SUMPRODUCT($C$77:$H$106,(OFFSET(Output_1_1_0!$K$3,67*(ROW($F13)-7),0):OFFSET(Output_1_1_0!$P$32,67*(ROW($F13)-7),0)))*$B8</f>
        <v>2553143.0958834304</v>
      </c>
      <c r="K13" s="36">
        <f ca="1">SUMPRODUCT($C$77:$H$106,(OFFSET(Output_0_0_1!$K$3,67*(ROW($F13)-7),0):OFFSET(Output_0_0_1!$P$32,67*(ROW($F13)-7),0)))*$B8</f>
        <v>4711679.061928709</v>
      </c>
      <c r="L13">
        <f ca="1">SUMPRODUCT($C$77:$H$106,(OFFSET(Output_0_0_0!$K$3,67*(ROW($F13)-7),0):OFFSET(Output_0_0_0!$P$32,67*(ROW($F13)-7),0)))*$B8</f>
        <v>1732807.7635055049</v>
      </c>
      <c r="M13">
        <f ca="1">SUMPRODUCT($C$77:$H$106,(OFFSET(Output_0_1_1!$K$3,67*(ROW($F13)-7),0):OFFSET(Output_0_1_1!$P$32,67*(ROW($F13)-7),0)))*$B8</f>
        <v>7673866.4628780661</v>
      </c>
      <c r="N13" s="37">
        <f ca="1">SUMPRODUCT($C$77:$H$106,(OFFSET(Output_0_1_0!$K$3,67*(ROW($F13)-7),0):OFFSET(Output_0_1_0!$P$32,67*(ROW($F13)-7),0)))*$B8</f>
        <v>3017112.638103683</v>
      </c>
      <c r="O13" s="28">
        <v>2030</v>
      </c>
      <c r="P13" s="36">
        <f ca="1">SUMPRODUCT($C$77:$H$106,(OFFSET(Output_0_0_1!$K$3,67*(ROW($F13)-7),0):OFFSET(Output_0_0_1!$P$32,67*(ROW($F13)-7),0)))*$C8</f>
        <v>4097112.2277640947</v>
      </c>
      <c r="Q13">
        <f ca="1">SUMPRODUCT($C$77:$H$106,(OFFSET(Output_0_0_0!$K$3,67*(ROW($F13)-7),0):OFFSET(Output_0_0_0!$P$32,67*(ROW($F13)-7),0)))*$C8</f>
        <v>1506789.3595700043</v>
      </c>
      <c r="R13">
        <f ca="1">SUMPRODUCT($C$77:$H$106,(OFFSET(Output_0_1_1!$K$3,67*(ROW($F13)-7),0):OFFSET(Output_0_1_1!$P$32,67*(ROW($F13)-7),0)))*$C8</f>
        <v>6672927.3590244055</v>
      </c>
      <c r="S13" s="37">
        <f ca="1">SUMPRODUCT($C$77:$H$106,(OFFSET(Output_0_1_0!$K$3,67*(ROW($F13)-7),0):OFFSET(Output_0_1_0!$P$32,67*(ROW($F13)-7),0)))*$C8</f>
        <v>2623576.2070466811</v>
      </c>
    </row>
    <row r="14" spans="1:25" x14ac:dyDescent="0.25">
      <c r="A14" s="24">
        <v>2036</v>
      </c>
      <c r="B14" s="25">
        <v>51869.599999999999</v>
      </c>
      <c r="C14" s="78">
        <v>45104</v>
      </c>
      <c r="D14" s="77"/>
      <c r="E14" s="17"/>
      <c r="F14" s="28">
        <v>2031</v>
      </c>
      <c r="G14" s="36">
        <f ca="1">SUMPRODUCT($C$77:$H$106,(OFFSET(Output_1_0_1!$K$3,67*(ROW($F14)-7),0):OFFSET(Output_1_0_1!$P$32,67*(ROW($F14)-7),0)))*$B9</f>
        <v>2983275.4612761866</v>
      </c>
      <c r="H14">
        <f ca="1">SUMPRODUCT($C$77:$H$106,(OFFSET(Output_1_0_0!$K$3,67*(ROW($F14)-7),0):OFFSET(Output_1_0_0!$P$32,67*(ROW($F14)-7),0)))*$B9</f>
        <v>1692422.0860631794</v>
      </c>
      <c r="I14">
        <f ca="1">SUMPRODUCT($C$77:$H$106,(OFFSET(Output_1_1_1!$K$3,67*(ROW($F14)-7),0):OFFSET(Output_1_1_1!$P$32,67*(ROW($F14)-7),0)))*$B9</f>
        <v>4502433.3112590276</v>
      </c>
      <c r="J14" s="37">
        <f ca="1">SUMPRODUCT($C$77:$H$106,(OFFSET(Output_1_1_0!$K$3,67*(ROW($F14)-7),0):OFFSET(Output_1_1_0!$P$32,67*(ROW($F14)-7),0)))*$B9</f>
        <v>2700227.1827570559</v>
      </c>
      <c r="K14" s="36">
        <f ca="1">SUMPRODUCT($C$77:$H$106,(OFFSET(Output_0_0_1!$K$3,67*(ROW($F14)-7),0):OFFSET(Output_0_0_1!$P$32,67*(ROW($F14)-7),0)))*$B9</f>
        <v>4954678.6525166482</v>
      </c>
      <c r="L14">
        <f ca="1">SUMPRODUCT($C$77:$H$106,(OFFSET(Output_0_0_0!$K$3,67*(ROW($F14)-7),0):OFFSET(Output_0_0_0!$P$32,67*(ROW($F14)-7),0)))*$B9</f>
        <v>1824578.0318929385</v>
      </c>
      <c r="M14">
        <f ca="1">SUMPRODUCT($C$77:$H$106,(OFFSET(Output_0_1_1!$K$3,67*(ROW($F14)-7),0):OFFSET(Output_0_1_1!$P$32,67*(ROW($F14)-7),0)))*$B9</f>
        <v>8150695.5811221004</v>
      </c>
      <c r="N14" s="37">
        <f ca="1">SUMPRODUCT($C$77:$H$106,(OFFSET(Output_0_1_0!$K$3,67*(ROW($F14)-7),0):OFFSET(Output_0_1_0!$P$32,67*(ROW($F14)-7),0)))*$B9</f>
        <v>3208776.4953221278</v>
      </c>
      <c r="O14" s="28">
        <v>2031</v>
      </c>
      <c r="P14" s="36">
        <f ca="1">SUMPRODUCT($C$77:$H$106,(OFFSET(Output_0_0_1!$K$3,67*(ROW($F14)-7),0):OFFSET(Output_0_0_1!$P$32,67*(ROW($F14)-7),0)))*$C9</f>
        <v>4308416.2195796948</v>
      </c>
      <c r="Q14">
        <f ca="1">SUMPRODUCT($C$77:$H$106,(OFFSET(Output_0_0_0!$K$3,67*(ROW($F14)-7),0):OFFSET(Output_0_0_0!$P$32,67*(ROW($F14)-7),0)))*$C9</f>
        <v>1586589.5929503813</v>
      </c>
      <c r="R14">
        <f ca="1">SUMPRODUCT($C$77:$H$106,(OFFSET(Output_0_1_1!$K$3,67*(ROW($F14)-7),0):OFFSET(Output_0_1_1!$P$32,67*(ROW($F14)-7),0)))*$C9</f>
        <v>7087561.3748887833</v>
      </c>
      <c r="S14" s="37">
        <f ca="1">SUMPRODUCT($C$77:$H$106,(OFFSET(Output_0_1_0!$K$3,67*(ROW($F14)-7),0):OFFSET(Output_0_1_0!$P$32,67*(ROW($F14)-7),0)))*$C9</f>
        <v>2790240.4307148941</v>
      </c>
    </row>
    <row r="15" spans="1:25" x14ac:dyDescent="0.25">
      <c r="A15" s="24">
        <v>2037</v>
      </c>
      <c r="B15" s="25">
        <v>52765.45</v>
      </c>
      <c r="C15" s="78">
        <v>45883</v>
      </c>
      <c r="D15" s="77"/>
      <c r="E15" s="17"/>
      <c r="F15" s="28">
        <v>2032</v>
      </c>
      <c r="G15" s="36">
        <f ca="1">SUMPRODUCT($C$77:$H$106,(OFFSET(Output_1_0_1!$K$3,67*(ROW($F15)-7),0):OFFSET(Output_1_0_1!$P$32,67*(ROW($F15)-7),0)))*$B10</f>
        <v>3143555.2225735513</v>
      </c>
      <c r="H15">
        <f ca="1">SUMPRODUCT($C$77:$H$106,(OFFSET(Output_1_0_0!$K$3,67*(ROW($F15)-7),0):OFFSET(Output_1_0_0!$P$32,67*(ROW($F15)-7),0)))*$B10</f>
        <v>1778662.5222812942</v>
      </c>
      <c r="I15">
        <f ca="1">SUMPRODUCT($C$77:$H$106,(OFFSET(Output_1_1_1!$K$3,67*(ROW($F15)-7),0):OFFSET(Output_1_1_1!$P$32,67*(ROW($F15)-7),0)))*$B10</f>
        <v>4768082.6614643214</v>
      </c>
      <c r="J15" s="37">
        <f ca="1">SUMPRODUCT($C$77:$H$106,(OFFSET(Output_1_1_0!$K$3,67*(ROW($F15)-7),0):OFFSET(Output_1_1_0!$P$32,67*(ROW($F15)-7),0)))*$B10</f>
        <v>2856286.2978994139</v>
      </c>
      <c r="K15" s="36">
        <f ca="1">SUMPRODUCT($C$77:$H$106,(OFFSET(Output_0_0_1!$K$3,67*(ROW($F15)-7),0):OFFSET(Output_0_0_1!$P$32,67*(ROW($F15)-7),0)))*$B10</f>
        <v>5235026.7941810843</v>
      </c>
      <c r="L15">
        <f ca="1">SUMPRODUCT($C$77:$H$106,(OFFSET(Output_0_0_0!$K$3,67*(ROW($F15)-7),0):OFFSET(Output_0_0_0!$P$32,67*(ROW($F15)-7),0)))*$B10</f>
        <v>1932084.7159730012</v>
      </c>
      <c r="M15">
        <f ca="1">SUMPRODUCT($C$77:$H$106,(OFFSET(Output_0_1_1!$K$3,67*(ROW($F15)-7),0):OFFSET(Output_0_1_1!$P$32,67*(ROW($F15)-7),0)))*$B10</f>
        <v>8659185.8476971816</v>
      </c>
      <c r="N15" s="37">
        <f ca="1">SUMPRODUCT($C$77:$H$106,(OFFSET(Output_0_1_0!$K$3,67*(ROW($F15)-7),0):OFFSET(Output_0_1_0!$P$32,67*(ROW($F15)-7),0)))*$B10</f>
        <v>3412611.4812946636</v>
      </c>
      <c r="O15" s="28">
        <v>2032</v>
      </c>
      <c r="P15" s="36">
        <f ca="1">SUMPRODUCT($C$77:$H$106,(OFFSET(Output_0_0_1!$K$3,67*(ROW($F15)-7),0):OFFSET(Output_0_0_1!$P$32,67*(ROW($F15)-7),0)))*$C10</f>
        <v>4552197.2123313779</v>
      </c>
      <c r="Q15">
        <f ca="1">SUMPRODUCT($C$77:$H$106,(OFFSET(Output_0_0_0!$K$3,67*(ROW($F15)-7),0):OFFSET(Output_0_0_0!$P$32,67*(ROW($F15)-7),0)))*$C10</f>
        <v>1680073.6660634794</v>
      </c>
      <c r="R15">
        <f ca="1">SUMPRODUCT($C$77:$H$106,(OFFSET(Output_0_1_1!$K$3,67*(ROW($F15)-7),0):OFFSET(Output_0_1_1!$P$32,67*(ROW($F15)-7),0)))*$C10</f>
        <v>7529726.8240845054</v>
      </c>
      <c r="S15" s="37">
        <f ca="1">SUMPRODUCT($C$77:$H$106,(OFFSET(Output_0_1_0!$K$3,67*(ROW($F15)-7),0):OFFSET(Output_0_1_0!$P$32,67*(ROW($F15)-7),0)))*$C10</f>
        <v>2967488.2446040558</v>
      </c>
    </row>
    <row r="16" spans="1:25" ht="15.75" thickBot="1" x14ac:dyDescent="0.3">
      <c r="A16" s="24">
        <v>2038</v>
      </c>
      <c r="B16" s="25">
        <v>53662.45</v>
      </c>
      <c r="C16" s="78">
        <v>46663</v>
      </c>
      <c r="D16" s="77"/>
      <c r="E16" s="17"/>
      <c r="F16" s="35">
        <v>2033</v>
      </c>
      <c r="G16" s="36">
        <f ca="1">SUMPRODUCT($C$77:$H$106,(OFFSET(Output_1_0_1!$K$3,67*(ROW($F16)-7),0):OFFSET(Output_1_0_1!$P$32,67*(ROW($F16)-7),0)))*$B11</f>
        <v>3300079.3287095451</v>
      </c>
      <c r="H16">
        <f ca="1">SUMPRODUCT($C$77:$H$106,(OFFSET(Output_1_0_0!$K$3,67*(ROW($F16)-7),0):OFFSET(Output_1_0_0!$P$32,67*(ROW($F16)-7),0)))*$B11</f>
        <v>1864110.6537931969</v>
      </c>
      <c r="I16">
        <f ca="1">SUMPRODUCT($C$77:$H$106,(OFFSET(Output_1_1_1!$K$3,67*(ROW($F16)-7),0):OFFSET(Output_1_1_1!$P$32,67*(ROW($F16)-7),0)))*$B11</f>
        <v>5054604.8318259958</v>
      </c>
      <c r="J16" s="37">
        <f ca="1">SUMPRODUCT($C$77:$H$106,(OFFSET(Output_1_1_0!$K$3,67*(ROW($F16)-7),0):OFFSET(Output_1_1_0!$P$32,67*(ROW($F16)-7),0)))*$B11</f>
        <v>3024673.0307368715</v>
      </c>
      <c r="K16" s="36">
        <f ca="1">SUMPRODUCT($C$77:$H$106,(OFFSET(Output_0_0_1!$K$3,67*(ROW($F16)-7),0):OFFSET(Output_0_0_1!$P$32,67*(ROW($F16)-7),0)))*$B11</f>
        <v>5513575.2572408607</v>
      </c>
      <c r="L16">
        <f ca="1">SUMPRODUCT($C$77:$H$106,(OFFSET(Output_0_0_0!$K$3,67*(ROW($F16)-7),0):OFFSET(Output_0_0_0!$P$32,67*(ROW($F16)-7),0)))*$B11</f>
        <v>2038704.188651613</v>
      </c>
      <c r="M16">
        <f ca="1">SUMPRODUCT($C$77:$H$106,(OFFSET(Output_0_1_1!$K$3,67*(ROW($F16)-7),0):OFFSET(Output_0_1_1!$P$32,67*(ROW($F16)-7),0)))*$B11</f>
        <v>9207073.7951471526</v>
      </c>
      <c r="N16" s="37">
        <f ca="1">SUMPRODUCT($C$77:$H$106,(OFFSET(Output_0_1_0!$K$3,67*(ROW($F16)-7),0):OFFSET(Output_0_1_0!$P$32,67*(ROW($F16)-7),0)))*$B11</f>
        <v>3633169.5095518404</v>
      </c>
      <c r="O16" s="35">
        <v>2033</v>
      </c>
      <c r="P16" s="32">
        <f ca="1">SUMPRODUCT($C$77:$H$106,(OFFSET(Output_0_0_1!$K$3,67*(ROW($F16)-7),0):OFFSET(Output_0_0_1!$P$32,67*(ROW($F16)-7),0)))*$C11</f>
        <v>4794413.2671659663</v>
      </c>
      <c r="Q16" s="33">
        <f ca="1">SUMPRODUCT($C$77:$H$106,(OFFSET(Output_0_0_0!$K$3,67*(ROW($F16)-7),0):OFFSET(Output_0_0_0!$P$32,67*(ROW($F16)-7),0)))*$C11</f>
        <v>1772786.2510014027</v>
      </c>
      <c r="R16" s="33">
        <f ca="1">SUMPRODUCT($C$77:$H$106,(OFFSET(Output_0_1_1!$K$3,67*(ROW($F16)-7),0):OFFSET(Output_0_1_1!$P$32,67*(ROW($F16)-7),0)))*$C11</f>
        <v>8006151.1262149159</v>
      </c>
      <c r="S16" s="34">
        <f ca="1">SUMPRODUCT($C$77:$H$106,(OFFSET(Output_0_1_0!$K$3,67*(ROW($F16)-7),0):OFFSET(Output_0_1_0!$P$32,67*(ROW($F16)-7),0)))*$C11</f>
        <v>3159277.8343929048</v>
      </c>
    </row>
    <row r="17" spans="1:19" ht="15.75" thickBot="1" x14ac:dyDescent="0.3">
      <c r="A17" s="24">
        <v>2039</v>
      </c>
      <c r="B17" s="25">
        <v>54558.299999999996</v>
      </c>
      <c r="C17" s="78">
        <v>47442</v>
      </c>
      <c r="D17" s="77"/>
      <c r="E17" s="17"/>
      <c r="F17" s="35"/>
      <c r="G17" s="103" t="s">
        <v>210</v>
      </c>
      <c r="H17" s="105"/>
      <c r="I17" s="105"/>
      <c r="J17" s="104"/>
      <c r="K17" s="103" t="s">
        <v>211</v>
      </c>
      <c r="L17" s="105"/>
      <c r="M17" s="105"/>
      <c r="N17" s="104"/>
      <c r="P17" s="103" t="s">
        <v>211</v>
      </c>
      <c r="Q17" s="105"/>
      <c r="R17" s="105"/>
      <c r="S17" s="104"/>
    </row>
    <row r="18" spans="1:19" x14ac:dyDescent="0.25">
      <c r="A18" s="24">
        <v>2040</v>
      </c>
      <c r="B18" s="25">
        <v>55454.149999999994</v>
      </c>
      <c r="C18" s="78">
        <v>48221</v>
      </c>
      <c r="D18" s="77"/>
      <c r="E18" s="17"/>
      <c r="F18" s="27">
        <v>1</v>
      </c>
      <c r="G18" s="36">
        <f>G7/((1+'T20'!$C$6)*(1+T20_Profit!$I$31))^$F18</f>
        <v>2003302.5014682803</v>
      </c>
      <c r="H18">
        <f>H7/((1+'T20'!$C$6)*(1+T20_Profit!$I$31))^$F18</f>
        <v>31852692.74125687</v>
      </c>
      <c r="I18">
        <f>I7/((1+'T20'!$C$6)*(1+T20_Profit!$I$31))^$F18</f>
        <v>9461408.8660408687</v>
      </c>
      <c r="J18" s="37">
        <f>J7/((1+'T20'!$C$6)*(1+T20_Profit!$I$31))^$F18</f>
        <v>54502015.299578063</v>
      </c>
      <c r="K18" s="36">
        <f>K7/((1+'T20'!$C$6)*(1+T20_Profit!$I$31))^$F18</f>
        <v>3233762.5806036452</v>
      </c>
      <c r="L18">
        <f>L7/((1+'T20'!$C$6)*(1+T20_Profit!$I$31))^$F18</f>
        <v>35766485.500447027</v>
      </c>
      <c r="M18">
        <f>M7/((1+'T20'!$C$6)*(1+T20_Profit!$I$31))^$F18</f>
        <v>16638338.376518562</v>
      </c>
      <c r="N18" s="37">
        <f>N7/((1+'T20'!$C$6)*(1+T20_Profit!$I$31))^$F18</f>
        <v>65991485.059133887</v>
      </c>
      <c r="O18" s="27">
        <v>1</v>
      </c>
      <c r="P18" s="39">
        <f>P7/((1+'T20'!$C$6)*(1+T20_Profit!$I$31))^$F18</f>
        <v>2811967.4613944744</v>
      </c>
      <c r="Q18" s="40">
        <f>Q7/((1+'T20'!$C$6)*(1+T20_Profit!$I$31))^$F18</f>
        <v>31101291.739519157</v>
      </c>
      <c r="R18" s="40">
        <f>R7/((1+'T20'!$C$6)*(1+T20_Profit!$I$31))^$F18</f>
        <v>14468120.327407446</v>
      </c>
      <c r="S18" s="41">
        <f>S7/((1+'T20'!$C$6)*(1+T20_Profit!$I$31))^$F18</f>
        <v>57383900.051420771</v>
      </c>
    </row>
    <row r="19" spans="1:19" x14ac:dyDescent="0.25">
      <c r="A19" s="24">
        <v>2041</v>
      </c>
      <c r="B19" s="25">
        <v>56349.999999999993</v>
      </c>
      <c r="C19" s="78">
        <v>49000</v>
      </c>
      <c r="D19" s="77"/>
      <c r="E19" s="17"/>
      <c r="F19" s="28">
        <v>2</v>
      </c>
      <c r="G19" s="36">
        <f ca="1">G8/((1+'T20'!$C$6)*(1+T20_Profit!$I$31))^$F19</f>
        <v>1965967.2511106457</v>
      </c>
      <c r="H19">
        <f ca="1">H8/((1+'T20'!$C$6)*(1+T20_Profit!$I$31))^$F19</f>
        <v>1127040.2730820759</v>
      </c>
      <c r="I19">
        <f ca="1">I8/((1+'T20'!$C$6)*(1+T20_Profit!$I$31))^$F19</f>
        <v>2835185.5244706818</v>
      </c>
      <c r="J19" s="37">
        <f ca="1">J8/((1+'T20'!$C$6)*(1+T20_Profit!$I$31))^$F19</f>
        <v>1693951.3892201118</v>
      </c>
      <c r="K19" s="36">
        <f ca="1">K8/((1+'T20'!$C$6)*(1+T20_Profit!$I$31))^$F19</f>
        <v>3189541.4746707249</v>
      </c>
      <c r="L19">
        <f ca="1">L8/((1+'T20'!$C$6)*(1+T20_Profit!$I$31))^$F19</f>
        <v>1164900.367003917</v>
      </c>
      <c r="M19">
        <f ca="1">M8/((1+'T20'!$C$6)*(1+T20_Profit!$I$31))^$F19</f>
        <v>5009725.2545582131</v>
      </c>
      <c r="N19" s="37">
        <f ca="1">N8/((1+'T20'!$C$6)*(1+T20_Profit!$I$31))^$F19</f>
        <v>1943013.7145773433</v>
      </c>
      <c r="O19" s="28">
        <v>2</v>
      </c>
      <c r="P19" s="36">
        <f ca="1">P8/((1+'T20'!$C$6)*(1+T20_Profit!$I$31))^$F19</f>
        <v>2773514.3258006303</v>
      </c>
      <c r="Q19">
        <f ca="1">Q8/((1+'T20'!$C$6)*(1+T20_Profit!$I$31))^$F19</f>
        <v>1012956.8408729713</v>
      </c>
      <c r="R19">
        <f ca="1">R8/((1+'T20'!$C$6)*(1+T20_Profit!$I$31))^$F19</f>
        <v>4356282.8300506203</v>
      </c>
      <c r="S19" s="37">
        <f ca="1">S8/((1+'T20'!$C$6)*(1+T20_Profit!$I$31))^$F19</f>
        <v>1689577.1431107332</v>
      </c>
    </row>
    <row r="20" spans="1:19" x14ac:dyDescent="0.25">
      <c r="A20" s="24">
        <v>2042</v>
      </c>
      <c r="B20" s="25">
        <v>57245.85</v>
      </c>
      <c r="C20" s="78">
        <v>49779</v>
      </c>
      <c r="D20" s="77"/>
      <c r="E20" s="17"/>
      <c r="F20" s="28">
        <v>3</v>
      </c>
      <c r="G20" s="36">
        <f ca="1">G9/((1+'T20'!$C$6)*(1+T20_Profit!$I$31))^$F20</f>
        <v>1925068.5706648871</v>
      </c>
      <c r="H20">
        <f ca="1">H9/((1+'T20'!$C$6)*(1+T20_Profit!$I$31))^$F20</f>
        <v>1101605.003753162</v>
      </c>
      <c r="I20">
        <f ca="1">I9/((1+'T20'!$C$6)*(1+T20_Profit!$I$31))^$F20</f>
        <v>2781897.152546328</v>
      </c>
      <c r="J20" s="37">
        <f ca="1">J9/((1+'T20'!$C$6)*(1+T20_Profit!$I$31))^$F20</f>
        <v>1663712.8598111495</v>
      </c>
      <c r="K20" s="36">
        <f ca="1">K9/((1+'T20'!$C$6)*(1+T20_Profit!$I$31))^$F20</f>
        <v>3136674.198548614</v>
      </c>
      <c r="L20">
        <f ca="1">L9/((1+'T20'!$C$6)*(1+T20_Profit!$I$31))^$F20</f>
        <v>1147086.7705267661</v>
      </c>
      <c r="M20">
        <f ca="1">M9/((1+'T20'!$C$6)*(1+T20_Profit!$I$31))^$F20</f>
        <v>4934608.9070370328</v>
      </c>
      <c r="N20" s="37">
        <f ca="1">N9/((1+'T20'!$C$6)*(1+T20_Profit!$I$31))^$F20</f>
        <v>1918772.910026493</v>
      </c>
      <c r="O20" s="28">
        <v>3</v>
      </c>
      <c r="P20" s="36">
        <f ca="1">P9/((1+'T20'!$C$6)*(1+T20_Profit!$I$31))^$F20</f>
        <v>2727542.781346621</v>
      </c>
      <c r="Q20">
        <f ca="1">Q9/((1+'T20'!$C$6)*(1+T20_Profit!$I$31))^$F20</f>
        <v>997466.75697979669</v>
      </c>
      <c r="R20">
        <f ca="1">R9/((1+'T20'!$C$6)*(1+T20_Profit!$I$31))^$F20</f>
        <v>4290964.2669887245</v>
      </c>
      <c r="S20" s="37">
        <f ca="1">S9/((1+'T20'!$C$6)*(1+T20_Profit!$I$31))^$F20</f>
        <v>1668498.1826317334</v>
      </c>
    </row>
    <row r="21" spans="1:19" x14ac:dyDescent="0.25">
      <c r="A21" s="24">
        <v>2043</v>
      </c>
      <c r="B21" s="25">
        <v>58141.7</v>
      </c>
      <c r="C21" s="78">
        <v>50558</v>
      </c>
      <c r="D21" s="77"/>
      <c r="E21" s="17"/>
      <c r="F21" s="28">
        <v>4</v>
      </c>
      <c r="G21" s="36">
        <f ca="1">G10/((1+'T20'!$C$6)*(1+T20_Profit!$I$31))^$F21</f>
        <v>1885241.6567903336</v>
      </c>
      <c r="H21">
        <f ca="1">H10/((1+'T20'!$C$6)*(1+T20_Profit!$I$31))^$F21</f>
        <v>1076837.7481634582</v>
      </c>
      <c r="I21">
        <f ca="1">I10/((1+'T20'!$C$6)*(1+T20_Profit!$I$31))^$F21</f>
        <v>2748758.1796355746</v>
      </c>
      <c r="J21" s="37">
        <f ca="1">J10/((1+'T20'!$C$6)*(1+T20_Profit!$I$31))^$F21</f>
        <v>1648152.3490323608</v>
      </c>
      <c r="K21" s="36">
        <f ca="1">K10/((1+'T20'!$C$6)*(1+T20_Profit!$I$31))^$F21</f>
        <v>3084387.8542981506</v>
      </c>
      <c r="L21">
        <f ca="1">L10/((1+'T20'!$C$6)*(1+T20_Profit!$I$31))^$F21</f>
        <v>1129530.4680791309</v>
      </c>
      <c r="M21">
        <f ca="1">M10/((1+'T20'!$C$6)*(1+T20_Profit!$I$31))^$F21</f>
        <v>4899756.3932273174</v>
      </c>
      <c r="N21" s="37">
        <f ca="1">N10/((1+'T20'!$C$6)*(1+T20_Profit!$I$31))^$F21</f>
        <v>1913984.1245445192</v>
      </c>
      <c r="O21" s="28">
        <v>4</v>
      </c>
      <c r="P21" s="36">
        <f ca="1">P10/((1+'T20'!$C$6)*(1+T20_Profit!$I$31))^$F21</f>
        <v>2682076.3950418704</v>
      </c>
      <c r="Q21">
        <f ca="1">Q10/((1+'T20'!$C$6)*(1+T20_Profit!$I$31))^$F21</f>
        <v>982200.40702533128</v>
      </c>
      <c r="R21">
        <f ca="1">R10/((1+'T20'!$C$6)*(1+T20_Profit!$I$31))^$F21</f>
        <v>4260657.7332411455</v>
      </c>
      <c r="S21" s="37">
        <f ca="1">S10/((1+'T20'!$C$6)*(1+T20_Profit!$I$31))^$F21</f>
        <v>1664334.0213430603</v>
      </c>
    </row>
    <row r="22" spans="1:19" x14ac:dyDescent="0.25">
      <c r="A22" s="24">
        <v>2044</v>
      </c>
      <c r="B22" s="25">
        <v>59038.7</v>
      </c>
      <c r="C22" s="78">
        <v>51338</v>
      </c>
      <c r="D22" s="77"/>
      <c r="E22" s="17"/>
      <c r="F22" s="28">
        <v>5</v>
      </c>
      <c r="G22" s="36">
        <f ca="1">G11/((1+'T20'!$C$6)*(1+T20_Profit!$I$31))^$F22</f>
        <v>1845485.8162208151</v>
      </c>
      <c r="H22">
        <f ca="1">H11/((1+'T20'!$C$6)*(1+T20_Profit!$I$31))^$F22</f>
        <v>1052322.6939648546</v>
      </c>
      <c r="I22">
        <f ca="1">I11/((1+'T20'!$C$6)*(1+T20_Profit!$I$31))^$F22</f>
        <v>2710200.4721901584</v>
      </c>
      <c r="J22" s="37">
        <f ca="1">J11/((1+'T20'!$C$6)*(1+T20_Profit!$I$31))^$F22</f>
        <v>1626391.2790560629</v>
      </c>
      <c r="K22" s="36">
        <f ca="1">K11/((1+'T20'!$C$6)*(1+T20_Profit!$I$31))^$F22</f>
        <v>3031245.9305862719</v>
      </c>
      <c r="L22">
        <f ca="1">L11/((1+'T20'!$C$6)*(1+T20_Profit!$I$31))^$F22</f>
        <v>1111685.4408215224</v>
      </c>
      <c r="M22">
        <f ca="1">M11/((1+'T20'!$C$6)*(1+T20_Profit!$I$31))^$F22</f>
        <v>4851545.9042521957</v>
      </c>
      <c r="N22" s="37">
        <f ca="1">N11/((1+'T20'!$C$6)*(1+T20_Profit!$I$31))^$F22</f>
        <v>1900037.313353102</v>
      </c>
      <c r="O22" s="28">
        <v>5</v>
      </c>
      <c r="P22" s="36">
        <f ca="1">P11/((1+'T20'!$C$6)*(1+T20_Profit!$I$31))^$F22</f>
        <v>2635866.026596759</v>
      </c>
      <c r="Q22">
        <f ca="1">Q11/((1+'T20'!$C$6)*(1+T20_Profit!$I$31))^$F22</f>
        <v>966682.99201871525</v>
      </c>
      <c r="R22">
        <f ca="1">R11/((1+'T20'!$C$6)*(1+T20_Profit!$I$31))^$F22</f>
        <v>4218735.5689149536</v>
      </c>
      <c r="S22" s="37">
        <f ca="1">S11/((1+'T20'!$C$6)*(1+T20_Profit!$I$31))^$F22</f>
        <v>1652206.3594374803</v>
      </c>
    </row>
    <row r="23" spans="1:19" x14ac:dyDescent="0.25">
      <c r="A23" s="24">
        <v>2045</v>
      </c>
      <c r="B23" s="25">
        <v>59934.549999999996</v>
      </c>
      <c r="C23" s="78">
        <v>52117</v>
      </c>
      <c r="D23" s="77"/>
      <c r="E23" s="17"/>
      <c r="F23" s="28">
        <v>6</v>
      </c>
      <c r="G23" s="36">
        <f ca="1">G12/((1+'T20'!$C$6)*(1+T20_Profit!$I$31))^$F23</f>
        <v>1804783.5256646858</v>
      </c>
      <c r="H23">
        <f ca="1">H12/((1+'T20'!$C$6)*(1+T20_Profit!$I$31))^$F23</f>
        <v>1027375.0649682997</v>
      </c>
      <c r="I23">
        <f ca="1">I12/((1+'T20'!$C$6)*(1+T20_Profit!$I$31))^$F23</f>
        <v>2672436.9815838416</v>
      </c>
      <c r="J23" s="37">
        <f ca="1">J12/((1+'T20'!$C$6)*(1+T20_Profit!$I$31))^$F23</f>
        <v>1604245.0598667525</v>
      </c>
      <c r="K23" s="36">
        <f ca="1">K12/((1+'T20'!$C$6)*(1+T20_Profit!$I$31))^$F23</f>
        <v>2975358.0878319484</v>
      </c>
      <c r="L23">
        <f ca="1">L12/((1+'T20'!$C$6)*(1+T20_Profit!$I$31))^$F23</f>
        <v>1092650.1913997682</v>
      </c>
      <c r="M23">
        <f ca="1">M12/((1+'T20'!$C$6)*(1+T20_Profit!$I$31))^$F23</f>
        <v>4802581.2769115968</v>
      </c>
      <c r="N23" s="37">
        <f ca="1">N12/((1+'T20'!$C$6)*(1+T20_Profit!$I$31))^$F23</f>
        <v>1884920.2020892657</v>
      </c>
      <c r="O23" s="28">
        <v>6</v>
      </c>
      <c r="P23" s="36">
        <f ca="1">P12/((1+'T20'!$C$6)*(1+T20_Profit!$I$31))^$F23</f>
        <v>2587267.9024625635</v>
      </c>
      <c r="Q23">
        <f ca="1">Q12/((1+'T20'!$C$6)*(1+T20_Profit!$I$31))^$F23</f>
        <v>950130.60121718969</v>
      </c>
      <c r="R23">
        <f ca="1">R12/((1+'T20'!$C$6)*(1+T20_Profit!$I$31))^$F23</f>
        <v>4176157.6320970408</v>
      </c>
      <c r="S23" s="37">
        <f ca="1">S12/((1+'T20'!$C$6)*(1+T20_Profit!$I$31))^$F23</f>
        <v>1639061.0452950136</v>
      </c>
    </row>
    <row r="24" spans="1:19" x14ac:dyDescent="0.25">
      <c r="A24" s="24">
        <v>2046</v>
      </c>
      <c r="B24" s="25">
        <v>60830.399999999994</v>
      </c>
      <c r="C24" s="78">
        <v>52896</v>
      </c>
      <c r="D24" s="77"/>
      <c r="E24" s="17"/>
      <c r="F24" s="28">
        <v>7</v>
      </c>
      <c r="G24" s="36">
        <f ca="1">G13/((1+'T20'!$C$6)*(1+T20_Profit!$I$31))^$F24</f>
        <v>1766793.2010589573</v>
      </c>
      <c r="H24">
        <f ca="1">H13/((1+'T20'!$C$6)*(1+T20_Profit!$I$31))^$F24</f>
        <v>1004141.7785422434</v>
      </c>
      <c r="I24">
        <f ca="1">I13/((1+'T20'!$C$6)*(1+T20_Profit!$I$31))^$F24</f>
        <v>2639961.5971395583</v>
      </c>
      <c r="J24" s="37">
        <f ca="1">J13/((1+'T20'!$C$6)*(1+T20_Profit!$I$31))^$F24</f>
        <v>1584445.7193112804</v>
      </c>
      <c r="K24" s="36">
        <f ca="1">K13/((1+'T20'!$C$6)*(1+T20_Profit!$I$31))^$F24</f>
        <v>2924003.6457331344</v>
      </c>
      <c r="L24">
        <f ca="1">L13/((1+'T20'!$C$6)*(1+T20_Profit!$I$31))^$F24</f>
        <v>1075356.8210502702</v>
      </c>
      <c r="M24">
        <f ca="1">M13/((1+'T20'!$C$6)*(1+T20_Profit!$I$31))^$F24</f>
        <v>4762296.6716115028</v>
      </c>
      <c r="N24" s="37">
        <f ca="1">N13/((1+'T20'!$C$6)*(1+T20_Profit!$I$31))^$F24</f>
        <v>1872378.8775611999</v>
      </c>
      <c r="O24" s="28">
        <v>7</v>
      </c>
      <c r="P24" s="36">
        <f ca="1">P13/((1+'T20'!$C$6)*(1+T20_Profit!$I$31))^$F24</f>
        <v>2542611.8658548994</v>
      </c>
      <c r="Q24">
        <f ca="1">Q13/((1+'T20'!$C$6)*(1+T20_Profit!$I$31))^$F24</f>
        <v>935092.88786980009</v>
      </c>
      <c r="R24">
        <f ca="1">R13/((1+'T20'!$C$6)*(1+T20_Profit!$I$31))^$F24</f>
        <v>4141127.5405317415</v>
      </c>
      <c r="S24" s="37">
        <f ca="1">S13/((1+'T20'!$C$6)*(1+T20_Profit!$I$31))^$F24</f>
        <v>1628155.5457053916</v>
      </c>
    </row>
    <row r="25" spans="1:19" x14ac:dyDescent="0.25">
      <c r="A25" s="24">
        <v>2047</v>
      </c>
      <c r="B25" s="25">
        <v>61726.249999999993</v>
      </c>
      <c r="C25" s="78">
        <v>53675</v>
      </c>
      <c r="D25" s="77"/>
      <c r="E25" s="17"/>
      <c r="F25" s="28">
        <v>8</v>
      </c>
      <c r="G25" s="36">
        <f ca="1">G14/((1+'T20'!$C$6)*(1+T20_Profit!$I$31))^$F25</f>
        <v>1729401.6962684155</v>
      </c>
      <c r="H25">
        <f ca="1">H14/((1+'T20'!$C$6)*(1+T20_Profit!$I$31))^$F25</f>
        <v>981095.33109883592</v>
      </c>
      <c r="I25">
        <f ca="1">I14/((1+'T20'!$C$6)*(1+T20_Profit!$I$31))^$F25</f>
        <v>2610055.9290947481</v>
      </c>
      <c r="J25" s="37">
        <f ca="1">J14/((1+'T20'!$C$6)*(1+T20_Profit!$I$31))^$F25</f>
        <v>1565318.9022553412</v>
      </c>
      <c r="K25" s="36">
        <f ca="1">K14/((1+'T20'!$C$6)*(1+T20_Profit!$I$31))^$F25</f>
        <v>2872222.0852048662</v>
      </c>
      <c r="L25">
        <f ca="1">L14/((1+'T20'!$C$6)*(1+T20_Profit!$I$31))^$F25</f>
        <v>1057705.9960731568</v>
      </c>
      <c r="M25">
        <f ca="1">M14/((1+'T20'!$C$6)*(1+T20_Profit!$I$31))^$F25</f>
        <v>4724949.7898293715</v>
      </c>
      <c r="N25" s="37">
        <f ca="1">N14/((1+'T20'!$C$6)*(1+T20_Profit!$I$31))^$F25</f>
        <v>1860124.4122399758</v>
      </c>
      <c r="O25" s="28">
        <v>8</v>
      </c>
      <c r="P25" s="36">
        <f ca="1">P14/((1+'T20'!$C$6)*(1+T20_Profit!$I$31))^$F25</f>
        <v>2497584.4219172755</v>
      </c>
      <c r="Q25">
        <f ca="1">Q14/((1+'T20'!$C$6)*(1+T20_Profit!$I$31))^$F25</f>
        <v>919744.34441144066</v>
      </c>
      <c r="R25">
        <f ca="1">R14/((1+'T20'!$C$6)*(1+T20_Profit!$I$31))^$F25</f>
        <v>4108651.9911559755</v>
      </c>
      <c r="S25" s="37">
        <f ca="1">S14/((1+'T20'!$C$6)*(1+T20_Profit!$I$31))^$F25</f>
        <v>1617499.4889043269</v>
      </c>
    </row>
    <row r="26" spans="1:19" x14ac:dyDescent="0.25">
      <c r="A26" s="24">
        <v>2048</v>
      </c>
      <c r="B26" s="25">
        <v>62622.1</v>
      </c>
      <c r="C26" s="78">
        <v>54454</v>
      </c>
      <c r="D26" s="77"/>
      <c r="E26" s="17"/>
      <c r="F26" s="28">
        <v>9</v>
      </c>
      <c r="G26" s="36">
        <f ca="1">G15/((1+'T20'!$C$6)*(1+T20_Profit!$I$31))^$F26</f>
        <v>1702252.318241131</v>
      </c>
      <c r="H26">
        <f ca="1">H15/((1+'T20'!$C$6)*(1+T20_Profit!$I$31))^$F26</f>
        <v>963155.4681082461</v>
      </c>
      <c r="I26">
        <f ca="1">I15/((1+'T20'!$C$6)*(1+T20_Profit!$I$31))^$F26</f>
        <v>2581942.7970469119</v>
      </c>
      <c r="J26" s="37">
        <f ca="1">J15/((1+'T20'!$C$6)*(1+T20_Profit!$I$31))^$F26</f>
        <v>1546694.6269132684</v>
      </c>
      <c r="K26" s="36">
        <f ca="1">K15/((1+'T20'!$C$6)*(1+T20_Profit!$I$31))^$F26</f>
        <v>2834795.594636857</v>
      </c>
      <c r="L26">
        <f ca="1">L15/((1+'T20'!$C$6)*(1+T20_Profit!$I$31))^$F26</f>
        <v>1046234.4237461051</v>
      </c>
      <c r="M26">
        <f ca="1">M15/((1+'T20'!$C$6)*(1+T20_Profit!$I$31))^$F26</f>
        <v>4688996.419555801</v>
      </c>
      <c r="N26" s="37">
        <f ca="1">N15/((1+'T20'!$C$6)*(1+T20_Profit!$I$31))^$F26</f>
        <v>1847947.7515061286</v>
      </c>
      <c r="O26" s="28">
        <v>9</v>
      </c>
      <c r="P26" s="36">
        <f ca="1">P15/((1+'T20'!$C$6)*(1+T20_Profit!$I$31))^$F26</f>
        <v>2465039.6475103106</v>
      </c>
      <c r="Q26">
        <f ca="1">Q15/((1+'T20'!$C$6)*(1+T20_Profit!$I$31))^$F26</f>
        <v>909769.0641270479</v>
      </c>
      <c r="R26">
        <f ca="1">R15/((1+'T20'!$C$6)*(1+T20_Profit!$I$31))^$F26</f>
        <v>4077388.1909180875</v>
      </c>
      <c r="S26" s="37">
        <f ca="1">S15/((1+'T20'!$C$6)*(1+T20_Profit!$I$31))^$F26</f>
        <v>1606911.088266199</v>
      </c>
    </row>
    <row r="27" spans="1:19" ht="15.75" thickBot="1" x14ac:dyDescent="0.3">
      <c r="A27" s="24">
        <v>2049</v>
      </c>
      <c r="B27" s="25">
        <v>63519.1</v>
      </c>
      <c r="C27" s="78">
        <v>55234</v>
      </c>
      <c r="D27" s="77"/>
      <c r="E27" s="17"/>
      <c r="F27" s="35">
        <v>10</v>
      </c>
      <c r="G27" s="32">
        <f ca="1">G16/((1+'T20'!$C$6)*(1+T20_Profit!$I$31))^$F27</f>
        <v>1669273.6412433551</v>
      </c>
      <c r="H27" s="33">
        <f ca="1">H16/((1+'T20'!$C$6)*(1+T20_Profit!$I$31))^$F27</f>
        <v>942919.99336715846</v>
      </c>
      <c r="I27" s="33">
        <f ca="1">I16/((1+'T20'!$C$6)*(1+T20_Profit!$I$31))^$F27</f>
        <v>2556762.3600029708</v>
      </c>
      <c r="J27" s="34">
        <f ca="1">J16/((1+'T20'!$C$6)*(1+T20_Profit!$I$31))^$F27</f>
        <v>1529965.3313373721</v>
      </c>
      <c r="K27" s="32">
        <f ca="1">K16/((1+'T20'!$C$6)*(1+T20_Profit!$I$31))^$F27</f>
        <v>2788922.6073612897</v>
      </c>
      <c r="L27" s="33">
        <f ca="1">L16/((1+'T20'!$C$6)*(1+T20_Profit!$I$31))^$F27</f>
        <v>1031234.3508843223</v>
      </c>
      <c r="M27" s="33">
        <f ca="1">M16/((1+'T20'!$C$6)*(1+T20_Profit!$I$31))^$F27</f>
        <v>4657198.8332266752</v>
      </c>
      <c r="N27" s="34">
        <f ca="1">N16/((1+'T20'!$C$6)*(1+T20_Profit!$I$31))^$F27</f>
        <v>1837760.0937355289</v>
      </c>
      <c r="O27" s="35">
        <v>10</v>
      </c>
      <c r="P27" s="32">
        <f ca="1">P16/((1+'T20'!$C$6)*(1+T20_Profit!$I$31))^$F27</f>
        <v>2425150.0933576436</v>
      </c>
      <c r="Q27" s="33">
        <f ca="1">Q16/((1+'T20'!$C$6)*(1+T20_Profit!$I$31))^$F27</f>
        <v>896725.52250810643</v>
      </c>
      <c r="R27" s="33">
        <f ca="1">R16/((1+'T20'!$C$6)*(1+T20_Profit!$I$31))^$F27</f>
        <v>4049738.1158492831</v>
      </c>
      <c r="S27" s="34">
        <f ca="1">S16/((1+'T20'!$C$6)*(1+T20_Profit!$I$31))^$F27</f>
        <v>1598052.2554221991</v>
      </c>
    </row>
    <row r="28" spans="1:19" x14ac:dyDescent="0.25">
      <c r="A28" s="24">
        <v>2050</v>
      </c>
      <c r="B28" s="25">
        <v>64414.95</v>
      </c>
      <c r="C28" s="78">
        <v>56013</v>
      </c>
      <c r="D28" s="77"/>
      <c r="E28" s="17"/>
    </row>
    <row r="29" spans="1:19" x14ac:dyDescent="0.25">
      <c r="A29" s="24">
        <v>2051</v>
      </c>
      <c r="B29" s="25">
        <v>65310.799999999996</v>
      </c>
      <c r="C29" s="24">
        <v>56792</v>
      </c>
      <c r="D29" s="77"/>
      <c r="E29" s="17"/>
    </row>
    <row r="30" spans="1:19" x14ac:dyDescent="0.25">
      <c r="A30" s="24">
        <v>2052</v>
      </c>
      <c r="B30" s="25">
        <v>66206.649999999994</v>
      </c>
      <c r="C30" s="24">
        <v>57571</v>
      </c>
      <c r="D30" s="77"/>
      <c r="E30" s="17"/>
      <c r="F30" t="s">
        <v>212</v>
      </c>
      <c r="G30" t="s">
        <v>213</v>
      </c>
      <c r="I30" s="5" t="s">
        <v>200</v>
      </c>
    </row>
    <row r="31" spans="1:19" x14ac:dyDescent="0.25">
      <c r="A31" s="24">
        <v>2053</v>
      </c>
      <c r="B31" s="25">
        <v>67102.5</v>
      </c>
      <c r="C31" s="24">
        <v>58350</v>
      </c>
      <c r="D31" s="77"/>
      <c r="E31" s="17"/>
      <c r="F31" s="15">
        <v>0.6</v>
      </c>
      <c r="G31" s="38">
        <f ca="1">SUM(G18:J27)*F31</f>
        <v>97194155.370702043</v>
      </c>
      <c r="I31" s="26">
        <v>3.9351530000000003E-2</v>
      </c>
    </row>
    <row r="32" spans="1:19" x14ac:dyDescent="0.25">
      <c r="A32" s="24">
        <v>2054</v>
      </c>
      <c r="B32" s="25">
        <v>67999.5</v>
      </c>
      <c r="C32" s="24">
        <v>59130</v>
      </c>
      <c r="D32" s="77"/>
      <c r="E32" s="17"/>
      <c r="F32" t="s">
        <v>212</v>
      </c>
      <c r="G32" t="s">
        <v>214</v>
      </c>
    </row>
    <row r="33" spans="1:7" x14ac:dyDescent="0.25">
      <c r="A33" s="24">
        <v>2055</v>
      </c>
      <c r="B33" s="25">
        <v>68895.349999999991</v>
      </c>
      <c r="C33" s="24">
        <v>59909</v>
      </c>
      <c r="D33" s="77"/>
      <c r="E33" s="17"/>
      <c r="F33" s="15">
        <f>1-F31</f>
        <v>0.4</v>
      </c>
      <c r="G33" s="38">
        <f ca="1">SUM(K18:N27)*F33</f>
        <v>87453682.670001283</v>
      </c>
    </row>
    <row r="34" spans="1:7" x14ac:dyDescent="0.25">
      <c r="A34" s="24">
        <v>2056</v>
      </c>
      <c r="B34" s="25">
        <v>69791.199999999997</v>
      </c>
      <c r="C34" s="24">
        <v>60688</v>
      </c>
      <c r="D34" s="77"/>
      <c r="E34" s="17"/>
      <c r="G34" s="5" t="s">
        <v>216</v>
      </c>
    </row>
    <row r="35" spans="1:7" x14ac:dyDescent="0.25">
      <c r="A35" s="24">
        <v>2057</v>
      </c>
      <c r="B35" s="25">
        <v>70687.049999999988</v>
      </c>
      <c r="C35" s="24">
        <v>61467</v>
      </c>
      <c r="D35" s="77"/>
      <c r="E35" s="17"/>
      <c r="G35" s="38">
        <f ca="1">G31+G33</f>
        <v>184647838.04070333</v>
      </c>
    </row>
    <row r="36" spans="1:7" x14ac:dyDescent="0.25">
      <c r="A36" s="24">
        <v>2058</v>
      </c>
      <c r="B36" s="25">
        <v>71582.899999999994</v>
      </c>
      <c r="C36" s="24">
        <v>62246</v>
      </c>
      <c r="D36" s="77"/>
      <c r="E36" s="17"/>
      <c r="G36" s="5" t="s">
        <v>215</v>
      </c>
    </row>
    <row r="37" spans="1:7" x14ac:dyDescent="0.25">
      <c r="A37" s="24">
        <v>2059</v>
      </c>
      <c r="B37" s="25">
        <v>72479.899999999994</v>
      </c>
      <c r="C37" s="24">
        <v>63026</v>
      </c>
      <c r="D37" s="77"/>
      <c r="E37" s="17"/>
      <c r="G37" s="38">
        <f ca="1">SUM(P18:S27)</f>
        <v>190116701.45652452</v>
      </c>
    </row>
    <row r="38" spans="1:7" ht="15.75" thickBot="1" x14ac:dyDescent="0.3">
      <c r="A38" s="24">
        <v>2060</v>
      </c>
      <c r="B38" s="25">
        <v>73375.75</v>
      </c>
      <c r="C38" s="24">
        <v>63805</v>
      </c>
      <c r="D38" s="77"/>
      <c r="E38" s="17"/>
    </row>
    <row r="39" spans="1:7" x14ac:dyDescent="0.25">
      <c r="A39" s="24">
        <v>2061</v>
      </c>
      <c r="B39" s="25">
        <v>74271.599999999991</v>
      </c>
      <c r="C39" s="24">
        <v>64584</v>
      </c>
      <c r="D39" s="77"/>
      <c r="E39" s="17"/>
      <c r="G39" s="101" t="s">
        <v>217</v>
      </c>
    </row>
    <row r="40" spans="1:7" ht="15.75" thickBot="1" x14ac:dyDescent="0.3">
      <c r="A40" s="24">
        <v>2062</v>
      </c>
      <c r="B40" s="25">
        <v>75167.45</v>
      </c>
      <c r="C40" s="24">
        <v>65363</v>
      </c>
      <c r="D40" s="77"/>
      <c r="E40" s="17"/>
      <c r="G40" s="82">
        <f ca="1">G35-G37</f>
        <v>-5468863.4158211946</v>
      </c>
    </row>
    <row r="41" spans="1:7" x14ac:dyDescent="0.25">
      <c r="A41" s="24">
        <v>2063</v>
      </c>
      <c r="B41" s="25">
        <v>76063.299999999988</v>
      </c>
      <c r="C41" s="24">
        <v>66142</v>
      </c>
      <c r="D41" s="77"/>
      <c r="E41" s="17"/>
    </row>
    <row r="42" spans="1:7" x14ac:dyDescent="0.25">
      <c r="A42" s="24">
        <v>2064</v>
      </c>
      <c r="B42" s="25">
        <v>76959.149999999994</v>
      </c>
      <c r="C42" s="24">
        <v>66921</v>
      </c>
      <c r="D42" s="77"/>
      <c r="E42" s="17"/>
    </row>
    <row r="43" spans="1:7" x14ac:dyDescent="0.25">
      <c r="A43" s="24">
        <v>2065</v>
      </c>
      <c r="B43" s="25">
        <v>77856.149999999994</v>
      </c>
      <c r="C43" s="24">
        <v>67701</v>
      </c>
      <c r="D43" s="77"/>
      <c r="E43" s="17"/>
    </row>
    <row r="44" spans="1:7" x14ac:dyDescent="0.25">
      <c r="A44" s="24">
        <v>2066</v>
      </c>
      <c r="B44" s="25">
        <v>78752</v>
      </c>
      <c r="C44" s="24">
        <v>68480</v>
      </c>
      <c r="D44" s="77"/>
      <c r="E44" s="17"/>
    </row>
    <row r="45" spans="1:7" x14ac:dyDescent="0.25">
      <c r="A45" s="24">
        <v>2067</v>
      </c>
      <c r="B45" s="25">
        <v>79647.849999999991</v>
      </c>
      <c r="C45" s="24">
        <v>69259</v>
      </c>
      <c r="D45" s="77"/>
      <c r="E45" s="17"/>
    </row>
    <row r="46" spans="1:7" x14ac:dyDescent="0.25">
      <c r="A46" s="24">
        <v>2068</v>
      </c>
      <c r="B46" s="25">
        <v>80543.7</v>
      </c>
      <c r="C46" s="24">
        <v>70038</v>
      </c>
      <c r="D46" s="77"/>
      <c r="E46" s="17"/>
    </row>
    <row r="47" spans="1:7" x14ac:dyDescent="0.25">
      <c r="A47" s="24">
        <v>2069</v>
      </c>
      <c r="B47" s="25">
        <v>81439.549999999988</v>
      </c>
      <c r="C47" s="24">
        <v>70817</v>
      </c>
      <c r="D47" s="77"/>
      <c r="E47" s="17"/>
    </row>
    <row r="48" spans="1:7" x14ac:dyDescent="0.25">
      <c r="A48" s="24">
        <v>2070</v>
      </c>
      <c r="B48" s="25">
        <v>82336.549999999988</v>
      </c>
      <c r="C48" s="24">
        <v>71597</v>
      </c>
      <c r="D48" s="77"/>
      <c r="E48" s="17"/>
    </row>
    <row r="49" spans="1:5" x14ac:dyDescent="0.25">
      <c r="A49" s="24">
        <v>2071</v>
      </c>
      <c r="B49" s="25">
        <v>83232.399999999994</v>
      </c>
      <c r="C49" s="24">
        <v>72376</v>
      </c>
      <c r="D49" s="77"/>
      <c r="E49" s="17"/>
    </row>
    <row r="50" spans="1:5" x14ac:dyDescent="0.25">
      <c r="A50" s="24">
        <v>2072</v>
      </c>
      <c r="B50" s="25">
        <v>84128.25</v>
      </c>
      <c r="C50" s="24">
        <v>73155</v>
      </c>
      <c r="D50" s="77"/>
      <c r="E50" s="17"/>
    </row>
    <row r="51" spans="1:5" x14ac:dyDescent="0.25">
      <c r="A51" s="42">
        <v>2073</v>
      </c>
      <c r="B51" s="25">
        <v>85024.099999999991</v>
      </c>
      <c r="C51" s="24">
        <v>73934</v>
      </c>
      <c r="D51" s="77"/>
      <c r="E51" s="17"/>
    </row>
    <row r="52" spans="1:5" x14ac:dyDescent="0.25">
      <c r="A52" s="43">
        <v>2074</v>
      </c>
      <c r="B52" s="59">
        <v>85919.95</v>
      </c>
      <c r="C52" s="79">
        <v>74713</v>
      </c>
      <c r="D52" s="77"/>
    </row>
    <row r="73" spans="2:32" x14ac:dyDescent="0.25">
      <c r="B73" s="5" t="s">
        <v>218</v>
      </c>
    </row>
    <row r="75" spans="2:32" ht="15.75" thickBot="1" x14ac:dyDescent="0.3"/>
    <row r="76" spans="2:32" x14ac:dyDescent="0.25">
      <c r="B76" s="60" t="s">
        <v>205</v>
      </c>
      <c r="C76" s="65">
        <v>50000</v>
      </c>
      <c r="D76" s="65">
        <v>100000</v>
      </c>
      <c r="E76" s="65">
        <v>250000</v>
      </c>
      <c r="F76" s="65">
        <v>500000</v>
      </c>
      <c r="G76" s="65">
        <v>1000000</v>
      </c>
      <c r="H76" s="62">
        <v>2000000</v>
      </c>
      <c r="J76" s="69" t="s">
        <v>206</v>
      </c>
      <c r="K76" s="70">
        <v>50000</v>
      </c>
      <c r="L76" s="65">
        <v>100000</v>
      </c>
      <c r="M76" s="61">
        <v>250000</v>
      </c>
      <c r="N76" s="65">
        <v>500000</v>
      </c>
      <c r="O76" s="65">
        <v>1000000</v>
      </c>
      <c r="P76" s="62">
        <v>2000000</v>
      </c>
      <c r="R76" s="69" t="s">
        <v>207</v>
      </c>
      <c r="S76" s="65">
        <v>50000</v>
      </c>
      <c r="T76" s="65">
        <v>100000</v>
      </c>
      <c r="U76" s="61">
        <v>250000</v>
      </c>
      <c r="V76" s="65">
        <v>500000</v>
      </c>
      <c r="W76" s="61">
        <v>1000000</v>
      </c>
      <c r="X76" s="73">
        <v>2000000</v>
      </c>
      <c r="Z76" s="69" t="s">
        <v>208</v>
      </c>
      <c r="AA76" s="61">
        <v>50000</v>
      </c>
      <c r="AB76" s="65">
        <v>100000</v>
      </c>
      <c r="AC76" s="61">
        <v>250000</v>
      </c>
      <c r="AD76" s="65">
        <v>500000</v>
      </c>
      <c r="AE76" s="61">
        <v>1000000</v>
      </c>
      <c r="AF76" s="73">
        <v>2000000</v>
      </c>
    </row>
    <row r="77" spans="2:32" x14ac:dyDescent="0.25">
      <c r="B77" s="63" cm="1">
        <f t="array" ref="B77:B106">_xlfn.SEQUENCE(30,1, 26)</f>
        <v>26</v>
      </c>
      <c r="C77" s="66">
        <f>_xlfn.IFNA(_xlfn.XLOOKUP($B77&amp;"_"&amp;C$76,'T20_Demographic Split'!$C$4:$C$183,'T20_Demographic Split'!$D$4:$D$183),0)</f>
        <v>1.5247787896740061E-4</v>
      </c>
      <c r="D77" s="66">
        <f>_xlfn.IFNA(_xlfn.XLOOKUP($B77&amp;"_"&amp;D$76,'T20_Demographic Split'!$C$4:$C$183,'T20_Demographic Split'!$D$4:$D$183),0)</f>
        <v>1.4680620178701429E-4</v>
      </c>
      <c r="E77" s="66">
        <f>_xlfn.IFNA(_xlfn.XLOOKUP($B77&amp;"_"&amp;E$76,'T20_Demographic Split'!$C$4:$C$183,'T20_Demographic Split'!$D$4:$D$183),0)</f>
        <v>5.1748866908638447E-4</v>
      </c>
      <c r="F77" s="66">
        <f>_xlfn.IFNA(_xlfn.XLOOKUP($B77&amp;"_"&amp;F$76,'T20_Demographic Split'!$C$4:$C$183,'T20_Demographic Split'!$D$4:$D$183),0)</f>
        <v>4.7160414055479641E-4</v>
      </c>
      <c r="G77" s="66">
        <f>_xlfn.IFNA(_xlfn.XLOOKUP($B77&amp;"_"&amp;G$76,'T20_Demographic Split'!$C$4:$C$183,'T20_Demographic Split'!$D$4:$D$183),0)</f>
        <v>1.6294398141646061E-4</v>
      </c>
      <c r="H77" s="37">
        <f>_xlfn.IFNA(_xlfn.XLOOKUP($B77&amp;"_"&amp;H$76,'T20_Demographic Split'!$C$4:$C$183,'T20_Demographic Split'!$D$4:$D$183),0)</f>
        <v>3.7721184183818262E-5</v>
      </c>
      <c r="J77" s="63" cm="1">
        <f t="array" ref="J77:J106">_xlfn.SEQUENCE(30,1, 26)</f>
        <v>26</v>
      </c>
      <c r="K77" s="44">
        <f>_xlfn.XLOOKUP($B77&amp;"_"&amp;C$76,'T20_Demographic Split'!$G$4:$G$183,'T20_Demographic Split'!$H$4:$H$183)</f>
        <v>1.1042119237283561E-3</v>
      </c>
      <c r="L77" s="66">
        <f>_xlfn.XLOOKUP($B77&amp;"_"&amp;D$76,'T20_Demographic Split'!$G$4:$G$183,'T20_Demographic Split'!$H$4:$H$183)</f>
        <v>1.135186717594181E-3</v>
      </c>
      <c r="M77">
        <f>_xlfn.XLOOKUP($B77&amp;"_"&amp;E$76,'T20_Demographic Split'!$G$4:$G$183,'T20_Demographic Split'!$H$4:$H$183)</f>
        <v>4.5283536903925397E-3</v>
      </c>
      <c r="N77" s="66">
        <f>_xlfn.XLOOKUP($B77&amp;"_"&amp;F$76,'T20_Demographic Split'!$G$4:$G$183,'T20_Demographic Split'!$H$4:$H$183)</f>
        <v>4.4666628489445073E-3</v>
      </c>
      <c r="O77" s="66">
        <f>_xlfn.XLOOKUP($B77&amp;"_"&amp;G$76,'T20_Demographic Split'!$G$4:$G$183,'T20_Demographic Split'!$H$4:$H$183)</f>
        <v>2.0720539427372671E-3</v>
      </c>
      <c r="P77" s="37">
        <f>_xlfn.XLOOKUP($B77&amp;"_"&amp;H$76,'T20_Demographic Split'!$G$4:$G$183,'T20_Demographic Split'!$H$4:$H$183)</f>
        <v>3.4016724312487629E-4</v>
      </c>
      <c r="R77" s="63" cm="1">
        <f t="array" ref="R77:R106">_xlfn.SEQUENCE(30,1, 26)</f>
        <v>26</v>
      </c>
      <c r="S77" s="66">
        <f>_xlfn.XLOOKUP($B77&amp;"_"&amp;C$76,'T20_Demographic Split'!$K$4:$K$183,'T20_Demographic Split'!$L$4:$L$183)</f>
        <v>4.9760713178252614E-4</v>
      </c>
      <c r="T77" s="66">
        <f>_xlfn.XLOOKUP($B77&amp;"_"&amp;D$76,'T20_Demographic Split'!$K$4:$K$183,'T20_Demographic Split'!$L$4:$L$183)</f>
        <v>4.9885864105427198E-4</v>
      </c>
      <c r="U77">
        <f>_xlfn.XLOOKUP($B77&amp;"_"&amp;E$76,'T20_Demographic Split'!$K$4:$K$183,'T20_Demographic Split'!$L$4:$L$183)</f>
        <v>1.0322249491585679E-3</v>
      </c>
      <c r="V77" s="66">
        <f>_xlfn.XLOOKUP($B77&amp;"_"&amp;F$76,'T20_Demographic Split'!$K$4:$K$183,'T20_Demographic Split'!$L$4:$L$183)</f>
        <v>9.0570079337222366E-4</v>
      </c>
      <c r="W77">
        <f>_xlfn.XLOOKUP($B77&amp;"_"&amp;G$76,'T20_Demographic Split'!$K$4:$K$183,'T20_Demographic Split'!$L$4:$L$183)</f>
        <v>4.5861865811675401E-4</v>
      </c>
      <c r="X77" s="71">
        <f>_xlfn.XLOOKUP($B77&amp;"_"&amp;H$76,'T20_Demographic Split'!$K$4:$K$183,'T20_Demographic Split'!$L$4:$L$183)</f>
        <v>2.2412995290419541E-4</v>
      </c>
      <c r="Z77" s="63" cm="1">
        <f t="array" ref="Z77:Z106">_xlfn.SEQUENCE(30,1, 26)</f>
        <v>26</v>
      </c>
      <c r="AA77">
        <f>_xlfn.XLOOKUP($B77&amp;"_"&amp;K$76,'T20_Demographic Split'!$O$4:$O$183,'T20_Demographic Split'!$P$4:$P$183)</f>
        <v>1.7442404035334859E-3</v>
      </c>
      <c r="AB77" s="66">
        <f>_xlfn.XLOOKUP($B77&amp;"_"&amp;L$76,'T20_Demographic Split'!$O$4:$O$183,'T20_Demographic Split'!$P$4:$P$183)</f>
        <v>1.7071625924474879E-3</v>
      </c>
      <c r="AC77">
        <f>_xlfn.XLOOKUP($B77&amp;"_"&amp;M$76,'T20_Demographic Split'!$O$4:$O$183,'T20_Demographic Split'!$P$4:$P$183)</f>
        <v>3.6918338912078079E-3</v>
      </c>
      <c r="AD77" s="66">
        <f>_xlfn.XLOOKUP($B77&amp;"_"&amp;N$76,'T20_Demographic Split'!$O$4:$O$183,'T20_Demographic Split'!$P$4:$P$183)</f>
        <v>3.6287803083027421E-3</v>
      </c>
      <c r="AE77">
        <f>_xlfn.XLOOKUP($B77&amp;"_"&amp;O$76,'T20_Demographic Split'!$O$4:$O$183,'T20_Demographic Split'!$P$4:$P$183)</f>
        <v>2.3604130649357161E-3</v>
      </c>
      <c r="AF77" s="71">
        <f>_xlfn.XLOOKUP($B77&amp;"_"&amp;P$76,'T20_Demographic Split'!$O$4:$O$183,'T20_Demographic Split'!$P$4:$P$183)</f>
        <v>1.564578975168608E-3</v>
      </c>
    </row>
    <row r="78" spans="2:32" x14ac:dyDescent="0.25">
      <c r="B78" s="63">
        <v>27</v>
      </c>
      <c r="C78" s="66">
        <f>_xlfn.IFNA(_xlfn.XLOOKUP($B78&amp;"_"&amp;C$76,'T20_Demographic Split'!$C$4:$C$183,'T20_Demographic Split'!$D$4:$D$183),0)</f>
        <v>1.711987986525979E-4</v>
      </c>
      <c r="D78" s="66">
        <f>_xlfn.IFNA(_xlfn.XLOOKUP($B78&amp;"_"&amp;D$76,'T20_Demographic Split'!$C$4:$C$183,'T20_Demographic Split'!$D$4:$D$183),0)</f>
        <v>1.2890966450897169E-4</v>
      </c>
      <c r="E78" s="66">
        <f>_xlfn.IFNA(_xlfn.XLOOKUP($B78&amp;"_"&amp;E$76,'T20_Demographic Split'!$C$4:$C$183,'T20_Demographic Split'!$D$4:$D$183),0)</f>
        <v>5.1319835923522097E-4</v>
      </c>
      <c r="F78" s="66">
        <f>_xlfn.IFNA(_xlfn.XLOOKUP($B78&amp;"_"&amp;F$76,'T20_Demographic Split'!$C$4:$C$183,'T20_Demographic Split'!$D$4:$D$183),0)</f>
        <v>4.4582825748647789E-4</v>
      </c>
      <c r="G78" s="66">
        <f>_xlfn.IFNA(_xlfn.XLOOKUP($B78&amp;"_"&amp;G$76,'T20_Demographic Split'!$C$4:$C$183,'T20_Demographic Split'!$D$4:$D$183),0)</f>
        <v>1.5895424787671351E-4</v>
      </c>
      <c r="H78" s="37">
        <f>_xlfn.IFNA(_xlfn.XLOOKUP($B78&amp;"_"&amp;H$76,'T20_Demographic Split'!$C$4:$C$183,'T20_Demographic Split'!$D$4:$D$183),0)</f>
        <v>4.9953159759746577E-5</v>
      </c>
      <c r="J78" s="63">
        <v>27</v>
      </c>
      <c r="K78" s="44">
        <f>_xlfn.XLOOKUP($B78&amp;"_"&amp;C$76,'T20_Demographic Split'!$G$4:$G$183,'T20_Demographic Split'!$H$4:$H$183)</f>
        <v>1.2869048717210319E-3</v>
      </c>
      <c r="L78" s="66">
        <f>_xlfn.XLOOKUP($B78&amp;"_"&amp;D$76,'T20_Demographic Split'!$G$4:$G$183,'T20_Demographic Split'!$H$4:$H$183)</f>
        <v>1.202484771519032E-3</v>
      </c>
      <c r="M78">
        <f>_xlfn.XLOOKUP($B78&amp;"_"&amp;E$76,'T20_Demographic Split'!$G$4:$G$183,'T20_Demographic Split'!$H$4:$H$183)</f>
        <v>3.9587710483552337E-3</v>
      </c>
      <c r="N78" s="66">
        <f>_xlfn.XLOOKUP($B78&amp;"_"&amp;F$76,'T20_Demographic Split'!$G$4:$G$183,'T20_Demographic Split'!$H$4:$H$183)</f>
        <v>4.1602095983915531E-3</v>
      </c>
      <c r="O78" s="66">
        <f>_xlfn.XLOOKUP($B78&amp;"_"&amp;G$76,'T20_Demographic Split'!$G$4:$G$183,'T20_Demographic Split'!$H$4:$H$183)</f>
        <v>2.0061243812164631E-3</v>
      </c>
      <c r="P78" s="37">
        <f>_xlfn.XLOOKUP($B78&amp;"_"&amp;H$76,'T20_Demographic Split'!$G$4:$G$183,'T20_Demographic Split'!$H$4:$H$183)</f>
        <v>6.2751750015452106E-4</v>
      </c>
      <c r="R78" s="63">
        <v>27</v>
      </c>
      <c r="S78" s="66">
        <f>_xlfn.XLOOKUP($B78&amp;"_"&amp;C$76,'T20_Demographic Split'!$K$4:$K$183,'T20_Demographic Split'!$L$4:$L$183)</f>
        <v>5.0305835069703155E-4</v>
      </c>
      <c r="T78" s="66">
        <f>_xlfn.XLOOKUP($B78&amp;"_"&amp;D$76,'T20_Demographic Split'!$K$4:$K$183,'T20_Demographic Split'!$L$4:$L$183)</f>
        <v>5.1161692579919404E-4</v>
      </c>
      <c r="U78">
        <f>_xlfn.XLOOKUP($B78&amp;"_"&amp;E$76,'T20_Demographic Split'!$K$4:$K$183,'T20_Demographic Split'!$L$4:$L$183)</f>
        <v>9.5099436835070176E-4</v>
      </c>
      <c r="V78" s="66">
        <f>_xlfn.XLOOKUP($B78&amp;"_"&amp;F$76,'T20_Demographic Split'!$K$4:$K$183,'T20_Demographic Split'!$L$4:$L$183)</f>
        <v>8.5636934515549929E-4</v>
      </c>
      <c r="W78">
        <f>_xlfn.XLOOKUP($B78&amp;"_"&amp;G$76,'T20_Demographic Split'!$K$4:$K$183,'T20_Demographic Split'!$L$4:$L$183)</f>
        <v>4.934987045215729E-4</v>
      </c>
      <c r="X78" s="71">
        <f>_xlfn.XLOOKUP($B78&amp;"_"&amp;H$76,'T20_Demographic Split'!$K$4:$K$183,'T20_Demographic Split'!$L$4:$L$183)</f>
        <v>2.052613836151436E-4</v>
      </c>
      <c r="Z78" s="63">
        <v>27</v>
      </c>
      <c r="AA78">
        <f>_xlfn.XLOOKUP($B78&amp;"_"&amp;K$76,'T20_Demographic Split'!$O$4:$O$183,'T20_Demographic Split'!$P$4:$P$183)</f>
        <v>1.929566046977598E-3</v>
      </c>
      <c r="AB78" s="66">
        <f>_xlfn.XLOOKUP($B78&amp;"_"&amp;L$76,'T20_Demographic Split'!$O$4:$O$183,'T20_Demographic Split'!$P$4:$P$183)</f>
        <v>1.826354458144198E-3</v>
      </c>
      <c r="AC78">
        <f>_xlfn.XLOOKUP($B78&amp;"_"&amp;M$76,'T20_Demographic Split'!$O$4:$O$183,'T20_Demographic Split'!$P$4:$P$183)</f>
        <v>3.540983727226566E-3</v>
      </c>
      <c r="AD78" s="66">
        <f>_xlfn.XLOOKUP($B78&amp;"_"&amp;N$76,'T20_Demographic Split'!$O$4:$O$183,'T20_Demographic Split'!$P$4:$P$183)</f>
        <v>3.5813166131568618E-3</v>
      </c>
      <c r="AE78">
        <f>_xlfn.XLOOKUP($B78&amp;"_"&amp;O$76,'T20_Demographic Split'!$O$4:$O$183,'T20_Demographic Split'!$P$4:$P$183)</f>
        <v>2.3823485454485581E-3</v>
      </c>
      <c r="AF78" s="71">
        <f>_xlfn.XLOOKUP($B78&amp;"_"&amp;P$76,'T20_Demographic Split'!$O$4:$O$183,'T20_Demographic Split'!$P$4:$P$183)</f>
        <v>1.56883324835618E-3</v>
      </c>
    </row>
    <row r="79" spans="2:32" x14ac:dyDescent="0.25">
      <c r="B79" s="63">
        <v>28</v>
      </c>
      <c r="C79" s="66">
        <f>_xlfn.IFNA(_xlfn.XLOOKUP($B79&amp;"_"&amp;C$76,'T20_Demographic Split'!$C$4:$C$183,'T20_Demographic Split'!$D$4:$D$183),0)</f>
        <v>1.910272183145635E-4</v>
      </c>
      <c r="D79" s="66">
        <f>_xlfn.IFNA(_xlfn.XLOOKUP($B79&amp;"_"&amp;D$76,'T20_Demographic Split'!$C$4:$C$183,'T20_Demographic Split'!$D$4:$D$183),0)</f>
        <v>1.8080045276046861E-4</v>
      </c>
      <c r="E79" s="66">
        <f>_xlfn.IFNA(_xlfn.XLOOKUP($B79&amp;"_"&amp;E$76,'T20_Demographic Split'!$C$4:$C$183,'T20_Demographic Split'!$D$4:$D$183),0)</f>
        <v>4.5658169724522668E-4</v>
      </c>
      <c r="F79" s="66">
        <f>_xlfn.IFNA(_xlfn.XLOOKUP($B79&amp;"_"&amp;F$76,'T20_Demographic Split'!$C$4:$C$183,'T20_Demographic Split'!$D$4:$D$183),0)</f>
        <v>3.8161649528611669E-4</v>
      </c>
      <c r="G79" s="66">
        <f>_xlfn.IFNA(_xlfn.XLOOKUP($B79&amp;"_"&amp;G$76,'T20_Demographic Split'!$C$4:$C$183,'T20_Demographic Split'!$D$4:$D$183),0)</f>
        <v>1.5221034478673251E-4</v>
      </c>
      <c r="H79" s="37">
        <f>_xlfn.IFNA(_xlfn.XLOOKUP($B79&amp;"_"&amp;H$76,'T20_Demographic Split'!$C$4:$C$183,'T20_Demographic Split'!$D$4:$D$183),0)</f>
        <v>5.7962297430478987E-5</v>
      </c>
      <c r="J79" s="63">
        <v>28</v>
      </c>
      <c r="K79" s="44">
        <f>_xlfn.XLOOKUP($B79&amp;"_"&amp;C$76,'T20_Demographic Split'!$G$4:$G$183,'T20_Demographic Split'!$H$4:$H$183)</f>
        <v>1.4258242434950759E-3</v>
      </c>
      <c r="L79" s="66">
        <f>_xlfn.XLOOKUP($B79&amp;"_"&amp;D$76,'T20_Demographic Split'!$G$4:$G$183,'T20_Demographic Split'!$H$4:$H$183)</f>
        <v>1.3121234179964329E-3</v>
      </c>
      <c r="M79">
        <f>_xlfn.XLOOKUP($B79&amp;"_"&amp;E$76,'T20_Demographic Split'!$G$4:$G$183,'T20_Demographic Split'!$H$4:$H$183)</f>
        <v>3.910523089987579E-3</v>
      </c>
      <c r="N79" s="66">
        <f>_xlfn.XLOOKUP($B79&amp;"_"&amp;F$76,'T20_Demographic Split'!$G$4:$G$183,'T20_Demographic Split'!$H$4:$H$183)</f>
        <v>4.0191225324698304E-3</v>
      </c>
      <c r="O79" s="66">
        <f>_xlfn.XLOOKUP($B79&amp;"_"&amp;G$76,'T20_Demographic Split'!$G$4:$G$183,'T20_Demographic Split'!$H$4:$H$183)</f>
        <v>2.151390441798615E-3</v>
      </c>
      <c r="P79" s="37">
        <f>_xlfn.XLOOKUP($B79&amp;"_"&amp;H$76,'T20_Demographic Split'!$G$4:$G$183,'T20_Demographic Split'!$H$4:$H$183)</f>
        <v>8.9525742030446343E-4</v>
      </c>
      <c r="R79" s="63">
        <v>28</v>
      </c>
      <c r="S79" s="66">
        <f>_xlfn.XLOOKUP($B79&amp;"_"&amp;C$76,'T20_Demographic Split'!$K$4:$K$183,'T20_Demographic Split'!$L$4:$L$183)</f>
        <v>4.9548085169155069E-4</v>
      </c>
      <c r="T79" s="66">
        <f>_xlfn.XLOOKUP($B79&amp;"_"&amp;D$76,'T20_Demographic Split'!$K$4:$K$183,'T20_Demographic Split'!$L$4:$L$183)</f>
        <v>4.647019450391204E-4</v>
      </c>
      <c r="U79">
        <f>_xlfn.XLOOKUP($B79&amp;"_"&amp;E$76,'T20_Demographic Split'!$K$4:$K$183,'T20_Demographic Split'!$L$4:$L$183)</f>
        <v>8.1812943011744222E-4</v>
      </c>
      <c r="V79" s="66">
        <f>_xlfn.XLOOKUP($B79&amp;"_"&amp;F$76,'T20_Demographic Split'!$K$4:$K$183,'T20_Demographic Split'!$L$4:$L$183)</f>
        <v>7.6959779904452988E-4</v>
      </c>
      <c r="W79">
        <f>_xlfn.XLOOKUP($B79&amp;"_"&amp;G$76,'T20_Demographic Split'!$K$4:$K$183,'T20_Demographic Split'!$L$4:$L$183)</f>
        <v>4.8162189424649061E-4</v>
      </c>
      <c r="X79" s="71">
        <f>_xlfn.XLOOKUP($B79&amp;"_"&amp;H$76,'T20_Demographic Split'!$K$4:$K$183,'T20_Demographic Split'!$L$4:$L$183)</f>
        <v>2.1555076656224479E-4</v>
      </c>
      <c r="Z79" s="63">
        <v>28</v>
      </c>
      <c r="AA79">
        <f>_xlfn.XLOOKUP($B79&amp;"_"&amp;K$76,'T20_Demographic Split'!$O$4:$O$183,'T20_Demographic Split'!$P$4:$P$183)</f>
        <v>2.020853542707258E-3</v>
      </c>
      <c r="AB79" s="66">
        <f>_xlfn.XLOOKUP($B79&amp;"_"&amp;L$76,'T20_Demographic Split'!$O$4:$O$183,'T20_Demographic Split'!$P$4:$P$183)</f>
        <v>1.77496611196301E-3</v>
      </c>
      <c r="AC79">
        <f>_xlfn.XLOOKUP($B79&amp;"_"&amp;M$76,'T20_Demographic Split'!$O$4:$O$183,'T20_Demographic Split'!$P$4:$P$183)</f>
        <v>3.382735603106219E-3</v>
      </c>
      <c r="AD79" s="66">
        <f>_xlfn.XLOOKUP($B79&amp;"_"&amp;N$76,'T20_Demographic Split'!$O$4:$O$183,'T20_Demographic Split'!$P$4:$P$183)</f>
        <v>3.5331962504843309E-3</v>
      </c>
      <c r="AE79">
        <f>_xlfn.XLOOKUP($B79&amp;"_"&amp;O$76,'T20_Demographic Split'!$O$4:$O$183,'T20_Demographic Split'!$P$4:$P$183)</f>
        <v>2.4760515473422778E-3</v>
      </c>
      <c r="AF79" s="71">
        <f>_xlfn.XLOOKUP($B79&amp;"_"&amp;P$76,'T20_Demographic Split'!$O$4:$O$183,'T20_Demographic Split'!$P$4:$P$183)</f>
        <v>1.6855238116505441E-3</v>
      </c>
    </row>
    <row r="80" spans="2:32" x14ac:dyDescent="0.25">
      <c r="B80" s="63">
        <v>29</v>
      </c>
      <c r="C80" s="66">
        <f>_xlfn.IFNA(_xlfn.XLOOKUP($B80&amp;"_"&amp;C$76,'T20_Demographic Split'!$C$4:$C$183,'T20_Demographic Split'!$D$4:$D$183),0)</f>
        <v>1.4276188498569129E-4</v>
      </c>
      <c r="D80" s="66">
        <f>_xlfn.IFNA(_xlfn.XLOOKUP($B80&amp;"_"&amp;D$76,'T20_Demographic Split'!$C$4:$C$183,'T20_Demographic Split'!$D$4:$D$183),0)</f>
        <v>1.614582558122529E-4</v>
      </c>
      <c r="E80" s="66">
        <f>_xlfn.IFNA(_xlfn.XLOOKUP($B80&amp;"_"&amp;E$76,'T20_Demographic Split'!$C$4:$C$183,'T20_Demographic Split'!$D$4:$D$183),0)</f>
        <v>3.8068358275026638E-4</v>
      </c>
      <c r="F80" s="66">
        <f>_xlfn.IFNA(_xlfn.XLOOKUP($B80&amp;"_"&amp;F$76,'T20_Demographic Split'!$C$4:$C$183,'T20_Demographic Split'!$D$4:$D$183),0)</f>
        <v>3.3078921902606151E-4</v>
      </c>
      <c r="G80" s="66">
        <f>_xlfn.IFNA(_xlfn.XLOOKUP($B80&amp;"_"&amp;G$76,'T20_Demographic Split'!$C$4:$C$183,'T20_Demographic Split'!$D$4:$D$183),0)</f>
        <v>1.184003276648172E-4</v>
      </c>
      <c r="H80" s="37">
        <f>_xlfn.IFNA(_xlfn.XLOOKUP($B80&amp;"_"&amp;H$76,'T20_Demographic Split'!$C$4:$C$183,'T20_Demographic Split'!$D$4:$D$183),0)</f>
        <v>4.946297682417215E-5</v>
      </c>
      <c r="J80" s="63">
        <v>29</v>
      </c>
      <c r="K80" s="44">
        <f>_xlfn.XLOOKUP($B80&amp;"_"&amp;C$76,'T20_Demographic Split'!$G$4:$G$183,'T20_Demographic Split'!$H$4:$H$183)</f>
        <v>1.482177052973471E-3</v>
      </c>
      <c r="L80" s="66">
        <f>_xlfn.XLOOKUP($B80&amp;"_"&amp;D$76,'T20_Demographic Split'!$G$4:$G$183,'T20_Demographic Split'!$H$4:$H$183)</f>
        <v>1.5173956319292799E-3</v>
      </c>
      <c r="M80">
        <f>_xlfn.XLOOKUP($B80&amp;"_"&amp;E$76,'T20_Demographic Split'!$G$4:$G$183,'T20_Demographic Split'!$H$4:$H$183)</f>
        <v>3.729627507015157E-3</v>
      </c>
      <c r="N80" s="66">
        <f>_xlfn.XLOOKUP($B80&amp;"_"&amp;F$76,'T20_Demographic Split'!$G$4:$G$183,'T20_Demographic Split'!$H$4:$H$183)</f>
        <v>3.864166567113296E-3</v>
      </c>
      <c r="O80" s="66">
        <f>_xlfn.XLOOKUP($B80&amp;"_"&amp;G$76,'T20_Demographic Split'!$G$4:$G$183,'T20_Demographic Split'!$H$4:$H$183)</f>
        <v>2.1828136495365409E-3</v>
      </c>
      <c r="P80" s="37">
        <f>_xlfn.XLOOKUP($B80&amp;"_"&amp;H$76,'T20_Demographic Split'!$G$4:$G$183,'T20_Demographic Split'!$H$4:$H$183)</f>
        <v>1.0318623359837039E-3</v>
      </c>
      <c r="R80" s="63">
        <v>29</v>
      </c>
      <c r="S80" s="66">
        <f>_xlfn.XLOOKUP($B80&amp;"_"&amp;C$76,'T20_Demographic Split'!$K$4:$K$183,'T20_Demographic Split'!$L$4:$L$183)</f>
        <v>5.2591059053992586E-4</v>
      </c>
      <c r="T80" s="66">
        <f>_xlfn.XLOOKUP($B80&amp;"_"&amp;D$76,'T20_Demographic Split'!$K$4:$K$183,'T20_Demographic Split'!$L$4:$L$183)</f>
        <v>4.872458131981859E-4</v>
      </c>
      <c r="U80">
        <f>_xlfn.XLOOKUP($B80&amp;"_"&amp;E$76,'T20_Demographic Split'!$K$4:$K$183,'T20_Demographic Split'!$L$4:$L$183)</f>
        <v>8.3822339624656738E-4</v>
      </c>
      <c r="V80" s="66">
        <f>_xlfn.XLOOKUP($B80&amp;"_"&amp;F$76,'T20_Demographic Split'!$K$4:$K$183,'T20_Demographic Split'!$L$4:$L$183)</f>
        <v>7.6936500058874156E-4</v>
      </c>
      <c r="W80">
        <f>_xlfn.XLOOKUP($B80&amp;"_"&amp;G$76,'T20_Demographic Split'!$K$4:$K$183,'T20_Demographic Split'!$L$4:$L$183)</f>
        <v>4.6802697869391548E-4</v>
      </c>
      <c r="X80" s="71">
        <f>_xlfn.XLOOKUP($B80&amp;"_"&amp;H$76,'T20_Demographic Split'!$K$4:$K$183,'T20_Demographic Split'!$L$4:$L$183)</f>
        <v>2.255494274551785E-4</v>
      </c>
      <c r="Z80" s="63">
        <v>29</v>
      </c>
      <c r="AA80">
        <f>_xlfn.XLOOKUP($B80&amp;"_"&amp;K$76,'T20_Demographic Split'!$O$4:$O$183,'T20_Demographic Split'!$P$4:$P$183)</f>
        <v>1.8674658063583421E-3</v>
      </c>
      <c r="AB80" s="66">
        <f>_xlfn.XLOOKUP($B80&amp;"_"&amp;L$76,'T20_Demographic Split'!$O$4:$O$183,'T20_Demographic Split'!$P$4:$P$183)</f>
        <v>1.900878832022138E-3</v>
      </c>
      <c r="AC80">
        <f>_xlfn.XLOOKUP($B80&amp;"_"&amp;M$76,'T20_Demographic Split'!$O$4:$O$183,'T20_Demographic Split'!$P$4:$P$183)</f>
        <v>3.315287148975755E-3</v>
      </c>
      <c r="AD80" s="66">
        <f>_xlfn.XLOOKUP($B80&amp;"_"&amp;N$76,'T20_Demographic Split'!$O$4:$O$183,'T20_Demographic Split'!$P$4:$P$183)</f>
        <v>3.4766264845067568E-3</v>
      </c>
      <c r="AE80">
        <f>_xlfn.XLOOKUP($B80&amp;"_"&amp;O$76,'T20_Demographic Split'!$O$4:$O$183,'T20_Demographic Split'!$P$4:$P$183)</f>
        <v>2.2999483492784942E-3</v>
      </c>
      <c r="AF80" s="71">
        <f>_xlfn.XLOOKUP($B80&amp;"_"&amp;P$76,'T20_Demographic Split'!$O$4:$O$183,'T20_Demographic Split'!$P$4:$P$183)</f>
        <v>1.7518382402796869E-3</v>
      </c>
    </row>
    <row r="81" spans="2:32" x14ac:dyDescent="0.25">
      <c r="B81" s="63">
        <v>30</v>
      </c>
      <c r="C81" s="66">
        <f>_xlfn.IFNA(_xlfn.XLOOKUP($B81&amp;"_"&amp;C$76,'T20_Demographic Split'!$C$4:$C$183,'T20_Demographic Split'!$D$4:$D$183),0)</f>
        <v>1.9057182750316411E-4</v>
      </c>
      <c r="D81" s="66">
        <f>_xlfn.IFNA(_xlfn.XLOOKUP($B81&amp;"_"&amp;D$76,'T20_Demographic Split'!$C$4:$C$183,'T20_Demographic Split'!$D$4:$D$183),0)</f>
        <v>1.5367065494066299E-4</v>
      </c>
      <c r="E81" s="66">
        <f>_xlfn.IFNA(_xlfn.XLOOKUP($B81&amp;"_"&amp;E$76,'T20_Demographic Split'!$C$4:$C$183,'T20_Demographic Split'!$D$4:$D$183),0)</f>
        <v>3.3894812336339279E-4</v>
      </c>
      <c r="F81" s="66">
        <f>_xlfn.IFNA(_xlfn.XLOOKUP($B81&amp;"_"&amp;F$76,'T20_Demographic Split'!$C$4:$C$183,'T20_Demographic Split'!$D$4:$D$183),0)</f>
        <v>3.4836008018905389E-4</v>
      </c>
      <c r="G81" s="66">
        <f>_xlfn.IFNA(_xlfn.XLOOKUP($B81&amp;"_"&amp;G$76,'T20_Demographic Split'!$C$4:$C$183,'T20_Demographic Split'!$D$4:$D$183),0)</f>
        <v>1.202481981217834E-4</v>
      </c>
      <c r="H81" s="37">
        <f>_xlfn.IFNA(_xlfn.XLOOKUP($B81&amp;"_"&amp;H$76,'T20_Demographic Split'!$C$4:$C$183,'T20_Demographic Split'!$D$4:$D$183),0)</f>
        <v>7.0856627412356471E-5</v>
      </c>
      <c r="J81" s="63">
        <v>30</v>
      </c>
      <c r="K81" s="44">
        <f>_xlfn.XLOOKUP($B81&amp;"_"&amp;C$76,'T20_Demographic Split'!$G$4:$G$183,'T20_Demographic Split'!$H$4:$H$183)</f>
        <v>1.5614183973233411E-3</v>
      </c>
      <c r="L81" s="66">
        <f>_xlfn.XLOOKUP($B81&amp;"_"&amp;D$76,'T20_Demographic Split'!$G$4:$G$183,'T20_Demographic Split'!$H$4:$H$183)</f>
        <v>1.6833341558428539E-3</v>
      </c>
      <c r="M81">
        <f>_xlfn.XLOOKUP($B81&amp;"_"&amp;E$76,'T20_Demographic Split'!$G$4:$G$183,'T20_Demographic Split'!$H$4:$H$183)</f>
        <v>3.7904913619243039E-3</v>
      </c>
      <c r="N81" s="66">
        <f>_xlfn.XLOOKUP($B81&amp;"_"&amp;F$76,'T20_Demographic Split'!$G$4:$G$183,'T20_Demographic Split'!$H$4:$H$183)</f>
        <v>3.733435701438052E-3</v>
      </c>
      <c r="O81" s="66">
        <f>_xlfn.XLOOKUP($B81&amp;"_"&amp;G$76,'T20_Demographic Split'!$G$4:$G$183,'T20_Demographic Split'!$H$4:$H$183)</f>
        <v>2.1830724450625678E-3</v>
      </c>
      <c r="P81" s="37">
        <f>_xlfn.XLOOKUP($B81&amp;"_"&amp;H$76,'T20_Demographic Split'!$G$4:$G$183,'T20_Demographic Split'!$H$4:$H$183)</f>
        <v>1.113219154657383E-3</v>
      </c>
      <c r="R81" s="63">
        <v>30</v>
      </c>
      <c r="S81" s="66">
        <f>_xlfn.XLOOKUP($B81&amp;"_"&amp;C$76,'T20_Demographic Split'!$K$4:$K$183,'T20_Demographic Split'!$L$4:$L$183)</f>
        <v>5.4233978847804964E-4</v>
      </c>
      <c r="T81" s="66">
        <f>_xlfn.XLOOKUP($B81&amp;"_"&amp;D$76,'T20_Demographic Split'!$K$4:$K$183,'T20_Demographic Split'!$L$4:$L$183)</f>
        <v>4.8040839151721588E-4</v>
      </c>
      <c r="U81">
        <f>_xlfn.XLOOKUP($B81&amp;"_"&amp;E$76,'T20_Demographic Split'!$K$4:$K$183,'T20_Demographic Split'!$L$4:$L$183)</f>
        <v>7.7036511043069103E-4</v>
      </c>
      <c r="V81" s="66">
        <f>_xlfn.XLOOKUP($B81&amp;"_"&amp;F$76,'T20_Demographic Split'!$K$4:$K$183,'T20_Demographic Split'!$L$4:$L$183)</f>
        <v>7.0375385874190722E-4</v>
      </c>
      <c r="W81">
        <f>_xlfn.XLOOKUP($B81&amp;"_"&amp;G$76,'T20_Demographic Split'!$K$4:$K$183,'T20_Demographic Split'!$L$4:$L$183)</f>
        <v>4.5996086157504908E-4</v>
      </c>
      <c r="X81" s="71">
        <f>_xlfn.XLOOKUP($B81&amp;"_"&amp;H$76,'T20_Demographic Split'!$K$4:$K$183,'T20_Demographic Split'!$L$4:$L$183)</f>
        <v>2.328945236908117E-4</v>
      </c>
      <c r="Z81" s="63">
        <v>30</v>
      </c>
      <c r="AA81">
        <f>_xlfn.XLOOKUP($B81&amp;"_"&amp;K$76,'T20_Demographic Split'!$O$4:$O$183,'T20_Demographic Split'!$P$4:$P$183)</f>
        <v>2.1682322729046741E-3</v>
      </c>
      <c r="AB81" s="66">
        <f>_xlfn.XLOOKUP($B81&amp;"_"&amp;L$76,'T20_Demographic Split'!$O$4:$O$183,'T20_Demographic Split'!$P$4:$P$183)</f>
        <v>1.929513039827429E-3</v>
      </c>
      <c r="AC81">
        <f>_xlfn.XLOOKUP($B81&amp;"_"&amp;M$76,'T20_Demographic Split'!$O$4:$O$183,'T20_Demographic Split'!$P$4:$P$183)</f>
        <v>3.3042498958997832E-3</v>
      </c>
      <c r="AD81" s="66">
        <f>_xlfn.XLOOKUP($B81&amp;"_"&amp;N$76,'T20_Demographic Split'!$O$4:$O$183,'T20_Demographic Split'!$P$4:$P$183)</f>
        <v>3.2978686746455328E-3</v>
      </c>
      <c r="AE81">
        <f>_xlfn.XLOOKUP($B81&amp;"_"&amp;O$76,'T20_Demographic Split'!$O$4:$O$183,'T20_Demographic Split'!$P$4:$P$183)</f>
        <v>2.387842722873003E-3</v>
      </c>
      <c r="AF81" s="71">
        <f>_xlfn.XLOOKUP($B81&amp;"_"&amp;P$76,'T20_Demographic Split'!$O$4:$O$183,'T20_Demographic Split'!$P$4:$P$183)</f>
        <v>1.8417853118183299E-3</v>
      </c>
    </row>
    <row r="82" spans="2:32" x14ac:dyDescent="0.25">
      <c r="B82" s="63">
        <v>31</v>
      </c>
      <c r="C82" s="66">
        <f>_xlfn.IFNA(_xlfn.XLOOKUP($B82&amp;"_"&amp;C$76,'T20_Demographic Split'!$C$4:$C$183,'T20_Demographic Split'!$D$4:$D$183),0)</f>
        <v>1.692718285832716E-4</v>
      </c>
      <c r="D82" s="66">
        <f>_xlfn.IFNA(_xlfn.XLOOKUP($B82&amp;"_"&amp;D$76,'T20_Demographic Split'!$C$4:$C$183,'T20_Demographic Split'!$D$4:$D$183),0)</f>
        <v>1.57038347597034E-4</v>
      </c>
      <c r="E82" s="66">
        <f>_xlfn.IFNA(_xlfn.XLOOKUP($B82&amp;"_"&amp;E$76,'T20_Demographic Split'!$C$4:$C$183,'T20_Demographic Split'!$D$4:$D$183),0)</f>
        <v>3.5290922926887552E-4</v>
      </c>
      <c r="F82" s="66">
        <f>_xlfn.IFNA(_xlfn.XLOOKUP($B82&amp;"_"&amp;F$76,'T20_Demographic Split'!$C$4:$C$183,'T20_Demographic Split'!$D$4:$D$183),0)</f>
        <v>3.0144285524545331E-4</v>
      </c>
      <c r="G82" s="66">
        <f>_xlfn.IFNA(_xlfn.XLOOKUP($B82&amp;"_"&amp;G$76,'T20_Demographic Split'!$C$4:$C$183,'T20_Demographic Split'!$D$4:$D$183),0)</f>
        <v>1.2452503313495369E-4</v>
      </c>
      <c r="H82" s="37">
        <f>_xlfn.IFNA(_xlfn.XLOOKUP($B82&amp;"_"&amp;H$76,'T20_Demographic Split'!$C$4:$C$183,'T20_Demographic Split'!$D$4:$D$183),0)</f>
        <v>5.0161546012972618E-5</v>
      </c>
      <c r="J82" s="63">
        <v>31</v>
      </c>
      <c r="K82" s="44">
        <f>_xlfn.XLOOKUP($B82&amp;"_"&amp;C$76,'T20_Demographic Split'!$G$4:$G$183,'T20_Demographic Split'!$H$4:$H$183)</f>
        <v>1.660780959809041E-3</v>
      </c>
      <c r="L82" s="66">
        <f>_xlfn.XLOOKUP($B82&amp;"_"&amp;D$76,'T20_Demographic Split'!$G$4:$G$183,'T20_Demographic Split'!$H$4:$H$183)</f>
        <v>1.584941729767145E-3</v>
      </c>
      <c r="M82">
        <f>_xlfn.XLOOKUP($B82&amp;"_"&amp;E$76,'T20_Demographic Split'!$G$4:$G$183,'T20_Demographic Split'!$H$4:$H$183)</f>
        <v>3.575256756822953E-3</v>
      </c>
      <c r="N82" s="66">
        <f>_xlfn.XLOOKUP($B82&amp;"_"&amp;F$76,'T20_Demographic Split'!$G$4:$G$183,'T20_Demographic Split'!$H$4:$H$183)</f>
        <v>3.6946342980066589E-3</v>
      </c>
      <c r="O82" s="66">
        <f>_xlfn.XLOOKUP($B82&amp;"_"&amp;G$76,'T20_Demographic Split'!$G$4:$G$183,'T20_Demographic Split'!$H$4:$H$183)</f>
        <v>2.2444215435326732E-3</v>
      </c>
      <c r="P82" s="37">
        <f>_xlfn.XLOOKUP($B82&amp;"_"&amp;H$76,'T20_Demographic Split'!$G$4:$G$183,'T20_Demographic Split'!$H$4:$H$183)</f>
        <v>1.3149297973287779E-3</v>
      </c>
      <c r="R82" s="63">
        <v>31</v>
      </c>
      <c r="S82" s="66">
        <f>_xlfn.XLOOKUP($B82&amp;"_"&amp;C$76,'T20_Demographic Split'!$K$4:$K$183,'T20_Demographic Split'!$L$4:$L$183)</f>
        <v>5.2206752853727772E-4</v>
      </c>
      <c r="T82" s="66">
        <f>_xlfn.XLOOKUP($B82&amp;"_"&amp;D$76,'T20_Demographic Split'!$K$4:$K$183,'T20_Demographic Split'!$L$4:$L$183)</f>
        <v>5.2917271230445192E-4</v>
      </c>
      <c r="U82">
        <f>_xlfn.XLOOKUP($B82&amp;"_"&amp;E$76,'T20_Demographic Split'!$K$4:$K$183,'T20_Demographic Split'!$L$4:$L$183)</f>
        <v>7.1058218241632214E-4</v>
      </c>
      <c r="V82" s="66">
        <f>_xlfn.XLOOKUP($B82&amp;"_"&amp;F$76,'T20_Demographic Split'!$K$4:$K$183,'T20_Demographic Split'!$L$4:$L$183)</f>
        <v>6.6577522982765036E-4</v>
      </c>
      <c r="W82">
        <f>_xlfn.XLOOKUP($B82&amp;"_"&amp;G$76,'T20_Demographic Split'!$K$4:$K$183,'T20_Demographic Split'!$L$4:$L$183)</f>
        <v>4.3331318341386808E-4</v>
      </c>
      <c r="X82" s="71">
        <f>_xlfn.XLOOKUP($B82&amp;"_"&amp;H$76,'T20_Demographic Split'!$K$4:$K$183,'T20_Demographic Split'!$L$4:$L$183)</f>
        <v>2.4874109174650072E-4</v>
      </c>
      <c r="Z82" s="63">
        <v>31</v>
      </c>
      <c r="AA82">
        <f>_xlfn.XLOOKUP($B82&amp;"_"&amp;K$76,'T20_Demographic Split'!$O$4:$O$183,'T20_Demographic Split'!$P$4:$P$183)</f>
        <v>2.1032201713282882E-3</v>
      </c>
      <c r="AB82" s="66">
        <f>_xlfn.XLOOKUP($B82&amp;"_"&amp;L$76,'T20_Demographic Split'!$O$4:$O$183,'T20_Demographic Split'!$P$4:$P$183)</f>
        <v>2.1560978612074791E-3</v>
      </c>
      <c r="AC82">
        <f>_xlfn.XLOOKUP($B82&amp;"_"&amp;M$76,'T20_Demographic Split'!$O$4:$O$183,'T20_Demographic Split'!$P$4:$P$183)</f>
        <v>3.1512911205747768E-3</v>
      </c>
      <c r="AD82" s="66">
        <f>_xlfn.XLOOKUP($B82&amp;"_"&amp;N$76,'T20_Demographic Split'!$O$4:$O$183,'T20_Demographic Split'!$P$4:$P$183)</f>
        <v>3.276546177822446E-3</v>
      </c>
      <c r="AE82">
        <f>_xlfn.XLOOKUP($B82&amp;"_"&amp;O$76,'T20_Demographic Split'!$O$4:$O$183,'T20_Demographic Split'!$P$4:$P$183)</f>
        <v>2.5101717469670848E-3</v>
      </c>
      <c r="AF82" s="71">
        <f>_xlfn.XLOOKUP($B82&amp;"_"&amp;P$76,'T20_Demographic Split'!$O$4:$O$183,'T20_Demographic Split'!$P$4:$P$183)</f>
        <v>2.008686703854142E-3</v>
      </c>
    </row>
    <row r="83" spans="2:32" x14ac:dyDescent="0.25">
      <c r="B83" s="63">
        <v>32</v>
      </c>
      <c r="C83" s="66">
        <f>_xlfn.IFNA(_xlfn.XLOOKUP($B83&amp;"_"&amp;C$76,'T20_Demographic Split'!$C$4:$C$183,'T20_Demographic Split'!$D$4:$D$183),0)</f>
        <v>1.8319876997542541E-4</v>
      </c>
      <c r="D83" s="66">
        <f>_xlfn.IFNA(_xlfn.XLOOKUP($B83&amp;"_"&amp;D$76,'T20_Demographic Split'!$C$4:$C$183,'T20_Demographic Split'!$D$4:$D$183),0)</f>
        <v>1.374094145435243E-4</v>
      </c>
      <c r="E83" s="66">
        <f>_xlfn.IFNA(_xlfn.XLOOKUP($B83&amp;"_"&amp;E$76,'T20_Demographic Split'!$C$4:$C$183,'T20_Demographic Split'!$D$4:$D$183),0)</f>
        <v>2.7248369736618808E-4</v>
      </c>
      <c r="F83" s="66">
        <f>_xlfn.IFNA(_xlfn.XLOOKUP($B83&amp;"_"&amp;F$76,'T20_Demographic Split'!$C$4:$C$183,'T20_Demographic Split'!$D$4:$D$183),0)</f>
        <v>2.8123806675173051E-4</v>
      </c>
      <c r="G83" s="66">
        <f>_xlfn.IFNA(_xlfn.XLOOKUP($B83&amp;"_"&amp;G$76,'T20_Demographic Split'!$C$4:$C$183,'T20_Demographic Split'!$D$4:$D$183),0)</f>
        <v>1.070357959875348E-4</v>
      </c>
      <c r="H83" s="37">
        <f>_xlfn.IFNA(_xlfn.XLOOKUP($B83&amp;"_"&amp;H$76,'T20_Demographic Split'!$C$4:$C$183,'T20_Demographic Split'!$D$4:$D$183),0)</f>
        <v>5.0713764633453681E-5</v>
      </c>
      <c r="J83" s="63">
        <v>32</v>
      </c>
      <c r="K83" s="44">
        <f>_xlfn.XLOOKUP($B83&amp;"_"&amp;C$76,'T20_Demographic Split'!$G$4:$G$183,'T20_Demographic Split'!$H$4:$H$183)</f>
        <v>1.7443843796724921E-3</v>
      </c>
      <c r="L83" s="66">
        <f>_xlfn.XLOOKUP($B83&amp;"_"&amp;D$76,'T20_Demographic Split'!$G$4:$G$183,'T20_Demographic Split'!$H$4:$H$183)</f>
        <v>1.6018949407721069E-3</v>
      </c>
      <c r="M83">
        <f>_xlfn.XLOOKUP($B83&amp;"_"&amp;E$76,'T20_Demographic Split'!$G$4:$G$183,'T20_Demographic Split'!$H$4:$H$183)</f>
        <v>3.382443555777962E-3</v>
      </c>
      <c r="N83" s="66">
        <f>_xlfn.XLOOKUP($B83&amp;"_"&amp;F$76,'T20_Demographic Split'!$G$4:$G$183,'T20_Demographic Split'!$H$4:$H$183)</f>
        <v>3.3906493711150731E-3</v>
      </c>
      <c r="O83" s="66">
        <f>_xlfn.XLOOKUP($B83&amp;"_"&amp;G$76,'T20_Demographic Split'!$G$4:$G$183,'T20_Demographic Split'!$H$4:$H$183)</f>
        <v>2.2055934456219968E-3</v>
      </c>
      <c r="P83" s="37">
        <f>_xlfn.XLOOKUP($B83&amp;"_"&amp;H$76,'T20_Demographic Split'!$G$4:$G$183,'T20_Demographic Split'!$H$4:$H$183)</f>
        <v>1.349029395811274E-3</v>
      </c>
      <c r="R83" s="63">
        <v>32</v>
      </c>
      <c r="S83" s="66">
        <f>_xlfn.XLOOKUP($B83&amp;"_"&amp;C$76,'T20_Demographic Split'!$K$4:$K$183,'T20_Demographic Split'!$L$4:$L$183)</f>
        <v>4.9722399244518732E-4</v>
      </c>
      <c r="T83" s="66">
        <f>_xlfn.XLOOKUP($B83&amp;"_"&amp;D$76,'T20_Demographic Split'!$K$4:$K$183,'T20_Demographic Split'!$L$4:$L$183)</f>
        <v>5.4925559325815518E-4</v>
      </c>
      <c r="U83">
        <f>_xlfn.XLOOKUP($B83&amp;"_"&amp;E$76,'T20_Demographic Split'!$K$4:$K$183,'T20_Demographic Split'!$L$4:$L$183)</f>
        <v>7.3240684418810571E-4</v>
      </c>
      <c r="V83" s="66">
        <f>_xlfn.XLOOKUP($B83&amp;"_"&amp;F$76,'T20_Demographic Split'!$K$4:$K$183,'T20_Demographic Split'!$L$4:$L$183)</f>
        <v>6.7242023639247847E-4</v>
      </c>
      <c r="W83">
        <f>_xlfn.XLOOKUP($B83&amp;"_"&amp;G$76,'T20_Demographic Split'!$K$4:$K$183,'T20_Demographic Split'!$L$4:$L$183)</f>
        <v>3.8826677877564912E-4</v>
      </c>
      <c r="X83" s="71">
        <f>_xlfn.XLOOKUP($B83&amp;"_"&amp;H$76,'T20_Demographic Split'!$K$4:$K$183,'T20_Demographic Split'!$L$4:$L$183)</f>
        <v>2.1016513936955689E-4</v>
      </c>
      <c r="Z83" s="63">
        <v>32</v>
      </c>
      <c r="AA83">
        <f>_xlfn.XLOOKUP($B83&amp;"_"&amp;K$76,'T20_Demographic Split'!$O$4:$O$183,'T20_Demographic Split'!$P$4:$P$183)</f>
        <v>2.1325781888313061E-3</v>
      </c>
      <c r="AB83" s="66">
        <f>_xlfn.XLOOKUP($B83&amp;"_"&amp;L$76,'T20_Demographic Split'!$O$4:$O$183,'T20_Demographic Split'!$P$4:$P$183)</f>
        <v>2.161890219209409E-3</v>
      </c>
      <c r="AC83">
        <f>_xlfn.XLOOKUP($B83&amp;"_"&amp;M$76,'T20_Demographic Split'!$O$4:$O$183,'T20_Demographic Split'!$P$4:$P$183)</f>
        <v>3.222731520429057E-3</v>
      </c>
      <c r="AD83" s="66">
        <f>_xlfn.XLOOKUP($B83&amp;"_"&amp;N$76,'T20_Demographic Split'!$O$4:$O$183,'T20_Demographic Split'!$P$4:$P$183)</f>
        <v>3.238752302856997E-3</v>
      </c>
      <c r="AE83">
        <f>_xlfn.XLOOKUP($B83&amp;"_"&amp;O$76,'T20_Demographic Split'!$O$4:$O$183,'T20_Demographic Split'!$P$4:$P$183)</f>
        <v>2.445256990110208E-3</v>
      </c>
      <c r="AF83" s="71">
        <f>_xlfn.XLOOKUP($B83&amp;"_"&amp;P$76,'T20_Demographic Split'!$O$4:$O$183,'T20_Demographic Split'!$P$4:$P$183)</f>
        <v>2.166544463907068E-3</v>
      </c>
    </row>
    <row r="84" spans="2:32" x14ac:dyDescent="0.25">
      <c r="B84" s="63">
        <v>33</v>
      </c>
      <c r="C84" s="66">
        <f>_xlfn.IFNA(_xlfn.XLOOKUP($B84&amp;"_"&amp;C$76,'T20_Demographic Split'!$C$4:$C$183,'T20_Demographic Split'!$D$4:$D$183),0)</f>
        <v>1.6135259605719191E-4</v>
      </c>
      <c r="D84" s="66">
        <f>_xlfn.IFNA(_xlfn.XLOOKUP($B84&amp;"_"&amp;D$76,'T20_Demographic Split'!$C$4:$C$183,'T20_Demographic Split'!$D$4:$D$183),0)</f>
        <v>1.740110250577385E-4</v>
      </c>
      <c r="E84" s="66">
        <f>_xlfn.IFNA(_xlfn.XLOOKUP($B84&amp;"_"&amp;E$76,'T20_Demographic Split'!$C$4:$C$183,'T20_Demographic Split'!$D$4:$D$183),0)</f>
        <v>2.572291745342629E-4</v>
      </c>
      <c r="F84" s="66">
        <f>_xlfn.IFNA(_xlfn.XLOOKUP($B84&amp;"_"&amp;F$76,'T20_Demographic Split'!$C$4:$C$183,'T20_Demographic Split'!$D$4:$D$183),0)</f>
        <v>2.28528936537252E-4</v>
      </c>
      <c r="G84" s="66">
        <f>_xlfn.IFNA(_xlfn.XLOOKUP($B84&amp;"_"&amp;G$76,'T20_Demographic Split'!$C$4:$C$183,'T20_Demographic Split'!$D$4:$D$183),0)</f>
        <v>1.0061564584240011E-4</v>
      </c>
      <c r="H84" s="37">
        <f>_xlfn.IFNA(_xlfn.XLOOKUP($B84&amp;"_"&amp;H$76,'T20_Demographic Split'!$C$4:$C$183,'T20_Demographic Split'!$D$4:$D$183),0)</f>
        <v>5.1196132060558509E-5</v>
      </c>
      <c r="J84" s="63">
        <v>33</v>
      </c>
      <c r="K84" s="44">
        <f>_xlfn.XLOOKUP($B84&amp;"_"&amp;C$76,'T20_Demographic Split'!$G$4:$G$183,'T20_Demographic Split'!$H$4:$H$183)</f>
        <v>1.76630849516955E-3</v>
      </c>
      <c r="L84" s="66">
        <f>_xlfn.XLOOKUP($B84&amp;"_"&amp;D$76,'T20_Demographic Split'!$G$4:$G$183,'T20_Demographic Split'!$H$4:$H$183)</f>
        <v>1.70107524063432E-3</v>
      </c>
      <c r="M84">
        <f>_xlfn.XLOOKUP($B84&amp;"_"&amp;E$76,'T20_Demographic Split'!$G$4:$G$183,'T20_Demographic Split'!$H$4:$H$183)</f>
        <v>3.3004835481876909E-3</v>
      </c>
      <c r="N84" s="66">
        <f>_xlfn.XLOOKUP($B84&amp;"_"&amp;F$76,'T20_Demographic Split'!$G$4:$G$183,'T20_Demographic Split'!$H$4:$H$183)</f>
        <v>3.444907497431452E-3</v>
      </c>
      <c r="O84" s="66">
        <f>_xlfn.XLOOKUP($B84&amp;"_"&amp;G$76,'T20_Demographic Split'!$G$4:$G$183,'T20_Demographic Split'!$H$4:$H$183)</f>
        <v>2.2418445842630418E-3</v>
      </c>
      <c r="P84" s="37">
        <f>_xlfn.XLOOKUP($B84&amp;"_"&amp;H$76,'T20_Demographic Split'!$G$4:$G$183,'T20_Demographic Split'!$H$4:$H$183)</f>
        <v>1.487397295658364E-3</v>
      </c>
      <c r="R84" s="63">
        <v>33</v>
      </c>
      <c r="S84" s="66">
        <f>_xlfn.XLOOKUP($B84&amp;"_"&amp;C$76,'T20_Demographic Split'!$K$4:$K$183,'T20_Demographic Split'!$L$4:$L$183)</f>
        <v>4.3637711826118389E-4</v>
      </c>
      <c r="T84" s="66">
        <f>_xlfn.XLOOKUP($B84&amp;"_"&amp;D$76,'T20_Demographic Split'!$K$4:$K$183,'T20_Demographic Split'!$L$4:$L$183)</f>
        <v>4.7604497877011472E-4</v>
      </c>
      <c r="U84">
        <f>_xlfn.XLOOKUP($B84&amp;"_"&amp;E$76,'T20_Demographic Split'!$K$4:$K$183,'T20_Demographic Split'!$L$4:$L$183)</f>
        <v>6.5372488375783856E-4</v>
      </c>
      <c r="V84" s="66">
        <f>_xlfn.XLOOKUP($B84&amp;"_"&amp;F$76,'T20_Demographic Split'!$K$4:$K$183,'T20_Demographic Split'!$L$4:$L$183)</f>
        <v>6.5832353459473224E-4</v>
      </c>
      <c r="W84">
        <f>_xlfn.XLOOKUP($B84&amp;"_"&amp;G$76,'T20_Demographic Split'!$K$4:$K$183,'T20_Demographic Split'!$L$4:$L$183)</f>
        <v>4.0452621090279972E-4</v>
      </c>
      <c r="X84" s="71">
        <f>_xlfn.XLOOKUP($B84&amp;"_"&amp;H$76,'T20_Demographic Split'!$K$4:$K$183,'T20_Demographic Split'!$L$4:$L$183)</f>
        <v>2.4696053008300631E-4</v>
      </c>
      <c r="Z84" s="63">
        <v>33</v>
      </c>
      <c r="AA84">
        <f>_xlfn.XLOOKUP($B84&amp;"_"&amp;K$76,'T20_Demographic Split'!$O$4:$O$183,'T20_Demographic Split'!$P$4:$P$183)</f>
        <v>2.3051444291831138E-3</v>
      </c>
      <c r="AB84" s="66">
        <f>_xlfn.XLOOKUP($B84&amp;"_"&amp;L$76,'T20_Demographic Split'!$O$4:$O$183,'T20_Demographic Split'!$P$4:$P$183)</f>
        <v>2.1411116250348318E-3</v>
      </c>
      <c r="AC84">
        <f>_xlfn.XLOOKUP($B84&amp;"_"&amp;M$76,'T20_Demographic Split'!$O$4:$O$183,'T20_Demographic Split'!$P$4:$P$183)</f>
        <v>3.056060727386554E-3</v>
      </c>
      <c r="AD84" s="66">
        <f>_xlfn.XLOOKUP($B84&amp;"_"&amp;N$76,'T20_Demographic Split'!$O$4:$O$183,'T20_Demographic Split'!$P$4:$P$183)</f>
        <v>3.0310993028828761E-3</v>
      </c>
      <c r="AE84">
        <f>_xlfn.XLOOKUP($B84&amp;"_"&amp;O$76,'T20_Demographic Split'!$O$4:$O$183,'T20_Demographic Split'!$P$4:$P$183)</f>
        <v>2.3751795944723778E-3</v>
      </c>
      <c r="AF84" s="71">
        <f>_xlfn.XLOOKUP($B84&amp;"_"&amp;P$76,'T20_Demographic Split'!$O$4:$O$183,'T20_Demographic Split'!$P$4:$P$183)</f>
        <v>2.3074203700555939E-3</v>
      </c>
    </row>
    <row r="85" spans="2:32" x14ac:dyDescent="0.25">
      <c r="B85" s="63">
        <v>34</v>
      </c>
      <c r="C85" s="66">
        <f>_xlfn.IFNA(_xlfn.XLOOKUP($B85&amp;"_"&amp;C$76,'T20_Demographic Split'!$C$4:$C$183,'T20_Demographic Split'!$D$4:$D$183),0)</f>
        <v>1.498969380299468E-4</v>
      </c>
      <c r="D85" s="66">
        <f>_xlfn.IFNA(_xlfn.XLOOKUP($B85&amp;"_"&amp;D$76,'T20_Demographic Split'!$C$4:$C$183,'T20_Demographic Split'!$D$4:$D$183),0)</f>
        <v>1.5611331924861161E-4</v>
      </c>
      <c r="E85" s="66">
        <f>_xlfn.IFNA(_xlfn.XLOOKUP($B85&amp;"_"&amp;E$76,'T20_Demographic Split'!$C$4:$C$183,'T20_Demographic Split'!$D$4:$D$183),0)</f>
        <v>2.6128171708692492E-4</v>
      </c>
      <c r="F85" s="66">
        <f>_xlfn.IFNA(_xlfn.XLOOKUP($B85&amp;"_"&amp;F$76,'T20_Demographic Split'!$C$4:$C$183,'T20_Demographic Split'!$D$4:$D$183),0)</f>
        <v>2.150612035559859E-4</v>
      </c>
      <c r="G85" s="66">
        <f>_xlfn.IFNA(_xlfn.XLOOKUP($B85&amp;"_"&amp;G$76,'T20_Demographic Split'!$C$4:$C$183,'T20_Demographic Split'!$D$4:$D$183),0)</f>
        <v>9.1325727280624217E-5</v>
      </c>
      <c r="H85" s="37">
        <f>_xlfn.IFNA(_xlfn.XLOOKUP($B85&amp;"_"&amp;H$76,'T20_Demographic Split'!$C$4:$C$183,'T20_Demographic Split'!$D$4:$D$183),0)</f>
        <v>0</v>
      </c>
      <c r="J85" s="63">
        <v>34</v>
      </c>
      <c r="K85" s="44">
        <f>_xlfn.XLOOKUP($B85&amp;"_"&amp;C$76,'T20_Demographic Split'!$G$4:$G$183,'T20_Demographic Split'!$H$4:$H$183)</f>
        <v>1.8443487014621781E-3</v>
      </c>
      <c r="L85" s="66">
        <f>_xlfn.XLOOKUP($B85&amp;"_"&amp;D$76,'T20_Demographic Split'!$G$4:$G$183,'T20_Demographic Split'!$H$4:$H$183)</f>
        <v>1.8142045962926E-3</v>
      </c>
      <c r="M85">
        <f>_xlfn.XLOOKUP($B85&amp;"_"&amp;E$76,'T20_Demographic Split'!$G$4:$G$183,'T20_Demographic Split'!$H$4:$H$183)</f>
        <v>3.3338815564212241E-3</v>
      </c>
      <c r="N85" s="66">
        <f>_xlfn.XLOOKUP($B85&amp;"_"&amp;F$76,'T20_Demographic Split'!$G$4:$G$183,'T20_Demographic Split'!$H$4:$H$183)</f>
        <v>3.2201174406570371E-3</v>
      </c>
      <c r="O85" s="66">
        <f>_xlfn.XLOOKUP($B85&amp;"_"&amp;G$76,'T20_Demographic Split'!$G$4:$G$183,'T20_Demographic Split'!$H$4:$H$183)</f>
        <v>2.3099789049892852E-3</v>
      </c>
      <c r="P85" s="37">
        <f>_xlfn.XLOOKUP($B85&amp;"_"&amp;H$76,'T20_Demographic Split'!$G$4:$G$183,'T20_Demographic Split'!$H$4:$H$183)</f>
        <v>1.5639866945555091E-3</v>
      </c>
      <c r="R85" s="63">
        <v>34</v>
      </c>
      <c r="S85" s="66">
        <f>_xlfn.XLOOKUP($B85&amp;"_"&amp;C$76,'T20_Demographic Split'!$K$4:$K$183,'T20_Demographic Split'!$L$4:$L$183)</f>
        <v>5.1756546162460768E-4</v>
      </c>
      <c r="T85" s="66">
        <f>_xlfn.XLOOKUP($B85&amp;"_"&amp;D$76,'T20_Demographic Split'!$K$4:$K$183,'T20_Demographic Split'!$L$4:$L$183)</f>
        <v>4.7555418549890849E-4</v>
      </c>
      <c r="U85">
        <f>_xlfn.XLOOKUP($B85&amp;"_"&amp;E$76,'T20_Demographic Split'!$K$4:$K$183,'T20_Demographic Split'!$L$4:$L$183)</f>
        <v>6.2298954930205134E-4</v>
      </c>
      <c r="V85" s="66">
        <f>_xlfn.XLOOKUP($B85&amp;"_"&amp;F$76,'T20_Demographic Split'!$K$4:$K$183,'T20_Demographic Split'!$L$4:$L$183)</f>
        <v>6.34712598223683E-4</v>
      </c>
      <c r="W85">
        <f>_xlfn.XLOOKUP($B85&amp;"_"&amp;G$76,'T20_Demographic Split'!$K$4:$K$183,'T20_Demographic Split'!$L$4:$L$183)</f>
        <v>3.8724270271965112E-4</v>
      </c>
      <c r="X85" s="71">
        <f>_xlfn.XLOOKUP($B85&amp;"_"&amp;H$76,'T20_Demographic Split'!$K$4:$K$183,'T20_Demographic Split'!$L$4:$L$183)</f>
        <v>1.994622556945197E-4</v>
      </c>
      <c r="Z85" s="63">
        <v>34</v>
      </c>
      <c r="AA85">
        <f>_xlfn.XLOOKUP($B85&amp;"_"&amp;K$76,'T20_Demographic Split'!$O$4:$O$183,'T20_Demographic Split'!$P$4:$P$183)</f>
        <v>2.3176913117081248E-3</v>
      </c>
      <c r="AB85" s="66">
        <f>_xlfn.XLOOKUP($B85&amp;"_"&amp;L$76,'T20_Demographic Split'!$O$4:$O$183,'T20_Demographic Split'!$P$4:$P$183)</f>
        <v>2.1407638039112292E-3</v>
      </c>
      <c r="AC85">
        <f>_xlfn.XLOOKUP($B85&amp;"_"&amp;M$76,'T20_Demographic Split'!$O$4:$O$183,'T20_Demographic Split'!$P$4:$P$183)</f>
        <v>3.1057980343826789E-3</v>
      </c>
      <c r="AD85" s="66">
        <f>_xlfn.XLOOKUP($B85&amp;"_"&amp;N$76,'T20_Demographic Split'!$O$4:$O$183,'T20_Demographic Split'!$P$4:$P$183)</f>
        <v>3.0530215043836169E-3</v>
      </c>
      <c r="AE85">
        <f>_xlfn.XLOOKUP($B85&amp;"_"&amp;O$76,'T20_Demographic Split'!$O$4:$O$183,'T20_Demographic Split'!$P$4:$P$183)</f>
        <v>2.529466770658296E-3</v>
      </c>
      <c r="AF85" s="71">
        <f>_xlfn.XLOOKUP($B85&amp;"_"&amp;P$76,'T20_Demographic Split'!$O$4:$O$183,'T20_Demographic Split'!$P$4:$P$183)</f>
        <v>2.2753287673974889E-3</v>
      </c>
    </row>
    <row r="86" spans="2:32" x14ac:dyDescent="0.25">
      <c r="B86" s="63">
        <v>35</v>
      </c>
      <c r="C86" s="66">
        <f>_xlfn.IFNA(_xlfn.XLOOKUP($B86&amp;"_"&amp;C$76,'T20_Demographic Split'!$C$4:$C$183,'T20_Demographic Split'!$D$4:$D$183),0)</f>
        <v>1.2036694153580071E-4</v>
      </c>
      <c r="D86" s="66">
        <f>_xlfn.IFNA(_xlfn.XLOOKUP($B86&amp;"_"&amp;D$76,'T20_Demographic Split'!$C$4:$C$183,'T20_Demographic Split'!$D$4:$D$183),0)</f>
        <v>1.1297031112153959E-4</v>
      </c>
      <c r="E86" s="66">
        <f>_xlfn.IFNA(_xlfn.XLOOKUP($B86&amp;"_"&amp;E$76,'T20_Demographic Split'!$C$4:$C$183,'T20_Demographic Split'!$D$4:$D$183),0)</f>
        <v>1.941955200907575E-4</v>
      </c>
      <c r="F86" s="66">
        <f>_xlfn.IFNA(_xlfn.XLOOKUP($B86&amp;"_"&amp;F$76,'T20_Demographic Split'!$C$4:$C$183,'T20_Demographic Split'!$D$4:$D$183),0)</f>
        <v>1.831585273701386E-4</v>
      </c>
      <c r="G86" s="66">
        <f>_xlfn.IFNA(_xlfn.XLOOKUP($B86&amp;"_"&amp;G$76,'T20_Demographic Split'!$C$4:$C$183,'T20_Demographic Split'!$D$4:$D$183),0)</f>
        <v>8.7074217566055883E-5</v>
      </c>
      <c r="H86" s="37">
        <f>_xlfn.IFNA(_xlfn.XLOOKUP($B86&amp;"_"&amp;H$76,'T20_Demographic Split'!$C$4:$C$183,'T20_Demographic Split'!$D$4:$D$183),0)</f>
        <v>0</v>
      </c>
      <c r="J86" s="63">
        <v>35</v>
      </c>
      <c r="K86" s="44">
        <f>_xlfn.XLOOKUP($B86&amp;"_"&amp;C$76,'T20_Demographic Split'!$G$4:$G$183,'T20_Demographic Split'!$H$4:$H$183)</f>
        <v>1.808468847581743E-3</v>
      </c>
      <c r="L86" s="66">
        <f>_xlfn.XLOOKUP($B86&amp;"_"&amp;D$76,'T20_Demographic Split'!$G$4:$G$183,'T20_Demographic Split'!$H$4:$H$183)</f>
        <v>1.8471591067602681E-3</v>
      </c>
      <c r="M86">
        <f>_xlfn.XLOOKUP($B86&amp;"_"&amp;E$76,'T20_Demographic Split'!$G$4:$G$183,'T20_Demographic Split'!$H$4:$H$183)</f>
        <v>3.1562369240427991E-3</v>
      </c>
      <c r="N86" s="66">
        <f>_xlfn.XLOOKUP($B86&amp;"_"&amp;F$76,'T20_Demographic Split'!$G$4:$G$183,'T20_Demographic Split'!$H$4:$H$183)</f>
        <v>3.16390686285015E-3</v>
      </c>
      <c r="O86" s="66">
        <f>_xlfn.XLOOKUP($B86&amp;"_"&amp;G$76,'T20_Demographic Split'!$G$4:$G$183,'T20_Demographic Split'!$H$4:$H$183)</f>
        <v>2.2942787554606609E-3</v>
      </c>
      <c r="P86" s="37">
        <f>_xlfn.XLOOKUP($B86&amp;"_"&amp;H$76,'T20_Demographic Split'!$G$4:$G$183,'T20_Demographic Split'!$H$4:$H$183)</f>
        <v>1.63545519880009E-3</v>
      </c>
      <c r="R86" s="63">
        <v>35</v>
      </c>
      <c r="S86" s="66">
        <f>_xlfn.XLOOKUP($B86&amp;"_"&amp;C$76,'T20_Demographic Split'!$K$4:$K$183,'T20_Demographic Split'!$L$4:$L$183)</f>
        <v>4.701150918458069E-4</v>
      </c>
      <c r="T86" s="66">
        <f>_xlfn.XLOOKUP($B86&amp;"_"&amp;D$76,'T20_Demographic Split'!$K$4:$K$183,'T20_Demographic Split'!$L$4:$L$183)</f>
        <v>4.7974954648927789E-4</v>
      </c>
      <c r="U86">
        <f>_xlfn.XLOOKUP($B86&amp;"_"&amp;E$76,'T20_Demographic Split'!$K$4:$K$183,'T20_Demographic Split'!$L$4:$L$183)</f>
        <v>6.0681457235013626E-4</v>
      </c>
      <c r="V86" s="66">
        <f>_xlfn.XLOOKUP($B86&amp;"_"&amp;F$76,'T20_Demographic Split'!$K$4:$K$183,'T20_Demographic Split'!$L$4:$L$183)</f>
        <v>5.2648076913470803E-4</v>
      </c>
      <c r="W86">
        <f>_xlfn.XLOOKUP($B86&amp;"_"&amp;G$76,'T20_Demographic Split'!$K$4:$K$183,'T20_Demographic Split'!$L$4:$L$183)</f>
        <v>3.3371143644274869E-4</v>
      </c>
      <c r="X86" s="71">
        <f>_xlfn.XLOOKUP($B86&amp;"_"&amp;H$76,'T20_Demographic Split'!$K$4:$K$183,'T20_Demographic Split'!$L$4:$L$183)</f>
        <v>2.14862637106722E-4</v>
      </c>
      <c r="Z86" s="63">
        <v>35</v>
      </c>
      <c r="AA86">
        <f>_xlfn.XLOOKUP($B86&amp;"_"&amp;K$76,'T20_Demographic Split'!$O$4:$O$183,'T20_Demographic Split'!$P$4:$P$183)</f>
        <v>2.3187283345615459E-3</v>
      </c>
      <c r="AB86" s="66">
        <f>_xlfn.XLOOKUP($B86&amp;"_"&amp;L$76,'T20_Demographic Split'!$O$4:$O$183,'T20_Demographic Split'!$P$4:$P$183)</f>
        <v>2.22435560759286E-3</v>
      </c>
      <c r="AC86">
        <f>_xlfn.XLOOKUP($B86&amp;"_"&amp;M$76,'T20_Demographic Split'!$O$4:$O$183,'T20_Demographic Split'!$P$4:$P$183)</f>
        <v>3.175710467379076E-3</v>
      </c>
      <c r="AD86" s="66">
        <f>_xlfn.XLOOKUP($B86&amp;"_"&amp;N$76,'T20_Demographic Split'!$O$4:$O$183,'T20_Demographic Split'!$P$4:$P$183)</f>
        <v>3.0916773061944488E-3</v>
      </c>
      <c r="AE86">
        <f>_xlfn.XLOOKUP($B86&amp;"_"&amp;O$76,'T20_Demographic Split'!$O$4:$O$183,'T20_Demographic Split'!$P$4:$P$183)</f>
        <v>2.6397795264854278E-3</v>
      </c>
      <c r="AF86" s="71">
        <f>_xlfn.XLOOKUP($B86&amp;"_"&amp;P$76,'T20_Demographic Split'!$O$4:$O$183,'T20_Demographic Split'!$P$4:$P$183)</f>
        <v>2.326691525369423E-3</v>
      </c>
    </row>
    <row r="87" spans="2:32" x14ac:dyDescent="0.25">
      <c r="B87" s="63">
        <v>36</v>
      </c>
      <c r="C87" s="66">
        <f>_xlfn.IFNA(_xlfn.XLOOKUP($B87&amp;"_"&amp;C$76,'T20_Demographic Split'!$C$4:$C$183,'T20_Demographic Split'!$D$4:$D$183),0)</f>
        <v>1.2640883648554931E-4</v>
      </c>
      <c r="D87" s="66">
        <f>_xlfn.IFNA(_xlfn.XLOOKUP($B87&amp;"_"&amp;D$76,'T20_Demographic Split'!$C$4:$C$183,'T20_Demographic Split'!$D$4:$D$183),0)</f>
        <v>1.6559965251141819E-4</v>
      </c>
      <c r="E87" s="66">
        <f>_xlfn.IFNA(_xlfn.XLOOKUP($B87&amp;"_"&amp;E$76,'T20_Demographic Split'!$C$4:$C$183,'T20_Demographic Split'!$D$4:$D$183),0)</f>
        <v>2.4178613207084159E-4</v>
      </c>
      <c r="F87" s="66">
        <f>_xlfn.IFNA(_xlfn.XLOOKUP($B87&amp;"_"&amp;F$76,'T20_Demographic Split'!$C$4:$C$183,'T20_Demographic Split'!$D$4:$D$183),0)</f>
        <v>1.9594619371337269E-4</v>
      </c>
      <c r="G87" s="66">
        <f>_xlfn.IFNA(_xlfn.XLOOKUP($B87&amp;"_"&amp;G$76,'T20_Demographic Split'!$C$4:$C$183,'T20_Demographic Split'!$D$4:$D$183),0)</f>
        <v>7.4109705636410067E-5</v>
      </c>
      <c r="H87" s="37">
        <f>_xlfn.IFNA(_xlfn.XLOOKUP($B87&amp;"_"&amp;H$76,'T20_Demographic Split'!$C$4:$C$183,'T20_Demographic Split'!$D$4:$D$183),0)</f>
        <v>0</v>
      </c>
      <c r="J87" s="63">
        <v>36</v>
      </c>
      <c r="K87" s="44">
        <f>_xlfn.XLOOKUP($B87&amp;"_"&amp;C$76,'T20_Demographic Split'!$G$4:$G$183,'T20_Demographic Split'!$H$4:$H$183)</f>
        <v>1.879184768837036E-3</v>
      </c>
      <c r="L87" s="66">
        <f>_xlfn.XLOOKUP($B87&amp;"_"&amp;D$76,'T20_Demographic Split'!$G$4:$G$183,'T20_Demographic Split'!$H$4:$H$183)</f>
        <v>2.0454541460028191E-3</v>
      </c>
      <c r="M87">
        <f>_xlfn.XLOOKUP($B87&amp;"_"&amp;E$76,'T20_Demographic Split'!$G$4:$G$183,'T20_Demographic Split'!$H$4:$H$183)</f>
        <v>3.199783063247896E-3</v>
      </c>
      <c r="N87" s="66">
        <f>_xlfn.XLOOKUP($B87&amp;"_"&amp;F$76,'T20_Demographic Split'!$G$4:$G$183,'T20_Demographic Split'!$H$4:$H$183)</f>
        <v>3.2554460928179429E-3</v>
      </c>
      <c r="O87" s="66">
        <f>_xlfn.XLOOKUP($B87&amp;"_"&amp;G$76,'T20_Demographic Split'!$G$4:$G$183,'T20_Demographic Split'!$H$4:$H$183)</f>
        <v>2.422001237747203E-3</v>
      </c>
      <c r="P87" s="37">
        <f>_xlfn.XLOOKUP($B87&amp;"_"&amp;H$76,'T20_Demographic Split'!$G$4:$G$183,'T20_Demographic Split'!$H$4:$H$183)</f>
        <v>1.74673300322603E-3</v>
      </c>
      <c r="R87" s="63">
        <v>36</v>
      </c>
      <c r="S87" s="66">
        <f>_xlfn.XLOOKUP($B87&amp;"_"&amp;C$76,'T20_Demographic Split'!$K$4:$K$183,'T20_Demographic Split'!$L$4:$L$183)</f>
        <v>4.499264366315365E-4</v>
      </c>
      <c r="T87" s="66">
        <f>_xlfn.XLOOKUP($B87&amp;"_"&amp;D$76,'T20_Demographic Split'!$K$4:$K$183,'T20_Demographic Split'!$L$4:$L$183)</f>
        <v>4.7474992135346081E-4</v>
      </c>
      <c r="U87">
        <f>_xlfn.XLOOKUP($B87&amp;"_"&amp;E$76,'T20_Demographic Split'!$K$4:$K$183,'T20_Demographic Split'!$L$4:$L$183)</f>
        <v>5.3239339218670426E-4</v>
      </c>
      <c r="V87" s="66">
        <f>_xlfn.XLOOKUP($B87&amp;"_"&amp;F$76,'T20_Demographic Split'!$K$4:$K$183,'T20_Demographic Split'!$L$4:$L$183)</f>
        <v>5.2979527843542403E-4</v>
      </c>
      <c r="W87">
        <f>_xlfn.XLOOKUP($B87&amp;"_"&amp;G$76,'T20_Demographic Split'!$K$4:$K$183,'T20_Demographic Split'!$L$4:$L$183)</f>
        <v>3.5995077444365173E-4</v>
      </c>
      <c r="X87" s="71">
        <f>_xlfn.XLOOKUP($B87&amp;"_"&amp;H$76,'T20_Demographic Split'!$K$4:$K$183,'T20_Demographic Split'!$L$4:$L$183)</f>
        <v>2.1301982003358051E-4</v>
      </c>
      <c r="Z87" s="63">
        <v>36</v>
      </c>
      <c r="AA87">
        <f>_xlfn.XLOOKUP($B87&amp;"_"&amp;K$76,'T20_Demographic Split'!$O$4:$O$183,'T20_Demographic Split'!$P$4:$P$183)</f>
        <v>2.3953095602858498E-3</v>
      </c>
      <c r="AB87" s="66">
        <f>_xlfn.XLOOKUP($B87&amp;"_"&amp;L$76,'T20_Demographic Split'!$O$4:$O$183,'T20_Demographic Split'!$P$4:$P$183)</f>
        <v>2.2398024584885331E-3</v>
      </c>
      <c r="AC87">
        <f>_xlfn.XLOOKUP($B87&amp;"_"&amp;M$76,'T20_Demographic Split'!$O$4:$O$183,'T20_Demographic Split'!$P$4:$P$183)</f>
        <v>3.003563716806875E-3</v>
      </c>
      <c r="AD87" s="66">
        <f>_xlfn.XLOOKUP($B87&amp;"_"&amp;N$76,'T20_Demographic Split'!$O$4:$O$183,'T20_Demographic Split'!$P$4:$P$183)</f>
        <v>3.1663272479375022E-3</v>
      </c>
      <c r="AE87">
        <f>_xlfn.XLOOKUP($B87&amp;"_"&amp;O$76,'T20_Demographic Split'!$O$4:$O$183,'T20_Demographic Split'!$P$4:$P$183)</f>
        <v>2.626550190803214E-3</v>
      </c>
      <c r="AF87" s="71">
        <f>_xlfn.XLOOKUP($B87&amp;"_"&amp;P$76,'T20_Demographic Split'!$O$4:$O$183,'T20_Demographic Split'!$P$4:$P$183)</f>
        <v>2.4046340147673441E-3</v>
      </c>
    </row>
    <row r="88" spans="2:32" x14ac:dyDescent="0.25">
      <c r="B88" s="63">
        <v>37</v>
      </c>
      <c r="C88" s="66">
        <f>_xlfn.IFNA(_xlfn.XLOOKUP($B88&amp;"_"&amp;C$76,'T20_Demographic Split'!$C$4:$C$183,'T20_Demographic Split'!$D$4:$D$183),0)</f>
        <v>1.2831178521556381E-4</v>
      </c>
      <c r="D88" s="66">
        <f>_xlfn.IFNA(_xlfn.XLOOKUP($B88&amp;"_"&amp;D$76,'T20_Demographic Split'!$C$4:$C$183,'T20_Demographic Split'!$D$4:$D$183),0)</f>
        <v>1.3598747419442969E-4</v>
      </c>
      <c r="E88" s="66">
        <f>_xlfn.IFNA(_xlfn.XLOOKUP($B88&amp;"_"&amp;E$76,'T20_Demographic Split'!$C$4:$C$183,'T20_Demographic Split'!$D$4:$D$183),0)</f>
        <v>2.058314319368073E-4</v>
      </c>
      <c r="F88" s="66">
        <f>_xlfn.IFNA(_xlfn.XLOOKUP($B88&amp;"_"&amp;F$76,'T20_Demographic Split'!$C$4:$C$183,'T20_Demographic Split'!$D$4:$D$183),0)</f>
        <v>1.4559318847540489E-4</v>
      </c>
      <c r="G88" s="66">
        <f>_xlfn.IFNA(_xlfn.XLOOKUP($B88&amp;"_"&amp;G$76,'T20_Demographic Split'!$C$4:$C$183,'T20_Demographic Split'!$D$4:$D$183),0)</f>
        <v>6.7101934439938479E-5</v>
      </c>
      <c r="H88" s="37">
        <f>_xlfn.IFNA(_xlfn.XLOOKUP($B88&amp;"_"&amp;H$76,'T20_Demographic Split'!$C$4:$C$183,'T20_Demographic Split'!$D$4:$D$183),0)</f>
        <v>0</v>
      </c>
      <c r="J88" s="63">
        <v>37</v>
      </c>
      <c r="K88" s="44">
        <f>_xlfn.XLOOKUP($B88&amp;"_"&amp;C$76,'T20_Demographic Split'!$G$4:$G$183,'T20_Demographic Split'!$H$4:$H$183)</f>
        <v>1.85973158963207E-3</v>
      </c>
      <c r="L88" s="66">
        <f>_xlfn.XLOOKUP($B88&amp;"_"&amp;D$76,'T20_Demographic Split'!$G$4:$G$183,'T20_Demographic Split'!$H$4:$H$183)</f>
        <v>2.0987540146178191E-3</v>
      </c>
      <c r="M88">
        <f>_xlfn.XLOOKUP($B88&amp;"_"&amp;E$76,'T20_Demographic Split'!$G$4:$G$183,'T20_Demographic Split'!$H$4:$H$183)</f>
        <v>3.014085193137065E-3</v>
      </c>
      <c r="N88" s="66">
        <f>_xlfn.XLOOKUP($B88&amp;"_"&amp;F$76,'T20_Demographic Split'!$G$4:$G$183,'T20_Demographic Split'!$H$4:$H$183)</f>
        <v>3.143577640614272E-3</v>
      </c>
      <c r="O88" s="66">
        <f>_xlfn.XLOOKUP($B88&amp;"_"&amp;G$76,'T20_Demographic Split'!$G$4:$G$183,'T20_Demographic Split'!$H$4:$H$183)</f>
        <v>2.3468830135156249E-3</v>
      </c>
      <c r="P88" s="37">
        <f>_xlfn.XLOOKUP($B88&amp;"_"&amp;H$76,'T20_Demographic Split'!$G$4:$G$183,'T20_Demographic Split'!$H$4:$H$183)</f>
        <v>1.8492204519046189E-3</v>
      </c>
      <c r="R88" s="63">
        <v>37</v>
      </c>
      <c r="S88" s="66">
        <f>_xlfn.XLOOKUP($B88&amp;"_"&amp;C$76,'T20_Demographic Split'!$K$4:$K$183,'T20_Demographic Split'!$L$4:$L$183)</f>
        <v>4.202374967104634E-4</v>
      </c>
      <c r="T88" s="66">
        <f>_xlfn.XLOOKUP($B88&amp;"_"&amp;D$76,'T20_Demographic Split'!$K$4:$K$183,'T20_Demographic Split'!$L$4:$L$183)</f>
        <v>5.399344575320171E-4</v>
      </c>
      <c r="U88">
        <f>_xlfn.XLOOKUP($B88&amp;"_"&amp;E$76,'T20_Demographic Split'!$K$4:$K$183,'T20_Demographic Split'!$L$4:$L$183)</f>
        <v>5.5615252842260903E-4</v>
      </c>
      <c r="V88" s="66">
        <f>_xlfn.XLOOKUP($B88&amp;"_"&amp;F$76,'T20_Demographic Split'!$K$4:$K$183,'T20_Demographic Split'!$L$4:$L$183)</f>
        <v>5.3479279288061476E-4</v>
      </c>
      <c r="W88">
        <f>_xlfn.XLOOKUP($B88&amp;"_"&amp;G$76,'T20_Demographic Split'!$K$4:$K$183,'T20_Demographic Split'!$L$4:$L$183)</f>
        <v>3.4960967175571222E-4</v>
      </c>
      <c r="X88" s="71">
        <f>_xlfn.XLOOKUP($B88&amp;"_"&amp;H$76,'T20_Demographic Split'!$K$4:$K$183,'T20_Demographic Split'!$L$4:$L$183)</f>
        <v>1.8842158541355309E-4</v>
      </c>
      <c r="Z88" s="63">
        <v>37</v>
      </c>
      <c r="AA88">
        <f>_xlfn.XLOOKUP($B88&amp;"_"&amp;K$76,'T20_Demographic Split'!$O$4:$O$183,'T20_Demographic Split'!$P$4:$P$183)</f>
        <v>2.3714382239489302E-3</v>
      </c>
      <c r="AB88" s="66">
        <f>_xlfn.XLOOKUP($B88&amp;"_"&amp;L$76,'T20_Demographic Split'!$O$4:$O$183,'T20_Demographic Split'!$P$4:$P$183)</f>
        <v>2.4354790978046948E-3</v>
      </c>
      <c r="AC88">
        <f>_xlfn.XLOOKUP($B88&amp;"_"&amp;M$76,'T20_Demographic Split'!$O$4:$O$183,'T20_Demographic Split'!$P$4:$P$183)</f>
        <v>3.1502979782668458E-3</v>
      </c>
      <c r="AD88" s="66">
        <f>_xlfn.XLOOKUP($B88&amp;"_"&amp;N$76,'T20_Demographic Split'!$O$4:$O$183,'T20_Demographic Split'!$P$4:$P$183)</f>
        <v>3.0111898510920571E-3</v>
      </c>
      <c r="AE88">
        <f>_xlfn.XLOOKUP($B88&amp;"_"&amp;O$76,'T20_Demographic Split'!$O$4:$O$183,'T20_Demographic Split'!$P$4:$P$183)</f>
        <v>2.6604066727121509E-3</v>
      </c>
      <c r="AF88" s="71">
        <f>_xlfn.XLOOKUP($B88&amp;"_"&amp;P$76,'T20_Demographic Split'!$O$4:$O$183,'T20_Demographic Split'!$P$4:$P$183)</f>
        <v>2.476230352078597E-3</v>
      </c>
    </row>
    <row r="89" spans="2:32" x14ac:dyDescent="0.25">
      <c r="B89" s="63">
        <v>38</v>
      </c>
      <c r="C89" s="66">
        <f>_xlfn.IFNA(_xlfn.XLOOKUP($B89&amp;"_"&amp;C$76,'T20_Demographic Split'!$C$4:$C$183,'T20_Demographic Split'!$D$4:$D$183),0)</f>
        <v>1.3953090437203081E-4</v>
      </c>
      <c r="D89" s="66">
        <f>_xlfn.IFNA(_xlfn.XLOOKUP($B89&amp;"_"&amp;D$76,'T20_Demographic Split'!$C$4:$C$183,'T20_Demographic Split'!$D$4:$D$183),0)</f>
        <v>1.238027889619938E-4</v>
      </c>
      <c r="E89" s="66">
        <f>_xlfn.IFNA(_xlfn.XLOOKUP($B89&amp;"_"&amp;E$76,'T20_Demographic Split'!$C$4:$C$183,'T20_Demographic Split'!$D$4:$D$183),0)</f>
        <v>1.5593655136780771E-4</v>
      </c>
      <c r="F89" s="66">
        <f>_xlfn.IFNA(_xlfn.XLOOKUP($B89&amp;"_"&amp;F$76,'T20_Demographic Split'!$C$4:$C$183,'T20_Demographic Split'!$D$4:$D$183),0)</f>
        <v>1.170173580825844E-4</v>
      </c>
      <c r="G89" s="66">
        <f>_xlfn.IFNA(_xlfn.XLOOKUP($B89&amp;"_"&amp;G$76,'T20_Demographic Split'!$C$4:$C$183,'T20_Demographic Split'!$D$4:$D$183),0)</f>
        <v>7.2473786826840629E-5</v>
      </c>
      <c r="H89" s="37">
        <f>_xlfn.IFNA(_xlfn.XLOOKUP($B89&amp;"_"&amp;H$76,'T20_Demographic Split'!$C$4:$C$183,'T20_Demographic Split'!$D$4:$D$183),0)</f>
        <v>0</v>
      </c>
      <c r="J89" s="63">
        <v>38</v>
      </c>
      <c r="K89" s="44">
        <f>_xlfn.XLOOKUP($B89&amp;"_"&amp;C$76,'T20_Demographic Split'!$G$4:$G$183,'T20_Demographic Split'!$H$4:$H$183)</f>
        <v>2.027820584912137E-3</v>
      </c>
      <c r="L89" s="66">
        <f>_xlfn.XLOOKUP($B89&amp;"_"&amp;D$76,'T20_Demographic Split'!$G$4:$G$183,'T20_Demographic Split'!$H$4:$H$183)</f>
        <v>2.010540252564232E-3</v>
      </c>
      <c r="M89">
        <f>_xlfn.XLOOKUP($B89&amp;"_"&amp;E$76,'T20_Demographic Split'!$G$4:$G$183,'T20_Demographic Split'!$H$4:$H$183)</f>
        <v>3.0752335202841679E-3</v>
      </c>
      <c r="N89" s="66">
        <f>_xlfn.XLOOKUP($B89&amp;"_"&amp;F$76,'T20_Demographic Split'!$G$4:$G$183,'T20_Demographic Split'!$H$4:$H$183)</f>
        <v>3.1937695413197459E-3</v>
      </c>
      <c r="O89" s="66">
        <f>_xlfn.XLOOKUP($B89&amp;"_"&amp;G$76,'T20_Demographic Split'!$G$4:$G$183,'T20_Demographic Split'!$H$4:$H$183)</f>
        <v>2.3412770398249742E-3</v>
      </c>
      <c r="P89" s="37">
        <f>_xlfn.XLOOKUP($B89&amp;"_"&amp;H$76,'T20_Demographic Split'!$G$4:$G$183,'T20_Demographic Split'!$H$4:$H$183)</f>
        <v>1.8601410962519581E-3</v>
      </c>
      <c r="R89" s="63">
        <v>38</v>
      </c>
      <c r="S89" s="66">
        <f>_xlfn.XLOOKUP($B89&amp;"_"&amp;C$76,'T20_Demographic Split'!$K$4:$K$183,'T20_Demographic Split'!$L$4:$L$183)</f>
        <v>4.5786523909007419E-4</v>
      </c>
      <c r="T89" s="66">
        <f>_xlfn.XLOOKUP($B89&amp;"_"&amp;D$76,'T20_Demographic Split'!$K$4:$K$183,'T20_Demographic Split'!$L$4:$L$183)</f>
        <v>4.3843792481105469E-4</v>
      </c>
      <c r="U89">
        <f>_xlfn.XLOOKUP($B89&amp;"_"&amp;E$76,'T20_Demographic Split'!$K$4:$K$183,'T20_Demographic Split'!$L$4:$L$183)</f>
        <v>5.4775424998320906E-4</v>
      </c>
      <c r="V89" s="66">
        <f>_xlfn.XLOOKUP($B89&amp;"_"&amp;F$76,'T20_Demographic Split'!$K$4:$K$183,'T20_Demographic Split'!$L$4:$L$183)</f>
        <v>5.1537995463574356E-4</v>
      </c>
      <c r="W89">
        <f>_xlfn.XLOOKUP($B89&amp;"_"&amp;G$76,'T20_Demographic Split'!$K$4:$K$183,'T20_Demographic Split'!$L$4:$L$183)</f>
        <v>3.4674259686256039E-4</v>
      </c>
      <c r="X89" s="71">
        <f>_xlfn.XLOOKUP($B89&amp;"_"&amp;H$76,'T20_Demographic Split'!$K$4:$K$183,'T20_Demographic Split'!$L$4:$L$183)</f>
        <v>1.8381207639087661E-4</v>
      </c>
      <c r="Z89" s="63">
        <v>38</v>
      </c>
      <c r="AA89">
        <f>_xlfn.XLOOKUP($B89&amp;"_"&amp;K$76,'T20_Demographic Split'!$O$4:$O$183,'T20_Demographic Split'!$P$4:$P$183)</f>
        <v>2.364277328674981E-3</v>
      </c>
      <c r="AB89" s="66">
        <f>_xlfn.XLOOKUP($B89&amp;"_"&amp;L$76,'T20_Demographic Split'!$O$4:$O$183,'T20_Demographic Split'!$P$4:$P$183)</f>
        <v>2.392663787215235E-3</v>
      </c>
      <c r="AC89">
        <f>_xlfn.XLOOKUP($B89&amp;"_"&amp;M$76,'T20_Demographic Split'!$O$4:$O$183,'T20_Demographic Split'!$P$4:$P$183)</f>
        <v>3.0210487108944741E-3</v>
      </c>
      <c r="AD89" s="66">
        <f>_xlfn.XLOOKUP($B89&amp;"_"&amp;N$76,'T20_Demographic Split'!$O$4:$O$183,'T20_Demographic Split'!$P$4:$P$183)</f>
        <v>2.9486162570354401E-3</v>
      </c>
      <c r="AE89">
        <f>_xlfn.XLOOKUP($B89&amp;"_"&amp;O$76,'T20_Demographic Split'!$O$4:$O$183,'T20_Demographic Split'!$P$4:$P$183)</f>
        <v>2.5717712988517541E-3</v>
      </c>
      <c r="AF89" s="71">
        <f>_xlfn.XLOOKUP($B89&amp;"_"&amp;P$76,'T20_Demographic Split'!$O$4:$O$183,'T20_Demographic Split'!$P$4:$P$183)</f>
        <v>2.5539595903329168E-3</v>
      </c>
    </row>
    <row r="90" spans="2:32" x14ac:dyDescent="0.25">
      <c r="B90" s="63">
        <v>39</v>
      </c>
      <c r="C90" s="66">
        <f>_xlfn.IFNA(_xlfn.XLOOKUP($B90&amp;"_"&amp;C$76,'T20_Demographic Split'!$C$4:$C$183,'T20_Demographic Split'!$D$4:$D$183),0)</f>
        <v>1.3063070751182941E-4</v>
      </c>
      <c r="D90" s="66">
        <f>_xlfn.IFNA(_xlfn.XLOOKUP($B90&amp;"_"&amp;D$76,'T20_Demographic Split'!$C$4:$C$183,'T20_Demographic Split'!$D$4:$D$183),0)</f>
        <v>1.0604916232317521E-4</v>
      </c>
      <c r="E90" s="66">
        <f>_xlfn.IFNA(_xlfn.XLOOKUP($B90&amp;"_"&amp;E$76,'T20_Demographic Split'!$C$4:$C$183,'T20_Demographic Split'!$D$4:$D$183),0)</f>
        <v>1.2595491716482001E-4</v>
      </c>
      <c r="F90" s="66">
        <f>_xlfn.IFNA(_xlfn.XLOOKUP($B90&amp;"_"&amp;F$76,'T20_Demographic Split'!$C$4:$C$183,'T20_Demographic Split'!$D$4:$D$183),0)</f>
        <v>1.11940726772711E-4</v>
      </c>
      <c r="G90" s="66">
        <f>_xlfn.IFNA(_xlfn.XLOOKUP($B90&amp;"_"&amp;G$76,'T20_Demographic Split'!$C$4:$C$183,'T20_Demographic Split'!$D$4:$D$183),0)</f>
        <v>6.8319270144212699E-5</v>
      </c>
      <c r="H90" s="37">
        <f>_xlfn.IFNA(_xlfn.XLOOKUP($B90&amp;"_"&amp;H$76,'T20_Demographic Split'!$C$4:$C$183,'T20_Demographic Split'!$D$4:$D$183),0)</f>
        <v>0</v>
      </c>
      <c r="J90" s="63">
        <v>39</v>
      </c>
      <c r="K90" s="44">
        <f>_xlfn.XLOOKUP($B90&amp;"_"&amp;C$76,'T20_Demographic Split'!$G$4:$G$183,'T20_Demographic Split'!$H$4:$H$183)</f>
        <v>2.040005969604491E-3</v>
      </c>
      <c r="L90" s="66">
        <f>_xlfn.XLOOKUP($B90&amp;"_"&amp;D$76,'T20_Demographic Split'!$G$4:$G$183,'T20_Demographic Split'!$H$4:$H$183)</f>
        <v>2.1099158664930279E-3</v>
      </c>
      <c r="M90">
        <f>_xlfn.XLOOKUP($B90&amp;"_"&amp;E$76,'T20_Demographic Split'!$G$4:$G$183,'T20_Demographic Split'!$H$4:$H$183)</f>
        <v>3.101657642619899E-3</v>
      </c>
      <c r="N90" s="66">
        <f>_xlfn.XLOOKUP($B90&amp;"_"&amp;F$76,'T20_Demographic Split'!$G$4:$G$183,'T20_Demographic Split'!$H$4:$H$183)</f>
        <v>3.061671306919402E-3</v>
      </c>
      <c r="O90" s="66">
        <f>_xlfn.XLOOKUP($B90&amp;"_"&amp;G$76,'T20_Demographic Split'!$G$4:$G$183,'T20_Demographic Split'!$H$4:$H$183)</f>
        <v>2.345019136662897E-3</v>
      </c>
      <c r="P90" s="37">
        <f>_xlfn.XLOOKUP($B90&amp;"_"&amp;H$76,'T20_Demographic Split'!$G$4:$G$183,'T20_Demographic Split'!$H$4:$H$183)</f>
        <v>1.928522250214769E-3</v>
      </c>
      <c r="R90" s="63">
        <v>39</v>
      </c>
      <c r="S90" s="66">
        <f>_xlfn.XLOOKUP($B90&amp;"_"&amp;C$76,'T20_Demographic Split'!$K$4:$K$183,'T20_Demographic Split'!$L$4:$L$183)</f>
        <v>4.0781998029737899E-4</v>
      </c>
      <c r="T90" s="66">
        <f>_xlfn.XLOOKUP($B90&amp;"_"&amp;D$76,'T20_Demographic Split'!$K$4:$K$183,'T20_Demographic Split'!$L$4:$L$183)</f>
        <v>4.2912207780867881E-4</v>
      </c>
      <c r="U90">
        <f>_xlfn.XLOOKUP($B90&amp;"_"&amp;E$76,'T20_Demographic Split'!$K$4:$K$183,'T20_Demographic Split'!$L$4:$L$183)</f>
        <v>4.8187739580741231E-4</v>
      </c>
      <c r="V90" s="66">
        <f>_xlfn.XLOOKUP($B90&amp;"_"&amp;F$76,'T20_Demographic Split'!$K$4:$K$183,'T20_Demographic Split'!$L$4:$L$183)</f>
        <v>4.774445714205258E-4</v>
      </c>
      <c r="W90">
        <f>_xlfn.XLOOKUP($B90&amp;"_"&amp;G$76,'T20_Demographic Split'!$K$4:$K$183,'T20_Demographic Split'!$L$4:$L$183)</f>
        <v>3.3393337484175932E-4</v>
      </c>
      <c r="X90" s="71">
        <f>_xlfn.XLOOKUP($B90&amp;"_"&amp;H$76,'T20_Demographic Split'!$K$4:$K$183,'T20_Demographic Split'!$L$4:$L$183)</f>
        <v>1.341903373842996E-4</v>
      </c>
      <c r="Z90" s="63">
        <v>39</v>
      </c>
      <c r="AA90">
        <f>_xlfn.XLOOKUP($B90&amp;"_"&amp;K$76,'T20_Demographic Split'!$O$4:$O$183,'T20_Demographic Split'!$P$4:$P$183)</f>
        <v>2.4294391592515449E-3</v>
      </c>
      <c r="AB90" s="66">
        <f>_xlfn.XLOOKUP($B90&amp;"_"&amp;L$76,'T20_Demographic Split'!$O$4:$O$183,'T20_Demographic Split'!$P$4:$P$183)</f>
        <v>2.405745691998112E-3</v>
      </c>
      <c r="AC90">
        <f>_xlfn.XLOOKUP($B90&amp;"_"&amp;M$76,'T20_Demographic Split'!$O$4:$O$183,'T20_Demographic Split'!$P$4:$P$183)</f>
        <v>2.9602035665077602E-3</v>
      </c>
      <c r="AD90" s="66">
        <f>_xlfn.XLOOKUP($B90&amp;"_"&amp;N$76,'T20_Demographic Split'!$O$4:$O$183,'T20_Demographic Split'!$P$4:$P$183)</f>
        <v>3.0151468203761492E-3</v>
      </c>
      <c r="AE90">
        <f>_xlfn.XLOOKUP($B90&amp;"_"&amp;O$76,'T20_Demographic Split'!$O$4:$O$183,'T20_Demographic Split'!$P$4:$P$183)</f>
        <v>2.6055111882337511E-3</v>
      </c>
      <c r="AF90" s="71">
        <f>_xlfn.XLOOKUP($B90&amp;"_"&amp;P$76,'T20_Demographic Split'!$O$4:$O$183,'T20_Demographic Split'!$P$4:$P$183)</f>
        <v>2.5704879552716489E-3</v>
      </c>
    </row>
    <row r="91" spans="2:32" x14ac:dyDescent="0.25">
      <c r="B91" s="63">
        <v>40</v>
      </c>
      <c r="C91" s="66">
        <f>_xlfn.IFNA(_xlfn.XLOOKUP($B91&amp;"_"&amp;C$76,'T20_Demographic Split'!$C$4:$C$183,'T20_Demographic Split'!$D$4:$D$183),0)</f>
        <v>1.1544466612158569E-4</v>
      </c>
      <c r="D91" s="66">
        <f>_xlfn.IFNA(_xlfn.XLOOKUP($B91&amp;"_"&amp;D$76,'T20_Demographic Split'!$C$4:$C$183,'T20_Demographic Split'!$D$4:$D$183),0)</f>
        <v>1.198488441782253E-4</v>
      </c>
      <c r="E91" s="66">
        <f>_xlfn.IFNA(_xlfn.XLOOKUP($B91&amp;"_"&amp;E$76,'T20_Demographic Split'!$C$4:$C$183,'T20_Demographic Split'!$D$4:$D$183),0)</f>
        <v>1.0997137195877991E-4</v>
      </c>
      <c r="F91" s="66">
        <f>_xlfn.IFNA(_xlfn.XLOOKUP($B91&amp;"_"&amp;F$76,'T20_Demographic Split'!$C$4:$C$183,'T20_Demographic Split'!$D$4:$D$183),0)</f>
        <v>1.203690935820299E-4</v>
      </c>
      <c r="G91" s="66">
        <f>_xlfn.IFNA(_xlfn.XLOOKUP($B91&amp;"_"&amp;G$76,'T20_Demographic Split'!$C$4:$C$183,'T20_Demographic Split'!$D$4:$D$183),0)</f>
        <v>6.6876731625604191E-5</v>
      </c>
      <c r="H91" s="37">
        <f>_xlfn.IFNA(_xlfn.XLOOKUP($B91&amp;"_"&amp;H$76,'T20_Demographic Split'!$C$4:$C$183,'T20_Demographic Split'!$D$4:$D$183),0)</f>
        <v>0</v>
      </c>
      <c r="J91" s="63">
        <v>40</v>
      </c>
      <c r="K91" s="44">
        <f>_xlfn.XLOOKUP($B91&amp;"_"&amp;C$76,'T20_Demographic Split'!$G$4:$G$183,'T20_Demographic Split'!$H$4:$H$183)</f>
        <v>2.1893802497501441E-3</v>
      </c>
      <c r="L91" s="66">
        <f>_xlfn.XLOOKUP($B91&amp;"_"&amp;D$76,'T20_Demographic Split'!$G$4:$G$183,'T20_Demographic Split'!$H$4:$H$183)</f>
        <v>2.0173821412327831E-3</v>
      </c>
      <c r="M91">
        <f>_xlfn.XLOOKUP($B91&amp;"_"&amp;E$76,'T20_Demographic Split'!$G$4:$G$183,'T20_Demographic Split'!$H$4:$H$183)</f>
        <v>3.0415582417153168E-3</v>
      </c>
      <c r="N91" s="66">
        <f>_xlfn.XLOOKUP($B91&amp;"_"&amp;F$76,'T20_Demographic Split'!$G$4:$G$183,'T20_Demographic Split'!$H$4:$H$183)</f>
        <v>2.9954271324784021E-3</v>
      </c>
      <c r="O91" s="66">
        <f>_xlfn.XLOOKUP($B91&amp;"_"&amp;G$76,'T20_Demographic Split'!$G$4:$G$183,'T20_Demographic Split'!$H$4:$H$183)</f>
        <v>2.388886967649718E-3</v>
      </c>
      <c r="P91" s="37">
        <f>_xlfn.XLOOKUP($B91&amp;"_"&amp;H$76,'T20_Demographic Split'!$G$4:$G$183,'T20_Demographic Split'!$H$4:$H$183)</f>
        <v>1.9607502156627501E-3</v>
      </c>
      <c r="R91" s="63">
        <v>40</v>
      </c>
      <c r="S91" s="66">
        <f>_xlfn.XLOOKUP($B91&amp;"_"&amp;C$76,'T20_Demographic Split'!$K$4:$K$183,'T20_Demographic Split'!$L$4:$L$183)</f>
        <v>4.5292504785849968E-4</v>
      </c>
      <c r="T91" s="66">
        <f>_xlfn.XLOOKUP($B91&amp;"_"&amp;D$76,'T20_Demographic Split'!$K$4:$K$183,'T20_Demographic Split'!$L$4:$L$183)</f>
        <v>4.0152550000488799E-4</v>
      </c>
      <c r="U91">
        <f>_xlfn.XLOOKUP($B91&amp;"_"&amp;E$76,'T20_Demographic Split'!$K$4:$K$183,'T20_Demographic Split'!$L$4:$L$183)</f>
        <v>4.7940899222325063E-4</v>
      </c>
      <c r="V91" s="66">
        <f>_xlfn.XLOOKUP($B91&amp;"_"&amp;F$76,'T20_Demographic Split'!$K$4:$K$183,'T20_Demographic Split'!$L$4:$L$183)</f>
        <v>4.9975786755244425E-4</v>
      </c>
      <c r="W91">
        <f>_xlfn.XLOOKUP($B91&amp;"_"&amp;G$76,'T20_Demographic Split'!$K$4:$K$183,'T20_Demographic Split'!$L$4:$L$183)</f>
        <v>2.7122520225466012E-4</v>
      </c>
      <c r="X91" s="71">
        <f>_xlfn.XLOOKUP($B91&amp;"_"&amp;H$76,'T20_Demographic Split'!$K$4:$K$183,'T20_Demographic Split'!$L$4:$L$183)</f>
        <v>1.2265612823950681E-4</v>
      </c>
      <c r="Z91" s="63">
        <v>40</v>
      </c>
      <c r="AA91">
        <f>_xlfn.XLOOKUP($B91&amp;"_"&amp;K$76,'T20_Demographic Split'!$O$4:$O$183,'T20_Demographic Split'!$P$4:$P$183)</f>
        <v>2.3808117140563219E-3</v>
      </c>
      <c r="AB91" s="66">
        <f>_xlfn.XLOOKUP($B91&amp;"_"&amp;L$76,'T20_Demographic Split'!$O$4:$O$183,'T20_Demographic Split'!$P$4:$P$183)</f>
        <v>2.4313388158265139E-3</v>
      </c>
      <c r="AC91">
        <f>_xlfn.XLOOKUP($B91&amp;"_"&amp;M$76,'T20_Demographic Split'!$O$4:$O$183,'T20_Demographic Split'!$P$4:$P$183)</f>
        <v>3.0670499575278479E-3</v>
      </c>
      <c r="AD91" s="66">
        <f>_xlfn.XLOOKUP($B91&amp;"_"&amp;N$76,'T20_Demographic Split'!$O$4:$O$183,'T20_Demographic Split'!$P$4:$P$183)</f>
        <v>3.017536875506589E-3</v>
      </c>
      <c r="AE91">
        <f>_xlfn.XLOOKUP($B91&amp;"_"&amp;O$76,'T20_Demographic Split'!$O$4:$O$183,'T20_Demographic Split'!$P$4:$P$183)</f>
        <v>2.5284313658465469E-3</v>
      </c>
      <c r="AF91" s="71">
        <f>_xlfn.XLOOKUP($B91&amp;"_"&amp;P$76,'T20_Demographic Split'!$O$4:$O$183,'T20_Demographic Split'!$P$4:$P$183)</f>
        <v>2.5055753695685011E-3</v>
      </c>
    </row>
    <row r="92" spans="2:32" x14ac:dyDescent="0.25">
      <c r="B92" s="63">
        <v>41</v>
      </c>
      <c r="C92" s="66">
        <f>_xlfn.IFNA(_xlfn.XLOOKUP($B92&amp;"_"&amp;C$76,'T20_Demographic Split'!$C$4:$C$183,'T20_Demographic Split'!$D$4:$D$183),0)</f>
        <v>1.2207260436041949E-4</v>
      </c>
      <c r="D92" s="66">
        <f>_xlfn.IFNA(_xlfn.XLOOKUP($B92&amp;"_"&amp;D$76,'T20_Demographic Split'!$C$4:$C$183,'T20_Demographic Split'!$D$4:$D$183),0)</f>
        <v>9.848330375232551E-5</v>
      </c>
      <c r="E92" s="66">
        <f>_xlfn.IFNA(_xlfn.XLOOKUP($B92&amp;"_"&amp;E$76,'T20_Demographic Split'!$C$4:$C$183,'T20_Demographic Split'!$D$4:$D$183),0)</f>
        <v>1.1942059584847439E-4</v>
      </c>
      <c r="F92" s="66">
        <f>_xlfn.IFNA(_xlfn.XLOOKUP($B92&amp;"_"&amp;F$76,'T20_Demographic Split'!$C$4:$C$183,'T20_Demographic Split'!$D$4:$D$183),0)</f>
        <v>7.6026702659270267E-5</v>
      </c>
      <c r="G92" s="66">
        <f>_xlfn.IFNA(_xlfn.XLOOKUP($B92&amp;"_"&amp;G$76,'T20_Demographic Split'!$C$4:$C$183,'T20_Demographic Split'!$D$4:$D$183),0)</f>
        <v>6.2524072783411744E-5</v>
      </c>
      <c r="H92" s="37">
        <f>_xlfn.IFNA(_xlfn.XLOOKUP($B92&amp;"_"&amp;H$76,'T20_Demographic Split'!$C$4:$C$183,'T20_Demographic Split'!$D$4:$D$183),0)</f>
        <v>6.4375135101912045E-5</v>
      </c>
      <c r="J92" s="63">
        <v>41</v>
      </c>
      <c r="K92" s="44">
        <f>_xlfn.XLOOKUP($B92&amp;"_"&amp;C$76,'T20_Demographic Split'!$G$4:$G$183,'T20_Demographic Split'!$H$4:$H$183)</f>
        <v>2.0313969324383279E-3</v>
      </c>
      <c r="L92" s="66">
        <f>_xlfn.XLOOKUP($B92&amp;"_"&amp;D$76,'T20_Demographic Split'!$G$4:$G$183,'T20_Demographic Split'!$H$4:$H$183)</f>
        <v>2.118462417637957E-3</v>
      </c>
      <c r="M92">
        <f>_xlfn.XLOOKUP($B92&amp;"_"&amp;E$76,'T20_Demographic Split'!$G$4:$G$183,'T20_Demographic Split'!$H$4:$H$183)</f>
        <v>2.7463324921642778E-3</v>
      </c>
      <c r="N92" s="66">
        <f>_xlfn.XLOOKUP($B92&amp;"_"&amp;F$76,'T20_Demographic Split'!$G$4:$G$183,'T20_Demographic Split'!$H$4:$H$183)</f>
        <v>2.9531879333392101E-3</v>
      </c>
      <c r="O92" s="66">
        <f>_xlfn.XLOOKUP($B92&amp;"_"&amp;G$76,'T20_Demographic Split'!$G$4:$G$183,'T20_Demographic Split'!$H$4:$H$183)</f>
        <v>2.3809878302377329E-3</v>
      </c>
      <c r="P92" s="37">
        <f>_xlfn.XLOOKUP($B92&amp;"_"&amp;H$76,'T20_Demographic Split'!$G$4:$G$183,'T20_Demographic Split'!$H$4:$H$183)</f>
        <v>1.873570939819961E-3</v>
      </c>
      <c r="R92" s="63">
        <v>41</v>
      </c>
      <c r="S92" s="66">
        <f>_xlfn.XLOOKUP($B92&amp;"_"&amp;C$76,'T20_Demographic Split'!$K$4:$K$183,'T20_Demographic Split'!$L$4:$L$183)</f>
        <v>4.326238853947673E-4</v>
      </c>
      <c r="T92" s="66">
        <f>_xlfn.XLOOKUP($B92&amp;"_"&amp;D$76,'T20_Demographic Split'!$K$4:$K$183,'T20_Demographic Split'!$L$4:$L$183)</f>
        <v>4.1455146561950263E-4</v>
      </c>
      <c r="U92">
        <f>_xlfn.XLOOKUP($B92&amp;"_"&amp;E$76,'T20_Demographic Split'!$K$4:$K$183,'T20_Demographic Split'!$L$4:$L$183)</f>
        <v>4.5484829187209701E-4</v>
      </c>
      <c r="V92" s="66">
        <f>_xlfn.XLOOKUP($B92&amp;"_"&amp;F$76,'T20_Demographic Split'!$K$4:$K$183,'T20_Demographic Split'!$L$4:$L$183)</f>
        <v>4.2592471119595098E-4</v>
      </c>
      <c r="W92">
        <f>_xlfn.XLOOKUP($B92&amp;"_"&amp;G$76,'T20_Demographic Split'!$K$4:$K$183,'T20_Demographic Split'!$L$4:$L$183)</f>
        <v>3.1231287372965761E-4</v>
      </c>
      <c r="X92" s="71">
        <f>_xlfn.XLOOKUP($B92&amp;"_"&amp;H$76,'T20_Demographic Split'!$K$4:$K$183,'T20_Demographic Split'!$L$4:$L$183)</f>
        <v>1.7674914661529461E-4</v>
      </c>
      <c r="Z92" s="63">
        <v>41</v>
      </c>
      <c r="AA92">
        <f>_xlfn.XLOOKUP($B92&amp;"_"&amp;K$76,'T20_Demographic Split'!$O$4:$O$183,'T20_Demographic Split'!$P$4:$P$183)</f>
        <v>2.376094817685661E-3</v>
      </c>
      <c r="AB92" s="66">
        <f>_xlfn.XLOOKUP($B92&amp;"_"&amp;L$76,'T20_Demographic Split'!$O$4:$O$183,'T20_Demographic Split'!$P$4:$P$183)</f>
        <v>2.4943678162847628E-3</v>
      </c>
      <c r="AC92">
        <f>_xlfn.XLOOKUP($B92&amp;"_"&amp;M$76,'T20_Demographic Split'!$O$4:$O$183,'T20_Demographic Split'!$P$4:$P$183)</f>
        <v>2.8346638810381282E-3</v>
      </c>
      <c r="AD92" s="66">
        <f>_xlfn.XLOOKUP($B92&amp;"_"&amp;N$76,'T20_Demographic Split'!$O$4:$O$183,'T20_Demographic Split'!$P$4:$P$183)</f>
        <v>2.948620785730236E-3</v>
      </c>
      <c r="AE92">
        <f>_xlfn.XLOOKUP($B92&amp;"_"&amp;O$76,'T20_Demographic Split'!$O$4:$O$183,'T20_Demographic Split'!$P$4:$P$183)</f>
        <v>2.7137085488062292E-3</v>
      </c>
      <c r="AF92" s="71">
        <f>_xlfn.XLOOKUP($B92&amp;"_"&amp;P$76,'T20_Demographic Split'!$O$4:$O$183,'T20_Demographic Split'!$P$4:$P$183)</f>
        <v>2.5576001302199361E-3</v>
      </c>
    </row>
    <row r="93" spans="2:32" x14ac:dyDescent="0.25">
      <c r="B93" s="63">
        <v>42</v>
      </c>
      <c r="C93" s="66">
        <f>_xlfn.IFNA(_xlfn.XLOOKUP($B93&amp;"_"&amp;C$76,'T20_Demographic Split'!$C$4:$C$183,'T20_Demographic Split'!$D$4:$D$183),0)</f>
        <v>1.125613495669961E-4</v>
      </c>
      <c r="D93" s="66">
        <f>_xlfn.IFNA(_xlfn.XLOOKUP($B93&amp;"_"&amp;D$76,'T20_Demographic Split'!$C$4:$C$183,'T20_Demographic Split'!$D$4:$D$183),0)</f>
        <v>8.7956254503265572E-5</v>
      </c>
      <c r="E93" s="66">
        <f>_xlfn.IFNA(_xlfn.XLOOKUP($B93&amp;"_"&amp;E$76,'T20_Demographic Split'!$C$4:$C$183,'T20_Demographic Split'!$D$4:$D$183),0)</f>
        <v>1.430453822234558E-4</v>
      </c>
      <c r="F93" s="66">
        <f>_xlfn.IFNA(_xlfn.XLOOKUP($B93&amp;"_"&amp;F$76,'T20_Demographic Split'!$C$4:$C$183,'T20_Demographic Split'!$D$4:$D$183),0)</f>
        <v>8.9421505385830377E-5</v>
      </c>
      <c r="G93" s="66">
        <f>_xlfn.IFNA(_xlfn.XLOOKUP($B93&amp;"_"&amp;G$76,'T20_Demographic Split'!$C$4:$C$183,'T20_Demographic Split'!$D$4:$D$183),0)</f>
        <v>5.8419712795167323E-5</v>
      </c>
      <c r="H93" s="37">
        <f>_xlfn.IFNA(_xlfn.XLOOKUP($B93&amp;"_"&amp;H$76,'T20_Demographic Split'!$C$4:$C$183,'T20_Demographic Split'!$D$4:$D$183),0)</f>
        <v>6.2777940797887022E-5</v>
      </c>
      <c r="J93" s="63">
        <v>42</v>
      </c>
      <c r="K93" s="44">
        <f>_xlfn.XLOOKUP($B93&amp;"_"&amp;C$76,'T20_Demographic Split'!$G$4:$G$183,'T20_Demographic Split'!$H$4:$H$183)</f>
        <v>2.059268027513929E-3</v>
      </c>
      <c r="L93" s="66">
        <f>_xlfn.XLOOKUP($B93&amp;"_"&amp;D$76,'T20_Demographic Split'!$G$4:$G$183,'T20_Demographic Split'!$H$4:$H$183)</f>
        <v>2.16185801612851E-3</v>
      </c>
      <c r="M93">
        <f>_xlfn.XLOOKUP($B93&amp;"_"&amp;E$76,'T20_Demographic Split'!$G$4:$G$183,'T20_Demographic Split'!$H$4:$H$183)</f>
        <v>2.8039490795875562E-3</v>
      </c>
      <c r="N93" s="66">
        <f>_xlfn.XLOOKUP($B93&amp;"_"&amp;F$76,'T20_Demographic Split'!$G$4:$G$183,'T20_Demographic Split'!$H$4:$H$183)</f>
        <v>2.9933585344098751E-3</v>
      </c>
      <c r="O93" s="66">
        <f>_xlfn.XLOOKUP($B93&amp;"_"&amp;G$76,'T20_Demographic Split'!$G$4:$G$183,'T20_Demographic Split'!$H$4:$H$183)</f>
        <v>2.3860277809175821E-3</v>
      </c>
      <c r="P93" s="37">
        <f>_xlfn.XLOOKUP($B93&amp;"_"&amp;H$76,'T20_Demographic Split'!$G$4:$G$183,'T20_Demographic Split'!$H$4:$H$183)</f>
        <v>1.9857173864215711E-3</v>
      </c>
      <c r="R93" s="63">
        <v>42</v>
      </c>
      <c r="S93" s="66">
        <f>_xlfn.XLOOKUP($B93&amp;"_"&amp;C$76,'T20_Demographic Split'!$K$4:$K$183,'T20_Demographic Split'!$L$4:$L$183)</f>
        <v>4.6007741609395918E-4</v>
      </c>
      <c r="T93" s="66">
        <f>_xlfn.XLOOKUP($B93&amp;"_"&amp;D$76,'T20_Demographic Split'!$K$4:$K$183,'T20_Demographic Split'!$L$4:$L$183)</f>
        <v>3.8726176787839652E-4</v>
      </c>
      <c r="U93">
        <f>_xlfn.XLOOKUP($B93&amp;"_"&amp;E$76,'T20_Demographic Split'!$K$4:$K$183,'T20_Demographic Split'!$L$4:$L$183)</f>
        <v>5.0495198730051035E-4</v>
      </c>
      <c r="V93" s="66">
        <f>_xlfn.XLOOKUP($B93&amp;"_"&amp;F$76,'T20_Demographic Split'!$K$4:$K$183,'T20_Demographic Split'!$L$4:$L$183)</f>
        <v>4.0509326958923172E-4</v>
      </c>
      <c r="W93">
        <f>_xlfn.XLOOKUP($B93&amp;"_"&amp;G$76,'T20_Demographic Split'!$K$4:$K$183,'T20_Demographic Split'!$L$4:$L$183)</f>
        <v>3.2909047942918291E-4</v>
      </c>
      <c r="X93" s="71">
        <f>_xlfn.XLOOKUP($B93&amp;"_"&amp;H$76,'T20_Demographic Split'!$K$4:$K$183,'T20_Demographic Split'!$L$4:$L$183)</f>
        <v>1.4989403975871601E-4</v>
      </c>
      <c r="Z93" s="63">
        <v>42</v>
      </c>
      <c r="AA93">
        <f>_xlfn.XLOOKUP($B93&amp;"_"&amp;K$76,'T20_Demographic Split'!$O$4:$O$183,'T20_Demographic Split'!$P$4:$P$183)</f>
        <v>2.4590400115729969E-3</v>
      </c>
      <c r="AB93" s="66">
        <f>_xlfn.XLOOKUP($B93&amp;"_"&amp;L$76,'T20_Demographic Split'!$O$4:$O$183,'T20_Demographic Split'!$P$4:$P$183)</f>
        <v>2.418903418604948E-3</v>
      </c>
      <c r="AC93">
        <f>_xlfn.XLOOKUP($B93&amp;"_"&amp;M$76,'T20_Demographic Split'!$O$4:$O$183,'T20_Demographic Split'!$P$4:$P$183)</f>
        <v>2.966140607886227E-3</v>
      </c>
      <c r="AD93" s="66">
        <f>_xlfn.XLOOKUP($B93&amp;"_"&amp;N$76,'T20_Demographic Split'!$O$4:$O$183,'T20_Demographic Split'!$P$4:$P$183)</f>
        <v>3.0605478100890278E-3</v>
      </c>
      <c r="AE93">
        <f>_xlfn.XLOOKUP($B93&amp;"_"&amp;O$76,'T20_Demographic Split'!$O$4:$O$183,'T20_Demographic Split'!$P$4:$P$183)</f>
        <v>2.623779802773132E-3</v>
      </c>
      <c r="AF93" s="71">
        <f>_xlfn.XLOOKUP($B93&amp;"_"&amp;P$76,'T20_Demographic Split'!$O$4:$O$183,'T20_Demographic Split'!$P$4:$P$183)</f>
        <v>2.6622233364380849E-3</v>
      </c>
    </row>
    <row r="94" spans="2:32" x14ac:dyDescent="0.25">
      <c r="B94" s="63">
        <v>43</v>
      </c>
      <c r="C94" s="66">
        <f>_xlfn.IFNA(_xlfn.XLOOKUP($B94&amp;"_"&amp;C$76,'T20_Demographic Split'!$C$4:$C$183,'T20_Demographic Split'!$D$4:$D$183),0)</f>
        <v>7.5425776086990629E-5</v>
      </c>
      <c r="D94" s="66">
        <f>_xlfn.IFNA(_xlfn.XLOOKUP($B94&amp;"_"&amp;D$76,'T20_Demographic Split'!$C$4:$C$183,'T20_Demographic Split'!$D$4:$D$183),0)</f>
        <v>1.188758334364933E-4</v>
      </c>
      <c r="E94" s="66">
        <f>_xlfn.IFNA(_xlfn.XLOOKUP($B94&amp;"_"&amp;E$76,'T20_Demographic Split'!$C$4:$C$183,'T20_Demographic Split'!$D$4:$D$183),0)</f>
        <v>9.7185176790781191E-5</v>
      </c>
      <c r="F94" s="66">
        <f>_xlfn.IFNA(_xlfn.XLOOKUP($B94&amp;"_"&amp;F$76,'T20_Demographic Split'!$C$4:$C$183,'T20_Demographic Split'!$D$4:$D$183),0)</f>
        <v>8.3727519874023286E-5</v>
      </c>
      <c r="G94" s="66">
        <f>_xlfn.IFNA(_xlfn.XLOOKUP($B94&amp;"_"&amp;G$76,'T20_Demographic Split'!$C$4:$C$183,'T20_Demographic Split'!$D$4:$D$183),0)</f>
        <v>5.1660005330289517E-5</v>
      </c>
      <c r="H94" s="37">
        <f>_xlfn.IFNA(_xlfn.XLOOKUP($B94&amp;"_"&amp;H$76,'T20_Demographic Split'!$C$4:$C$183,'T20_Demographic Split'!$D$4:$D$183),0)</f>
        <v>5.2219907589681262E-5</v>
      </c>
      <c r="J94" s="63">
        <v>43</v>
      </c>
      <c r="K94" s="44">
        <f>_xlfn.XLOOKUP($B94&amp;"_"&amp;C$76,'T20_Demographic Split'!$G$4:$G$183,'T20_Demographic Split'!$H$4:$H$183)</f>
        <v>2.2355217031471051E-3</v>
      </c>
      <c r="L94" s="66">
        <f>_xlfn.XLOOKUP($B94&amp;"_"&amp;D$76,'T20_Demographic Split'!$G$4:$G$183,'T20_Demographic Split'!$H$4:$H$183)</f>
        <v>2.2148050087603629E-3</v>
      </c>
      <c r="M94">
        <f>_xlfn.XLOOKUP($B94&amp;"_"&amp;E$76,'T20_Demographic Split'!$G$4:$G$183,'T20_Demographic Split'!$H$4:$H$183)</f>
        <v>2.9775373108923571E-3</v>
      </c>
      <c r="N94" s="66">
        <f>_xlfn.XLOOKUP($B94&amp;"_"&amp;F$76,'T20_Demographic Split'!$G$4:$G$183,'T20_Demographic Split'!$H$4:$H$183)</f>
        <v>2.864279011156511E-3</v>
      </c>
      <c r="O94" s="66">
        <f>_xlfn.XLOOKUP($B94&amp;"_"&amp;G$76,'T20_Demographic Split'!$G$4:$G$183,'T20_Demographic Split'!$H$4:$H$183)</f>
        <v>2.4688538415170731E-3</v>
      </c>
      <c r="P94" s="37">
        <f>_xlfn.XLOOKUP($B94&amp;"_"&amp;H$76,'T20_Demographic Split'!$G$4:$G$183,'T20_Demographic Split'!$H$4:$H$183)</f>
        <v>2.074851804336328E-3</v>
      </c>
      <c r="R94" s="63">
        <v>43</v>
      </c>
      <c r="S94" s="66">
        <f>_xlfn.XLOOKUP($B94&amp;"_"&amp;C$76,'T20_Demographic Split'!$K$4:$K$183,'T20_Demographic Split'!$L$4:$L$183)</f>
        <v>4.5863508309304339E-4</v>
      </c>
      <c r="T94" s="66">
        <f>_xlfn.XLOOKUP($B94&amp;"_"&amp;D$76,'T20_Demographic Split'!$K$4:$K$183,'T20_Demographic Split'!$L$4:$L$183)</f>
        <v>4.4270568558477439E-4</v>
      </c>
      <c r="U94">
        <f>_xlfn.XLOOKUP($B94&amp;"_"&amp;E$76,'T20_Demographic Split'!$K$4:$K$183,'T20_Demographic Split'!$L$4:$L$183)</f>
        <v>4.2244492475562788E-4</v>
      </c>
      <c r="V94" s="66">
        <f>_xlfn.XLOOKUP($B94&amp;"_"&amp;F$76,'T20_Demographic Split'!$K$4:$K$183,'T20_Demographic Split'!$L$4:$L$183)</f>
        <v>4.3555228167611268E-4</v>
      </c>
      <c r="W94">
        <f>_xlfn.XLOOKUP($B94&amp;"_"&amp;G$76,'T20_Demographic Split'!$K$4:$K$183,'T20_Demographic Split'!$L$4:$L$183)</f>
        <v>3.4054649484828518E-4</v>
      </c>
      <c r="X94" s="71">
        <f>_xlfn.XLOOKUP($B94&amp;"_"&amp;H$76,'T20_Demographic Split'!$K$4:$K$183,'T20_Demographic Split'!$L$4:$L$183)</f>
        <v>1.3894178272605279E-4</v>
      </c>
      <c r="Z94" s="63">
        <v>43</v>
      </c>
      <c r="AA94">
        <f>_xlfn.XLOOKUP($B94&amp;"_"&amp;K$76,'T20_Demographic Split'!$O$4:$O$183,'T20_Demographic Split'!$P$4:$P$183)</f>
        <v>2.4459820189519569E-3</v>
      </c>
      <c r="AB94" s="66">
        <f>_xlfn.XLOOKUP($B94&amp;"_"&amp;L$76,'T20_Demographic Split'!$O$4:$O$183,'T20_Demographic Split'!$P$4:$P$183)</f>
        <v>2.4694085785480538E-3</v>
      </c>
      <c r="AC94">
        <f>_xlfn.XLOOKUP($B94&amp;"_"&amp;M$76,'T20_Demographic Split'!$O$4:$O$183,'T20_Demographic Split'!$P$4:$P$183)</f>
        <v>2.9090451778964639E-3</v>
      </c>
      <c r="AD94" s="66">
        <f>_xlfn.XLOOKUP($B94&amp;"_"&amp;N$76,'T20_Demographic Split'!$O$4:$O$183,'T20_Demographic Split'!$P$4:$P$183)</f>
        <v>2.986512404454307E-3</v>
      </c>
      <c r="AE94">
        <f>_xlfn.XLOOKUP($B94&amp;"_"&amp;O$76,'T20_Demographic Split'!$O$4:$O$183,'T20_Demographic Split'!$P$4:$P$183)</f>
        <v>2.6402128276934401E-3</v>
      </c>
      <c r="AF94" s="71">
        <f>_xlfn.XLOOKUP($B94&amp;"_"&amp;P$76,'T20_Demographic Split'!$O$4:$O$183,'T20_Demographic Split'!$P$4:$P$183)</f>
        <v>2.587612721816845E-3</v>
      </c>
    </row>
    <row r="95" spans="2:32" x14ac:dyDescent="0.25">
      <c r="B95" s="63">
        <v>44</v>
      </c>
      <c r="C95" s="66">
        <f>_xlfn.IFNA(_xlfn.XLOOKUP($B95&amp;"_"&amp;C$76,'T20_Demographic Split'!$C$4:$C$183,'T20_Demographic Split'!$D$4:$D$183),0)</f>
        <v>8.2158340674050529E-5</v>
      </c>
      <c r="D95" s="66">
        <f>_xlfn.IFNA(_xlfn.XLOOKUP($B95&amp;"_"&amp;D$76,'T20_Demographic Split'!$C$4:$C$183,'T20_Demographic Split'!$D$4:$D$183),0)</f>
        <v>8.1308356265686306E-5</v>
      </c>
      <c r="E95" s="66">
        <f>_xlfn.IFNA(_xlfn.XLOOKUP($B95&amp;"_"&amp;E$76,'T20_Demographic Split'!$C$4:$C$183,'T20_Demographic Split'!$D$4:$D$183),0)</f>
        <v>8.8779529707496723E-5</v>
      </c>
      <c r="F95" s="66">
        <f>_xlfn.IFNA(_xlfn.XLOOKUP($B95&amp;"_"&amp;F$76,'T20_Demographic Split'!$C$4:$C$183,'T20_Demographic Split'!$D$4:$D$183),0)</f>
        <v>1.068857264841884E-4</v>
      </c>
      <c r="G95" s="66">
        <f>_xlfn.IFNA(_xlfn.XLOOKUP($B95&amp;"_"&amp;G$76,'T20_Demographic Split'!$C$4:$C$183,'T20_Demographic Split'!$D$4:$D$183),0)</f>
        <v>5.9651542423216059E-5</v>
      </c>
      <c r="H95" s="37">
        <f>_xlfn.IFNA(_xlfn.XLOOKUP($B95&amp;"_"&amp;H$76,'T20_Demographic Split'!$C$4:$C$183,'T20_Demographic Split'!$D$4:$D$183),0)</f>
        <v>4.5616514491830553E-5</v>
      </c>
      <c r="J95" s="63">
        <v>44</v>
      </c>
      <c r="K95" s="44">
        <f>_xlfn.XLOOKUP($B95&amp;"_"&amp;C$76,'T20_Demographic Split'!$G$4:$G$183,'T20_Demographic Split'!$H$4:$H$183)</f>
        <v>2.117740507293775E-3</v>
      </c>
      <c r="L95" s="66">
        <f>_xlfn.XLOOKUP($B95&amp;"_"&amp;D$76,'T20_Demographic Split'!$G$4:$G$183,'T20_Demographic Split'!$H$4:$H$183)</f>
        <v>2.1138628093118009E-3</v>
      </c>
      <c r="M95">
        <f>_xlfn.XLOOKUP($B95&amp;"_"&amp;E$76,'T20_Demographic Split'!$G$4:$G$183,'T20_Demographic Split'!$H$4:$H$183)</f>
        <v>2.874998742387308E-3</v>
      </c>
      <c r="N95" s="66">
        <f>_xlfn.XLOOKUP($B95&amp;"_"&amp;F$76,'T20_Demographic Split'!$G$4:$G$183,'T20_Demographic Split'!$H$4:$H$183)</f>
        <v>2.8546474761947248E-3</v>
      </c>
      <c r="O95" s="66">
        <f>_xlfn.XLOOKUP($B95&amp;"_"&amp;G$76,'T20_Demographic Split'!$G$4:$G$183,'T20_Demographic Split'!$H$4:$H$183)</f>
        <v>2.4391395078290591E-3</v>
      </c>
      <c r="P95" s="37">
        <f>_xlfn.XLOOKUP($B95&amp;"_"&amp;H$76,'T20_Demographic Split'!$G$4:$G$183,'T20_Demographic Split'!$H$4:$H$183)</f>
        <v>2.140375059425559E-3</v>
      </c>
      <c r="R95" s="63">
        <v>44</v>
      </c>
      <c r="S95" s="66">
        <f>_xlfn.XLOOKUP($B95&amp;"_"&amp;C$76,'T20_Demographic Split'!$K$4:$K$183,'T20_Demographic Split'!$L$4:$L$183)</f>
        <v>4.221819202319972E-4</v>
      </c>
      <c r="T95" s="66">
        <f>_xlfn.XLOOKUP($B95&amp;"_"&amp;D$76,'T20_Demographic Split'!$K$4:$K$183,'T20_Demographic Split'!$L$4:$L$183)</f>
        <v>4.1542557825903221E-4</v>
      </c>
      <c r="U95">
        <f>_xlfn.XLOOKUP($B95&amp;"_"&amp;E$76,'T20_Demographic Split'!$K$4:$K$183,'T20_Demographic Split'!$L$4:$L$183)</f>
        <v>4.3425802658104729E-4</v>
      </c>
      <c r="V95" s="66">
        <f>_xlfn.XLOOKUP($B95&amp;"_"&amp;F$76,'T20_Demographic Split'!$K$4:$K$183,'T20_Demographic Split'!$L$4:$L$183)</f>
        <v>4.0793954388191852E-4</v>
      </c>
      <c r="W95">
        <f>_xlfn.XLOOKUP($B95&amp;"_"&amp;G$76,'T20_Demographic Split'!$K$4:$K$183,'T20_Demographic Split'!$L$4:$L$183)</f>
        <v>3.0654786552692569E-4</v>
      </c>
      <c r="X95" s="71">
        <f>_xlfn.XLOOKUP($B95&amp;"_"&amp;H$76,'T20_Demographic Split'!$K$4:$K$183,'T20_Demographic Split'!$L$4:$L$183)</f>
        <v>1.4295255099765029E-4</v>
      </c>
      <c r="Z95" s="63">
        <v>44</v>
      </c>
      <c r="AA95">
        <f>_xlfn.XLOOKUP($B95&amp;"_"&amp;K$76,'T20_Demographic Split'!$O$4:$O$183,'T20_Demographic Split'!$P$4:$P$183)</f>
        <v>2.4006292193111821E-3</v>
      </c>
      <c r="AB95" s="66">
        <f>_xlfn.XLOOKUP($B95&amp;"_"&amp;L$76,'T20_Demographic Split'!$O$4:$O$183,'T20_Demographic Split'!$P$4:$P$183)</f>
        <v>2.4669743549143798E-3</v>
      </c>
      <c r="AC95">
        <f>_xlfn.XLOOKUP($B95&amp;"_"&amp;M$76,'T20_Demographic Split'!$O$4:$O$183,'T20_Demographic Split'!$P$4:$P$183)</f>
        <v>2.854982156209945E-3</v>
      </c>
      <c r="AD95" s="66">
        <f>_xlfn.XLOOKUP($B95&amp;"_"&amp;N$76,'T20_Demographic Split'!$O$4:$O$183,'T20_Demographic Split'!$P$4:$P$183)</f>
        <v>2.9013600234913009E-3</v>
      </c>
      <c r="AE95">
        <f>_xlfn.XLOOKUP($B95&amp;"_"&amp;O$76,'T20_Demographic Split'!$O$4:$O$183,'T20_Demographic Split'!$P$4:$P$183)</f>
        <v>2.8125557939642212E-3</v>
      </c>
      <c r="AF95" s="71">
        <f>_xlfn.XLOOKUP($B95&amp;"_"&amp;P$76,'T20_Demographic Split'!$O$4:$O$183,'T20_Demographic Split'!$P$4:$P$183)</f>
        <v>2.6862444296167349E-3</v>
      </c>
    </row>
    <row r="96" spans="2:32" x14ac:dyDescent="0.25">
      <c r="B96" s="63">
        <v>45</v>
      </c>
      <c r="C96" s="66">
        <f>_xlfn.IFNA(_xlfn.XLOOKUP($B96&amp;"_"&amp;C$76,'T20_Demographic Split'!$C$4:$C$183,'T20_Demographic Split'!$D$4:$D$183),0)</f>
        <v>8.9630047763438326E-5</v>
      </c>
      <c r="D96" s="66">
        <f>_xlfn.IFNA(_xlfn.XLOOKUP($B96&amp;"_"&amp;D$76,'T20_Demographic Split'!$C$4:$C$183,'T20_Demographic Split'!$D$4:$D$183),0)</f>
        <v>7.2799807441640695E-5</v>
      </c>
      <c r="E96" s="66">
        <f>_xlfn.IFNA(_xlfn.XLOOKUP($B96&amp;"_"&amp;E$76,'T20_Demographic Split'!$C$4:$C$183,'T20_Demographic Split'!$D$4:$D$183),0)</f>
        <v>8.7900423326665438E-5</v>
      </c>
      <c r="F96" s="66">
        <f>_xlfn.IFNA(_xlfn.XLOOKUP($B96&amp;"_"&amp;F$76,'T20_Demographic Split'!$C$4:$C$183,'T20_Demographic Split'!$D$4:$D$183),0)</f>
        <v>8.8238087636342063E-5</v>
      </c>
      <c r="G96" s="66">
        <f>_xlfn.IFNA(_xlfn.XLOOKUP($B96&amp;"_"&amp;G$76,'T20_Demographic Split'!$C$4:$C$183,'T20_Demographic Split'!$D$4:$D$183),0)</f>
        <v>5.5040882307373187E-5</v>
      </c>
      <c r="H96" s="37">
        <f>_xlfn.IFNA(_xlfn.XLOOKUP($B96&amp;"_"&amp;H$76,'T20_Demographic Split'!$C$4:$C$183,'T20_Demographic Split'!$D$4:$D$183),0)</f>
        <v>5.45475230738348E-5</v>
      </c>
      <c r="J96" s="63">
        <v>45</v>
      </c>
      <c r="K96" s="44">
        <f>_xlfn.XLOOKUP($B96&amp;"_"&amp;C$76,'T20_Demographic Split'!$G$4:$G$183,'T20_Demographic Split'!$H$4:$H$183)</f>
        <v>2.157404802242894E-3</v>
      </c>
      <c r="L96" s="66">
        <f>_xlfn.XLOOKUP($B96&amp;"_"&amp;D$76,'T20_Demographic Split'!$G$4:$G$183,'T20_Demographic Split'!$H$4:$H$183)</f>
        <v>2.1987573308182508E-3</v>
      </c>
      <c r="M96">
        <f>_xlfn.XLOOKUP($B96&amp;"_"&amp;E$76,'T20_Demographic Split'!$G$4:$G$183,'T20_Demographic Split'!$H$4:$H$183)</f>
        <v>2.7074762112878469E-3</v>
      </c>
      <c r="N96" s="66">
        <f>_xlfn.XLOOKUP($B96&amp;"_"&amp;F$76,'T20_Demographic Split'!$G$4:$G$183,'T20_Demographic Split'!$H$4:$H$183)</f>
        <v>2.8565534407863011E-3</v>
      </c>
      <c r="O96" s="66">
        <f>_xlfn.XLOOKUP($B96&amp;"_"&amp;G$76,'T20_Demographic Split'!$G$4:$G$183,'T20_Demographic Split'!$H$4:$H$183)</f>
        <v>2.397972162385075E-3</v>
      </c>
      <c r="P96" s="37">
        <f>_xlfn.XLOOKUP($B96&amp;"_"&amp;H$76,'T20_Demographic Split'!$G$4:$G$183,'T20_Demographic Split'!$H$4:$H$183)</f>
        <v>2.146823178264326E-3</v>
      </c>
      <c r="R96" s="63">
        <v>45</v>
      </c>
      <c r="S96" s="66">
        <f>_xlfn.XLOOKUP($B96&amp;"_"&amp;C$76,'T20_Demographic Split'!$K$4:$K$183,'T20_Demographic Split'!$L$4:$L$183)</f>
        <v>4.3235639881775281E-4</v>
      </c>
      <c r="T96" s="66">
        <f>_xlfn.XLOOKUP($B96&amp;"_"&amp;D$76,'T20_Demographic Split'!$K$4:$K$183,'T20_Demographic Split'!$L$4:$L$183)</f>
        <v>3.9735317075251101E-4</v>
      </c>
      <c r="U96">
        <f>_xlfn.XLOOKUP($B96&amp;"_"&amp;E$76,'T20_Demographic Split'!$K$4:$K$183,'T20_Demographic Split'!$L$4:$L$183)</f>
        <v>4.0256477308173042E-4</v>
      </c>
      <c r="V96" s="66">
        <f>_xlfn.XLOOKUP($B96&amp;"_"&amp;F$76,'T20_Demographic Split'!$K$4:$K$183,'T20_Demographic Split'!$L$4:$L$183)</f>
        <v>3.6755536717501613E-4</v>
      </c>
      <c r="W96">
        <f>_xlfn.XLOOKUP($B96&amp;"_"&amp;G$76,'T20_Demographic Split'!$K$4:$K$183,'T20_Demographic Split'!$L$4:$L$183)</f>
        <v>3.1299701924589012E-4</v>
      </c>
      <c r="X96" s="71">
        <f>_xlfn.XLOOKUP($B96&amp;"_"&amp;H$76,'T20_Demographic Split'!$K$4:$K$183,'T20_Demographic Split'!$L$4:$L$183)</f>
        <v>1.5238883854106381E-4</v>
      </c>
      <c r="Z96" s="63">
        <v>45</v>
      </c>
      <c r="AA96">
        <f>_xlfn.XLOOKUP($B96&amp;"_"&amp;K$76,'T20_Demographic Split'!$O$4:$O$183,'T20_Demographic Split'!$P$4:$P$183)</f>
        <v>2.5899724824903999E-3</v>
      </c>
      <c r="AB96" s="66">
        <f>_xlfn.XLOOKUP($B96&amp;"_"&amp;L$76,'T20_Demographic Split'!$O$4:$O$183,'T20_Demographic Split'!$P$4:$P$183)</f>
        <v>2.615018071842837E-3</v>
      </c>
      <c r="AC96">
        <f>_xlfn.XLOOKUP($B96&amp;"_"&amp;M$76,'T20_Demographic Split'!$O$4:$O$183,'T20_Demographic Split'!$P$4:$P$183)</f>
        <v>2.852429699966436E-3</v>
      </c>
      <c r="AD96" s="66">
        <f>_xlfn.XLOOKUP($B96&amp;"_"&amp;N$76,'T20_Demographic Split'!$O$4:$O$183,'T20_Demographic Split'!$P$4:$P$183)</f>
        <v>2.864652859393582E-3</v>
      </c>
      <c r="AE96">
        <f>_xlfn.XLOOKUP($B96&amp;"_"&amp;O$76,'T20_Demographic Split'!$O$4:$O$183,'T20_Demographic Split'!$P$4:$P$183)</f>
        <v>2.718791081186449E-3</v>
      </c>
      <c r="AF96" s="71">
        <f>_xlfn.XLOOKUP($B96&amp;"_"&amp;P$76,'T20_Demographic Split'!$O$4:$O$183,'T20_Demographic Split'!$P$4:$P$183)</f>
        <v>2.6640141068623412E-3</v>
      </c>
    </row>
    <row r="97" spans="2:32" x14ac:dyDescent="0.25">
      <c r="B97" s="63">
        <v>46</v>
      </c>
      <c r="C97" s="66">
        <f>_xlfn.IFNA(_xlfn.XLOOKUP($B97&amp;"_"&amp;C$76,'T20_Demographic Split'!$C$4:$C$183,'T20_Demographic Split'!$D$4:$D$183),0)</f>
        <v>7.3527195961209515E-5</v>
      </c>
      <c r="D97" s="66">
        <f>_xlfn.IFNA(_xlfn.XLOOKUP($B97&amp;"_"&amp;D$76,'T20_Demographic Split'!$C$4:$C$183,'T20_Demographic Split'!$D$4:$D$183),0)</f>
        <v>7.9546591917270407E-5</v>
      </c>
      <c r="E97" s="66">
        <f>_xlfn.IFNA(_xlfn.XLOOKUP($B97&amp;"_"&amp;E$76,'T20_Demographic Split'!$C$4:$C$183,'T20_Demographic Split'!$D$4:$D$183),0)</f>
        <v>6.6115646731355128E-5</v>
      </c>
      <c r="F97" s="66">
        <f>_xlfn.IFNA(_xlfn.XLOOKUP($B97&amp;"_"&amp;F$76,'T20_Demographic Split'!$C$4:$C$183,'T20_Demographic Split'!$D$4:$D$183),0)</f>
        <v>8.546284300402183E-5</v>
      </c>
      <c r="G97" s="66">
        <f>_xlfn.IFNA(_xlfn.XLOOKUP($B97&amp;"_"&amp;G$76,'T20_Demographic Split'!$C$4:$C$183,'T20_Demographic Split'!$D$4:$D$183),0)</f>
        <v>4.0987046338758649E-5</v>
      </c>
      <c r="H97" s="37">
        <f>_xlfn.IFNA(_xlfn.XLOOKUP($B97&amp;"_"&amp;H$76,'T20_Demographic Split'!$C$4:$C$183,'T20_Demographic Split'!$D$4:$D$183),0)</f>
        <v>3.7230355542406688E-5</v>
      </c>
      <c r="J97" s="63">
        <v>46</v>
      </c>
      <c r="K97" s="44">
        <f>_xlfn.XLOOKUP($B97&amp;"_"&amp;C$76,'T20_Demographic Split'!$G$4:$G$183,'T20_Demographic Split'!$H$4:$H$183)</f>
        <v>2.2137079567868668E-3</v>
      </c>
      <c r="L97" s="66">
        <f>_xlfn.XLOOKUP($B97&amp;"_"&amp;D$76,'T20_Demographic Split'!$G$4:$G$183,'T20_Demographic Split'!$H$4:$H$183)</f>
        <v>2.2096087940284121E-3</v>
      </c>
      <c r="M97">
        <f>_xlfn.XLOOKUP($B97&amp;"_"&amp;E$76,'T20_Demographic Split'!$G$4:$G$183,'T20_Demographic Split'!$H$4:$H$183)</f>
        <v>2.8259902966643979E-3</v>
      </c>
      <c r="N97" s="66">
        <f>_xlfn.XLOOKUP($B97&amp;"_"&amp;F$76,'T20_Demographic Split'!$G$4:$G$183,'T20_Demographic Split'!$H$4:$H$183)</f>
        <v>2.7040811613396431E-3</v>
      </c>
      <c r="O97" s="66">
        <f>_xlfn.XLOOKUP($B97&amp;"_"&amp;G$76,'T20_Demographic Split'!$G$4:$G$183,'T20_Demographic Split'!$H$4:$H$183)</f>
        <v>2.2937849595587741E-3</v>
      </c>
      <c r="P97" s="37">
        <f>_xlfn.XLOOKUP($B97&amp;"_"&amp;H$76,'T20_Demographic Split'!$G$4:$G$183,'T20_Demographic Split'!$H$4:$H$183)</f>
        <v>2.0814577334135778E-3</v>
      </c>
      <c r="R97" s="63">
        <v>46</v>
      </c>
      <c r="S97" s="66">
        <f>_xlfn.XLOOKUP($B97&amp;"_"&amp;C$76,'T20_Demographic Split'!$K$4:$K$183,'T20_Demographic Split'!$L$4:$L$183)</f>
        <v>4.1488109936222968E-4</v>
      </c>
      <c r="T97" s="66">
        <f>_xlfn.XLOOKUP($B97&amp;"_"&amp;D$76,'T20_Demographic Split'!$K$4:$K$183,'T20_Demographic Split'!$L$4:$L$183)</f>
        <v>4.4550946059071831E-4</v>
      </c>
      <c r="U97">
        <f>_xlfn.XLOOKUP($B97&amp;"_"&amp;E$76,'T20_Demographic Split'!$K$4:$K$183,'T20_Demographic Split'!$L$4:$L$183)</f>
        <v>4.468325877631754E-4</v>
      </c>
      <c r="V97" s="66">
        <f>_xlfn.XLOOKUP($B97&amp;"_"&amp;F$76,'T20_Demographic Split'!$K$4:$K$183,'T20_Demographic Split'!$L$4:$L$183)</f>
        <v>3.6187981193700939E-4</v>
      </c>
      <c r="W97">
        <f>_xlfn.XLOOKUP($B97&amp;"_"&amp;G$76,'T20_Demographic Split'!$K$4:$K$183,'T20_Demographic Split'!$L$4:$L$183)</f>
        <v>2.8637819687802208E-4</v>
      </c>
      <c r="X97" s="71">
        <f>_xlfn.XLOOKUP($B97&amp;"_"&amp;H$76,'T20_Demographic Split'!$K$4:$K$183,'T20_Demographic Split'!$L$4:$L$183)</f>
        <v>1.138685558357634E-4</v>
      </c>
      <c r="Z97" s="63">
        <v>46</v>
      </c>
      <c r="AA97">
        <f>_xlfn.XLOOKUP($B97&amp;"_"&amp;K$76,'T20_Demographic Split'!$O$4:$O$183,'T20_Demographic Split'!$P$4:$P$183)</f>
        <v>2.545797815995655E-3</v>
      </c>
      <c r="AB97" s="66">
        <f>_xlfn.XLOOKUP($B97&amp;"_"&amp;L$76,'T20_Demographic Split'!$O$4:$O$183,'T20_Demographic Split'!$P$4:$P$183)</f>
        <v>2.3995011103426678E-3</v>
      </c>
      <c r="AC97">
        <f>_xlfn.XLOOKUP($B97&amp;"_"&amp;M$76,'T20_Demographic Split'!$O$4:$O$183,'T20_Demographic Split'!$P$4:$P$183)</f>
        <v>2.8296674297152262E-3</v>
      </c>
      <c r="AD97" s="66">
        <f>_xlfn.XLOOKUP($B97&amp;"_"&amp;N$76,'T20_Demographic Split'!$O$4:$O$183,'T20_Demographic Split'!$P$4:$P$183)</f>
        <v>2.9300176653621049E-3</v>
      </c>
      <c r="AE97">
        <f>_xlfn.XLOOKUP($B97&amp;"_"&amp;O$76,'T20_Demographic Split'!$O$4:$O$183,'T20_Demographic Split'!$P$4:$P$183)</f>
        <v>2.694246676267862E-3</v>
      </c>
      <c r="AF97" s="71">
        <f>_xlfn.XLOOKUP($B97&amp;"_"&amp;P$76,'T20_Demographic Split'!$O$4:$O$183,'T20_Demographic Split'!$P$4:$P$183)</f>
        <v>2.7348623508958699E-3</v>
      </c>
    </row>
    <row r="98" spans="2:32" x14ac:dyDescent="0.25">
      <c r="B98" s="63">
        <v>47</v>
      </c>
      <c r="C98" s="66">
        <f>_xlfn.IFNA(_xlfn.XLOOKUP($B98&amp;"_"&amp;C$76,'T20_Demographic Split'!$C$4:$C$183,'T20_Demographic Split'!$D$4:$D$183),0)</f>
        <v>9.4051514331838063E-5</v>
      </c>
      <c r="D98" s="66">
        <f>_xlfn.IFNA(_xlfn.XLOOKUP($B98&amp;"_"&amp;D$76,'T20_Demographic Split'!$C$4:$C$183,'T20_Demographic Split'!$D$4:$D$183),0)</f>
        <v>7.8815157144188907E-5</v>
      </c>
      <c r="E98" s="66">
        <f>_xlfn.IFNA(_xlfn.XLOOKUP($B98&amp;"_"&amp;E$76,'T20_Demographic Split'!$C$4:$C$183,'T20_Demographic Split'!$D$4:$D$183),0)</f>
        <v>9.7347050430966344E-5</v>
      </c>
      <c r="F98" s="66">
        <f>_xlfn.IFNA(_xlfn.XLOOKUP($B98&amp;"_"&amp;F$76,'T20_Demographic Split'!$C$4:$C$183,'T20_Demographic Split'!$D$4:$D$183),0)</f>
        <v>5.9714257991969481E-5</v>
      </c>
      <c r="G98" s="66">
        <f>_xlfn.IFNA(_xlfn.XLOOKUP($B98&amp;"_"&amp;G$76,'T20_Demographic Split'!$C$4:$C$183,'T20_Demographic Split'!$D$4:$D$183),0)</f>
        <v>7.6152622602362446E-5</v>
      </c>
      <c r="H98" s="37">
        <f>_xlfn.IFNA(_xlfn.XLOOKUP($B98&amp;"_"&amp;H$76,'T20_Demographic Split'!$C$4:$C$183,'T20_Demographic Split'!$D$4:$D$183),0)</f>
        <v>3.9997353311938601E-5</v>
      </c>
      <c r="J98" s="63">
        <v>47</v>
      </c>
      <c r="K98" s="44">
        <f>_xlfn.XLOOKUP($B98&amp;"_"&amp;C$76,'T20_Demographic Split'!$G$4:$G$183,'T20_Demographic Split'!$H$4:$H$183)</f>
        <v>2.2910158166195649E-3</v>
      </c>
      <c r="L98" s="66">
        <f>_xlfn.XLOOKUP($B98&amp;"_"&amp;D$76,'T20_Demographic Split'!$G$4:$G$183,'T20_Demographic Split'!$H$4:$H$183)</f>
        <v>2.2907538615760531E-3</v>
      </c>
      <c r="M98">
        <f>_xlfn.XLOOKUP($B98&amp;"_"&amp;E$76,'T20_Demographic Split'!$G$4:$G$183,'T20_Demographic Split'!$H$4:$H$183)</f>
        <v>2.7558094889331901E-3</v>
      </c>
      <c r="N98" s="66">
        <f>_xlfn.XLOOKUP($B98&amp;"_"&amp;F$76,'T20_Demographic Split'!$G$4:$G$183,'T20_Demographic Split'!$H$4:$H$183)</f>
        <v>2.8652196027631918E-3</v>
      </c>
      <c r="O98" s="66">
        <f>_xlfn.XLOOKUP($B98&amp;"_"&amp;G$76,'T20_Demographic Split'!$G$4:$G$183,'T20_Demographic Split'!$H$4:$H$183)</f>
        <v>2.4640502414295341E-3</v>
      </c>
      <c r="P98" s="37">
        <f>_xlfn.XLOOKUP($B98&amp;"_"&amp;H$76,'T20_Demographic Split'!$G$4:$G$183,'T20_Demographic Split'!$H$4:$H$183)</f>
        <v>2.2408917567794239E-3</v>
      </c>
      <c r="R98" s="63">
        <v>47</v>
      </c>
      <c r="S98" s="66">
        <f>_xlfn.XLOOKUP($B98&amp;"_"&amp;C$76,'T20_Demographic Split'!$K$4:$K$183,'T20_Demographic Split'!$L$4:$L$183)</f>
        <v>3.5763963889864372E-4</v>
      </c>
      <c r="T98" s="66">
        <f>_xlfn.XLOOKUP($B98&amp;"_"&amp;D$76,'T20_Demographic Split'!$K$4:$K$183,'T20_Demographic Split'!$L$4:$L$183)</f>
        <v>4.2384591630671058E-4</v>
      </c>
      <c r="U98">
        <f>_xlfn.XLOOKUP($B98&amp;"_"&amp;E$76,'T20_Demographic Split'!$K$4:$K$183,'T20_Demographic Split'!$L$4:$L$183)</f>
        <v>4.0128879649063091E-4</v>
      </c>
      <c r="V98" s="66">
        <f>_xlfn.XLOOKUP($B98&amp;"_"&amp;F$76,'T20_Demographic Split'!$K$4:$K$183,'T20_Demographic Split'!$L$4:$L$183)</f>
        <v>4.1174743282245232E-4</v>
      </c>
      <c r="W98">
        <f>_xlfn.XLOOKUP($B98&amp;"_"&amp;G$76,'T20_Demographic Split'!$K$4:$K$183,'T20_Demographic Split'!$L$4:$L$183)</f>
        <v>2.7577607176925421E-4</v>
      </c>
      <c r="X98" s="71">
        <f>_xlfn.XLOOKUP($B98&amp;"_"&amp;H$76,'T20_Demographic Split'!$K$4:$K$183,'T20_Demographic Split'!$L$4:$L$183)</f>
        <v>1.6531019678359739E-4</v>
      </c>
      <c r="Z98" s="63">
        <v>47</v>
      </c>
      <c r="AA98">
        <f>_xlfn.XLOOKUP($B98&amp;"_"&amp;K$76,'T20_Demographic Split'!$O$4:$O$183,'T20_Demographic Split'!$P$4:$P$183)</f>
        <v>2.699054693122475E-3</v>
      </c>
      <c r="AB98" s="66">
        <f>_xlfn.XLOOKUP($B98&amp;"_"&amp;L$76,'T20_Demographic Split'!$O$4:$O$183,'T20_Demographic Split'!$P$4:$P$183)</f>
        <v>2.4559527697490188E-3</v>
      </c>
      <c r="AC98">
        <f>_xlfn.XLOOKUP($B98&amp;"_"&amp;M$76,'T20_Demographic Split'!$O$4:$O$183,'T20_Demographic Split'!$P$4:$P$183)</f>
        <v>2.7909428356948408E-3</v>
      </c>
      <c r="AD98" s="66">
        <f>_xlfn.XLOOKUP($B98&amp;"_"&amp;N$76,'T20_Demographic Split'!$O$4:$O$183,'T20_Demographic Split'!$P$4:$P$183)</f>
        <v>2.8656757735187281E-3</v>
      </c>
      <c r="AE98">
        <f>_xlfn.XLOOKUP($B98&amp;"_"&amp;O$76,'T20_Demographic Split'!$O$4:$O$183,'T20_Demographic Split'!$P$4:$P$183)</f>
        <v>2.7330296244005049E-3</v>
      </c>
      <c r="AF98" s="71">
        <f>_xlfn.XLOOKUP($B98&amp;"_"&amp;P$76,'T20_Demographic Split'!$O$4:$O$183,'T20_Demographic Split'!$P$4:$P$183)</f>
        <v>2.661740789581468E-3</v>
      </c>
    </row>
    <row r="99" spans="2:32" x14ac:dyDescent="0.25">
      <c r="B99" s="63">
        <v>48</v>
      </c>
      <c r="C99" s="66">
        <f>_xlfn.IFNA(_xlfn.XLOOKUP($B99&amp;"_"&amp;C$76,'T20_Demographic Split'!$C$4:$C$183,'T20_Demographic Split'!$D$4:$D$183),0)</f>
        <v>1.658252038025138E-4</v>
      </c>
      <c r="D99" s="66">
        <f>_xlfn.IFNA(_xlfn.XLOOKUP($B99&amp;"_"&amp;D$76,'T20_Demographic Split'!$C$4:$C$183,'T20_Demographic Split'!$D$4:$D$183),0)</f>
        <v>6.5072457663261851E-5</v>
      </c>
      <c r="E99" s="66">
        <f>_xlfn.IFNA(_xlfn.XLOOKUP($B99&amp;"_"&amp;E$76,'T20_Demographic Split'!$C$4:$C$183,'T20_Demographic Split'!$D$4:$D$183),0)</f>
        <v>8.5817844655260863E-5</v>
      </c>
      <c r="F99" s="66">
        <f>_xlfn.IFNA(_xlfn.XLOOKUP($B99&amp;"_"&amp;F$76,'T20_Demographic Split'!$C$4:$C$183,'T20_Demographic Split'!$D$4:$D$183),0)</f>
        <v>7.2429249624211527E-5</v>
      </c>
      <c r="G99" s="66">
        <f>_xlfn.IFNA(_xlfn.XLOOKUP($B99&amp;"_"&amp;G$76,'T20_Demographic Split'!$C$4:$C$183,'T20_Demographic Split'!$D$4:$D$183),0)</f>
        <v>5.3866645836789873E-5</v>
      </c>
      <c r="H99" s="37">
        <f>_xlfn.IFNA(_xlfn.XLOOKUP($B99&amp;"_"&amp;H$76,'T20_Demographic Split'!$C$4:$C$183,'T20_Demographic Split'!$D$4:$D$183),0)</f>
        <v>6.5460430564075862E-5</v>
      </c>
      <c r="J99" s="63">
        <v>48</v>
      </c>
      <c r="K99" s="44">
        <f>_xlfn.XLOOKUP($B99&amp;"_"&amp;C$76,'T20_Demographic Split'!$G$4:$G$183,'T20_Demographic Split'!$H$4:$H$183)</f>
        <v>2.4454145493867829E-3</v>
      </c>
      <c r="L99" s="66">
        <f>_xlfn.XLOOKUP($B99&amp;"_"&amp;D$76,'T20_Demographic Split'!$G$4:$G$183,'T20_Demographic Split'!$H$4:$H$183)</f>
        <v>2.2718926933174709E-3</v>
      </c>
      <c r="M99">
        <f>_xlfn.XLOOKUP($B99&amp;"_"&amp;E$76,'T20_Demographic Split'!$G$4:$G$183,'T20_Demographic Split'!$H$4:$H$183)</f>
        <v>2.72354897918504E-3</v>
      </c>
      <c r="N99" s="66">
        <f>_xlfn.XLOOKUP($B99&amp;"_"&amp;F$76,'T20_Demographic Split'!$G$4:$G$183,'T20_Demographic Split'!$H$4:$H$183)</f>
        <v>2.7847363881530729E-3</v>
      </c>
      <c r="O99" s="66">
        <f>_xlfn.XLOOKUP($B99&amp;"_"&amp;G$76,'T20_Demographic Split'!$G$4:$G$183,'T20_Demographic Split'!$H$4:$H$183)</f>
        <v>2.3322981744244419E-3</v>
      </c>
      <c r="P99" s="37">
        <f>_xlfn.XLOOKUP($B99&amp;"_"&amp;H$76,'T20_Demographic Split'!$G$4:$G$183,'T20_Demographic Split'!$H$4:$H$183)</f>
        <v>2.191426142121328E-3</v>
      </c>
      <c r="R99" s="63">
        <v>48</v>
      </c>
      <c r="S99" s="66">
        <f>_xlfn.XLOOKUP($B99&amp;"_"&amp;C$76,'T20_Demographic Split'!$K$4:$K$183,'T20_Demographic Split'!$L$4:$L$183)</f>
        <v>3.4128666431088581E-4</v>
      </c>
      <c r="T99" s="66">
        <f>_xlfn.XLOOKUP($B99&amp;"_"&amp;D$76,'T20_Demographic Split'!$K$4:$K$183,'T20_Demographic Split'!$L$4:$L$183)</f>
        <v>3.4337003440270412E-4</v>
      </c>
      <c r="U99">
        <f>_xlfn.XLOOKUP($B99&amp;"_"&amp;E$76,'T20_Demographic Split'!$K$4:$K$183,'T20_Demographic Split'!$L$4:$L$183)</f>
        <v>3.7407683208964858E-4</v>
      </c>
      <c r="V99" s="66">
        <f>_xlfn.XLOOKUP($B99&amp;"_"&amp;F$76,'T20_Demographic Split'!$K$4:$K$183,'T20_Demographic Split'!$L$4:$L$183)</f>
        <v>3.4890175869340838E-4</v>
      </c>
      <c r="W99">
        <f>_xlfn.XLOOKUP($B99&amp;"_"&amp;G$76,'T20_Demographic Split'!$K$4:$K$183,'T20_Demographic Split'!$L$4:$L$183)</f>
        <v>2.3884537508358611E-4</v>
      </c>
      <c r="X99" s="71">
        <f>_xlfn.XLOOKUP($B99&amp;"_"&amp;H$76,'T20_Demographic Split'!$K$4:$K$183,'T20_Demographic Split'!$L$4:$L$183)</f>
        <v>1.2772848568235099E-4</v>
      </c>
      <c r="Z99" s="63">
        <v>48</v>
      </c>
      <c r="AA99">
        <f>_xlfn.XLOOKUP($B99&amp;"_"&amp;K$76,'T20_Demographic Split'!$O$4:$O$183,'T20_Demographic Split'!$P$4:$P$183)</f>
        <v>2.6171873719692991E-3</v>
      </c>
      <c r="AB99" s="66">
        <f>_xlfn.XLOOKUP($B99&amp;"_"&amp;L$76,'T20_Demographic Split'!$O$4:$O$183,'T20_Demographic Split'!$P$4:$P$183)</f>
        <v>2.456358409470612E-3</v>
      </c>
      <c r="AC99">
        <f>_xlfn.XLOOKUP($B99&amp;"_"&amp;M$76,'T20_Demographic Split'!$O$4:$O$183,'T20_Demographic Split'!$P$4:$P$183)</f>
        <v>2.937448749335856E-3</v>
      </c>
      <c r="AD99" s="66">
        <f>_xlfn.XLOOKUP($B99&amp;"_"&amp;N$76,'T20_Demographic Split'!$O$4:$O$183,'T20_Demographic Split'!$P$4:$P$183)</f>
        <v>2.88534049584919E-3</v>
      </c>
      <c r="AE99">
        <f>_xlfn.XLOOKUP($B99&amp;"_"&amp;O$76,'T20_Demographic Split'!$O$4:$O$183,'T20_Demographic Split'!$P$4:$P$183)</f>
        <v>2.8506356224505978E-3</v>
      </c>
      <c r="AF99" s="71">
        <f>_xlfn.XLOOKUP($B99&amp;"_"&amp;P$76,'T20_Demographic Split'!$O$4:$O$183,'T20_Demographic Split'!$P$4:$P$183)</f>
        <v>2.762924429929921E-3</v>
      </c>
    </row>
    <row r="100" spans="2:32" x14ac:dyDescent="0.25">
      <c r="B100" s="63">
        <v>49</v>
      </c>
      <c r="C100" s="66">
        <f>_xlfn.IFNA(_xlfn.XLOOKUP($B100&amp;"_"&amp;C$76,'T20_Demographic Split'!$C$4:$C$183,'T20_Demographic Split'!$D$4:$D$183),0)</f>
        <v>7.0468185760599872E-5</v>
      </c>
      <c r="D100" s="66">
        <f>_xlfn.IFNA(_xlfn.XLOOKUP($B100&amp;"_"&amp;D$76,'T20_Demographic Split'!$C$4:$C$183,'T20_Demographic Split'!$D$4:$D$183),0)</f>
        <v>8.7539769689283015E-5</v>
      </c>
      <c r="E100" s="66">
        <f>_xlfn.IFNA(_xlfn.XLOOKUP($B100&amp;"_"&amp;E$76,'T20_Demographic Split'!$C$4:$C$183,'T20_Demographic Split'!$D$4:$D$183),0)</f>
        <v>8.9352309913102675E-5</v>
      </c>
      <c r="F100" s="66">
        <f>_xlfn.IFNA(_xlfn.XLOOKUP($B100&amp;"_"&amp;F$76,'T20_Demographic Split'!$C$4:$C$183,'T20_Demographic Split'!$D$4:$D$183),0)</f>
        <v>6.1586906895442304E-5</v>
      </c>
      <c r="G100" s="66">
        <f>_xlfn.IFNA(_xlfn.XLOOKUP($B100&amp;"_"&amp;G$76,'T20_Demographic Split'!$C$4:$C$183,'T20_Demographic Split'!$D$4:$D$183),0)</f>
        <v>7.9782398859715848E-5</v>
      </c>
      <c r="H100" s="37">
        <f>_xlfn.IFNA(_xlfn.XLOOKUP($B100&amp;"_"&amp;H$76,'T20_Demographic Split'!$C$4:$C$183,'T20_Demographic Split'!$D$4:$D$183),0)</f>
        <v>5.0544356341358238E-5</v>
      </c>
      <c r="J100" s="63">
        <v>49</v>
      </c>
      <c r="K100" s="44">
        <f>_xlfn.XLOOKUP($B100&amp;"_"&amp;C$76,'T20_Demographic Split'!$G$4:$G$183,'T20_Demographic Split'!$H$4:$H$183)</f>
        <v>2.2154741823945771E-3</v>
      </c>
      <c r="L100" s="66">
        <f>_xlfn.XLOOKUP($B100&amp;"_"&amp;D$76,'T20_Demographic Split'!$G$4:$G$183,'T20_Demographic Split'!$H$4:$H$183)</f>
        <v>2.3846682383825871E-3</v>
      </c>
      <c r="M100">
        <f>_xlfn.XLOOKUP($B100&amp;"_"&amp;E$76,'T20_Demographic Split'!$G$4:$G$183,'T20_Demographic Split'!$H$4:$H$183)</f>
        <v>2.702183325073596E-3</v>
      </c>
      <c r="N100" s="66">
        <f>_xlfn.XLOOKUP($B100&amp;"_"&amp;F$76,'T20_Demographic Split'!$G$4:$G$183,'T20_Demographic Split'!$H$4:$H$183)</f>
        <v>2.5626061505264661E-3</v>
      </c>
      <c r="O100" s="66">
        <f>_xlfn.XLOOKUP($B100&amp;"_"&amp;G$76,'T20_Demographic Split'!$G$4:$G$183,'T20_Demographic Split'!$H$4:$H$183)</f>
        <v>2.4202825670278099E-3</v>
      </c>
      <c r="P100" s="37">
        <f>_xlfn.XLOOKUP($B100&amp;"_"&amp;H$76,'T20_Demographic Split'!$G$4:$G$183,'T20_Demographic Split'!$H$4:$H$183)</f>
        <v>2.2884336908866182E-3</v>
      </c>
      <c r="R100" s="63">
        <v>49</v>
      </c>
      <c r="S100" s="66">
        <f>_xlfn.XLOOKUP($B100&amp;"_"&amp;C$76,'T20_Demographic Split'!$K$4:$K$183,'T20_Demographic Split'!$L$4:$L$183)</f>
        <v>3.597545028216161E-4</v>
      </c>
      <c r="T100" s="66">
        <f>_xlfn.XLOOKUP($B100&amp;"_"&amp;D$76,'T20_Demographic Split'!$K$4:$K$183,'T20_Demographic Split'!$L$4:$L$183)</f>
        <v>4.1092860394346698E-4</v>
      </c>
      <c r="U100">
        <f>_xlfn.XLOOKUP($B100&amp;"_"&amp;E$76,'T20_Demographic Split'!$K$4:$K$183,'T20_Demographic Split'!$L$4:$L$183)</f>
        <v>3.5858929310398952E-4</v>
      </c>
      <c r="V100" s="66">
        <f>_xlfn.XLOOKUP($B100&amp;"_"&amp;F$76,'T20_Demographic Split'!$K$4:$K$183,'T20_Demographic Split'!$L$4:$L$183)</f>
        <v>3.2992184619046199E-4</v>
      </c>
      <c r="W100">
        <f>_xlfn.XLOOKUP($B100&amp;"_"&amp;G$76,'T20_Demographic Split'!$K$4:$K$183,'T20_Demographic Split'!$L$4:$L$183)</f>
        <v>2.6410578909121852E-4</v>
      </c>
      <c r="X100" s="71">
        <f>_xlfn.XLOOKUP($B100&amp;"_"&amp;H$76,'T20_Demographic Split'!$K$4:$K$183,'T20_Demographic Split'!$L$4:$L$183)</f>
        <v>1.18166740226421E-4</v>
      </c>
      <c r="Z100" s="63">
        <v>49</v>
      </c>
      <c r="AA100">
        <f>_xlfn.XLOOKUP($B100&amp;"_"&amp;K$76,'T20_Demographic Split'!$O$4:$O$183,'T20_Demographic Split'!$P$4:$P$183)</f>
        <v>2.5746728904772042E-3</v>
      </c>
      <c r="AB100" s="66">
        <f>_xlfn.XLOOKUP($B100&amp;"_"&amp;L$76,'T20_Demographic Split'!$O$4:$O$183,'T20_Demographic Split'!$P$4:$P$183)</f>
        <v>2.5270584181161298E-3</v>
      </c>
      <c r="AC100">
        <f>_xlfn.XLOOKUP($B100&amp;"_"&amp;M$76,'T20_Demographic Split'!$O$4:$O$183,'T20_Demographic Split'!$P$4:$P$183)</f>
        <v>2.9309616442639449E-3</v>
      </c>
      <c r="AD100" s="66">
        <f>_xlfn.XLOOKUP($B100&amp;"_"&amp;N$76,'T20_Demographic Split'!$O$4:$O$183,'T20_Demographic Split'!$P$4:$P$183)</f>
        <v>2.889668576396318E-3</v>
      </c>
      <c r="AE100">
        <f>_xlfn.XLOOKUP($B100&amp;"_"&amp;O$76,'T20_Demographic Split'!$O$4:$O$183,'T20_Demographic Split'!$P$4:$P$183)</f>
        <v>2.722320114632876E-3</v>
      </c>
      <c r="AF100" s="71">
        <f>_xlfn.XLOOKUP($B100&amp;"_"&amp;P$76,'T20_Demographic Split'!$O$4:$O$183,'T20_Demographic Split'!$P$4:$P$183)</f>
        <v>2.694372304401229E-3</v>
      </c>
    </row>
    <row r="101" spans="2:32" x14ac:dyDescent="0.25">
      <c r="B101" s="63">
        <v>50</v>
      </c>
      <c r="C101" s="66">
        <f>_xlfn.IFNA(_xlfn.XLOOKUP($B101&amp;"_"&amp;C$76,'T20_Demographic Split'!$C$4:$C$183,'T20_Demographic Split'!$D$4:$D$183),0)</f>
        <v>6.7643944044871901E-5</v>
      </c>
      <c r="D101" s="66">
        <f>_xlfn.IFNA(_xlfn.XLOOKUP($B101&amp;"_"&amp;D$76,'T20_Demographic Split'!$C$4:$C$183,'T20_Demographic Split'!$D$4:$D$183),0)</f>
        <v>8.0753497576663158E-5</v>
      </c>
      <c r="E101" s="66">
        <f>_xlfn.IFNA(_xlfn.XLOOKUP($B101&amp;"_"&amp;E$76,'T20_Demographic Split'!$C$4:$C$183,'T20_Demographic Split'!$D$4:$D$183),0)</f>
        <v>7.4319311562310027E-5</v>
      </c>
      <c r="F101" s="66">
        <f>_xlfn.IFNA(_xlfn.XLOOKUP($B101&amp;"_"&amp;F$76,'T20_Demographic Split'!$C$4:$C$183,'T20_Demographic Split'!$D$4:$D$183),0)</f>
        <v>7.7673716243824246E-5</v>
      </c>
      <c r="G101" s="66">
        <f>_xlfn.IFNA(_xlfn.XLOOKUP($B101&amp;"_"&amp;G$76,'T20_Demographic Split'!$C$4:$C$183,'T20_Demographic Split'!$D$4:$D$183),0)</f>
        <v>5.6033789668673181E-5</v>
      </c>
      <c r="H101" s="37">
        <f>_xlfn.IFNA(_xlfn.XLOOKUP($B101&amp;"_"&amp;H$76,'T20_Demographic Split'!$C$4:$C$183,'T20_Demographic Split'!$D$4:$D$183),0)</f>
        <v>5.0508409893225127E-5</v>
      </c>
      <c r="J101" s="63">
        <v>50</v>
      </c>
      <c r="K101" s="44">
        <f>_xlfn.XLOOKUP($B101&amp;"_"&amp;C$76,'T20_Demographic Split'!$G$4:$G$183,'T20_Demographic Split'!$H$4:$H$183)</f>
        <v>2.324692750723291E-3</v>
      </c>
      <c r="L101" s="66">
        <f>_xlfn.XLOOKUP($B101&amp;"_"&amp;D$76,'T20_Demographic Split'!$G$4:$G$183,'T20_Demographic Split'!$H$4:$H$183)</f>
        <v>2.308009074287042E-3</v>
      </c>
      <c r="M101">
        <f>_xlfn.XLOOKUP($B101&amp;"_"&amp;E$76,'T20_Demographic Split'!$G$4:$G$183,'T20_Demographic Split'!$H$4:$H$183)</f>
        <v>2.7414025761090879E-3</v>
      </c>
      <c r="N101" s="66">
        <f>_xlfn.XLOOKUP($B101&amp;"_"&amp;F$76,'T20_Demographic Split'!$G$4:$G$183,'T20_Demographic Split'!$H$4:$H$183)</f>
        <v>2.7646012632298439E-3</v>
      </c>
      <c r="O101" s="66">
        <f>_xlfn.XLOOKUP($B101&amp;"_"&amp;G$76,'T20_Demographic Split'!$G$4:$G$183,'T20_Demographic Split'!$H$4:$H$183)</f>
        <v>2.5436755307836341E-3</v>
      </c>
      <c r="P101" s="37">
        <f>_xlfn.XLOOKUP($B101&amp;"_"&amp;H$76,'T20_Demographic Split'!$G$4:$G$183,'T20_Demographic Split'!$H$4:$H$183)</f>
        <v>2.3210172992030888E-3</v>
      </c>
      <c r="R101" s="63">
        <v>50</v>
      </c>
      <c r="S101" s="66">
        <f>_xlfn.XLOOKUP($B101&amp;"_"&amp;C$76,'T20_Demographic Split'!$K$4:$K$183,'T20_Demographic Split'!$L$4:$L$183)</f>
        <v>3.3615189514544429E-4</v>
      </c>
      <c r="T101" s="66">
        <f>_xlfn.XLOOKUP($B101&amp;"_"&amp;D$76,'T20_Demographic Split'!$K$4:$K$183,'T20_Demographic Split'!$L$4:$L$183)</f>
        <v>3.2913055387776962E-4</v>
      </c>
      <c r="U101">
        <f>_xlfn.XLOOKUP($B101&amp;"_"&amp;E$76,'T20_Demographic Split'!$K$4:$K$183,'T20_Demographic Split'!$L$4:$L$183)</f>
        <v>3.9708970403201589E-4</v>
      </c>
      <c r="V101" s="66">
        <f>_xlfn.XLOOKUP($B101&amp;"_"&amp;F$76,'T20_Demographic Split'!$K$4:$K$183,'T20_Demographic Split'!$L$4:$L$183)</f>
        <v>3.019026482194724E-4</v>
      </c>
      <c r="W101">
        <f>_xlfn.XLOOKUP($B101&amp;"_"&amp;G$76,'T20_Demographic Split'!$K$4:$K$183,'T20_Demographic Split'!$L$4:$L$183)</f>
        <v>2.4869922374378181E-4</v>
      </c>
      <c r="X101" s="71">
        <f>_xlfn.XLOOKUP($B101&amp;"_"&amp;H$76,'T20_Demographic Split'!$K$4:$K$183,'T20_Demographic Split'!$L$4:$L$183)</f>
        <v>1.3376675273361679E-4</v>
      </c>
      <c r="Z101" s="63">
        <v>50</v>
      </c>
      <c r="AA101">
        <f>_xlfn.XLOOKUP($B101&amp;"_"&amp;K$76,'T20_Demographic Split'!$O$4:$O$183,'T20_Demographic Split'!$P$4:$P$183)</f>
        <v>2.555006386818175E-3</v>
      </c>
      <c r="AB101" s="66">
        <f>_xlfn.XLOOKUP($B101&amp;"_"&amp;L$76,'T20_Demographic Split'!$O$4:$O$183,'T20_Demographic Split'!$P$4:$P$183)</f>
        <v>2.5984226624887392E-3</v>
      </c>
      <c r="AC101">
        <f>_xlfn.XLOOKUP($B101&amp;"_"&amp;M$76,'T20_Demographic Split'!$O$4:$O$183,'T20_Demographic Split'!$P$4:$P$183)</f>
        <v>2.867268255372887E-3</v>
      </c>
      <c r="AD101" s="66">
        <f>_xlfn.XLOOKUP($B101&amp;"_"&amp;N$76,'T20_Demographic Split'!$O$4:$O$183,'T20_Demographic Split'!$P$4:$P$183)</f>
        <v>2.9580757526679871E-3</v>
      </c>
      <c r="AE101">
        <f>_xlfn.XLOOKUP($B101&amp;"_"&amp;O$76,'T20_Demographic Split'!$O$4:$O$183,'T20_Demographic Split'!$P$4:$P$183)</f>
        <v>2.657141890191591E-3</v>
      </c>
      <c r="AF101" s="71">
        <f>_xlfn.XLOOKUP($B101&amp;"_"&amp;P$76,'T20_Demographic Split'!$O$4:$O$183,'T20_Demographic Split'!$P$4:$P$183)</f>
        <v>2.8456096501783901E-3</v>
      </c>
    </row>
    <row r="102" spans="2:32" x14ac:dyDescent="0.25">
      <c r="B102" s="63">
        <v>51</v>
      </c>
      <c r="C102" s="66">
        <f>_xlfn.IFNA(_xlfn.XLOOKUP($B102&amp;"_"&amp;C$76,'T20_Demographic Split'!$C$4:$C$183,'T20_Demographic Split'!$D$4:$D$183),0)</f>
        <v>5.8078903047966987E-5</v>
      </c>
      <c r="D102" s="66">
        <f>_xlfn.IFNA(_xlfn.XLOOKUP($B102&amp;"_"&amp;D$76,'T20_Demographic Split'!$C$4:$C$183,'T20_Demographic Split'!$D$4:$D$183),0)</f>
        <v>5.7561466174422822E-5</v>
      </c>
      <c r="E102" s="66">
        <f>_xlfn.IFNA(_xlfn.XLOOKUP($B102&amp;"_"&amp;E$76,'T20_Demographic Split'!$C$4:$C$183,'T20_Demographic Split'!$D$4:$D$183),0)</f>
        <v>6.0641370180804688E-5</v>
      </c>
      <c r="F102" s="66">
        <f>_xlfn.IFNA(_xlfn.XLOOKUP($B102&amp;"_"&amp;F$76,'T20_Demographic Split'!$C$4:$C$183,'T20_Demographic Split'!$D$4:$D$183),0)</f>
        <v>9.1501515858974071E-5</v>
      </c>
      <c r="G102" s="66">
        <f>_xlfn.IFNA(_xlfn.XLOOKUP($B102&amp;"_"&amp;G$76,'T20_Demographic Split'!$C$4:$C$183,'T20_Demographic Split'!$D$4:$D$183),0)</f>
        <v>5.8607073975716669E-5</v>
      </c>
      <c r="H102" s="37">
        <f>_xlfn.IFNA(_xlfn.XLOOKUP($B102&amp;"_"&amp;H$76,'T20_Demographic Split'!$C$4:$C$183,'T20_Demographic Split'!$D$4:$D$183),0)</f>
        <v>5.6747350638532529E-5</v>
      </c>
      <c r="J102" s="63">
        <v>51</v>
      </c>
      <c r="K102" s="44">
        <f>_xlfn.XLOOKUP($B102&amp;"_"&amp;C$76,'T20_Demographic Split'!$G$4:$G$183,'T20_Demographic Split'!$H$4:$H$183)</f>
        <v>2.311361795018872E-3</v>
      </c>
      <c r="L102" s="66">
        <f>_xlfn.XLOOKUP($B102&amp;"_"&amp;D$76,'T20_Demographic Split'!$G$4:$G$183,'T20_Demographic Split'!$H$4:$H$183)</f>
        <v>2.452621608890882E-3</v>
      </c>
      <c r="M102">
        <f>_xlfn.XLOOKUP($B102&amp;"_"&amp;E$76,'T20_Demographic Split'!$G$4:$G$183,'T20_Demographic Split'!$H$4:$H$183)</f>
        <v>2.7100789017787019E-3</v>
      </c>
      <c r="N102" s="66">
        <f>_xlfn.XLOOKUP($B102&amp;"_"&amp;F$76,'T20_Demographic Split'!$G$4:$G$183,'T20_Demographic Split'!$H$4:$H$183)</f>
        <v>2.5773510579298769E-3</v>
      </c>
      <c r="O102" s="66">
        <f>_xlfn.XLOOKUP($B102&amp;"_"&amp;G$76,'T20_Demographic Split'!$G$4:$G$183,'T20_Demographic Split'!$H$4:$H$183)</f>
        <v>2.3899035969790019E-3</v>
      </c>
      <c r="P102" s="37">
        <f>_xlfn.XLOOKUP($B102&amp;"_"&amp;H$76,'T20_Demographic Split'!$G$4:$G$183,'T20_Demographic Split'!$H$4:$H$183)</f>
        <v>2.2864785223627501E-3</v>
      </c>
      <c r="R102" s="63">
        <v>51</v>
      </c>
      <c r="S102" s="66">
        <f>_xlfn.XLOOKUP($B102&amp;"_"&amp;C$76,'T20_Demographic Split'!$K$4:$K$183,'T20_Demographic Split'!$L$4:$L$183)</f>
        <v>3.7435510452995499E-4</v>
      </c>
      <c r="T102" s="66">
        <f>_xlfn.XLOOKUP($B102&amp;"_"&amp;D$76,'T20_Demographic Split'!$K$4:$K$183,'T20_Demographic Split'!$L$4:$L$183)</f>
        <v>3.4658643326424958E-4</v>
      </c>
      <c r="U102">
        <f>_xlfn.XLOOKUP($B102&amp;"_"&amp;E$76,'T20_Demographic Split'!$K$4:$K$183,'T20_Demographic Split'!$L$4:$L$183)</f>
        <v>3.6559464460345098E-4</v>
      </c>
      <c r="V102" s="66">
        <f>_xlfn.XLOOKUP($B102&amp;"_"&amp;F$76,'T20_Demographic Split'!$K$4:$K$183,'T20_Demographic Split'!$L$4:$L$183)</f>
        <v>3.1411753621663868E-4</v>
      </c>
      <c r="W102">
        <f>_xlfn.XLOOKUP($B102&amp;"_"&amp;G$76,'T20_Demographic Split'!$K$4:$K$183,'T20_Demographic Split'!$L$4:$L$183)</f>
        <v>2.1934547171040109E-4</v>
      </c>
      <c r="X102" s="71">
        <f>_xlfn.XLOOKUP($B102&amp;"_"&amp;H$76,'T20_Demographic Split'!$K$4:$K$183,'T20_Demographic Split'!$L$4:$L$183)</f>
        <v>1.4347052403839659E-4</v>
      </c>
      <c r="Z102" s="63">
        <v>51</v>
      </c>
      <c r="AA102">
        <f>_xlfn.XLOOKUP($B102&amp;"_"&amp;K$76,'T20_Demographic Split'!$O$4:$O$183,'T20_Demographic Split'!$P$4:$P$183)</f>
        <v>2.6392986357449519E-3</v>
      </c>
      <c r="AB102" s="66">
        <f>_xlfn.XLOOKUP($B102&amp;"_"&amp;L$76,'T20_Demographic Split'!$O$4:$O$183,'T20_Demographic Split'!$P$4:$P$183)</f>
        <v>2.501173578765174E-3</v>
      </c>
      <c r="AC102">
        <f>_xlfn.XLOOKUP($B102&amp;"_"&amp;M$76,'T20_Demographic Split'!$O$4:$O$183,'T20_Demographic Split'!$P$4:$P$183)</f>
        <v>2.868750393353089E-3</v>
      </c>
      <c r="AD102" s="66">
        <f>_xlfn.XLOOKUP($B102&amp;"_"&amp;N$76,'T20_Demographic Split'!$O$4:$O$183,'T20_Demographic Split'!$P$4:$P$183)</f>
        <v>2.8764229796780531E-3</v>
      </c>
      <c r="AE102">
        <f>_xlfn.XLOOKUP($B102&amp;"_"&amp;O$76,'T20_Demographic Split'!$O$4:$O$183,'T20_Demographic Split'!$P$4:$P$183)</f>
        <v>2.8696654480336661E-3</v>
      </c>
      <c r="AF102" s="71">
        <f>_xlfn.XLOOKUP($B102&amp;"_"&amp;P$76,'T20_Demographic Split'!$O$4:$O$183,'T20_Demographic Split'!$P$4:$P$183)</f>
        <v>2.8759993469705618E-3</v>
      </c>
    </row>
    <row r="103" spans="2:32" x14ac:dyDescent="0.25">
      <c r="B103" s="63">
        <v>52</v>
      </c>
      <c r="C103" s="66">
        <f>_xlfn.IFNA(_xlfn.XLOOKUP($B103&amp;"_"&amp;C$76,'T20_Demographic Split'!$C$4:$C$183,'T20_Demographic Split'!$D$4:$D$183),0)</f>
        <v>4.5103754136232077E-5</v>
      </c>
      <c r="D103" s="66">
        <f>_xlfn.IFNA(_xlfn.XLOOKUP($B103&amp;"_"&amp;D$76,'T20_Demographic Split'!$C$4:$C$183,'T20_Demographic Split'!$D$4:$D$183),0)</f>
        <v>5.1623954328562162E-5</v>
      </c>
      <c r="E103" s="66">
        <f>_xlfn.IFNA(_xlfn.XLOOKUP($B103&amp;"_"&amp;E$76,'T20_Demographic Split'!$C$4:$C$183,'T20_Demographic Split'!$D$4:$D$183),0)</f>
        <v>6.4895977441148779E-5</v>
      </c>
      <c r="F103" s="66">
        <f>_xlfn.IFNA(_xlfn.XLOOKUP($B103&amp;"_"&amp;F$76,'T20_Demographic Split'!$C$4:$C$183,'T20_Demographic Split'!$D$4:$D$183),0)</f>
        <v>8.8533219890118091E-5</v>
      </c>
      <c r="G103" s="66">
        <f>_xlfn.IFNA(_xlfn.XLOOKUP($B103&amp;"_"&amp;G$76,'T20_Demographic Split'!$C$4:$C$183,'T20_Demographic Split'!$D$4:$D$183),0)</f>
        <v>5.9887580030481041E-5</v>
      </c>
      <c r="H103" s="37">
        <f>_xlfn.IFNA(_xlfn.XLOOKUP($B103&amp;"_"&amp;H$76,'T20_Demographic Split'!$C$4:$C$183,'T20_Demographic Split'!$D$4:$D$183),0)</f>
        <v>7.0055935188313419E-5</v>
      </c>
      <c r="J103" s="63">
        <v>52</v>
      </c>
      <c r="K103" s="44">
        <f>_xlfn.XLOOKUP($B103&amp;"_"&amp;C$76,'T20_Demographic Split'!$G$4:$G$183,'T20_Demographic Split'!$H$4:$H$183)</f>
        <v>2.3178074763505448E-3</v>
      </c>
      <c r="L103" s="66">
        <f>_xlfn.XLOOKUP($B103&amp;"_"&amp;D$76,'T20_Demographic Split'!$G$4:$G$183,'T20_Demographic Split'!$H$4:$H$183)</f>
        <v>2.388940249095594E-3</v>
      </c>
      <c r="M103">
        <f>_xlfn.XLOOKUP($B103&amp;"_"&amp;E$76,'T20_Demographic Split'!$G$4:$G$183,'T20_Demographic Split'!$H$4:$H$183)</f>
        <v>2.716769984394074E-3</v>
      </c>
      <c r="N103" s="66">
        <f>_xlfn.XLOOKUP($B103&amp;"_"&amp;F$76,'T20_Demographic Split'!$G$4:$G$183,'T20_Demographic Split'!$H$4:$H$183)</f>
        <v>2.6876749293716961E-3</v>
      </c>
      <c r="O103" s="66">
        <f>_xlfn.XLOOKUP($B103&amp;"_"&amp;G$76,'T20_Demographic Split'!$G$4:$G$183,'T20_Demographic Split'!$H$4:$H$183)</f>
        <v>2.5027151330548692E-3</v>
      </c>
      <c r="P103" s="37">
        <f>_xlfn.XLOOKUP($B103&amp;"_"&amp;H$76,'T20_Demographic Split'!$G$4:$G$183,'T20_Demographic Split'!$H$4:$H$183)</f>
        <v>2.2832476638816961E-3</v>
      </c>
      <c r="R103" s="63">
        <v>52</v>
      </c>
      <c r="S103" s="66">
        <f>_xlfn.XLOOKUP($B103&amp;"_"&amp;C$76,'T20_Demographic Split'!$K$4:$K$183,'T20_Demographic Split'!$L$4:$L$183)</f>
        <v>3.3601254130224961E-4</v>
      </c>
      <c r="T103" s="66">
        <f>_xlfn.XLOOKUP($B103&amp;"_"&amp;D$76,'T20_Demographic Split'!$K$4:$K$183,'T20_Demographic Split'!$L$4:$L$183)</f>
        <v>2.931334524936497E-4</v>
      </c>
      <c r="U103">
        <f>_xlfn.XLOOKUP($B103&amp;"_"&amp;E$76,'T20_Demographic Split'!$K$4:$K$183,'T20_Demographic Split'!$L$4:$L$183)</f>
        <v>3.4591986619092832E-4</v>
      </c>
      <c r="V103" s="66">
        <f>_xlfn.XLOOKUP($B103&amp;"_"&amp;F$76,'T20_Demographic Split'!$K$4:$K$183,'T20_Demographic Split'!$L$4:$L$183)</f>
        <v>2.6635066479570622E-4</v>
      </c>
      <c r="W103">
        <f>_xlfn.XLOOKUP($B103&amp;"_"&amp;G$76,'T20_Demographic Split'!$K$4:$K$183,'T20_Demographic Split'!$L$4:$L$183)</f>
        <v>2.2646450555211659E-4</v>
      </c>
      <c r="X103" s="71">
        <f>_xlfn.XLOOKUP($B103&amp;"_"&amp;H$76,'T20_Demographic Split'!$K$4:$K$183,'T20_Demographic Split'!$L$4:$L$183)</f>
        <v>1.2938396515076831E-4</v>
      </c>
      <c r="Z103" s="63">
        <v>52</v>
      </c>
      <c r="AA103">
        <f>_xlfn.XLOOKUP($B103&amp;"_"&amp;K$76,'T20_Demographic Split'!$O$4:$O$183,'T20_Demographic Split'!$P$4:$P$183)</f>
        <v>2.6318490911836309E-3</v>
      </c>
      <c r="AB103" s="66">
        <f>_xlfn.XLOOKUP($B103&amp;"_"&amp;L$76,'T20_Demographic Split'!$O$4:$O$183,'T20_Demographic Split'!$P$4:$P$183)</f>
        <v>2.5028898581420352E-3</v>
      </c>
      <c r="AC103">
        <f>_xlfn.XLOOKUP($B103&amp;"_"&amp;M$76,'T20_Demographic Split'!$O$4:$O$183,'T20_Demographic Split'!$P$4:$P$183)</f>
        <v>2.8482131563243979E-3</v>
      </c>
      <c r="AD103" s="66">
        <f>_xlfn.XLOOKUP($B103&amp;"_"&amp;N$76,'T20_Demographic Split'!$O$4:$O$183,'T20_Demographic Split'!$P$4:$P$183)</f>
        <v>2.826813140882851E-3</v>
      </c>
      <c r="AE103">
        <f>_xlfn.XLOOKUP($B103&amp;"_"&amp;O$76,'T20_Demographic Split'!$O$4:$O$183,'T20_Demographic Split'!$P$4:$P$183)</f>
        <v>2.910798465739951E-3</v>
      </c>
      <c r="AF103" s="71">
        <f>_xlfn.XLOOKUP($B103&amp;"_"&amp;P$76,'T20_Demographic Split'!$O$4:$O$183,'T20_Demographic Split'!$P$4:$P$183)</f>
        <v>2.8835558290885559E-3</v>
      </c>
    </row>
    <row r="104" spans="2:32" x14ac:dyDescent="0.25">
      <c r="B104" s="63">
        <v>53</v>
      </c>
      <c r="C104" s="66">
        <f>_xlfn.IFNA(_xlfn.XLOOKUP($B104&amp;"_"&amp;C$76,'T20_Demographic Split'!$C$4:$C$183,'T20_Demographic Split'!$D$4:$D$183),0)</f>
        <v>7.5054797196537966E-5</v>
      </c>
      <c r="D104" s="66">
        <f>_xlfn.IFNA(_xlfn.XLOOKUP($B104&amp;"_"&amp;D$76,'T20_Demographic Split'!$C$4:$C$183,'T20_Demographic Split'!$D$4:$D$183),0)</f>
        <v>6.8443155509399163E-5</v>
      </c>
      <c r="E104" s="66">
        <f>_xlfn.IFNA(_xlfn.XLOOKUP($B104&amp;"_"&amp;E$76,'T20_Demographic Split'!$C$4:$C$183,'T20_Demographic Split'!$D$4:$D$183),0)</f>
        <v>8.0230206409068178E-5</v>
      </c>
      <c r="F104" s="66">
        <f>_xlfn.IFNA(_xlfn.XLOOKUP($B104&amp;"_"&amp;F$76,'T20_Demographic Split'!$C$4:$C$183,'T20_Demographic Split'!$D$4:$D$183),0)</f>
        <v>9.9789637089150345E-5</v>
      </c>
      <c r="G104" s="66">
        <f>_xlfn.IFNA(_xlfn.XLOOKUP($B104&amp;"_"&amp;G$76,'T20_Demographic Split'!$C$4:$C$183,'T20_Demographic Split'!$D$4:$D$183),0)</f>
        <v>9.3148459513946367E-5</v>
      </c>
      <c r="H104" s="37">
        <f>_xlfn.IFNA(_xlfn.XLOOKUP($B104&amp;"_"&amp;H$76,'T20_Demographic Split'!$C$4:$C$183,'T20_Demographic Split'!$D$4:$D$183),0)</f>
        <v>6.4316167135307261E-5</v>
      </c>
      <c r="J104" s="63">
        <v>53</v>
      </c>
      <c r="K104" s="44">
        <f>_xlfn.XLOOKUP($B104&amp;"_"&amp;C$76,'T20_Demographic Split'!$G$4:$G$183,'T20_Demographic Split'!$H$4:$H$183)</f>
        <v>2.334890572661931E-3</v>
      </c>
      <c r="L104" s="66">
        <f>_xlfn.XLOOKUP($B104&amp;"_"&amp;D$76,'T20_Demographic Split'!$G$4:$G$183,'T20_Demographic Split'!$H$4:$H$183)</f>
        <v>2.346322825542993E-3</v>
      </c>
      <c r="M104">
        <f>_xlfn.XLOOKUP($B104&amp;"_"&amp;E$76,'T20_Demographic Split'!$G$4:$G$183,'T20_Demographic Split'!$H$4:$H$183)</f>
        <v>2.5414992381168119E-3</v>
      </c>
      <c r="N104" s="66">
        <f>_xlfn.XLOOKUP($B104&amp;"_"&amp;F$76,'T20_Demographic Split'!$G$4:$G$183,'T20_Demographic Split'!$H$4:$H$183)</f>
        <v>2.701492737263974E-3</v>
      </c>
      <c r="O104" s="66">
        <f>_xlfn.XLOOKUP($B104&amp;"_"&amp;G$76,'T20_Demographic Split'!$G$4:$G$183,'T20_Demographic Split'!$H$4:$H$183)</f>
        <v>2.4216947719311842E-3</v>
      </c>
      <c r="P104" s="37">
        <f>_xlfn.XLOOKUP($B104&amp;"_"&amp;H$76,'T20_Demographic Split'!$G$4:$G$183,'T20_Demographic Split'!$H$4:$H$183)</f>
        <v>2.281148232383057E-3</v>
      </c>
      <c r="R104" s="63">
        <v>53</v>
      </c>
      <c r="S104" s="66">
        <f>_xlfn.XLOOKUP($B104&amp;"_"&amp;C$76,'T20_Demographic Split'!$K$4:$K$183,'T20_Demographic Split'!$L$4:$L$183)</f>
        <v>3.7140499779842471E-4</v>
      </c>
      <c r="T104" s="66">
        <f>_xlfn.XLOOKUP($B104&amp;"_"&amp;D$76,'T20_Demographic Split'!$K$4:$K$183,'T20_Demographic Split'!$L$4:$L$183)</f>
        <v>3.8599002458435859E-4</v>
      </c>
      <c r="U104">
        <f>_xlfn.XLOOKUP($B104&amp;"_"&amp;E$76,'T20_Demographic Split'!$K$4:$K$183,'T20_Demographic Split'!$L$4:$L$183)</f>
        <v>3.5098344668770481E-4</v>
      </c>
      <c r="V104" s="66">
        <f>_xlfn.XLOOKUP($B104&amp;"_"&amp;F$76,'T20_Demographic Split'!$K$4:$K$183,'T20_Demographic Split'!$L$4:$L$183)</f>
        <v>3.1957061018166131E-4</v>
      </c>
      <c r="W104">
        <f>_xlfn.XLOOKUP($B104&amp;"_"&amp;G$76,'T20_Demographic Split'!$K$4:$K$183,'T20_Demographic Split'!$L$4:$L$183)</f>
        <v>2.0947981017433581E-4</v>
      </c>
      <c r="X104" s="71">
        <f>_xlfn.XLOOKUP($B104&amp;"_"&amp;H$76,'T20_Demographic Split'!$K$4:$K$183,'T20_Demographic Split'!$L$4:$L$183)</f>
        <v>1.169219851275576E-4</v>
      </c>
      <c r="Z104" s="63">
        <v>53</v>
      </c>
      <c r="AA104">
        <f>_xlfn.XLOOKUP($B104&amp;"_"&amp;K$76,'T20_Demographic Split'!$O$4:$O$183,'T20_Demographic Split'!$P$4:$P$183)</f>
        <v>2.6044513264046839E-3</v>
      </c>
      <c r="AB104" s="66">
        <f>_xlfn.XLOOKUP($B104&amp;"_"&amp;L$76,'T20_Demographic Split'!$O$4:$O$183,'T20_Demographic Split'!$P$4:$P$183)</f>
        <v>2.736180229924869E-3</v>
      </c>
      <c r="AC104">
        <f>_xlfn.XLOOKUP($B104&amp;"_"&amp;M$76,'T20_Demographic Split'!$O$4:$O$183,'T20_Demographic Split'!$P$4:$P$183)</f>
        <v>2.9061564574206409E-3</v>
      </c>
      <c r="AD104" s="66">
        <f>_xlfn.XLOOKUP($B104&amp;"_"&amp;N$76,'T20_Demographic Split'!$O$4:$O$183,'T20_Demographic Split'!$P$4:$P$183)</f>
        <v>2.8887507276710608E-3</v>
      </c>
      <c r="AE104">
        <f>_xlfn.XLOOKUP($B104&amp;"_"&amp;O$76,'T20_Demographic Split'!$O$4:$O$183,'T20_Demographic Split'!$P$4:$P$183)</f>
        <v>2.8292952537146828E-3</v>
      </c>
      <c r="AF104" s="71">
        <f>_xlfn.XLOOKUP($B104&amp;"_"&amp;P$76,'T20_Demographic Split'!$O$4:$O$183,'T20_Demographic Split'!$P$4:$P$183)</f>
        <v>2.8715493254569051E-3</v>
      </c>
    </row>
    <row r="105" spans="2:32" x14ac:dyDescent="0.25">
      <c r="B105" s="63">
        <v>54</v>
      </c>
      <c r="C105" s="66">
        <f>_xlfn.IFNA(_xlfn.XLOOKUP($B105&amp;"_"&amp;C$76,'T20_Demographic Split'!$C$4:$C$183,'T20_Demographic Split'!$D$4:$D$183),0)</f>
        <v>9.4662626499852386E-5</v>
      </c>
      <c r="D105" s="66">
        <f>_xlfn.IFNA(_xlfn.XLOOKUP($B105&amp;"_"&amp;D$76,'T20_Demographic Split'!$C$4:$C$183,'T20_Demographic Split'!$D$4:$D$183),0)</f>
        <v>7.3993938694641285E-5</v>
      </c>
      <c r="E105" s="66">
        <f>_xlfn.IFNA(_xlfn.XLOOKUP($B105&amp;"_"&amp;E$76,'T20_Demographic Split'!$C$4:$C$183,'T20_Demographic Split'!$D$4:$D$183),0)</f>
        <v>9.1762460579888268E-5</v>
      </c>
      <c r="F105" s="66">
        <f>_xlfn.IFNA(_xlfn.XLOOKUP($B105&amp;"_"&amp;F$76,'T20_Demographic Split'!$C$4:$C$183,'T20_Demographic Split'!$D$4:$D$183),0)</f>
        <v>1.046280457612599E-4</v>
      </c>
      <c r="G105" s="66">
        <f>_xlfn.IFNA(_xlfn.XLOOKUP($B105&amp;"_"&amp;G$76,'T20_Demographic Split'!$C$4:$C$183,'T20_Demographic Split'!$D$4:$D$183),0)</f>
        <v>9.6182043405536742E-5</v>
      </c>
      <c r="H105" s="37">
        <f>_xlfn.IFNA(_xlfn.XLOOKUP($B105&amp;"_"&amp;H$76,'T20_Demographic Split'!$C$4:$C$183,'T20_Demographic Split'!$D$4:$D$183),0)</f>
        <v>8.8766575423727842E-5</v>
      </c>
      <c r="J105" s="63">
        <v>54</v>
      </c>
      <c r="K105" s="44">
        <f>_xlfn.XLOOKUP($B105&amp;"_"&amp;C$76,'T20_Demographic Split'!$G$4:$G$183,'T20_Demographic Split'!$H$4:$H$183)</f>
        <v>2.352255486189809E-3</v>
      </c>
      <c r="L105" s="66">
        <f>_xlfn.XLOOKUP($B105&amp;"_"&amp;D$76,'T20_Demographic Split'!$G$4:$G$183,'T20_Demographic Split'!$H$4:$H$183)</f>
        <v>2.3109510768240691E-3</v>
      </c>
      <c r="M105">
        <f>_xlfn.XLOOKUP($B105&amp;"_"&amp;E$76,'T20_Demographic Split'!$G$4:$G$183,'T20_Demographic Split'!$H$4:$H$183)</f>
        <v>2.5158980634625711E-3</v>
      </c>
      <c r="N105" s="66">
        <f>_xlfn.XLOOKUP($B105&amp;"_"&amp;F$76,'T20_Demographic Split'!$G$4:$G$183,'T20_Demographic Split'!$H$4:$H$183)</f>
        <v>2.5558147930998978E-3</v>
      </c>
      <c r="O105" s="66">
        <f>_xlfn.XLOOKUP($B105&amp;"_"&amp;G$76,'T20_Demographic Split'!$G$4:$G$183,'T20_Demographic Split'!$H$4:$H$183)</f>
        <v>2.4217798907037662E-3</v>
      </c>
      <c r="P105" s="37">
        <f>_xlfn.XLOOKUP($B105&amp;"_"&amp;H$76,'T20_Demographic Split'!$G$4:$G$183,'T20_Demographic Split'!$H$4:$H$183)</f>
        <v>2.2215175241031282E-3</v>
      </c>
      <c r="R105" s="63">
        <v>54</v>
      </c>
      <c r="S105" s="66">
        <f>_xlfn.XLOOKUP($B105&amp;"_"&amp;C$76,'T20_Demographic Split'!$K$4:$K$183,'T20_Demographic Split'!$L$4:$L$183)</f>
        <v>3.9925935880724141E-4</v>
      </c>
      <c r="T105" s="66">
        <f>_xlfn.XLOOKUP($B105&amp;"_"&amp;D$76,'T20_Demographic Split'!$K$4:$K$183,'T20_Demographic Split'!$L$4:$L$183)</f>
        <v>3.3277017464190589E-4</v>
      </c>
      <c r="U105">
        <f>_xlfn.XLOOKUP($B105&amp;"_"&amp;E$76,'T20_Demographic Split'!$K$4:$K$183,'T20_Demographic Split'!$L$4:$L$183)</f>
        <v>3.1381933167592518E-4</v>
      </c>
      <c r="V105" s="66">
        <f>_xlfn.XLOOKUP($B105&amp;"_"&amp;F$76,'T20_Demographic Split'!$K$4:$K$183,'T20_Demographic Split'!$L$4:$L$183)</f>
        <v>2.6623027749724508E-4</v>
      </c>
      <c r="W105">
        <f>_xlfn.XLOOKUP($B105&amp;"_"&amp;G$76,'T20_Demographic Split'!$K$4:$K$183,'T20_Demographic Split'!$L$4:$L$183)</f>
        <v>1.8295308570298981E-4</v>
      </c>
      <c r="X105" s="71">
        <f>_xlfn.XLOOKUP($B105&amp;"_"&amp;H$76,'T20_Demographic Split'!$K$4:$K$183,'T20_Demographic Split'!$L$4:$L$183)</f>
        <v>1.212648805595161E-4</v>
      </c>
      <c r="Z105" s="63">
        <v>54</v>
      </c>
      <c r="AA105">
        <f>_xlfn.XLOOKUP($B105&amp;"_"&amp;K$76,'T20_Demographic Split'!$O$4:$O$183,'T20_Demographic Split'!$P$4:$P$183)</f>
        <v>2.7214905336963679E-3</v>
      </c>
      <c r="AB105" s="66">
        <f>_xlfn.XLOOKUP($B105&amp;"_"&amp;L$76,'T20_Demographic Split'!$O$4:$O$183,'T20_Demographic Split'!$P$4:$P$183)</f>
        <v>2.7330093728051182E-3</v>
      </c>
      <c r="AC105">
        <f>_xlfn.XLOOKUP($B105&amp;"_"&amp;M$76,'T20_Demographic Split'!$O$4:$O$183,'T20_Demographic Split'!$P$4:$P$183)</f>
        <v>2.5665247435029039E-3</v>
      </c>
      <c r="AD105" s="66">
        <f>_xlfn.XLOOKUP($B105&amp;"_"&amp;N$76,'T20_Demographic Split'!$O$4:$O$183,'T20_Demographic Split'!$P$4:$P$183)</f>
        <v>2.7484867767891561E-3</v>
      </c>
      <c r="AE105">
        <f>_xlfn.XLOOKUP($B105&amp;"_"&amp;O$76,'T20_Demographic Split'!$O$4:$O$183,'T20_Demographic Split'!$P$4:$P$183)</f>
        <v>2.8912200257925568E-3</v>
      </c>
      <c r="AF105" s="71">
        <f>_xlfn.XLOOKUP($B105&amp;"_"&amp;P$76,'T20_Demographic Split'!$O$4:$O$183,'T20_Demographic Split'!$P$4:$P$183)</f>
        <v>2.8781395172033531E-3</v>
      </c>
    </row>
    <row r="106" spans="2:32" ht="15.75" thickBot="1" x14ac:dyDescent="0.3">
      <c r="B106" s="64">
        <v>55</v>
      </c>
      <c r="C106" s="67">
        <f>_xlfn.IFNA(_xlfn.XLOOKUP($B106&amp;"_"&amp;C$76,'T20_Demographic Split'!$C$4:$C$183,'T20_Demographic Split'!$D$4:$D$183),0)</f>
        <v>8.0653251019120476E-5</v>
      </c>
      <c r="D106" s="67">
        <f>_xlfn.IFNA(_xlfn.XLOOKUP($B106&amp;"_"&amp;D$76,'T20_Demographic Split'!$C$4:$C$183,'T20_Demographic Split'!$D$4:$D$183),0)</f>
        <v>8.7403427222202862E-5</v>
      </c>
      <c r="E106" s="67">
        <f>_xlfn.IFNA(_xlfn.XLOOKUP($B106&amp;"_"&amp;E$76,'T20_Demographic Split'!$C$4:$C$183,'T20_Demographic Split'!$D$4:$D$183),0)</f>
        <v>1.1706032829468769E-4</v>
      </c>
      <c r="F106" s="67">
        <f>_xlfn.IFNA(_xlfn.XLOOKUP($B106&amp;"_"&amp;F$76,'T20_Demographic Split'!$C$4:$C$183,'T20_Demographic Split'!$D$4:$D$183),0)</f>
        <v>1.044460297150269E-4</v>
      </c>
      <c r="G106" s="67">
        <f>_xlfn.IFNA(_xlfn.XLOOKUP($B106&amp;"_"&amp;G$76,'T20_Demographic Split'!$C$4:$C$183,'T20_Demographic Split'!$D$4:$D$183),0)</f>
        <v>1.0358896199728011E-4</v>
      </c>
      <c r="H106" s="34">
        <f>_xlfn.IFNA(_xlfn.XLOOKUP($B106&amp;"_"&amp;H$76,'T20_Demographic Split'!$C$4:$C$183,'T20_Demographic Split'!$D$4:$D$183),0)</f>
        <v>9.8106329300778458E-5</v>
      </c>
      <c r="J106" s="64">
        <v>55</v>
      </c>
      <c r="K106" s="68">
        <f>_xlfn.XLOOKUP($B106&amp;"_"&amp;C$76,'T20_Demographic Split'!$G$4:$G$183,'T20_Demographic Split'!$H$4:$H$183)</f>
        <v>2.3324499146583381E-3</v>
      </c>
      <c r="L106" s="67">
        <f>_xlfn.XLOOKUP($B106&amp;"_"&amp;D$76,'T20_Demographic Split'!$G$4:$G$183,'T20_Demographic Split'!$H$4:$H$183)</f>
        <v>2.2253607854102308E-3</v>
      </c>
      <c r="M106" s="33">
        <f>_xlfn.XLOOKUP($B106&amp;"_"&amp;E$76,'T20_Demographic Split'!$G$4:$G$183,'T20_Demographic Split'!$H$4:$H$183)</f>
        <v>2.583722164008798E-3</v>
      </c>
      <c r="N106" s="67">
        <f>_xlfn.XLOOKUP($B106&amp;"_"&amp;F$76,'T20_Demographic Split'!$G$4:$G$183,'T20_Demographic Split'!$H$4:$H$183)</f>
        <v>2.6002826889383302E-3</v>
      </c>
      <c r="O106" s="67">
        <f>_xlfn.XLOOKUP($B106&amp;"_"&amp;G$76,'T20_Demographic Split'!$G$4:$G$183,'T20_Demographic Split'!$H$4:$H$183)</f>
        <v>2.4082576308682001E-3</v>
      </c>
      <c r="P106" s="34">
        <f>_xlfn.XLOOKUP($B106&amp;"_"&amp;H$76,'T20_Demographic Split'!$G$4:$G$183,'T20_Demographic Split'!$H$4:$H$183)</f>
        <v>2.318247366748365E-3</v>
      </c>
      <c r="R106" s="64">
        <v>55</v>
      </c>
      <c r="S106" s="67">
        <f>_xlfn.XLOOKUP($B106&amp;"_"&amp;C$76,'T20_Demographic Split'!$K$4:$K$183,'T20_Demographic Split'!$L$4:$L$183)</f>
        <v>3.8051899813064789E-4</v>
      </c>
      <c r="T106" s="67">
        <f>_xlfn.XLOOKUP($B106&amp;"_"&amp;D$76,'T20_Demographic Split'!$K$4:$K$183,'T20_Demographic Split'!$L$4:$L$183)</f>
        <v>3.4954043057952903E-4</v>
      </c>
      <c r="U106" s="33">
        <f>_xlfn.XLOOKUP($B106&amp;"_"&amp;E$76,'T20_Demographic Split'!$K$4:$K$183,'T20_Demographic Split'!$L$4:$L$183)</f>
        <v>4.0044877914736959E-4</v>
      </c>
      <c r="V106" s="67">
        <f>_xlfn.XLOOKUP($B106&amp;"_"&amp;F$76,'T20_Demographic Split'!$K$4:$K$183,'T20_Demographic Split'!$L$4:$L$183)</f>
        <v>2.9650532978349882E-4</v>
      </c>
      <c r="W106" s="33">
        <f>_xlfn.XLOOKUP($B106&amp;"_"&amp;G$76,'T20_Demographic Split'!$K$4:$K$183,'T20_Demographic Split'!$L$4:$L$183)</f>
        <v>2.5374141175639372E-4</v>
      </c>
      <c r="X106" s="72">
        <f>_xlfn.XLOOKUP($B106&amp;"_"&amp;H$76,'T20_Demographic Split'!$K$4:$K$183,'T20_Demographic Split'!$L$4:$L$183)</f>
        <v>1.826123030581124E-4</v>
      </c>
      <c r="Z106" s="64">
        <v>55</v>
      </c>
      <c r="AA106" s="33">
        <f>_xlfn.XLOOKUP($B106&amp;"_"&amp;K$76,'T20_Demographic Split'!$O$4:$O$183,'T20_Demographic Split'!$P$4:$P$183)</f>
        <v>2.6029096523355801E-3</v>
      </c>
      <c r="AB106" s="67">
        <f>_xlfn.XLOOKUP($B106&amp;"_"&amp;L$76,'T20_Demographic Split'!$O$4:$O$183,'T20_Demographic Split'!$P$4:$P$183)</f>
        <v>2.766428690157037E-3</v>
      </c>
      <c r="AC106" s="33">
        <f>_xlfn.XLOOKUP($B106&amp;"_"&amp;M$76,'T20_Demographic Split'!$O$4:$O$183,'T20_Demographic Split'!$P$4:$P$183)</f>
        <v>2.7236885373570058E-3</v>
      </c>
      <c r="AD106" s="67">
        <f>_xlfn.XLOOKUP($B106&amp;"_"&amp;N$76,'T20_Demographic Split'!$O$4:$O$183,'T20_Demographic Split'!$P$4:$P$183)</f>
        <v>2.7603492780404119E-3</v>
      </c>
      <c r="AE106" s="33">
        <f>_xlfn.XLOOKUP($B106&amp;"_"&amp;O$76,'T20_Demographic Split'!$O$4:$O$183,'T20_Demographic Split'!$P$4:$P$183)</f>
        <v>2.8435790158310081E-3</v>
      </c>
      <c r="AF106" s="72">
        <f>_xlfn.XLOOKUP($B106&amp;"_"&amp;P$76,'T20_Demographic Split'!$O$4:$O$183,'T20_Demographic Split'!$P$4:$P$183)</f>
        <v>2.8773166060183648E-3</v>
      </c>
    </row>
  </sheetData>
  <mergeCells count="8">
    <mergeCell ref="G17:J17"/>
    <mergeCell ref="K17:N17"/>
    <mergeCell ref="P17:S17"/>
    <mergeCell ref="G4:N4"/>
    <mergeCell ref="P4:S4"/>
    <mergeCell ref="G5:J5"/>
    <mergeCell ref="K5:N5"/>
    <mergeCell ref="P5:S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C5371-F09E-41CD-9CEE-EF00618086F2}">
  <sheetPr codeName="Sheet5">
    <tabColor theme="6" tint="0.79998168889431442"/>
  </sheetPr>
  <dimension ref="A1:AB103"/>
  <sheetViews>
    <sheetView showGridLines="0" workbookViewId="0">
      <selection activeCell="I23" sqref="I23"/>
    </sheetView>
  </sheetViews>
  <sheetFormatPr defaultColWidth="8.85546875" defaultRowHeight="15" x14ac:dyDescent="0.25"/>
  <cols>
    <col min="2" max="2" width="31" bestFit="1" customWidth="1"/>
    <col min="3" max="3" width="30.85546875" customWidth="1"/>
    <col min="4" max="4" width="23" bestFit="1" customWidth="1"/>
    <col min="6" max="6" width="9.42578125" customWidth="1"/>
    <col min="7" max="7" width="35.28515625" bestFit="1" customWidth="1"/>
    <col min="8" max="8" width="12" customWidth="1"/>
    <col min="9" max="9" width="15.140625" customWidth="1"/>
    <col min="10" max="10" width="14.140625" customWidth="1"/>
    <col min="11" max="11" width="14" customWidth="1"/>
    <col min="12" max="12" width="14.5703125" customWidth="1"/>
    <col min="13" max="13" width="12.42578125" customWidth="1"/>
    <col min="14" max="14" width="10" bestFit="1" customWidth="1"/>
    <col min="15" max="15" width="12" bestFit="1" customWidth="1"/>
    <col min="16" max="16" width="15.7109375" customWidth="1"/>
    <col min="17" max="17" width="12" bestFit="1" customWidth="1"/>
    <col min="24" max="24" width="14.28515625" bestFit="1" customWidth="1"/>
    <col min="25" max="25" width="11.7109375" bestFit="1" customWidth="1"/>
    <col min="26" max="26" width="19.85546875" customWidth="1"/>
    <col min="27" max="27" width="11.7109375" bestFit="1" customWidth="1"/>
    <col min="30" max="30" width="17.5703125" customWidth="1"/>
    <col min="33" max="33" width="37.42578125" customWidth="1"/>
    <col min="34" max="34" width="11.42578125" customWidth="1"/>
    <col min="35" max="35" width="12.5703125" customWidth="1"/>
    <col min="36" max="36" width="18.7109375" customWidth="1"/>
  </cols>
  <sheetData>
    <row r="1" spans="1:19" x14ac:dyDescent="0.25">
      <c r="A1" s="21" t="s">
        <v>53</v>
      </c>
      <c r="B1" s="22" t="s">
        <v>198</v>
      </c>
      <c r="C1" s="74" t="s">
        <v>199</v>
      </c>
      <c r="D1" s="80"/>
    </row>
    <row r="2" spans="1:19" x14ac:dyDescent="0.25">
      <c r="A2" s="24">
        <v>2024</v>
      </c>
      <c r="B2" s="25">
        <v>35003.100000000006</v>
      </c>
      <c r="C2" s="75">
        <v>31821</v>
      </c>
      <c r="D2" s="81"/>
    </row>
    <row r="3" spans="1:19" ht="15.75" thickBot="1" x14ac:dyDescent="0.3">
      <c r="A3" s="24">
        <v>2025</v>
      </c>
      <c r="B3" s="25">
        <v>36439.700000000004</v>
      </c>
      <c r="C3" s="75">
        <v>33127</v>
      </c>
      <c r="D3" s="81"/>
    </row>
    <row r="4" spans="1:19" ht="15.75" thickBot="1" x14ac:dyDescent="0.3">
      <c r="A4" s="24">
        <v>2026</v>
      </c>
      <c r="B4" s="25">
        <v>37877.4</v>
      </c>
      <c r="C4" s="75">
        <v>34434</v>
      </c>
      <c r="D4" s="81"/>
      <c r="F4" s="27"/>
      <c r="G4" s="108" t="s">
        <v>201</v>
      </c>
      <c r="H4" s="109"/>
      <c r="I4" s="109"/>
      <c r="J4" s="109"/>
      <c r="K4" s="109"/>
      <c r="L4" s="109"/>
      <c r="M4" s="109"/>
      <c r="N4" s="110"/>
      <c r="O4" s="27"/>
      <c r="P4" s="109" t="s">
        <v>202</v>
      </c>
      <c r="Q4" s="109"/>
      <c r="R4" s="109"/>
      <c r="S4" s="110"/>
    </row>
    <row r="5" spans="1:19" ht="15.75" thickBot="1" x14ac:dyDescent="0.3">
      <c r="A5" s="24">
        <v>2027</v>
      </c>
      <c r="B5" s="25">
        <v>39314</v>
      </c>
      <c r="C5" s="75">
        <v>35740</v>
      </c>
      <c r="D5" s="81"/>
      <c r="F5" s="28"/>
      <c r="G5" s="103" t="s">
        <v>203</v>
      </c>
      <c r="H5" s="105"/>
      <c r="I5" s="105"/>
      <c r="J5" s="104"/>
      <c r="K5" s="103" t="s">
        <v>204</v>
      </c>
      <c r="L5" s="105"/>
      <c r="M5" s="105"/>
      <c r="N5" s="104"/>
      <c r="O5" s="28"/>
      <c r="P5" s="103" t="s">
        <v>219</v>
      </c>
      <c r="Q5" s="105"/>
      <c r="R5" s="105"/>
      <c r="S5" s="104"/>
    </row>
    <row r="6" spans="1:19" ht="15.75" thickBot="1" x14ac:dyDescent="0.3">
      <c r="A6" s="24">
        <v>2028</v>
      </c>
      <c r="B6" s="25">
        <v>40751.700000000004</v>
      </c>
      <c r="C6" s="75">
        <v>37047</v>
      </c>
      <c r="D6" s="81"/>
      <c r="F6" s="35"/>
      <c r="G6" s="29" t="s">
        <v>205</v>
      </c>
      <c r="H6" s="30" t="s">
        <v>206</v>
      </c>
      <c r="I6" s="30" t="s">
        <v>207</v>
      </c>
      <c r="J6" s="31" t="s">
        <v>208</v>
      </c>
      <c r="K6" s="29" t="s">
        <v>205</v>
      </c>
      <c r="L6" s="30" t="s">
        <v>206</v>
      </c>
      <c r="M6" s="30" t="s">
        <v>207</v>
      </c>
      <c r="N6" s="31" t="s">
        <v>208</v>
      </c>
      <c r="O6" s="35"/>
      <c r="P6" s="29" t="s">
        <v>205</v>
      </c>
      <c r="Q6" s="30" t="s">
        <v>206</v>
      </c>
      <c r="R6" s="30" t="s">
        <v>207</v>
      </c>
      <c r="S6" s="31" t="s">
        <v>208</v>
      </c>
    </row>
    <row r="7" spans="1:19" x14ac:dyDescent="0.25">
      <c r="A7" s="24">
        <v>2029</v>
      </c>
      <c r="B7" s="25">
        <v>42188.3</v>
      </c>
      <c r="C7" s="75">
        <v>38353</v>
      </c>
      <c r="D7" s="81"/>
      <c r="F7" s="28">
        <v>2024</v>
      </c>
      <c r="G7" s="36">
        <f>SUMPRODUCT(Output_1_0_1!$K$36:$O$66,$C$73:$G$103)*$B$2</f>
        <v>10261034.913061526</v>
      </c>
      <c r="H7">
        <f>SUMPRODUCT($J$73:$N$103,Output_1_0_0!$K$36:$O$66)*$B$2</f>
        <v>153557080.04424581</v>
      </c>
      <c r="I7">
        <f>SUMPRODUCT($Q$73:$U$103,Output_1_1_1!$K$36:$O$66)*$B$2</f>
        <v>20490305.621963717</v>
      </c>
      <c r="J7" s="37">
        <f>SUMPRODUCT($X$73:$AB$103,Output_1_1_0!$K$36:$O$66)*$B$2</f>
        <v>219932998.42796198</v>
      </c>
      <c r="K7" s="36">
        <f>SUMPRODUCT(Output_0_0_1!$K$36:$O$66,$C$73:$G$103)*$B$2</f>
        <v>12377188.955858704</v>
      </c>
      <c r="L7">
        <f>SUMPRODUCT($J$73:$N$103,Output_0_0_0!$K$36:$O$66)*$B$2</f>
        <v>164927445.7608647</v>
      </c>
      <c r="M7">
        <f>SUMPRODUCT($Q$73:$U$103,Output_0_1_1!$K$36:$O$66)*$B$2</f>
        <v>25680145.529350158</v>
      </c>
      <c r="N7" s="37">
        <f>SUMPRODUCT($X$73:$AB$103,Output_0_1_0!$K$36:$O$66)*$B$2</f>
        <v>243447139.88206375</v>
      </c>
      <c r="O7" s="28">
        <v>2024</v>
      </c>
      <c r="P7" s="40">
        <f>SUMPRODUCT(Output_0_0_1!$K$36:$O$66,$C$73:$G$103)*$C$2</f>
        <v>11251989.959871547</v>
      </c>
      <c r="Q7" s="40">
        <f>SUMPRODUCT($J$73:$N$103,Output_0_0_0!$K$36:$O$66)*$C$2</f>
        <v>149934041.60078606</v>
      </c>
      <c r="R7" s="40">
        <f>SUMPRODUCT($Q$73:$U$103,Output_0_1_1!$K$36:$O$66)*$C$2</f>
        <v>23345586.844863776</v>
      </c>
      <c r="S7" s="41">
        <f>SUMPRODUCT($X$73:$AB$103,Output_0_1_0!$K$36:$O$66)*$C$2</f>
        <v>221315581.710967</v>
      </c>
    </row>
    <row r="8" spans="1:19" x14ac:dyDescent="0.25">
      <c r="A8" s="24">
        <v>2030</v>
      </c>
      <c r="B8" s="25">
        <v>43624.9</v>
      </c>
      <c r="C8" s="75">
        <v>39659</v>
      </c>
      <c r="D8" s="81"/>
      <c r="F8" s="28">
        <v>2025</v>
      </c>
      <c r="G8" s="36">
        <f ca="1">SUMPRODUCT($C$73:$G$103,(OFFSET(Output_1_0_1!$K$36,67*(ROW($F8)-7),0):OFFSET(Output_1_0_1!$O$66,67*(ROW($F8)-7),0)))*$B3</f>
        <v>10784411.678505549</v>
      </c>
      <c r="H8">
        <f ca="1">SUMPRODUCT($C$73:$G$103,(OFFSET(Output_1_0_0!$K$36,67*(ROW($F8)-7),0):OFFSET(Output_1_0_0!$O$66,67*(ROW($F8)-7),0)))*$B3</f>
        <v>8471231.4164252076</v>
      </c>
      <c r="I8">
        <f ca="1">SUMPRODUCT($C$73:$G$103,(OFFSET(Output_1_1_1!$K$36,67*(ROW($F8)-7),0):OFFSET(Output_1_1_1!$O$66,67*(ROW($F8)-7),0)))*$B3</f>
        <v>11120810.260256357</v>
      </c>
      <c r="J8" s="37">
        <f ca="1">SUMPRODUCT($C$73:$G$103,(OFFSET(Output_1_1_0!$K$36,67*(ROW($F8)-7),0):OFFSET(Output_1_1_0!$O$66,67*(ROW($F8)-7),0)))*$B3</f>
        <v>8211414.2850237787</v>
      </c>
      <c r="K8" s="36">
        <f ca="1">SUMPRODUCT($C$73:$G$103,(OFFSET(Output_0_0_1!$K$36,67*(ROW($F8)-7),0):OFFSET(Output_0_0_1!$O$66,67*(ROW($F8)-7),0)))*$B3</f>
        <v>12993562.624024244</v>
      </c>
      <c r="L8">
        <f ca="1">SUMPRODUCT($C$73:$G$103,(OFFSET(Output_0_0_0!$K$36,67*(ROW($F8)-7),0):OFFSET(Output_0_0_0!$O$66,67*(ROW($F8)-7),0)))*$B3</f>
        <v>9124556.5787747689</v>
      </c>
      <c r="M8">
        <f ca="1">SUMPRODUCT($C$73:$G$103,(OFFSET(Output_0_1_1!$K$36,67*(ROW($F8)-7),0):OFFSET(Output_0_1_1!$O$66,67*(ROW($F8)-7),0)))*$B3</f>
        <v>13982674.748077499</v>
      </c>
      <c r="N8" s="37">
        <f ca="1">SUMPRODUCT($C$73:$G$103,(OFFSET(Output_0_1_0!$K$36,67*(ROW($F8)-7),0):OFFSET(Output_0_1_0!$O$66,67*(ROW($F8)-7),0)))*$B3</f>
        <v>9090002.9301271401</v>
      </c>
      <c r="O8" s="28">
        <v>2025</v>
      </c>
      <c r="P8">
        <f ca="1">SUMPRODUCT($C$73:$G$103,(OFFSET(Output_0_0_1!$K$36,67*(ROW($F8)-7),0):OFFSET(Output_0_0_1!$O$66,67*(ROW($F8)-7),0)))*$C3</f>
        <v>11812329.658203857</v>
      </c>
      <c r="Q8">
        <f ca="1">SUMPRODUCT($C$73:$G$103,(OFFSET(Output_0_0_0!$K$36,67*(ROW($F8)-7),0):OFFSET(Output_0_0_0!$O$66,67*(ROW($F8)-7),0)))*$C3</f>
        <v>8295051.4352497887</v>
      </c>
      <c r="R8">
        <f ca="1">SUMPRODUCT($C$73:$G$103,(OFFSET(Output_0_1_1!$K$36,67*(ROW($F8)-7),0):OFFSET(Output_0_1_1!$O$66,67*(ROW($F8)-7),0)))*$C3</f>
        <v>12711522.498252271</v>
      </c>
      <c r="S8" s="37">
        <f ca="1">SUMPRODUCT($C$73:$G$103,(OFFSET(Output_0_1_0!$K$36,67*(ROW($F8)-7),0):OFFSET(Output_0_1_0!$O$66,67*(ROW($F8)-7),0)))*$C3</f>
        <v>8263639.0273883082</v>
      </c>
    </row>
    <row r="9" spans="1:19" x14ac:dyDescent="0.25">
      <c r="A9" s="24">
        <v>2031</v>
      </c>
      <c r="B9" s="25">
        <v>45062.600000000006</v>
      </c>
      <c r="C9" s="75">
        <v>40966</v>
      </c>
      <c r="D9" s="81"/>
      <c r="F9" s="28">
        <v>2026</v>
      </c>
      <c r="G9" s="36">
        <f ca="1">SUMPRODUCT($C$73:$G$103,(OFFSET(Output_1_0_1!$K$36,67*(ROW($F9)-7),0):OFFSET(Output_1_0_1!$O$66,67*(ROW($F9)-7),0)))*$B4</f>
        <v>11316740.078522356</v>
      </c>
      <c r="H9">
        <f ca="1">SUMPRODUCT($C$73:$G$103,(OFFSET(Output_1_0_0!$K$36,67*(ROW($F9)-7),0):OFFSET(Output_1_0_0!$O$66,67*(ROW($F9)-7),0)))*$B4</f>
        <v>8908549.9145486783</v>
      </c>
      <c r="I9">
        <f ca="1">SUMPRODUCT($C$73:$G$103,(OFFSET(Output_1_1_1!$K$36,67*(ROW($F9)-7),0):OFFSET(Output_1_1_1!$O$66,67*(ROW($F9)-7),0)))*$B4</f>
        <v>11626498.228062565</v>
      </c>
      <c r="J9" s="37">
        <f ca="1">SUMPRODUCT($C$73:$G$103,(OFFSET(Output_1_1_0!$K$36,67*(ROW($F9)-7),0):OFFSET(Output_1_1_0!$O$66,67*(ROW($F9)-7),0)))*$B4</f>
        <v>8593337.0312369894</v>
      </c>
      <c r="K9" s="36">
        <f ca="1">SUMPRODUCT($C$73:$G$103,(OFFSET(Output_0_0_1!$K$36,67*(ROW($F9)-7),0):OFFSET(Output_0_0_1!$O$66,67*(ROW($F9)-7),0)))*$B4</f>
        <v>13619612.308425436</v>
      </c>
      <c r="L9">
        <f ca="1">SUMPRODUCT($C$73:$G$103,(OFFSET(Output_0_0_0!$K$36,67*(ROW($F9)-7),0):OFFSET(Output_0_0_0!$O$66,67*(ROW($F9)-7),0)))*$B4</f>
        <v>9592184.0600039307</v>
      </c>
      <c r="M9">
        <f ca="1">SUMPRODUCT($C$73:$G$103,(OFFSET(Output_0_1_1!$K$36,67*(ROW($F9)-7),0):OFFSET(Output_0_1_1!$O$66,67*(ROW($F9)-7),0)))*$B4</f>
        <v>14612460.388355475</v>
      </c>
      <c r="N9" s="37">
        <f ca="1">SUMPRODUCT($C$73:$G$103,(OFFSET(Output_0_1_0!$K$36,67*(ROW($F9)-7),0):OFFSET(Output_0_1_0!$O$66,67*(ROW($F9)-7),0)))*$B4</f>
        <v>9513046.527046429</v>
      </c>
      <c r="O9" s="28">
        <v>2026</v>
      </c>
      <c r="P9">
        <f ca="1">SUMPRODUCT($C$73:$G$103,(OFFSET(Output_0_0_1!$K$36,67*(ROW($F9)-7),0):OFFSET(Output_0_0_1!$O$66,67*(ROW($F9)-7),0)))*$C4</f>
        <v>12381465.734932214</v>
      </c>
      <c r="Q9">
        <f ca="1">SUMPRODUCT($C$73:$G$103,(OFFSET(Output_0_0_0!$K$36,67*(ROW($F9)-7),0):OFFSET(Output_0_0_0!$O$66,67*(ROW($F9)-7),0)))*$C4</f>
        <v>8720167.3272763006</v>
      </c>
      <c r="R9">
        <f ca="1">SUMPRODUCT($C$73:$G$103,(OFFSET(Output_0_1_1!$K$36,67*(ROW($F9)-7),0):OFFSET(Output_0_1_1!$O$66,67*(ROW($F9)-7),0)))*$C4</f>
        <v>13284054.898504976</v>
      </c>
      <c r="S9" s="37">
        <f ca="1">SUMPRODUCT($C$73:$G$103,(OFFSET(Output_0_1_0!$K$36,67*(ROW($F9)-7),0):OFFSET(Output_0_1_0!$O$66,67*(ROW($F9)-7),0)))*$C4</f>
        <v>8648224.1154967546</v>
      </c>
    </row>
    <row r="10" spans="1:19" x14ac:dyDescent="0.25">
      <c r="A10" s="24">
        <v>2032</v>
      </c>
      <c r="B10" s="25">
        <v>46499.200000000004</v>
      </c>
      <c r="C10" s="75">
        <v>42272</v>
      </c>
      <c r="D10" s="81"/>
      <c r="F10" s="28">
        <v>2027</v>
      </c>
      <c r="G10" s="36">
        <f ca="1">SUMPRODUCT($C$73:$G$103,(OFFSET(Output_1_0_1!$K$36,67*(ROW($F10)-7),0):OFFSET(Output_1_0_1!$O$66,67*(ROW($F10)-7),0)))*$B5</f>
        <v>11854889.515131524</v>
      </c>
      <c r="H10">
        <f ca="1">SUMPRODUCT($C$73:$G$103,(OFFSET(Output_1_0_0!$K$36,67*(ROW($F10)-7),0):OFFSET(Output_1_0_0!$O$66,67*(ROW($F10)-7),0)))*$B5</f>
        <v>9352081.4466888551</v>
      </c>
      <c r="I10">
        <f ca="1">SUMPRODUCT($C$73:$G$103,(OFFSET(Output_1_1_1!$K$36,67*(ROW($F10)-7),0):OFFSET(Output_1_1_1!$O$66,67*(ROW($F10)-7),0)))*$B5</f>
        <v>12144547.375946397</v>
      </c>
      <c r="J10" s="37">
        <f ca="1">SUMPRODUCT($C$73:$G$103,(OFFSET(Output_1_1_0!$K$36,67*(ROW($F10)-7),0):OFFSET(Output_1_1_0!$O$66,67*(ROW($F10)-7),0)))*$B5</f>
        <v>8985948.3842098415</v>
      </c>
      <c r="K10" s="36">
        <f ca="1">SUMPRODUCT($C$73:$G$103,(OFFSET(Output_0_0_1!$K$36,67*(ROW($F10)-7),0):OFFSET(Output_0_0_1!$O$66,67*(ROW($F10)-7),0)))*$B5</f>
        <v>14251422.685996789</v>
      </c>
      <c r="L10">
        <f ca="1">SUMPRODUCT($C$73:$G$103,(OFFSET(Output_0_0_0!$K$36,67*(ROW($F10)-7),0):OFFSET(Output_0_0_0!$O$66,67*(ROW($F10)-7),0)))*$B5</f>
        <v>10066102.648465214</v>
      </c>
      <c r="M10">
        <f ca="1">SUMPRODUCT($C$73:$G$103,(OFFSET(Output_0_1_1!$K$36,67*(ROW($F10)-7),0):OFFSET(Output_0_1_1!$O$66,67*(ROW($F10)-7),0)))*$B5</f>
        <v>15257327.530803058</v>
      </c>
      <c r="N10" s="37">
        <f ca="1">SUMPRODUCT($C$73:$G$103,(OFFSET(Output_0_1_0!$K$36,67*(ROW($F10)-7),0):OFFSET(Output_0_1_0!$O$66,67*(ROW($F10)-7),0)))*$B5</f>
        <v>9948088.2048420049</v>
      </c>
      <c r="O10" s="28">
        <v>2027</v>
      </c>
      <c r="P10">
        <f ca="1">SUMPRODUCT($C$73:$G$103,(OFFSET(Output_0_0_1!$K$36,67*(ROW($F10)-7),0):OFFSET(Output_0_0_1!$O$66,67*(ROW($F10)-7),0)))*$C5</f>
        <v>12955838.805451628</v>
      </c>
      <c r="Q10">
        <f ca="1">SUMPRODUCT($C$73:$G$103,(OFFSET(Output_0_0_0!$K$36,67*(ROW($F10)-7),0):OFFSET(Output_0_0_0!$O$66,67*(ROW($F10)-7),0)))*$C5</f>
        <v>9151002.4076956492</v>
      </c>
      <c r="R10">
        <f ca="1">SUMPRODUCT($C$73:$G$103,(OFFSET(Output_0_1_1!$K$36,67*(ROW($F10)-7),0):OFFSET(Output_0_1_1!$O$66,67*(ROW($F10)-7),0)))*$C5</f>
        <v>13870297.755275508</v>
      </c>
      <c r="S10" s="37">
        <f ca="1">SUMPRODUCT($C$73:$G$103,(OFFSET(Output_0_1_0!$K$36,67*(ROW($F10)-7),0):OFFSET(Output_0_1_0!$O$66,67*(ROW($F10)-7),0)))*$C5</f>
        <v>9043716.5498563685</v>
      </c>
    </row>
    <row r="11" spans="1:19" x14ac:dyDescent="0.25">
      <c r="A11" s="24">
        <v>2033</v>
      </c>
      <c r="B11" s="25">
        <v>47936.9</v>
      </c>
      <c r="C11" s="75">
        <v>43579</v>
      </c>
      <c r="D11" s="81"/>
      <c r="F11" s="28">
        <v>2028</v>
      </c>
      <c r="G11" s="36">
        <f ca="1">SUMPRODUCT($C$73:$G$103,(OFFSET(Output_1_0_1!$K$36,67*(ROW($F11)-7),0):OFFSET(Output_1_0_1!$O$66,67*(ROW($F11)-7),0)))*$B6</f>
        <v>12403252.40826725</v>
      </c>
      <c r="H11">
        <f ca="1">SUMPRODUCT($C$73:$G$103,(OFFSET(Output_1_0_0!$K$36,67*(ROW($F11)-7),0):OFFSET(Output_1_0_0!$O$66,67*(ROW($F11)-7),0)))*$B6</f>
        <v>9805247.8736756127</v>
      </c>
      <c r="I11">
        <f ca="1">SUMPRODUCT($C$73:$G$103,(OFFSET(Output_1_1_1!$K$36,67*(ROW($F11)-7),0):OFFSET(Output_1_1_1!$O$66,67*(ROW($F11)-7),0)))*$B6</f>
        <v>12673017.544984424</v>
      </c>
      <c r="J11" s="37">
        <f ca="1">SUMPRODUCT($C$73:$G$103,(OFFSET(Output_1_1_0!$K$36,67*(ROW($F11)-7),0):OFFSET(Output_1_1_0!$O$66,67*(ROW($F11)-7),0)))*$B6</f>
        <v>9387602.1659645718</v>
      </c>
      <c r="K11" s="36">
        <f ca="1">SUMPRODUCT($C$73:$G$103,(OFFSET(Output_0_0_1!$K$36,67*(ROW($F11)-7),0):OFFSET(Output_0_0_1!$O$66,67*(ROW($F11)-7),0)))*$B6</f>
        <v>14894289.82622009</v>
      </c>
      <c r="L11">
        <f ca="1">SUMPRODUCT($C$73:$G$103,(OFFSET(Output_0_0_0!$K$36,67*(ROW($F11)-7),0):OFFSET(Output_0_0_0!$O$66,67*(ROW($F11)-7),0)))*$B6</f>
        <v>10550119.949101562</v>
      </c>
      <c r="M11">
        <f ca="1">SUMPRODUCT($C$73:$G$103,(OFFSET(Output_0_1_1!$K$36,67*(ROW($F11)-7),0):OFFSET(Output_0_1_1!$O$66,67*(ROW($F11)-7),0)))*$B6</f>
        <v>15914556.329728795</v>
      </c>
      <c r="N11" s="37">
        <f ca="1">SUMPRODUCT($C$73:$G$103,(OFFSET(Output_0_1_0!$K$36,67*(ROW($F11)-7),0):OFFSET(Output_0_1_0!$O$66,67*(ROW($F11)-7),0)))*$B6</f>
        <v>10393188.924758866</v>
      </c>
      <c r="O11" s="28">
        <v>2028</v>
      </c>
      <c r="P11">
        <f ca="1">SUMPRODUCT($C$73:$G$103,(OFFSET(Output_0_0_1!$K$36,67*(ROW($F11)-7),0):OFFSET(Output_0_0_1!$O$66,67*(ROW($F11)-7),0)))*$C6</f>
        <v>13540263.478381898</v>
      </c>
      <c r="Q11">
        <f ca="1">SUMPRODUCT($C$73:$G$103,(OFFSET(Output_0_0_0!$K$36,67*(ROW($F11)-7),0):OFFSET(Output_0_0_0!$O$66,67*(ROW($F11)-7),0)))*$C6</f>
        <v>9591018.1355468724</v>
      </c>
      <c r="R11">
        <f ca="1">SUMPRODUCT($C$73:$G$103,(OFFSET(Output_0_1_1!$K$36,67*(ROW($F11)-7),0):OFFSET(Output_0_1_1!$O$66,67*(ROW($F11)-7),0)))*$C6</f>
        <v>14467778.481571632</v>
      </c>
      <c r="S11" s="37">
        <f ca="1">SUMPRODUCT($C$73:$G$103,(OFFSET(Output_0_1_0!$K$36,67*(ROW($F11)-7),0):OFFSET(Output_0_1_0!$O$66,67*(ROW($F11)-7),0)))*$C6</f>
        <v>9448353.5679626055</v>
      </c>
    </row>
    <row r="12" spans="1:19" x14ac:dyDescent="0.25">
      <c r="A12" s="24">
        <v>2034</v>
      </c>
      <c r="B12" s="25">
        <v>49373.500000000007</v>
      </c>
      <c r="C12" s="75">
        <v>44885</v>
      </c>
      <c r="D12" s="81"/>
      <c r="F12" s="28">
        <v>2029</v>
      </c>
      <c r="G12" s="36">
        <f ca="1">SUMPRODUCT($C$73:$G$103,(OFFSET(Output_1_0_1!$K$36,67*(ROW($F12)-7),0):OFFSET(Output_1_0_1!$O$66,67*(ROW($F12)-7),0)))*$B7</f>
        <v>12965278.615730794</v>
      </c>
      <c r="H12">
        <f ca="1">SUMPRODUCT($C$73:$G$103,(OFFSET(Output_1_0_0!$K$36,67*(ROW($F12)-7),0):OFFSET(Output_1_0_0!$O$66,67*(ROW($F12)-7),0)))*$B7</f>
        <v>10270950.079197934</v>
      </c>
      <c r="I12">
        <f ca="1">SUMPRODUCT($C$73:$G$103,(OFFSET(Output_1_1_1!$K$36,67*(ROW($F12)-7),0):OFFSET(Output_1_1_1!$O$66,67*(ROW($F12)-7),0)))*$B7</f>
        <v>13217115.849473273</v>
      </c>
      <c r="J12" s="37">
        <f ca="1">SUMPRODUCT($C$73:$G$103,(OFFSET(Output_1_1_0!$K$36,67*(ROW($F12)-7),0):OFFSET(Output_1_1_0!$O$66,67*(ROW($F12)-7),0)))*$B7</f>
        <v>9802635.129368972</v>
      </c>
      <c r="K12" s="36">
        <f ca="1">SUMPRODUCT($C$73:$G$103,(OFFSET(Output_0_0_1!$K$36,67*(ROW($F12)-7),0):OFFSET(Output_0_0_1!$O$66,67*(ROW($F12)-7),0)))*$B7</f>
        <v>15552534.886250012</v>
      </c>
      <c r="L12">
        <f ca="1">SUMPRODUCT($C$73:$G$103,(OFFSET(Output_0_0_0!$K$36,67*(ROW($F12)-7),0):OFFSET(Output_0_0_0!$O$66,67*(ROW($F12)-7),0)))*$B7</f>
        <v>11047474.367493395</v>
      </c>
      <c r="M12">
        <f ca="1">SUMPRODUCT($C$73:$G$103,(OFFSET(Output_0_1_1!$K$36,67*(ROW($F12)-7),0):OFFSET(Output_0_1_1!$O$66,67*(ROW($F12)-7),0)))*$B7</f>
        <v>16590391.269875554</v>
      </c>
      <c r="N12" s="37">
        <f ca="1">SUMPRODUCT($C$73:$G$103,(OFFSET(Output_0_1_0!$K$36,67*(ROW($F12)-7),0):OFFSET(Output_0_1_0!$O$66,67*(ROW($F12)-7),0)))*$B7</f>
        <v>10853281.022153458</v>
      </c>
      <c r="O12" s="28">
        <v>2029</v>
      </c>
      <c r="P12">
        <f ca="1">SUMPRODUCT($C$73:$G$103,(OFFSET(Output_0_0_1!$K$36,67*(ROW($F12)-7),0):OFFSET(Output_0_0_1!$O$66,67*(ROW($F12)-7),0)))*$C7</f>
        <v>14138668.0784091</v>
      </c>
      <c r="Q12">
        <f ca="1">SUMPRODUCT($C$73:$G$103,(OFFSET(Output_0_0_0!$K$36,67*(ROW($F12)-7),0):OFFSET(Output_0_0_0!$O$66,67*(ROW($F12)-7),0)))*$C7</f>
        <v>10043158.515903085</v>
      </c>
      <c r="R12">
        <f ca="1">SUMPRODUCT($C$73:$G$103,(OFFSET(Output_0_1_1!$K$36,67*(ROW($F12)-7),0):OFFSET(Output_0_1_1!$O$66,67*(ROW($F12)-7),0)))*$C7</f>
        <v>15082173.881705048</v>
      </c>
      <c r="S12" s="37">
        <f ca="1">SUMPRODUCT($C$73:$G$103,(OFFSET(Output_0_1_0!$K$36,67*(ROW($F12)-7),0):OFFSET(Output_0_1_0!$O$66,67*(ROW($F12)-7),0)))*$C7</f>
        <v>9866619.1110485978</v>
      </c>
    </row>
    <row r="13" spans="1:19" x14ac:dyDescent="0.25">
      <c r="A13" s="24">
        <v>2035</v>
      </c>
      <c r="B13" s="25">
        <v>50811.200000000004</v>
      </c>
      <c r="C13" s="75">
        <v>46192</v>
      </c>
      <c r="D13" s="81"/>
      <c r="F13" s="28">
        <v>2030</v>
      </c>
      <c r="G13" s="36">
        <f ca="1">SUMPRODUCT($C$73:$G$103,(OFFSET(Output_1_0_1!$K$36,67*(ROW($F13)-7),0):OFFSET(Output_1_0_1!$O$66,67*(ROW($F13)-7),0)))*$B8</f>
        <v>13552846.452173755</v>
      </c>
      <c r="H13">
        <f ca="1">SUMPRODUCT($C$73:$G$103,(OFFSET(Output_1_0_0!$K$36,67*(ROW($F13)-7),0):OFFSET(Output_1_0_0!$O$66,67*(ROW($F13)-7),0)))*$B8</f>
        <v>10759291.568473864</v>
      </c>
      <c r="I13">
        <f ca="1">SUMPRODUCT($C$73:$G$103,(OFFSET(Output_1_1_1!$K$36,67*(ROW($F13)-7),0):OFFSET(Output_1_1_1!$O$66,67*(ROW($F13)-7),0)))*$B8</f>
        <v>13780095.977187192</v>
      </c>
      <c r="J13" s="37">
        <f ca="1">SUMPRODUCT($C$73:$G$103,(OFFSET(Output_1_1_0!$K$36,67*(ROW($F13)-7),0):OFFSET(Output_1_1_0!$O$66,67*(ROW($F13)-7),0)))*$B8</f>
        <v>10233779.425744291</v>
      </c>
      <c r="K13" s="36">
        <f ca="1">SUMPRODUCT($C$73:$G$103,(OFFSET(Output_0_0_1!$K$36,67*(ROW($F13)-7),0):OFFSET(Output_0_0_1!$O$66,67*(ROW($F13)-7),0)))*$B8</f>
        <v>16241866.160808811</v>
      </c>
      <c r="L13">
        <f ca="1">SUMPRODUCT($C$73:$G$103,(OFFSET(Output_0_0_0!$K$36,67*(ROW($F13)-7),0):OFFSET(Output_0_0_0!$O$66,67*(ROW($F13)-7),0)))*$B8</f>
        <v>11569766.719211988</v>
      </c>
      <c r="M13">
        <f ca="1">SUMPRODUCT($C$73:$G$103,(OFFSET(Output_0_1_1!$K$36,67*(ROW($F13)-7),0):OFFSET(Output_0_1_1!$O$66,67*(ROW($F13)-7),0)))*$B8</f>
        <v>17288907.012709964</v>
      </c>
      <c r="N13" s="37">
        <f ca="1">SUMPRODUCT($C$73:$G$103,(OFFSET(Output_0_1_0!$K$36,67*(ROW($F13)-7),0):OFFSET(Output_0_1_0!$O$66,67*(ROW($F13)-7),0)))*$B8</f>
        <v>11331471.06873196</v>
      </c>
      <c r="O13" s="28">
        <v>2030</v>
      </c>
      <c r="P13">
        <f ca="1">SUMPRODUCT($C$73:$G$103,(OFFSET(Output_0_0_1!$K$36,67*(ROW($F13)-7),0):OFFSET(Output_0_0_1!$O$66,67*(ROW($F13)-7),0)))*$C8</f>
        <v>14765332.873462556</v>
      </c>
      <c r="Q13">
        <f ca="1">SUMPRODUCT($C$73:$G$103,(OFFSET(Output_0_0_0!$K$36,67*(ROW($F13)-7),0):OFFSET(Output_0_0_0!$O$66,67*(ROW($F13)-7),0)))*$C8</f>
        <v>10517969.744738171</v>
      </c>
      <c r="R13">
        <f ca="1">SUMPRODUCT($C$73:$G$103,(OFFSET(Output_0_1_1!$K$36,67*(ROW($F13)-7),0):OFFSET(Output_0_1_1!$O$66,67*(ROW($F13)-7),0)))*$C8</f>
        <v>15717188.193372695</v>
      </c>
      <c r="S13" s="37">
        <f ca="1">SUMPRODUCT($C$73:$G$103,(OFFSET(Output_0_1_0!$K$36,67*(ROW($F13)-7),0):OFFSET(Output_0_1_0!$O$66,67*(ROW($F13)-7),0)))*$C8</f>
        <v>10301337.335210871</v>
      </c>
    </row>
    <row r="14" spans="1:19" x14ac:dyDescent="0.25">
      <c r="A14" s="24">
        <v>2036</v>
      </c>
      <c r="B14" s="25">
        <v>52247.8</v>
      </c>
      <c r="C14" s="75">
        <v>47498</v>
      </c>
      <c r="D14" s="81"/>
      <c r="F14" s="28">
        <v>2031</v>
      </c>
      <c r="G14" s="36">
        <f ca="1">SUMPRODUCT($C$73:$G$103,(OFFSET(Output_1_0_1!$K$36,67*(ROW($F14)-7),0):OFFSET(Output_1_0_1!$O$66,67*(ROW($F14)-7),0)))*$B9</f>
        <v>14155445.982186636</v>
      </c>
      <c r="H14">
        <f ca="1">SUMPRODUCT($C$73:$G$103,(OFFSET(Output_1_0_0!$K$36,67*(ROW($F14)-7),0):OFFSET(Output_1_0_0!$O$66,67*(ROW($F14)-7),0)))*$B9</f>
        <v>11261217.689542489</v>
      </c>
      <c r="I14">
        <f ca="1">SUMPRODUCT($C$73:$G$103,(OFFSET(Output_1_1_1!$K$36,67*(ROW($F14)-7),0):OFFSET(Output_1_1_1!$O$66,67*(ROW($F14)-7),0)))*$B9</f>
        <v>14375074.957459632</v>
      </c>
      <c r="J14" s="37">
        <f ca="1">SUMPRODUCT($C$73:$G$103,(OFFSET(Output_1_1_0!$K$36,67*(ROW($F14)-7),0):OFFSET(Output_1_1_0!$O$66,67*(ROW($F14)-7),0)))*$B9</f>
        <v>10692067.962531539</v>
      </c>
      <c r="K14" s="36">
        <f ca="1">SUMPRODUCT($C$73:$G$103,(OFFSET(Output_0_0_1!$K$36,67*(ROW($F14)-7),0):OFFSET(Output_0_0_1!$O$66,67*(ROW($F14)-7),0)))*$B9</f>
        <v>16947621.024080418</v>
      </c>
      <c r="L14">
        <f ca="1">SUMPRODUCT($C$73:$G$103,(OFFSET(Output_0_0_0!$K$36,67*(ROW($F14)-7),0):OFFSET(Output_0_0_0!$O$66,67*(ROW($F14)-7),0)))*$B9</f>
        <v>12106374.137055559</v>
      </c>
      <c r="M14">
        <f ca="1">SUMPRODUCT($C$73:$G$103,(OFFSET(Output_0_1_1!$K$36,67*(ROW($F14)-7),0):OFFSET(Output_0_1_1!$O$66,67*(ROW($F14)-7),0)))*$B9</f>
        <v>18026350.854162026</v>
      </c>
      <c r="N14" s="37">
        <f ca="1">SUMPRODUCT($C$73:$G$103,(OFFSET(Output_0_1_0!$K$36,67*(ROW($F14)-7),0):OFFSET(Output_0_1_0!$O$66,67*(ROW($F14)-7),0)))*$B9</f>
        <v>11840298.531003868</v>
      </c>
      <c r="O14" s="28">
        <v>2031</v>
      </c>
      <c r="P14">
        <f ca="1">SUMPRODUCT($C$73:$G$103,(OFFSET(Output_0_0_1!$K$36,67*(ROW($F14)-7),0):OFFSET(Output_0_0_1!$O$66,67*(ROW($F14)-7),0)))*$C9</f>
        <v>15406928.20370947</v>
      </c>
      <c r="Q14">
        <f ca="1">SUMPRODUCT($C$73:$G$103,(OFFSET(Output_0_0_0!$K$36,67*(ROW($F14)-7),0):OFFSET(Output_0_0_0!$O$66,67*(ROW($F14)-7),0)))*$C9</f>
        <v>11005794.670050506</v>
      </c>
      <c r="R14">
        <f ca="1">SUMPRODUCT($C$73:$G$103,(OFFSET(Output_0_1_1!$K$36,67*(ROW($F14)-7),0):OFFSET(Output_0_1_1!$O$66,67*(ROW($F14)-7),0)))*$C9</f>
        <v>16387591.68560184</v>
      </c>
      <c r="S14" s="37">
        <f ca="1">SUMPRODUCT($C$73:$G$103,(OFFSET(Output_0_1_0!$K$36,67*(ROW($F14)-7),0):OFFSET(Output_0_1_0!$O$66,67*(ROW($F14)-7),0)))*$C9</f>
        <v>10763907.755458061</v>
      </c>
    </row>
    <row r="15" spans="1:19" x14ac:dyDescent="0.25">
      <c r="A15" s="24">
        <v>2037</v>
      </c>
      <c r="B15" s="25">
        <v>53685.500000000007</v>
      </c>
      <c r="C15" s="75">
        <v>48805</v>
      </c>
      <c r="D15" s="81"/>
      <c r="F15" s="28">
        <v>2032</v>
      </c>
      <c r="G15" s="36">
        <f ca="1">SUMPRODUCT($C$73:$G$103,(OFFSET(Output_1_0_1!$K$36,67*(ROW($F15)-7),0):OFFSET(Output_1_0_1!$O$66,67*(ROW($F15)-7),0)))*$B10</f>
        <v>14753696.733811434</v>
      </c>
      <c r="H15">
        <f ca="1">SUMPRODUCT($C$73:$G$103,(OFFSET(Output_1_0_0!$K$36,67*(ROW($F15)-7),0):OFFSET(Output_1_0_0!$O$66,67*(ROW($F15)-7),0)))*$B10</f>
        <v>11760721.43010943</v>
      </c>
      <c r="I15">
        <f ca="1">SUMPRODUCT($C$73:$G$103,(OFFSET(Output_1_1_1!$K$36,67*(ROW($F15)-7),0):OFFSET(Output_1_1_1!$O$66,67*(ROW($F15)-7),0)))*$B10</f>
        <v>14984094.125030447</v>
      </c>
      <c r="J15" s="37">
        <f ca="1">SUMPRODUCT($C$73:$G$103,(OFFSET(Output_1_1_0!$K$36,67*(ROW($F15)-7),0):OFFSET(Output_1_1_0!$O$66,67*(ROW($F15)-7),0)))*$B10</f>
        <v>11162845.311626593</v>
      </c>
      <c r="K15" s="36">
        <f ca="1">SUMPRODUCT($C$73:$G$103,(OFFSET(Output_0_0_1!$K$36,67*(ROW($F15)-7),0):OFFSET(Output_0_0_1!$O$66,67*(ROW($F15)-7),0)))*$B10</f>
        <v>17644778.849185005</v>
      </c>
      <c r="L15">
        <f ca="1">SUMPRODUCT($C$73:$G$103,(OFFSET(Output_0_0_0!$K$36,67*(ROW($F15)-7),0):OFFSET(Output_0_0_0!$O$66,67*(ROW($F15)-7),0)))*$B10</f>
        <v>12639364.555273997</v>
      </c>
      <c r="M15">
        <f ca="1">SUMPRODUCT($C$73:$G$103,(OFFSET(Output_0_1_1!$K$36,67*(ROW($F15)-7),0):OFFSET(Output_0_1_1!$O$66,67*(ROW($F15)-7),0)))*$B10</f>
        <v>18780073.156471197</v>
      </c>
      <c r="N15" s="37">
        <f ca="1">SUMPRODUCT($C$73:$G$103,(OFFSET(Output_0_1_0!$K$36,67*(ROW($F15)-7),0):OFFSET(Output_0_1_0!$O$66,67*(ROW($F15)-7),0)))*$B10</f>
        <v>12362969.597135223</v>
      </c>
      <c r="O15" s="28">
        <v>2032</v>
      </c>
      <c r="P15">
        <f ca="1">SUMPRODUCT($C$73:$G$103,(OFFSET(Output_0_0_1!$K$36,67*(ROW($F15)-7),0):OFFSET(Output_0_0_1!$O$66,67*(ROW($F15)-7),0)))*$C10</f>
        <v>16040708.044713639</v>
      </c>
      <c r="Q15">
        <f ca="1">SUMPRODUCT($C$73:$G$103,(OFFSET(Output_0_0_0!$K$36,67*(ROW($F15)-7),0):OFFSET(Output_0_0_0!$O$66,67*(ROW($F15)-7),0)))*$C10</f>
        <v>11490331.41388545</v>
      </c>
      <c r="R15">
        <f ca="1">SUMPRODUCT($C$73:$G$103,(OFFSET(Output_0_1_1!$K$36,67*(ROW($F15)-7),0):OFFSET(Output_0_1_1!$O$66,67*(ROW($F15)-7),0)))*$C10</f>
        <v>17072793.778610177</v>
      </c>
      <c r="S15" s="37">
        <f ca="1">SUMPRODUCT($C$73:$G$103,(OFFSET(Output_0_1_0!$K$36,67*(ROW($F15)-7),0):OFFSET(Output_0_1_0!$O$66,67*(ROW($F15)-7),0)))*$C10</f>
        <v>11239063.27012293</v>
      </c>
    </row>
    <row r="16" spans="1:19" ht="15.75" thickBot="1" x14ac:dyDescent="0.3">
      <c r="A16" s="24">
        <v>2038</v>
      </c>
      <c r="B16" s="25">
        <v>55122.100000000006</v>
      </c>
      <c r="C16" s="75">
        <v>50111</v>
      </c>
      <c r="D16" s="81"/>
      <c r="F16" s="28">
        <v>2033</v>
      </c>
      <c r="G16" s="36">
        <f ca="1">SUMPRODUCT($C$73:$G$103,(OFFSET(Output_1_0_1!$K$36,67*(ROW($F16)-7),0):OFFSET(Output_1_0_1!$O$66,67*(ROW($F16)-7),0)))*$B11</f>
        <v>15395202.838114657</v>
      </c>
      <c r="H16">
        <f ca="1">SUMPRODUCT($C$73:$G$103,(OFFSET(Output_1_0_0!$K$36,67*(ROW($F16)-7),0):OFFSET(Output_1_0_0!$O$66,67*(ROW($F16)-7),0)))*$B11</f>
        <v>12297857.002971975</v>
      </c>
      <c r="I16">
        <f ca="1">SUMPRODUCT($C$73:$G$103,(OFFSET(Output_1_1_1!$K$36,67*(ROW($F16)-7),0):OFFSET(Output_1_1_1!$O$66,67*(ROW($F16)-7),0)))*$B11</f>
        <v>15617607.421186611</v>
      </c>
      <c r="J16" s="37">
        <f ca="1">SUMPRODUCT($C$73:$G$103,(OFFSET(Output_1_1_0!$K$36,67*(ROW($F16)-7),0):OFFSET(Output_1_1_0!$O$66,67*(ROW($F16)-7),0)))*$B11</f>
        <v>11654729.715990201</v>
      </c>
      <c r="K16" s="36">
        <f ca="1">SUMPRODUCT($C$73:$G$103,(OFFSET(Output_0_0_1!$K$36,67*(ROW($F16)-7),0):OFFSET(Output_0_0_1!$O$66,67*(ROW($F16)-7),0)))*$B11</f>
        <v>18394710.908455759</v>
      </c>
      <c r="L16">
        <f ca="1">SUMPRODUCT($C$73:$G$103,(OFFSET(Output_0_0_0!$K$36,67*(ROW($F16)-7),0):OFFSET(Output_0_0_0!$O$66,67*(ROW($F16)-7),0)))*$B11</f>
        <v>13213959.205987763</v>
      </c>
      <c r="M16">
        <f ca="1">SUMPRODUCT($C$73:$G$103,(OFFSET(Output_0_1_1!$K$36,67*(ROW($F16)-7),0):OFFSET(Output_0_1_1!$O$66,67*(ROW($F16)-7),0)))*$B11</f>
        <v>19562819.404255688</v>
      </c>
      <c r="N16" s="37">
        <f ca="1">SUMPRODUCT($C$73:$G$103,(OFFSET(Output_0_1_0!$K$36,67*(ROW($F16)-7),0):OFFSET(Output_0_1_0!$O$66,67*(ROW($F16)-7),0)))*$B11</f>
        <v>12909221.928809136</v>
      </c>
      <c r="O16" s="28">
        <v>2033</v>
      </c>
      <c r="P16" s="33">
        <f ca="1">SUMPRODUCT($C$73:$G$103,(OFFSET(Output_0_0_1!$K$36,67*(ROW($F16)-7),0):OFFSET(Output_0_0_1!$O$66,67*(ROW($F16)-7),0)))*$C11</f>
        <v>16722464.46223251</v>
      </c>
      <c r="Q16" s="33">
        <f ca="1">SUMPRODUCT($C$73:$G$103,(OFFSET(Output_0_0_0!$K$36,67*(ROW($F16)-7),0):OFFSET(Output_0_0_0!$O$66,67*(ROW($F16)-7),0)))*$C11</f>
        <v>12012690.187261604</v>
      </c>
      <c r="R16" s="33">
        <f ca="1">SUMPRODUCT($C$73:$G$103,(OFFSET(Output_0_1_1!$K$36,67*(ROW($F16)-7),0):OFFSET(Output_0_1_1!$O$66,67*(ROW($F16)-7),0)))*$C11</f>
        <v>17784381.276596081</v>
      </c>
      <c r="S16" s="34">
        <f ca="1">SUMPRODUCT($C$73:$G$103,(OFFSET(Output_0_1_0!$K$36,67*(ROW($F16)-7),0):OFFSET(Output_0_1_0!$O$66,67*(ROW($F16)-7),0)))*$C11</f>
        <v>11735656.298917396</v>
      </c>
    </row>
    <row r="17" spans="1:19" ht="15.75" thickBot="1" x14ac:dyDescent="0.3">
      <c r="A17" s="24">
        <v>2039</v>
      </c>
      <c r="B17" s="25">
        <v>56558.700000000004</v>
      </c>
      <c r="C17" s="75">
        <v>51417</v>
      </c>
      <c r="D17" s="81"/>
      <c r="F17" s="27"/>
      <c r="G17" s="103" t="s">
        <v>210</v>
      </c>
      <c r="H17" s="105"/>
      <c r="I17" s="105"/>
      <c r="J17" s="104"/>
      <c r="K17" s="103" t="s">
        <v>220</v>
      </c>
      <c r="L17" s="105"/>
      <c r="M17" s="105"/>
      <c r="N17" s="104"/>
      <c r="O17" s="45"/>
      <c r="P17" s="103" t="s">
        <v>220</v>
      </c>
      <c r="Q17" s="105"/>
      <c r="R17" s="105"/>
      <c r="S17" s="104"/>
    </row>
    <row r="18" spans="1:19" x14ac:dyDescent="0.25">
      <c r="A18" s="24">
        <v>2040</v>
      </c>
      <c r="B18" s="25">
        <v>57996.4</v>
      </c>
      <c r="C18" s="75">
        <v>52724</v>
      </c>
      <c r="D18" s="81"/>
      <c r="F18" s="27">
        <v>1</v>
      </c>
      <c r="G18" s="39">
        <f>G7/((1+$J$30)*(1+SPWL!$C$6))^$F18</f>
        <v>9584985.956105087</v>
      </c>
      <c r="H18" s="40">
        <f>H7/((1+$J$30)*(1+SPWL!$C$6))^$F18</f>
        <v>143439961.77335447</v>
      </c>
      <c r="I18" s="40">
        <f>I7/((1+$J$30)*(1+SPWL!$C$6))^$F18</f>
        <v>19140300.49472123</v>
      </c>
      <c r="J18" s="41">
        <f>J7/((1+$J$30)*(1+SPWL!$C$6))^$F18</f>
        <v>205442698.42924932</v>
      </c>
      <c r="K18" s="39">
        <f>K7/((1+$J$30)*(1+SPWL!$C$6))^$F18</f>
        <v>11561717.051264584</v>
      </c>
      <c r="L18" s="40">
        <f>L7/((1+$J$30)*(1+SPWL!$C$6))^$F18</f>
        <v>154061190.20040536</v>
      </c>
      <c r="M18" s="40">
        <f>M7/((1+$J$30)*(1+SPWL!$C$6))^$F18</f>
        <v>23988207.460071448</v>
      </c>
      <c r="N18" s="41">
        <f>N7/((1+$J$30)*(1+SPWL!$C$6))^$F18</f>
        <v>227407609.13436142</v>
      </c>
      <c r="O18" s="27">
        <v>1</v>
      </c>
      <c r="P18" s="40">
        <f>P7/((1+$J$30)*(1+SPWL!$C$6))^$F18</f>
        <v>10510651.864785984</v>
      </c>
      <c r="Q18" s="40">
        <f>Q7/((1+$J$30)*(1+SPWL!$C$6))^$F18</f>
        <v>140055627.45491394</v>
      </c>
      <c r="R18" s="40">
        <f>R7/((1+$J$30)*(1+SPWL!$C$6))^$F18</f>
        <v>21807461.327337679</v>
      </c>
      <c r="S18" s="41">
        <f>S7/((1+$J$30)*(1+SPWL!$C$6))^$F18</f>
        <v>206734190.1221467</v>
      </c>
    </row>
    <row r="19" spans="1:19" x14ac:dyDescent="0.25">
      <c r="A19" s="24">
        <v>2041</v>
      </c>
      <c r="B19" s="25">
        <v>59433.000000000007</v>
      </c>
      <c r="C19" s="75">
        <v>54030</v>
      </c>
      <c r="D19" s="81"/>
      <c r="F19" s="28">
        <f>F18+1</f>
        <v>2</v>
      </c>
      <c r="G19" s="36">
        <f ca="1">G8/((1+$J$30)*(1+SPWL!$C$6))^$F19</f>
        <v>9410161.7652393263</v>
      </c>
      <c r="H19">
        <f ca="1">H8/((1+$J$30)*(1+SPWL!$C$6))^$F19</f>
        <v>7391748.4194543716</v>
      </c>
      <c r="I19">
        <f ca="1">I8/((1+$J$30)*(1+SPWL!$C$6))^$F19</f>
        <v>9703693.3148723468</v>
      </c>
      <c r="J19" s="37">
        <f ca="1">J8/((1+$J$30)*(1+SPWL!$C$6))^$F19</f>
        <v>7165039.6003965028</v>
      </c>
      <c r="K19" s="36">
        <f ca="1">K8/((1+$J$30)*(1+SPWL!$C$6))^$F19</f>
        <v>11337802.176314868</v>
      </c>
      <c r="L19">
        <f ca="1">L8/((1+$J$30)*(1+SPWL!$C$6))^$F19</f>
        <v>7961820.820832002</v>
      </c>
      <c r="M19">
        <f ca="1">M8/((1+$J$30)*(1+SPWL!$C$6))^$F19</f>
        <v>12200872.445586193</v>
      </c>
      <c r="N19" s="37">
        <f ca="1">N8/((1+$J$30)*(1+SPWL!$C$6))^$F19</f>
        <v>7931670.3190664304</v>
      </c>
      <c r="O19" s="28">
        <v>2</v>
      </c>
      <c r="P19">
        <f ca="1">P8/((1+$J$30)*(1+SPWL!$C$6))^$F19</f>
        <v>10307092.887558971</v>
      </c>
      <c r="Q19">
        <f ca="1">Q8/((1+$J$30)*(1+SPWL!$C$6))^$F19</f>
        <v>7238018.928029092</v>
      </c>
      <c r="R19">
        <f ca="1">R8/((1+$J$30)*(1+SPWL!$C$6))^$F19</f>
        <v>11091702.223260174</v>
      </c>
      <c r="S19" s="37">
        <f ca="1">S8/((1+$J$30)*(1+SPWL!$C$6))^$F19</f>
        <v>7210609.3809694815</v>
      </c>
    </row>
    <row r="20" spans="1:19" x14ac:dyDescent="0.25">
      <c r="A20" s="24">
        <v>2042</v>
      </c>
      <c r="B20" s="25">
        <v>60870.700000000004</v>
      </c>
      <c r="C20" s="75">
        <v>55337</v>
      </c>
      <c r="D20" s="81"/>
      <c r="F20" s="28">
        <f t="shared" ref="F20:F27" si="0">F19+1</f>
        <v>3</v>
      </c>
      <c r="G20" s="36">
        <f ca="1">G9/((1+$J$30)*(1+SPWL!$C$6))^$F20</f>
        <v>9224063.582949426</v>
      </c>
      <c r="H20">
        <f ca="1">H9/((1+$J$30)*(1+SPWL!$C$6))^$F20</f>
        <v>7261192.7351436643</v>
      </c>
      <c r="I20">
        <f ca="1">I9/((1+$J$30)*(1+SPWL!$C$6))^$F20</f>
        <v>9476541.6682346277</v>
      </c>
      <c r="J20" s="37">
        <f ca="1">J9/((1+$J$30)*(1+SPWL!$C$6))^$F20</f>
        <v>7004268.5981874783</v>
      </c>
      <c r="K20" s="36">
        <f ca="1">K9/((1+$J$30)*(1+SPWL!$C$6))^$F20</f>
        <v>11101091.748714995</v>
      </c>
      <c r="L20">
        <f ca="1">L9/((1+$J$30)*(1+SPWL!$C$6))^$F20</f>
        <v>7818410.1653753845</v>
      </c>
      <c r="M20">
        <f ca="1">M9/((1+$J$30)*(1+SPWL!$C$6))^$F20</f>
        <v>11910343.684691219</v>
      </c>
      <c r="N20" s="37">
        <f ca="1">N9/((1+$J$30)*(1+SPWL!$C$6))^$F20</f>
        <v>7753906.6395602841</v>
      </c>
      <c r="O20" s="28">
        <v>3</v>
      </c>
      <c r="P20">
        <f ca="1">P9/((1+$J$30)*(1+SPWL!$C$6))^$F20</f>
        <v>10091901.589740904</v>
      </c>
      <c r="Q20">
        <f ca="1">Q9/((1+$J$30)*(1+SPWL!$C$6))^$F20</f>
        <v>7107645.6048867134</v>
      </c>
      <c r="R20">
        <f ca="1">R9/((1+$J$30)*(1+SPWL!$C$6))^$F20</f>
        <v>10827585.167901106</v>
      </c>
      <c r="S20" s="37">
        <f ca="1">S9/((1+$J$30)*(1+SPWL!$C$6))^$F20</f>
        <v>7049006.0359638957</v>
      </c>
    </row>
    <row r="21" spans="1:19" x14ac:dyDescent="0.25">
      <c r="A21" s="24">
        <v>2043</v>
      </c>
      <c r="B21" s="25">
        <v>62307.3</v>
      </c>
      <c r="C21" s="75">
        <v>56643</v>
      </c>
      <c r="D21" s="81"/>
      <c r="F21" s="28">
        <f t="shared" si="0"/>
        <v>4</v>
      </c>
      <c r="G21" s="36">
        <f ca="1">G10/((1+$J$30)*(1+SPWL!$C$6))^$F21</f>
        <v>9026071.5772673879</v>
      </c>
      <c r="H21">
        <f ca="1">H10/((1+$J$30)*(1+SPWL!$C$6))^$F21</f>
        <v>7120484.4571941532</v>
      </c>
      <c r="I21">
        <f ca="1">I10/((1+$J$30)*(1+SPWL!$C$6))^$F21</f>
        <v>9246611.1766703259</v>
      </c>
      <c r="J21" s="37">
        <f ca="1">J10/((1+$J$30)*(1+SPWL!$C$6))^$F21</f>
        <v>6841718.1958535034</v>
      </c>
      <c r="K21" s="36">
        <f ca="1">K10/((1+$J$30)*(1+SPWL!$C$6))^$F21</f>
        <v>10850743.153490465</v>
      </c>
      <c r="L21">
        <f ca="1">L10/((1+$J$30)*(1+SPWL!$C$6))^$F21</f>
        <v>7664125.6667299978</v>
      </c>
      <c r="M21">
        <f ca="1">M10/((1+$J$30)*(1+SPWL!$C$6))^$F21</f>
        <v>11616618.627703242</v>
      </c>
      <c r="N21" s="37">
        <f ca="1">N10/((1+$J$30)*(1+SPWL!$C$6))^$F21</f>
        <v>7574271.8714723662</v>
      </c>
      <c r="O21" s="28">
        <v>4</v>
      </c>
      <c r="P21">
        <f ca="1">P10/((1+$J$30)*(1+SPWL!$C$6))^$F21</f>
        <v>9864311.9577186052</v>
      </c>
      <c r="Q21">
        <f ca="1">Q10/((1+$J$30)*(1+SPWL!$C$6))^$F21</f>
        <v>6967386.9697545432</v>
      </c>
      <c r="R21">
        <f ca="1">R10/((1+$J$30)*(1+SPWL!$C$6))^$F21</f>
        <v>10560562.388821129</v>
      </c>
      <c r="S21" s="37">
        <f ca="1">S10/((1+$J$30)*(1+SPWL!$C$6))^$F21</f>
        <v>6885701.7013385147</v>
      </c>
    </row>
    <row r="22" spans="1:19" x14ac:dyDescent="0.25">
      <c r="A22" s="24">
        <v>2044</v>
      </c>
      <c r="B22" s="25">
        <v>63745.000000000007</v>
      </c>
      <c r="C22" s="75">
        <v>57950</v>
      </c>
      <c r="D22" s="81"/>
      <c r="F22" s="28">
        <f t="shared" si="0"/>
        <v>5</v>
      </c>
      <c r="G22" s="36">
        <f ca="1">G11/((1+$J$30)*(1+SPWL!$C$6))^$F22</f>
        <v>8821392.7775549702</v>
      </c>
      <c r="H22">
        <f ca="1">H11/((1+$J$30)*(1+SPWL!$C$6))^$F22</f>
        <v>6973650.1304549249</v>
      </c>
      <c r="I22">
        <f ca="1">I11/((1+$J$30)*(1+SPWL!$C$6))^$F22</f>
        <v>9013254.0854073241</v>
      </c>
      <c r="J22" s="37">
        <f ca="1">J11/((1+$J$30)*(1+SPWL!$C$6))^$F22</f>
        <v>6676613.7799632316</v>
      </c>
      <c r="K22" s="36">
        <f ca="1">K11/((1+$J$30)*(1+SPWL!$C$6))^$F22</f>
        <v>10593058.689368676</v>
      </c>
      <c r="L22">
        <f ca="1">L11/((1+$J$30)*(1+SPWL!$C$6))^$F22</f>
        <v>7503415.1412826618</v>
      </c>
      <c r="M22">
        <f ca="1">M11/((1+$J$30)*(1+SPWL!$C$6))^$F22</f>
        <v>11318688.650687048</v>
      </c>
      <c r="N22" s="37">
        <f ca="1">N11/((1+$J$30)*(1+SPWL!$C$6))^$F22</f>
        <v>7391803.2705294527</v>
      </c>
      <c r="O22" s="28">
        <v>5</v>
      </c>
      <c r="P22">
        <f ca="1">P11/((1+$J$30)*(1+SPWL!$C$6))^$F22</f>
        <v>9630053.3539715242</v>
      </c>
      <c r="Q22">
        <f ca="1">Q11/((1+$J$30)*(1+SPWL!$C$6))^$F22</f>
        <v>6821286.4920751452</v>
      </c>
      <c r="R22">
        <f ca="1">R11/((1+$J$30)*(1+SPWL!$C$6))^$F22</f>
        <v>10289716.955170043</v>
      </c>
      <c r="S22" s="37">
        <f ca="1">S11/((1+$J$30)*(1+SPWL!$C$6))^$F22</f>
        <v>6719821.1550267749</v>
      </c>
    </row>
    <row r="23" spans="1:19" x14ac:dyDescent="0.25">
      <c r="A23" s="24">
        <v>2045</v>
      </c>
      <c r="B23" s="25">
        <v>65181.600000000006</v>
      </c>
      <c r="C23" s="75">
        <v>59256</v>
      </c>
      <c r="D23" s="81"/>
      <c r="F23" s="28">
        <f t="shared" si="0"/>
        <v>6</v>
      </c>
      <c r="G23" s="36">
        <f ca="1">G12/((1+$J$30)*(1+SPWL!$C$6))^$F23</f>
        <v>8613581.1072485186</v>
      </c>
      <c r="H23">
        <f ca="1">H12/((1+$J$30)*(1+SPWL!$C$6))^$F23</f>
        <v>6823583.5247174418</v>
      </c>
      <c r="I23">
        <f ca="1">I12/((1+$J$30)*(1+SPWL!$C$6))^$F23</f>
        <v>8780891.0820634086</v>
      </c>
      <c r="J23" s="37">
        <f ca="1">J12/((1+$J$30)*(1+SPWL!$C$6))^$F23</f>
        <v>6512454.9386186833</v>
      </c>
      <c r="K23" s="36">
        <f ca="1">K12/((1+$J$30)*(1+SPWL!$C$6))^$F23</f>
        <v>10332444.418393681</v>
      </c>
      <c r="L23">
        <f ca="1">L12/((1+$J$30)*(1+SPWL!$C$6))^$F23</f>
        <v>7339473.3206271129</v>
      </c>
      <c r="M23">
        <f ca="1">M12/((1+$J$30)*(1+SPWL!$C$6))^$F23</f>
        <v>11021952.17237189</v>
      </c>
      <c r="N23" s="37">
        <f ca="1">N12/((1+$J$30)*(1+SPWL!$C$6))^$F23</f>
        <v>7210459.4999334347</v>
      </c>
      <c r="O23" s="28">
        <v>6</v>
      </c>
      <c r="P23">
        <f ca="1">P12/((1+$J$30)*(1+SPWL!$C$6))^$F23</f>
        <v>9393131.2894487996</v>
      </c>
      <c r="Q23">
        <f ca="1">Q12/((1+$J$30)*(1+SPWL!$C$6))^$F23</f>
        <v>6672248.4732973753</v>
      </c>
      <c r="R23">
        <f ca="1">R12/((1+$J$30)*(1+SPWL!$C$6))^$F23</f>
        <v>10019956.520338081</v>
      </c>
      <c r="S23" s="37">
        <f ca="1">S12/((1+$J$30)*(1+SPWL!$C$6))^$F23</f>
        <v>6554963.181757668</v>
      </c>
    </row>
    <row r="24" spans="1:19" x14ac:dyDescent="0.25">
      <c r="A24" s="24">
        <v>2046</v>
      </c>
      <c r="B24" s="25">
        <v>66619.3</v>
      </c>
      <c r="C24" s="75">
        <v>60563</v>
      </c>
      <c r="D24" s="81"/>
      <c r="F24" s="28">
        <f t="shared" si="0"/>
        <v>7</v>
      </c>
      <c r="G24" s="36">
        <f ca="1">G13/((1+$J$30)*(1+SPWL!$C$6))^$F24</f>
        <v>8410711.3229387961</v>
      </c>
      <c r="H24">
        <f ca="1">H13/((1+$J$30)*(1+SPWL!$C$6))^$F24</f>
        <v>6677069.3330808552</v>
      </c>
      <c r="I24">
        <f ca="1">I13/((1+$J$30)*(1+SPWL!$C$6))^$F24</f>
        <v>8551739.2730382681</v>
      </c>
      <c r="J24" s="37">
        <f ca="1">J13/((1+$J$30)*(1+SPWL!$C$6))^$F24</f>
        <v>6350943.6778692491</v>
      </c>
      <c r="K24" s="36">
        <f ca="1">K13/((1+$J$30)*(1+SPWL!$C$6))^$F24</f>
        <v>10079480.211513856</v>
      </c>
      <c r="L24">
        <f ca="1">L13/((1+$J$30)*(1+SPWL!$C$6))^$F24</f>
        <v>7180039.1373451343</v>
      </c>
      <c r="M24">
        <f ca="1">M13/((1+$J$30)*(1+SPWL!$C$6))^$F24</f>
        <v>10729259.457500374</v>
      </c>
      <c r="N24" s="37">
        <f ca="1">N13/((1+$J$30)*(1+SPWL!$C$6))^$F24</f>
        <v>7032156.1127146902</v>
      </c>
      <c r="O24" s="28">
        <v>7</v>
      </c>
      <c r="P24">
        <f ca="1">P13/((1+$J$30)*(1+SPWL!$C$6))^$F24</f>
        <v>9163163.8286489602</v>
      </c>
      <c r="Q24">
        <f ca="1">Q13/((1+$J$30)*(1+SPWL!$C$6))^$F24</f>
        <v>6527308.3066773945</v>
      </c>
      <c r="R24">
        <f ca="1">R13/((1+$J$30)*(1+SPWL!$C$6))^$F24</f>
        <v>9753872.2340912484</v>
      </c>
      <c r="S24" s="37">
        <f ca="1">S13/((1+$J$30)*(1+SPWL!$C$6))^$F24</f>
        <v>6392869.19337699</v>
      </c>
    </row>
    <row r="25" spans="1:19" x14ac:dyDescent="0.25">
      <c r="A25" s="24">
        <v>2047</v>
      </c>
      <c r="B25" s="25">
        <v>68055.900000000009</v>
      </c>
      <c r="C25" s="75">
        <v>61869</v>
      </c>
      <c r="D25" s="81"/>
      <c r="F25" s="28">
        <f t="shared" si="0"/>
        <v>8</v>
      </c>
      <c r="G25" s="36">
        <f ca="1">G14/((1+$J$30)*(1+SPWL!$C$6))^$F25</f>
        <v>8205897.3805111647</v>
      </c>
      <c r="H25">
        <f ca="1">H14/((1+$J$30)*(1+SPWL!$C$6))^$F25</f>
        <v>6528116.2357067671</v>
      </c>
      <c r="I25">
        <f ca="1">I14/((1+$J$30)*(1+SPWL!$C$6))^$F25</f>
        <v>8333216.070091486</v>
      </c>
      <c r="J25" s="37">
        <f ca="1">J14/((1+$J$30)*(1+SPWL!$C$6))^$F25</f>
        <v>6198180.7282084469</v>
      </c>
      <c r="K25" s="36">
        <f ca="1">K14/((1+$J$30)*(1+SPWL!$C$6))^$F25</f>
        <v>9824518.361512959</v>
      </c>
      <c r="L25">
        <f ca="1">L14/((1+$J$30)*(1+SPWL!$C$6))^$F25</f>
        <v>7018052.553325939</v>
      </c>
      <c r="M25">
        <f ca="1">M14/((1+$J$30)*(1+SPWL!$C$6))^$F25</f>
        <v>10449856.927184807</v>
      </c>
      <c r="N25" s="37">
        <f ca="1">N14/((1+$J$30)*(1+SPWL!$C$6))^$F25</f>
        <v>6863808.7999701565</v>
      </c>
      <c r="O25" s="28">
        <v>8</v>
      </c>
      <c r="P25">
        <f ca="1">P14/((1+$J$30)*(1+SPWL!$C$6))^$F25</f>
        <v>8931380.3286481444</v>
      </c>
      <c r="Q25">
        <f ca="1">Q14/((1+$J$30)*(1+SPWL!$C$6))^$F25</f>
        <v>6380047.7757508522</v>
      </c>
      <c r="R25">
        <f ca="1">R14/((1+$J$30)*(1+SPWL!$C$6))^$F25</f>
        <v>9499869.9338043686</v>
      </c>
      <c r="S25" s="37">
        <f ca="1">S14/((1+$J$30)*(1+SPWL!$C$6))^$F25</f>
        <v>6239826.1817910504</v>
      </c>
    </row>
    <row r="26" spans="1:19" x14ac:dyDescent="0.25">
      <c r="A26" s="24">
        <v>2048</v>
      </c>
      <c r="B26" s="25">
        <v>69492.5</v>
      </c>
      <c r="C26" s="75">
        <v>63175</v>
      </c>
      <c r="D26" s="81"/>
      <c r="F26" s="28">
        <f t="shared" si="0"/>
        <v>9</v>
      </c>
      <c r="G26" s="36">
        <f ca="1">G15/((1+$J$30)*(1+SPWL!$C$6))^$F26</f>
        <v>7989207.3431420373</v>
      </c>
      <c r="H26">
        <f ca="1">H15/((1+$J$30)*(1+SPWL!$C$6))^$F26</f>
        <v>6368494.873203557</v>
      </c>
      <c r="I26">
        <f ca="1">I15/((1+$J$30)*(1+SPWL!$C$6))^$F26</f>
        <v>8113968.7885599397</v>
      </c>
      <c r="J26" s="37">
        <f ca="1">J15/((1+$J$30)*(1+SPWL!$C$6))^$F26</f>
        <v>6044741.6903740773</v>
      </c>
      <c r="K26" s="36">
        <f ca="1">K15/((1+$J$30)*(1+SPWL!$C$6))^$F26</f>
        <v>9554744.0952182878</v>
      </c>
      <c r="L26">
        <f ca="1">L15/((1+$J$30)*(1+SPWL!$C$6))^$F26</f>
        <v>6844284.9232646292</v>
      </c>
      <c r="M26">
        <f ca="1">M15/((1+$J$30)*(1+SPWL!$C$6))^$F26</f>
        <v>10169512.161828469</v>
      </c>
      <c r="N26" s="37">
        <f ca="1">N15/((1+$J$30)*(1+SPWL!$C$6))^$F26</f>
        <v>6694615.5441923877</v>
      </c>
      <c r="O26" s="28">
        <v>9</v>
      </c>
      <c r="P26">
        <f ca="1">P15/((1+$J$30)*(1+SPWL!$C$6))^$F26</f>
        <v>8686130.9956529886</v>
      </c>
      <c r="Q26">
        <f ca="1">Q15/((1+$J$30)*(1+SPWL!$C$6))^$F26</f>
        <v>6222077.202967844</v>
      </c>
      <c r="R26">
        <f ca="1">R15/((1+$J$30)*(1+SPWL!$C$6))^$F26</f>
        <v>9245011.0562076978</v>
      </c>
      <c r="S26" s="37">
        <f ca="1">S15/((1+$J$30)*(1+SPWL!$C$6))^$F26</f>
        <v>6086014.1310839886</v>
      </c>
    </row>
    <row r="27" spans="1:19" ht="15.75" thickBot="1" x14ac:dyDescent="0.3">
      <c r="A27" s="24">
        <v>2049</v>
      </c>
      <c r="B27" s="25">
        <v>70930.200000000012</v>
      </c>
      <c r="C27" s="75">
        <v>64482</v>
      </c>
      <c r="D27" s="81"/>
      <c r="F27" s="35">
        <f t="shared" si="0"/>
        <v>10</v>
      </c>
      <c r="G27" s="32">
        <f ca="1">G16/((1+$J$30)*(1+SPWL!$C$6))^$F27</f>
        <v>7787329.8607366765</v>
      </c>
      <c r="H27" s="33">
        <f ca="1">H16/((1+$J$30)*(1+SPWL!$C$6))^$F27</f>
        <v>6220604.5655479841</v>
      </c>
      <c r="I27" s="33">
        <f ca="1">I16/((1+$J$30)*(1+SPWL!$C$6))^$F27</f>
        <v>7899828.4012971865</v>
      </c>
      <c r="J27" s="34">
        <f ca="1">J16/((1+$J$30)*(1+SPWL!$C$6))^$F27</f>
        <v>5895292.5590203023</v>
      </c>
      <c r="K27" s="32">
        <f ca="1">K16/((1+$J$30)*(1+SPWL!$C$6))^$F27</f>
        <v>9304566.0419878252</v>
      </c>
      <c r="L27" s="33">
        <f ca="1">L16/((1+$J$30)*(1+SPWL!$C$6))^$F27</f>
        <v>6683995.020097211</v>
      </c>
      <c r="M27" s="33">
        <f ca="1">M16/((1+$J$30)*(1+SPWL!$C$6))^$F27</f>
        <v>9895428.420715468</v>
      </c>
      <c r="N27" s="34">
        <f ca="1">N16/((1+$J$30)*(1+SPWL!$C$6))^$F27</f>
        <v>6529850.2697352646</v>
      </c>
      <c r="O27" s="35">
        <v>10</v>
      </c>
      <c r="P27" s="33">
        <f ca="1">P16/((1+$J$30)*(1+SPWL!$C$6))^$F27</f>
        <v>8458696.4018071145</v>
      </c>
      <c r="Q27" s="33">
        <f ca="1">Q16/((1+$J$30)*(1+SPWL!$C$6))^$F27</f>
        <v>6076359.1091792835</v>
      </c>
      <c r="R27" s="33">
        <f ca="1">R16/((1+$J$30)*(1+SPWL!$C$6))^$F27</f>
        <v>8995844.018832244</v>
      </c>
      <c r="S27" s="34">
        <f ca="1">S16/((1+$J$30)*(1+SPWL!$C$6))^$F27</f>
        <v>5936227.517941149</v>
      </c>
    </row>
    <row r="28" spans="1:19" x14ac:dyDescent="0.25">
      <c r="A28" s="24">
        <v>2050</v>
      </c>
      <c r="B28" s="25">
        <v>72366.8</v>
      </c>
      <c r="C28" s="75">
        <v>65788</v>
      </c>
      <c r="D28" s="81"/>
    </row>
    <row r="29" spans="1:19" x14ac:dyDescent="0.25">
      <c r="A29" s="24">
        <v>2051</v>
      </c>
      <c r="B29" s="25">
        <v>73804.5</v>
      </c>
      <c r="C29" s="9">
        <v>67095</v>
      </c>
      <c r="D29" s="81"/>
      <c r="F29" t="s">
        <v>221</v>
      </c>
      <c r="G29" t="s">
        <v>213</v>
      </c>
      <c r="J29" s="5" t="s">
        <v>200</v>
      </c>
    </row>
    <row r="30" spans="1:19" x14ac:dyDescent="0.25">
      <c r="A30" s="24">
        <v>2052</v>
      </c>
      <c r="B30" s="25">
        <v>75241.100000000006</v>
      </c>
      <c r="C30" s="9">
        <v>68401</v>
      </c>
      <c r="D30" s="81"/>
      <c r="F30" s="15">
        <v>0.6</v>
      </c>
      <c r="G30">
        <f ca="1">SUM(G18:J27)</f>
        <v>654270305.2742486</v>
      </c>
      <c r="J30" s="26">
        <v>3.9351530000000003E-2</v>
      </c>
    </row>
    <row r="31" spans="1:19" x14ac:dyDescent="0.25">
      <c r="A31" s="24">
        <v>2053</v>
      </c>
      <c r="B31" s="25">
        <v>76678.8</v>
      </c>
      <c r="C31" s="9">
        <v>69708</v>
      </c>
      <c r="D31" s="81"/>
      <c r="F31" t="s">
        <v>221</v>
      </c>
      <c r="G31" t="s">
        <v>214</v>
      </c>
    </row>
    <row r="32" spans="1:19" x14ac:dyDescent="0.25">
      <c r="A32" s="24">
        <v>2054</v>
      </c>
      <c r="B32" s="25">
        <v>78115.400000000009</v>
      </c>
      <c r="C32" s="9">
        <v>71014</v>
      </c>
      <c r="D32" s="81"/>
      <c r="F32" s="15">
        <f>1-F30</f>
        <v>0.4</v>
      </c>
      <c r="G32">
        <f ca="1">SUM(K18:N27)</f>
        <v>740305864.36694169</v>
      </c>
    </row>
    <row r="33" spans="1:7" x14ac:dyDescent="0.25">
      <c r="A33" s="24">
        <v>2055</v>
      </c>
      <c r="B33" s="25">
        <v>79552</v>
      </c>
      <c r="C33" s="9">
        <v>72320</v>
      </c>
      <c r="D33" s="81"/>
      <c r="G33" s="5" t="s">
        <v>216</v>
      </c>
    </row>
    <row r="34" spans="1:7" x14ac:dyDescent="0.25">
      <c r="A34" s="24">
        <v>2056</v>
      </c>
      <c r="B34" s="25">
        <v>80989.700000000012</v>
      </c>
      <c r="C34" s="9">
        <v>73627</v>
      </c>
      <c r="D34" s="81"/>
      <c r="G34" s="14">
        <f ca="1">G30*F30+G32*F32</f>
        <v>688684528.91132593</v>
      </c>
    </row>
    <row r="35" spans="1:7" x14ac:dyDescent="0.25">
      <c r="A35" s="24">
        <v>2057</v>
      </c>
      <c r="B35" s="25">
        <v>82426.3</v>
      </c>
      <c r="C35" s="9">
        <v>74933</v>
      </c>
      <c r="D35" s="81"/>
      <c r="G35" s="5" t="s">
        <v>215</v>
      </c>
    </row>
    <row r="36" spans="1:7" x14ac:dyDescent="0.25">
      <c r="A36" s="24">
        <v>2058</v>
      </c>
      <c r="B36" s="25">
        <v>83864</v>
      </c>
      <c r="C36" s="9">
        <v>76240</v>
      </c>
      <c r="D36" s="81"/>
      <c r="G36" s="14">
        <f ca="1">SUM(P18:S27)</f>
        <v>673005331.24267411</v>
      </c>
    </row>
    <row r="37" spans="1:7" ht="15.75" thickBot="1" x14ac:dyDescent="0.3">
      <c r="A37" s="24">
        <v>2059</v>
      </c>
      <c r="B37" s="25">
        <v>85300.6</v>
      </c>
      <c r="C37" s="9">
        <v>77546</v>
      </c>
      <c r="D37" s="81"/>
    </row>
    <row r="38" spans="1:7" x14ac:dyDescent="0.25">
      <c r="A38" s="24">
        <v>2060</v>
      </c>
      <c r="B38" s="25">
        <v>86738.3</v>
      </c>
      <c r="C38" s="9">
        <v>78853</v>
      </c>
      <c r="D38" s="81"/>
      <c r="G38" s="101" t="s">
        <v>222</v>
      </c>
    </row>
    <row r="39" spans="1:7" ht="15.75" thickBot="1" x14ac:dyDescent="0.3">
      <c r="A39" s="24">
        <v>2061</v>
      </c>
      <c r="B39" s="25">
        <v>88174.900000000009</v>
      </c>
      <c r="C39" s="9">
        <v>80159</v>
      </c>
      <c r="D39" s="81"/>
      <c r="G39" s="82">
        <f ca="1">G34-G36</f>
        <v>15679197.668651819</v>
      </c>
    </row>
    <row r="40" spans="1:7" x14ac:dyDescent="0.25">
      <c r="A40" s="24">
        <v>2062</v>
      </c>
      <c r="B40" s="25">
        <v>89612.6</v>
      </c>
      <c r="C40" s="9">
        <v>81466</v>
      </c>
      <c r="D40" s="81"/>
    </row>
    <row r="41" spans="1:7" x14ac:dyDescent="0.25">
      <c r="A41" s="24">
        <v>2063</v>
      </c>
      <c r="B41" s="25">
        <v>91049.200000000012</v>
      </c>
      <c r="C41" s="9">
        <v>82772</v>
      </c>
      <c r="D41" s="81"/>
    </row>
    <row r="42" spans="1:7" x14ac:dyDescent="0.25">
      <c r="A42" s="24">
        <v>2064</v>
      </c>
      <c r="B42" s="25">
        <v>92485.8</v>
      </c>
      <c r="C42" s="9">
        <v>84078</v>
      </c>
      <c r="D42" s="81"/>
    </row>
    <row r="43" spans="1:7" x14ac:dyDescent="0.25">
      <c r="A43" s="24">
        <v>2065</v>
      </c>
      <c r="B43" s="25">
        <v>93923.500000000015</v>
      </c>
      <c r="C43" s="9">
        <v>85385</v>
      </c>
      <c r="D43" s="81"/>
    </row>
    <row r="44" spans="1:7" x14ac:dyDescent="0.25">
      <c r="A44" s="24">
        <v>2066</v>
      </c>
      <c r="B44" s="25">
        <v>95360.1</v>
      </c>
      <c r="C44" s="9">
        <v>86691</v>
      </c>
      <c r="D44" s="81"/>
    </row>
    <row r="45" spans="1:7" x14ac:dyDescent="0.25">
      <c r="A45" s="24">
        <v>2067</v>
      </c>
      <c r="B45" s="25">
        <v>96797.8</v>
      </c>
      <c r="C45" s="9">
        <v>87998</v>
      </c>
      <c r="D45" s="81"/>
    </row>
    <row r="46" spans="1:7" x14ac:dyDescent="0.25">
      <c r="A46" s="24">
        <v>2068</v>
      </c>
      <c r="B46" s="25">
        <v>98234.400000000009</v>
      </c>
      <c r="C46" s="9">
        <v>89304</v>
      </c>
      <c r="D46" s="81"/>
    </row>
    <row r="47" spans="1:7" x14ac:dyDescent="0.25">
      <c r="A47" s="24">
        <v>2069</v>
      </c>
      <c r="B47" s="25">
        <v>99672.1</v>
      </c>
      <c r="C47" s="9">
        <v>90611</v>
      </c>
      <c r="D47" s="81"/>
    </row>
    <row r="48" spans="1:7" x14ac:dyDescent="0.25">
      <c r="A48" s="24">
        <v>2070</v>
      </c>
      <c r="B48" s="25">
        <v>101108.70000000001</v>
      </c>
      <c r="C48" s="9">
        <v>91917</v>
      </c>
      <c r="D48" s="81"/>
    </row>
    <row r="49" spans="1:4" x14ac:dyDescent="0.25">
      <c r="A49" s="24">
        <v>2071</v>
      </c>
      <c r="B49" s="25">
        <v>102546.40000000001</v>
      </c>
      <c r="C49" s="9">
        <v>93224</v>
      </c>
      <c r="D49" s="81"/>
    </row>
    <row r="50" spans="1:4" x14ac:dyDescent="0.25">
      <c r="A50" s="24">
        <v>2072</v>
      </c>
      <c r="B50" s="25">
        <v>103983.00000000001</v>
      </c>
      <c r="C50" s="9">
        <v>94530</v>
      </c>
      <c r="D50" s="81"/>
    </row>
    <row r="51" spans="1:4" x14ac:dyDescent="0.25">
      <c r="A51" s="42">
        <v>2073</v>
      </c>
      <c r="B51" s="25">
        <v>105419.6</v>
      </c>
      <c r="C51" s="9">
        <v>95836</v>
      </c>
      <c r="D51" s="81"/>
    </row>
    <row r="52" spans="1:4" x14ac:dyDescent="0.25">
      <c r="A52" s="43">
        <v>2074</v>
      </c>
      <c r="B52" s="59">
        <v>106857.3</v>
      </c>
      <c r="C52" s="58">
        <v>97143</v>
      </c>
      <c r="D52" s="81"/>
    </row>
    <row r="69" spans="2:28" x14ac:dyDescent="0.25">
      <c r="B69" s="5" t="s">
        <v>218</v>
      </c>
    </row>
    <row r="72" spans="2:28" x14ac:dyDescent="0.25">
      <c r="B72" s="9" t="s">
        <v>205</v>
      </c>
      <c r="C72">
        <v>100000</v>
      </c>
      <c r="D72">
        <v>250000</v>
      </c>
      <c r="E72">
        <v>500000</v>
      </c>
      <c r="F72">
        <v>1000000</v>
      </c>
      <c r="G72">
        <v>2000000</v>
      </c>
      <c r="I72" t="s">
        <v>206</v>
      </c>
      <c r="J72">
        <v>100000</v>
      </c>
      <c r="K72">
        <v>250000</v>
      </c>
      <c r="L72">
        <v>500000</v>
      </c>
      <c r="M72">
        <v>1000000</v>
      </c>
      <c r="N72">
        <v>2000000</v>
      </c>
      <c r="P72" t="s">
        <v>207</v>
      </c>
      <c r="Q72">
        <v>100000</v>
      </c>
      <c r="R72">
        <v>250000</v>
      </c>
      <c r="S72">
        <v>500000</v>
      </c>
      <c r="T72">
        <v>1000000</v>
      </c>
      <c r="U72">
        <v>2000000</v>
      </c>
      <c r="W72" t="s">
        <v>208</v>
      </c>
      <c r="X72">
        <v>100000</v>
      </c>
      <c r="Y72">
        <v>250000</v>
      </c>
      <c r="Z72">
        <v>500000</v>
      </c>
      <c r="AA72">
        <v>1000000</v>
      </c>
      <c r="AB72">
        <v>2000000</v>
      </c>
    </row>
    <row r="73" spans="2:28" x14ac:dyDescent="0.25">
      <c r="B73" cm="1">
        <f t="array" ref="B73:B103">_xlfn.SEQUENCE(31,1, 35)</f>
        <v>35</v>
      </c>
      <c r="C73">
        <f>_xlfn.IFNA(_xlfn.XLOOKUP($B73&amp;"_"&amp;C$72,'SPWL_Demographic Split'!$C$4:$C$158,'SPWL_Demographic Split'!$D$4:$D$158),0)</f>
        <v>0</v>
      </c>
      <c r="D73">
        <f>_xlfn.IFNA(_xlfn.XLOOKUP($B73&amp;"_"&amp;D$72,'SPWL_Demographic Split'!$C$4:$C$158,'SPWL_Demographic Split'!$D$4:$D$158),0)</f>
        <v>0</v>
      </c>
      <c r="E73">
        <f>_xlfn.IFNA(_xlfn.XLOOKUP($B73&amp;"_"&amp;E$72,'SPWL_Demographic Split'!$C$4:$C$158,'SPWL_Demographic Split'!$D$4:$D$158),0)</f>
        <v>0</v>
      </c>
      <c r="F73">
        <f>_xlfn.IFNA(_xlfn.XLOOKUP($B73&amp;"_"&amp;F$72,'SPWL_Demographic Split'!$C$4:$C$158,'SPWL_Demographic Split'!$D$4:$D$158),0)</f>
        <v>0</v>
      </c>
      <c r="G73">
        <f>_xlfn.IFNA(_xlfn.XLOOKUP($B73&amp;"_"&amp;G$72,'SPWL_Demographic Split'!$C$4:$C$158,'SPWL_Demographic Split'!$D$4:$D$158),0)</f>
        <v>0</v>
      </c>
      <c r="I73" cm="1">
        <f t="array" ref="I73:I103">_xlfn.SEQUENCE(31,1, 35)</f>
        <v>35</v>
      </c>
      <c r="J73">
        <f>_xlfn.XLOOKUP($I73&amp;"_"&amp;J$72,'SPWL_Demographic Split'!$G$4:$G$158,'SPWL_Demographic Split'!$H$4:$H$158)</f>
        <v>1.8119445786157801E-3</v>
      </c>
      <c r="K73">
        <f>_xlfn.XLOOKUP($I73&amp;"_"&amp;K$72,'SPWL_Demographic Split'!$G$4:$G$158,'SPWL_Demographic Split'!$H$4:$H$158)</f>
        <v>2.8059527158218879E-3</v>
      </c>
      <c r="L73">
        <f>_xlfn.XLOOKUP($I73&amp;"_"&amp;L$72,'SPWL_Demographic Split'!$G$4:$G$158,'SPWL_Demographic Split'!$H$4:$H$158)</f>
        <v>2.889813576965545E-3</v>
      </c>
      <c r="M73">
        <f>_xlfn.XLOOKUP($I73&amp;"_"&amp;M$72,'SPWL_Demographic Split'!$G$4:$G$158,'SPWL_Demographic Split'!$H$4:$H$158)</f>
        <v>2.9972368119914948E-3</v>
      </c>
      <c r="N73">
        <f>_xlfn.XLOOKUP($I73&amp;"_"&amp;N$72,'SPWL_Demographic Split'!$G$4:$G$158,'SPWL_Demographic Split'!$H$4:$H$158)</f>
        <v>2.1966871955686139E-3</v>
      </c>
      <c r="P73" cm="1">
        <f t="array" ref="P73:P103">_xlfn.SEQUENCE(31,1, 35)</f>
        <v>35</v>
      </c>
      <c r="Q73">
        <f>_xlfn.IFNA(_xlfn.XLOOKUP($I73&amp;"_"&amp;Q$72,'SPWL_Demographic Split'!$K$4:$K$158,'SPWL_Demographic Split'!$L$4:$L$158),0)</f>
        <v>2.2591929504302361E-4</v>
      </c>
      <c r="R73">
        <f>_xlfn.IFNA(_xlfn.XLOOKUP($I73&amp;"_"&amp;R$72,'SPWL_Demographic Split'!$K$4:$K$158,'SPWL_Demographic Split'!$L$4:$L$158),0)</f>
        <v>3.0469996605982439E-4</v>
      </c>
      <c r="S73">
        <f>_xlfn.IFNA(_xlfn.XLOOKUP($I73&amp;"_"&amp;S$72,'SPWL_Demographic Split'!$K$4:$K$158,'SPWL_Demographic Split'!$L$4:$L$158),0)</f>
        <v>2.0239353189795701E-4</v>
      </c>
      <c r="T73">
        <f>_xlfn.IFNA(_xlfn.XLOOKUP($I73&amp;"_"&amp;T$72,'SPWL_Demographic Split'!$K$4:$K$158,'SPWL_Demographic Split'!$L$4:$L$158),0)</f>
        <v>1.7216626705369889E-4</v>
      </c>
      <c r="U73">
        <f>_xlfn.IFNA(_xlfn.XLOOKUP($I73&amp;"_"&amp;U$72,'SPWL_Demographic Split'!$K$4:$K$158,'SPWL_Demographic Split'!$L$4:$L$158),0)</f>
        <v>0</v>
      </c>
      <c r="W73" cm="1">
        <f t="array" ref="W73:W103">_xlfn.SEQUENCE(31,1, 35)</f>
        <v>35</v>
      </c>
      <c r="X73">
        <f>_xlfn.XLOOKUP($I73&amp;"_"&amp;X$72,'SPWL_Demographic Split'!$O$4:$O$158,'SPWL_Demographic Split'!$P$4:$P$158)</f>
        <v>2.9473657937598E-3</v>
      </c>
      <c r="Y73">
        <f>_xlfn.XLOOKUP($I73&amp;"_"&amp;Y$72,'SPWL_Demographic Split'!$O$4:$O$158,'SPWL_Demographic Split'!$P$4:$P$158)</f>
        <v>3.631784041716836E-3</v>
      </c>
      <c r="Z73">
        <f>_xlfn.XLOOKUP($I73&amp;"_"&amp;Z$72,'SPWL_Demographic Split'!$O$4:$O$158,'SPWL_Demographic Split'!$P$4:$P$158)</f>
        <v>3.8755554481790379E-3</v>
      </c>
      <c r="AA73">
        <f>_xlfn.XLOOKUP($I73&amp;"_"&amp;AA$72,'SPWL_Demographic Split'!$O$4:$O$158,'SPWL_Demographic Split'!$P$4:$P$158)</f>
        <v>4.14058241036417E-3</v>
      </c>
      <c r="AB73">
        <f>_xlfn.XLOOKUP($I73&amp;"_"&amp;AB$72,'SPWL_Demographic Split'!$O$4:$O$158,'SPWL_Demographic Split'!$P$4:$P$158)</f>
        <v>3.675678496167793E-3</v>
      </c>
    </row>
    <row r="74" spans="2:28" x14ac:dyDescent="0.25">
      <c r="B74">
        <v>36</v>
      </c>
      <c r="C74">
        <f>_xlfn.IFNA(_xlfn.XLOOKUP($B74&amp;"_"&amp;C$72,'SPWL_Demographic Split'!$C$4:$C$158,'SPWL_Demographic Split'!$D$4:$D$158),0)</f>
        <v>0</v>
      </c>
      <c r="D74">
        <f>_xlfn.IFNA(_xlfn.XLOOKUP($B74&amp;"_"&amp;D$72,'SPWL_Demographic Split'!$C$4:$C$158,'SPWL_Demographic Split'!$D$4:$D$158),0)</f>
        <v>0</v>
      </c>
      <c r="E74">
        <f>_xlfn.IFNA(_xlfn.XLOOKUP($B74&amp;"_"&amp;E$72,'SPWL_Demographic Split'!$C$4:$C$158,'SPWL_Demographic Split'!$D$4:$D$158),0)</f>
        <v>0</v>
      </c>
      <c r="F74">
        <f>_xlfn.IFNA(_xlfn.XLOOKUP($B74&amp;"_"&amp;F$72,'SPWL_Demographic Split'!$C$4:$C$158,'SPWL_Demographic Split'!$D$4:$D$158),0)</f>
        <v>0</v>
      </c>
      <c r="G74">
        <f>_xlfn.IFNA(_xlfn.XLOOKUP($B74&amp;"_"&amp;G$72,'SPWL_Demographic Split'!$C$4:$C$158,'SPWL_Demographic Split'!$D$4:$D$158),0)</f>
        <v>0</v>
      </c>
      <c r="I74">
        <v>36</v>
      </c>
      <c r="J74">
        <f>_xlfn.XLOOKUP($I74&amp;"_"&amp;J$72,'SPWL_Demographic Split'!$G$4:$G$158,'SPWL_Demographic Split'!$H$4:$H$158)</f>
        <v>1.901130558631443E-3</v>
      </c>
      <c r="K74">
        <f>_xlfn.XLOOKUP($I74&amp;"_"&amp;K$72,'SPWL_Demographic Split'!$G$4:$G$158,'SPWL_Demographic Split'!$H$4:$H$158)</f>
        <v>2.846786099078155E-3</v>
      </c>
      <c r="L74">
        <f>_xlfn.XLOOKUP($I74&amp;"_"&amp;L$72,'SPWL_Demographic Split'!$G$4:$G$158,'SPWL_Demographic Split'!$H$4:$H$158)</f>
        <v>2.9361457882309192E-3</v>
      </c>
      <c r="M74">
        <f>_xlfn.XLOOKUP($I74&amp;"_"&amp;M$72,'SPWL_Demographic Split'!$G$4:$G$158,'SPWL_Demographic Split'!$H$4:$H$158)</f>
        <v>2.8894305568023869E-3</v>
      </c>
      <c r="N74">
        <f>_xlfn.XLOOKUP($I74&amp;"_"&amp;N$72,'SPWL_Demographic Split'!$G$4:$G$158,'SPWL_Demographic Split'!$H$4:$H$158)</f>
        <v>2.3035439204314142E-3</v>
      </c>
      <c r="P74">
        <v>36</v>
      </c>
      <c r="Q74">
        <f>_xlfn.IFNA(_xlfn.XLOOKUP($I74&amp;"_"&amp;Q$72,'SPWL_Demographic Split'!$K$4:$K$158,'SPWL_Demographic Split'!$L$4:$L$158),0)</f>
        <v>2.9365099414498981E-4</v>
      </c>
      <c r="R74">
        <f>_xlfn.IFNA(_xlfn.XLOOKUP($I74&amp;"_"&amp;R$72,'SPWL_Demographic Split'!$K$4:$K$158,'SPWL_Demographic Split'!$L$4:$L$158),0)</f>
        <v>1.8954573930549161E-4</v>
      </c>
      <c r="S74">
        <f>_xlfn.IFNA(_xlfn.XLOOKUP($I74&amp;"_"&amp;S$72,'SPWL_Demographic Split'!$K$4:$K$158,'SPWL_Demographic Split'!$L$4:$L$158),0)</f>
        <v>2.3573632088555129E-4</v>
      </c>
      <c r="T74">
        <f>_xlfn.IFNA(_xlfn.XLOOKUP($I74&amp;"_"&amp;T$72,'SPWL_Demographic Split'!$K$4:$K$158,'SPWL_Demographic Split'!$L$4:$L$158),0)</f>
        <v>1.18607625743587E-4</v>
      </c>
      <c r="U74">
        <f>_xlfn.IFNA(_xlfn.XLOOKUP($I74&amp;"_"&amp;U$72,'SPWL_Demographic Split'!$K$4:$K$158,'SPWL_Demographic Split'!$L$4:$L$158),0)</f>
        <v>0</v>
      </c>
      <c r="W74">
        <v>36</v>
      </c>
      <c r="X74">
        <f>_xlfn.XLOOKUP($I74&amp;"_"&amp;X$72,'SPWL_Demographic Split'!$O$4:$O$158,'SPWL_Demographic Split'!$P$4:$P$158)</f>
        <v>3.1049607755499488E-3</v>
      </c>
      <c r="Y74">
        <f>_xlfn.XLOOKUP($I74&amp;"_"&amp;Y$72,'SPWL_Demographic Split'!$O$4:$O$158,'SPWL_Demographic Split'!$P$4:$P$158)</f>
        <v>3.767906972798522E-3</v>
      </c>
      <c r="Z74">
        <f>_xlfn.XLOOKUP($I74&amp;"_"&amp;Z$72,'SPWL_Demographic Split'!$O$4:$O$158,'SPWL_Demographic Split'!$P$4:$P$158)</f>
        <v>3.730427088392657E-3</v>
      </c>
      <c r="AA74">
        <f>_xlfn.XLOOKUP($I74&amp;"_"&amp;AA$72,'SPWL_Demographic Split'!$O$4:$O$158,'SPWL_Demographic Split'!$P$4:$P$158)</f>
        <v>3.7904097954303368E-3</v>
      </c>
      <c r="AB74">
        <f>_xlfn.XLOOKUP($I74&amp;"_"&amp;AB$72,'SPWL_Demographic Split'!$O$4:$O$158,'SPWL_Demographic Split'!$P$4:$P$158)</f>
        <v>3.6755522910284361E-3</v>
      </c>
    </row>
    <row r="75" spans="2:28" x14ac:dyDescent="0.25">
      <c r="B75">
        <v>37</v>
      </c>
      <c r="C75">
        <f>_xlfn.IFNA(_xlfn.XLOOKUP($B75&amp;"_"&amp;C$72,'SPWL_Demographic Split'!$C$4:$C$158,'SPWL_Demographic Split'!$D$4:$D$158),0)</f>
        <v>0</v>
      </c>
      <c r="D75">
        <f>_xlfn.IFNA(_xlfn.XLOOKUP($B75&amp;"_"&amp;D$72,'SPWL_Demographic Split'!$C$4:$C$158,'SPWL_Demographic Split'!$D$4:$D$158),0)</f>
        <v>0</v>
      </c>
      <c r="E75">
        <f>_xlfn.IFNA(_xlfn.XLOOKUP($B75&amp;"_"&amp;E$72,'SPWL_Demographic Split'!$C$4:$C$158,'SPWL_Demographic Split'!$D$4:$D$158),0)</f>
        <v>0</v>
      </c>
      <c r="F75">
        <f>_xlfn.IFNA(_xlfn.XLOOKUP($B75&amp;"_"&amp;F$72,'SPWL_Demographic Split'!$C$4:$C$158,'SPWL_Demographic Split'!$D$4:$D$158),0)</f>
        <v>0</v>
      </c>
      <c r="G75">
        <f>_xlfn.IFNA(_xlfn.XLOOKUP($B75&amp;"_"&amp;G$72,'SPWL_Demographic Split'!$C$4:$C$158,'SPWL_Demographic Split'!$D$4:$D$158),0)</f>
        <v>0</v>
      </c>
      <c r="I75">
        <v>37</v>
      </c>
      <c r="J75">
        <f>_xlfn.XLOOKUP($I75&amp;"_"&amp;J$72,'SPWL_Demographic Split'!$G$4:$G$158,'SPWL_Demographic Split'!$H$4:$H$158)</f>
        <v>1.9792445353456799E-3</v>
      </c>
      <c r="K75">
        <f>_xlfn.XLOOKUP($I75&amp;"_"&amp;K$72,'SPWL_Demographic Split'!$G$4:$G$158,'SPWL_Demographic Split'!$H$4:$H$158)</f>
        <v>2.712086695521971E-3</v>
      </c>
      <c r="L75">
        <f>_xlfn.XLOOKUP($I75&amp;"_"&amp;L$72,'SPWL_Demographic Split'!$G$4:$G$158,'SPWL_Demographic Split'!$H$4:$H$158)</f>
        <v>2.8249280104553089E-3</v>
      </c>
      <c r="M75">
        <f>_xlfn.XLOOKUP($I75&amp;"_"&amp;M$72,'SPWL_Demographic Split'!$G$4:$G$158,'SPWL_Demographic Split'!$H$4:$H$158)</f>
        <v>2.689268081684439E-3</v>
      </c>
      <c r="N75">
        <f>_xlfn.XLOOKUP($I75&amp;"_"&amp;N$72,'SPWL_Demographic Split'!$G$4:$G$158,'SPWL_Demographic Split'!$H$4:$H$158)</f>
        <v>2.3005661159369618E-3</v>
      </c>
      <c r="P75">
        <v>37</v>
      </c>
      <c r="Q75">
        <f>_xlfn.IFNA(_xlfn.XLOOKUP($I75&amp;"_"&amp;Q$72,'SPWL_Demographic Split'!$K$4:$K$158,'SPWL_Demographic Split'!$L$4:$L$158),0)</f>
        <v>2.230300495455958E-4</v>
      </c>
      <c r="R75">
        <f>_xlfn.IFNA(_xlfn.XLOOKUP($I75&amp;"_"&amp;R$72,'SPWL_Demographic Split'!$K$4:$K$158,'SPWL_Demographic Split'!$L$4:$L$158),0)</f>
        <v>2.2793266695937179E-4</v>
      </c>
      <c r="S75">
        <f>_xlfn.IFNA(_xlfn.XLOOKUP($I75&amp;"_"&amp;S$72,'SPWL_Demographic Split'!$K$4:$K$158,'SPWL_Demographic Split'!$L$4:$L$158),0)</f>
        <v>1.832162100970669E-4</v>
      </c>
      <c r="T75">
        <f>_xlfn.IFNA(_xlfn.XLOOKUP($I75&amp;"_"&amp;T$72,'SPWL_Demographic Split'!$K$4:$K$158,'SPWL_Demographic Split'!$L$4:$L$158),0)</f>
        <v>1.578387634224629E-4</v>
      </c>
      <c r="U75">
        <f>_xlfn.IFNA(_xlfn.XLOOKUP($I75&amp;"_"&amp;U$72,'SPWL_Demographic Split'!$K$4:$K$158,'SPWL_Demographic Split'!$L$4:$L$158),0)</f>
        <v>0</v>
      </c>
      <c r="W75">
        <v>37</v>
      </c>
      <c r="X75">
        <f>_xlfn.XLOOKUP($I75&amp;"_"&amp;X$72,'SPWL_Demographic Split'!$O$4:$O$158,'SPWL_Demographic Split'!$P$4:$P$158)</f>
        <v>3.1764792358987171E-3</v>
      </c>
      <c r="Y75">
        <f>_xlfn.XLOOKUP($I75&amp;"_"&amp;Y$72,'SPWL_Demographic Split'!$O$4:$O$158,'SPWL_Demographic Split'!$P$4:$P$158)</f>
        <v>3.681707014055775E-3</v>
      </c>
      <c r="Z75">
        <f>_xlfn.XLOOKUP($I75&amp;"_"&amp;Z$72,'SPWL_Demographic Split'!$O$4:$O$158,'SPWL_Demographic Split'!$P$4:$P$158)</f>
        <v>3.680558460610077E-3</v>
      </c>
      <c r="AA75">
        <f>_xlfn.XLOOKUP($I75&amp;"_"&amp;AA$72,'SPWL_Demographic Split'!$O$4:$O$158,'SPWL_Demographic Split'!$P$4:$P$158)</f>
        <v>4.0399326301715846E-3</v>
      </c>
      <c r="AB75">
        <f>_xlfn.XLOOKUP($I75&amp;"_"&amp;AB$72,'SPWL_Demographic Split'!$O$4:$O$158,'SPWL_Demographic Split'!$P$4:$P$158)</f>
        <v>3.613244257342902E-3</v>
      </c>
    </row>
    <row r="76" spans="2:28" x14ac:dyDescent="0.25">
      <c r="B76">
        <v>38</v>
      </c>
      <c r="C76">
        <f>_xlfn.IFNA(_xlfn.XLOOKUP($B76&amp;"_"&amp;C$72,'SPWL_Demographic Split'!$C$4:$C$158,'SPWL_Demographic Split'!$D$4:$D$158),0)</f>
        <v>0</v>
      </c>
      <c r="D76">
        <f>_xlfn.IFNA(_xlfn.XLOOKUP($B76&amp;"_"&amp;D$72,'SPWL_Demographic Split'!$C$4:$C$158,'SPWL_Demographic Split'!$D$4:$D$158),0)</f>
        <v>0</v>
      </c>
      <c r="E76">
        <f>_xlfn.IFNA(_xlfn.XLOOKUP($B76&amp;"_"&amp;E$72,'SPWL_Demographic Split'!$C$4:$C$158,'SPWL_Demographic Split'!$D$4:$D$158),0)</f>
        <v>0</v>
      </c>
      <c r="F76">
        <f>_xlfn.IFNA(_xlfn.XLOOKUP($B76&amp;"_"&amp;F$72,'SPWL_Demographic Split'!$C$4:$C$158,'SPWL_Demographic Split'!$D$4:$D$158),0)</f>
        <v>0</v>
      </c>
      <c r="G76">
        <f>_xlfn.IFNA(_xlfn.XLOOKUP($B76&amp;"_"&amp;G$72,'SPWL_Demographic Split'!$C$4:$C$158,'SPWL_Demographic Split'!$D$4:$D$158),0)</f>
        <v>0</v>
      </c>
      <c r="I76">
        <v>38</v>
      </c>
      <c r="J76">
        <f>_xlfn.XLOOKUP($I76&amp;"_"&amp;J$72,'SPWL_Demographic Split'!$G$4:$G$158,'SPWL_Demographic Split'!$H$4:$H$158)</f>
        <v>2.0907540449446611E-3</v>
      </c>
      <c r="K76">
        <f>_xlfn.XLOOKUP($I76&amp;"_"&amp;K$72,'SPWL_Demographic Split'!$G$4:$G$158,'SPWL_Demographic Split'!$H$4:$H$158)</f>
        <v>2.9804333563919609E-3</v>
      </c>
      <c r="L76">
        <f>_xlfn.XLOOKUP($I76&amp;"_"&amp;L$72,'SPWL_Demographic Split'!$G$4:$G$158,'SPWL_Demographic Split'!$H$4:$H$158)</f>
        <v>2.8926558789913129E-3</v>
      </c>
      <c r="M76">
        <f>_xlfn.XLOOKUP($I76&amp;"_"&amp;M$72,'SPWL_Demographic Split'!$G$4:$G$158,'SPWL_Demographic Split'!$H$4:$H$158)</f>
        <v>2.521978631679184E-3</v>
      </c>
      <c r="N76">
        <f>_xlfn.XLOOKUP($I76&amp;"_"&amp;N$72,'SPWL_Demographic Split'!$G$4:$G$158,'SPWL_Demographic Split'!$H$4:$H$158)</f>
        <v>2.189670863967842E-3</v>
      </c>
      <c r="P76">
        <v>38</v>
      </c>
      <c r="Q76">
        <f>_xlfn.IFNA(_xlfn.XLOOKUP($I76&amp;"_"&amp;Q$72,'SPWL_Demographic Split'!$K$4:$K$158,'SPWL_Demographic Split'!$L$4:$L$158),0)</f>
        <v>2.3279627947683321E-4</v>
      </c>
      <c r="R76">
        <f>_xlfn.IFNA(_xlfn.XLOOKUP($I76&amp;"_"&amp;R$72,'SPWL_Demographic Split'!$K$4:$K$158,'SPWL_Demographic Split'!$L$4:$L$158),0)</f>
        <v>2.4561816996632071E-4</v>
      </c>
      <c r="S76">
        <f>_xlfn.IFNA(_xlfn.XLOOKUP($I76&amp;"_"&amp;S$72,'SPWL_Demographic Split'!$K$4:$K$158,'SPWL_Demographic Split'!$L$4:$L$158),0)</f>
        <v>1.6781354223920501E-4</v>
      </c>
      <c r="T76">
        <f>_xlfn.IFNA(_xlfn.XLOOKUP($I76&amp;"_"&amp;T$72,'SPWL_Demographic Split'!$K$4:$K$158,'SPWL_Demographic Split'!$L$4:$L$158),0)</f>
        <v>1.3993641277529749E-4</v>
      </c>
      <c r="U76">
        <f>_xlfn.IFNA(_xlfn.XLOOKUP($I76&amp;"_"&amp;U$72,'SPWL_Demographic Split'!$K$4:$K$158,'SPWL_Demographic Split'!$L$4:$L$158),0)</f>
        <v>0</v>
      </c>
      <c r="W76">
        <v>38</v>
      </c>
      <c r="X76">
        <f>_xlfn.XLOOKUP($I76&amp;"_"&amp;X$72,'SPWL_Demographic Split'!$O$4:$O$158,'SPWL_Demographic Split'!$P$4:$P$158)</f>
        <v>3.0822540366527412E-3</v>
      </c>
      <c r="Y76">
        <f>_xlfn.XLOOKUP($I76&amp;"_"&amp;Y$72,'SPWL_Demographic Split'!$O$4:$O$158,'SPWL_Demographic Split'!$P$4:$P$158)</f>
        <v>3.927638723433542E-3</v>
      </c>
      <c r="Z76">
        <f>_xlfn.XLOOKUP($I76&amp;"_"&amp;Z$72,'SPWL_Demographic Split'!$O$4:$O$158,'SPWL_Demographic Split'!$P$4:$P$158)</f>
        <v>4.0439761444505022E-3</v>
      </c>
      <c r="AA76">
        <f>_xlfn.XLOOKUP($I76&amp;"_"&amp;AA$72,'SPWL_Demographic Split'!$O$4:$O$158,'SPWL_Demographic Split'!$P$4:$P$158)</f>
        <v>3.9713345077559024E-3</v>
      </c>
      <c r="AB76">
        <f>_xlfn.XLOOKUP($I76&amp;"_"&amp;AB$72,'SPWL_Demographic Split'!$O$4:$O$158,'SPWL_Demographic Split'!$P$4:$P$158)</f>
        <v>3.6215162584222011E-3</v>
      </c>
    </row>
    <row r="77" spans="2:28" x14ac:dyDescent="0.25">
      <c r="B77">
        <v>39</v>
      </c>
      <c r="C77">
        <f>_xlfn.IFNA(_xlfn.XLOOKUP($B77&amp;"_"&amp;C$72,'SPWL_Demographic Split'!$C$4:$C$158,'SPWL_Demographic Split'!$D$4:$D$158),0)</f>
        <v>0</v>
      </c>
      <c r="D77">
        <f>_xlfn.IFNA(_xlfn.XLOOKUP($B77&amp;"_"&amp;D$72,'SPWL_Demographic Split'!$C$4:$C$158,'SPWL_Demographic Split'!$D$4:$D$158),0)</f>
        <v>0</v>
      </c>
      <c r="E77">
        <f>_xlfn.IFNA(_xlfn.XLOOKUP($B77&amp;"_"&amp;E$72,'SPWL_Demographic Split'!$C$4:$C$158,'SPWL_Demographic Split'!$D$4:$D$158),0)</f>
        <v>0</v>
      </c>
      <c r="F77">
        <f>_xlfn.IFNA(_xlfn.XLOOKUP($B77&amp;"_"&amp;F$72,'SPWL_Demographic Split'!$C$4:$C$158,'SPWL_Demographic Split'!$D$4:$D$158),0)</f>
        <v>0</v>
      </c>
      <c r="G77">
        <f>_xlfn.IFNA(_xlfn.XLOOKUP($B77&amp;"_"&amp;G$72,'SPWL_Demographic Split'!$C$4:$C$158,'SPWL_Demographic Split'!$D$4:$D$158),0)</f>
        <v>0</v>
      </c>
      <c r="I77">
        <v>39</v>
      </c>
      <c r="J77">
        <f>_xlfn.XLOOKUP($I77&amp;"_"&amp;J$72,'SPWL_Demographic Split'!$G$4:$G$158,'SPWL_Demographic Split'!$H$4:$H$158)</f>
        <v>1.85247619867169E-3</v>
      </c>
      <c r="K77">
        <f>_xlfn.XLOOKUP($I77&amp;"_"&amp;K$72,'SPWL_Demographic Split'!$G$4:$G$158,'SPWL_Demographic Split'!$H$4:$H$158)</f>
        <v>2.9125009129043599E-3</v>
      </c>
      <c r="L77">
        <f>_xlfn.XLOOKUP($I77&amp;"_"&amp;L$72,'SPWL_Demographic Split'!$G$4:$G$158,'SPWL_Demographic Split'!$H$4:$H$158)</f>
        <v>2.8681613619892408E-3</v>
      </c>
      <c r="M77">
        <f>_xlfn.XLOOKUP($I77&amp;"_"&amp;M$72,'SPWL_Demographic Split'!$G$4:$G$158,'SPWL_Demographic Split'!$H$4:$H$158)</f>
        <v>2.839217643599339E-3</v>
      </c>
      <c r="N77">
        <f>_xlfn.XLOOKUP($I77&amp;"_"&amp;N$72,'SPWL_Demographic Split'!$G$4:$G$158,'SPWL_Demographic Split'!$H$4:$H$158)</f>
        <v>2.2202824400108742E-3</v>
      </c>
      <c r="P77">
        <v>39</v>
      </c>
      <c r="Q77">
        <f>_xlfn.IFNA(_xlfn.XLOOKUP($I77&amp;"_"&amp;Q$72,'SPWL_Demographic Split'!$K$4:$K$158,'SPWL_Demographic Split'!$L$4:$L$158),0)</f>
        <v>1.8133874921327531E-4</v>
      </c>
      <c r="R77">
        <f>_xlfn.IFNA(_xlfn.XLOOKUP($I77&amp;"_"&amp;R$72,'SPWL_Demographic Split'!$K$4:$K$158,'SPWL_Demographic Split'!$L$4:$L$158),0)</f>
        <v>2.2127126244607159E-4</v>
      </c>
      <c r="S77">
        <f>_xlfn.IFNA(_xlfn.XLOOKUP($I77&amp;"_"&amp;S$72,'SPWL_Demographic Split'!$K$4:$K$158,'SPWL_Demographic Split'!$L$4:$L$158),0)</f>
        <v>1.547066465372637E-4</v>
      </c>
      <c r="T77">
        <f>_xlfn.IFNA(_xlfn.XLOOKUP($I77&amp;"_"&amp;T$72,'SPWL_Demographic Split'!$K$4:$K$158,'SPWL_Demographic Split'!$L$4:$L$158),0)</f>
        <v>1.099386253256538E-4</v>
      </c>
      <c r="U77">
        <f>_xlfn.IFNA(_xlfn.XLOOKUP($I77&amp;"_"&amp;U$72,'SPWL_Demographic Split'!$K$4:$K$158,'SPWL_Demographic Split'!$L$4:$L$158),0)</f>
        <v>0</v>
      </c>
      <c r="W77">
        <v>39</v>
      </c>
      <c r="X77">
        <f>_xlfn.XLOOKUP($I77&amp;"_"&amp;X$72,'SPWL_Demographic Split'!$O$4:$O$158,'SPWL_Demographic Split'!$P$4:$P$158)</f>
        <v>3.0940508603292801E-3</v>
      </c>
      <c r="Y77">
        <f>_xlfn.XLOOKUP($I77&amp;"_"&amp;Y$72,'SPWL_Demographic Split'!$O$4:$O$158,'SPWL_Demographic Split'!$P$4:$P$158)</f>
        <v>3.6462840282648558E-3</v>
      </c>
      <c r="Z77">
        <f>_xlfn.XLOOKUP($I77&amp;"_"&amp;Z$72,'SPWL_Demographic Split'!$O$4:$O$158,'SPWL_Demographic Split'!$P$4:$P$158)</f>
        <v>3.9715392216199234E-3</v>
      </c>
      <c r="AA77">
        <f>_xlfn.XLOOKUP($I77&amp;"_"&amp;AA$72,'SPWL_Demographic Split'!$O$4:$O$158,'SPWL_Demographic Split'!$P$4:$P$158)</f>
        <v>3.9839344057418557E-3</v>
      </c>
      <c r="AB77">
        <f>_xlfn.XLOOKUP($I77&amp;"_"&amp;AB$72,'SPWL_Demographic Split'!$O$4:$O$158,'SPWL_Demographic Split'!$P$4:$P$158)</f>
        <v>3.623854063650114E-3</v>
      </c>
    </row>
    <row r="78" spans="2:28" x14ac:dyDescent="0.25">
      <c r="B78">
        <v>40</v>
      </c>
      <c r="C78">
        <f>_xlfn.IFNA(_xlfn.XLOOKUP($B78&amp;"_"&amp;C$72,'SPWL_Demographic Split'!$C$4:$C$158,'SPWL_Demographic Split'!$D$4:$D$158),0)</f>
        <v>0</v>
      </c>
      <c r="D78">
        <f>_xlfn.IFNA(_xlfn.XLOOKUP($B78&amp;"_"&amp;D$72,'SPWL_Demographic Split'!$C$4:$C$158,'SPWL_Demographic Split'!$D$4:$D$158),0)</f>
        <v>0</v>
      </c>
      <c r="E78">
        <f>_xlfn.IFNA(_xlfn.XLOOKUP($B78&amp;"_"&amp;E$72,'SPWL_Demographic Split'!$C$4:$C$158,'SPWL_Demographic Split'!$D$4:$D$158),0)</f>
        <v>0</v>
      </c>
      <c r="F78">
        <f>_xlfn.IFNA(_xlfn.XLOOKUP($B78&amp;"_"&amp;F$72,'SPWL_Demographic Split'!$C$4:$C$158,'SPWL_Demographic Split'!$D$4:$D$158),0)</f>
        <v>0</v>
      </c>
      <c r="G78">
        <f>_xlfn.IFNA(_xlfn.XLOOKUP($B78&amp;"_"&amp;G$72,'SPWL_Demographic Split'!$C$4:$C$158,'SPWL_Demographic Split'!$D$4:$D$158),0)</f>
        <v>0</v>
      </c>
      <c r="I78">
        <v>40</v>
      </c>
      <c r="J78">
        <f>_xlfn.XLOOKUP($I78&amp;"_"&amp;J$72,'SPWL_Demographic Split'!$G$4:$G$158,'SPWL_Demographic Split'!$H$4:$H$158)</f>
        <v>2.2513901952150709E-3</v>
      </c>
      <c r="K78">
        <f>_xlfn.XLOOKUP($I78&amp;"_"&amp;K$72,'SPWL_Demographic Split'!$G$4:$G$158,'SPWL_Demographic Split'!$H$4:$H$158)</f>
        <v>2.6219197383660761E-3</v>
      </c>
      <c r="L78">
        <f>_xlfn.XLOOKUP($I78&amp;"_"&amp;L$72,'SPWL_Demographic Split'!$G$4:$G$158,'SPWL_Demographic Split'!$H$4:$H$158)</f>
        <v>2.77278834273966E-3</v>
      </c>
      <c r="M78">
        <f>_xlfn.XLOOKUP($I78&amp;"_"&amp;M$72,'SPWL_Demographic Split'!$G$4:$G$158,'SPWL_Demographic Split'!$H$4:$H$158)</f>
        <v>2.8684673338805109E-3</v>
      </c>
      <c r="N78">
        <f>_xlfn.XLOOKUP($I78&amp;"_"&amp;N$72,'SPWL_Demographic Split'!$G$4:$G$158,'SPWL_Demographic Split'!$H$4:$H$158)</f>
        <v>2.24720080128076E-3</v>
      </c>
      <c r="P78">
        <v>40</v>
      </c>
      <c r="Q78">
        <f>_xlfn.IFNA(_xlfn.XLOOKUP($I78&amp;"_"&amp;Q$72,'SPWL_Demographic Split'!$K$4:$K$158,'SPWL_Demographic Split'!$L$4:$L$158),0)</f>
        <v>1.7134359053230141E-4</v>
      </c>
      <c r="R78">
        <f>_xlfn.IFNA(_xlfn.XLOOKUP($I78&amp;"_"&amp;R$72,'SPWL_Demographic Split'!$K$4:$K$158,'SPWL_Demographic Split'!$L$4:$L$158),0)</f>
        <v>1.738185337947056E-4</v>
      </c>
      <c r="S78">
        <f>_xlfn.IFNA(_xlfn.XLOOKUP($I78&amp;"_"&amp;S$72,'SPWL_Demographic Split'!$K$4:$K$158,'SPWL_Demographic Split'!$L$4:$L$158),0)</f>
        <v>2.0156349529340639E-4</v>
      </c>
      <c r="T78">
        <f>_xlfn.IFNA(_xlfn.XLOOKUP($I78&amp;"_"&amp;T$72,'SPWL_Demographic Split'!$K$4:$K$158,'SPWL_Demographic Split'!$L$4:$L$158),0)</f>
        <v>1.19592092869231E-4</v>
      </c>
      <c r="U78">
        <f>_xlfn.IFNA(_xlfn.XLOOKUP($I78&amp;"_"&amp;U$72,'SPWL_Demographic Split'!$K$4:$K$158,'SPWL_Demographic Split'!$L$4:$L$158),0)</f>
        <v>0</v>
      </c>
      <c r="W78">
        <v>40</v>
      </c>
      <c r="X78">
        <f>_xlfn.XLOOKUP($I78&amp;"_"&amp;X$72,'SPWL_Demographic Split'!$O$4:$O$158,'SPWL_Demographic Split'!$P$4:$P$158)</f>
        <v>3.398664841483605E-3</v>
      </c>
      <c r="Y78">
        <f>_xlfn.XLOOKUP($I78&amp;"_"&amp;Y$72,'SPWL_Demographic Split'!$O$4:$O$158,'SPWL_Demographic Split'!$P$4:$P$158)</f>
        <v>3.9067438658106426E-3</v>
      </c>
      <c r="Z78">
        <f>_xlfn.XLOOKUP($I78&amp;"_"&amp;Z$72,'SPWL_Demographic Split'!$O$4:$O$158,'SPWL_Demographic Split'!$P$4:$P$158)</f>
        <v>3.9447262057795184E-3</v>
      </c>
      <c r="AA78">
        <f>_xlfn.XLOOKUP($I78&amp;"_"&amp;AA$72,'SPWL_Demographic Split'!$O$4:$O$158,'SPWL_Demographic Split'!$P$4:$P$158)</f>
        <v>3.847551360794981E-3</v>
      </c>
      <c r="AB78">
        <f>_xlfn.XLOOKUP($I78&amp;"_"&amp;AB$72,'SPWL_Demographic Split'!$O$4:$O$158,'SPWL_Demographic Split'!$P$4:$P$158)</f>
        <v>3.6372685597393008E-3</v>
      </c>
    </row>
    <row r="79" spans="2:28" x14ac:dyDescent="0.25">
      <c r="B79">
        <v>41</v>
      </c>
      <c r="C79">
        <f>_xlfn.IFNA(_xlfn.XLOOKUP($B79&amp;"_"&amp;C$72,'SPWL_Demographic Split'!$C$4:$C$158,'SPWL_Demographic Split'!$D$4:$D$158),0)</f>
        <v>1.3733727305977761E-4</v>
      </c>
      <c r="D79">
        <f>_xlfn.IFNA(_xlfn.XLOOKUP($B79&amp;"_"&amp;D$72,'SPWL_Demographic Split'!$C$4:$C$158,'SPWL_Demographic Split'!$D$4:$D$158),0)</f>
        <v>9.0391983303642119E-5</v>
      </c>
      <c r="E79">
        <f>_xlfn.IFNA(_xlfn.XLOOKUP($B79&amp;"_"&amp;E$72,'SPWL_Demographic Split'!$C$4:$C$158,'SPWL_Demographic Split'!$D$4:$D$158),0)</f>
        <v>1.431464468962904E-4</v>
      </c>
      <c r="F79">
        <f>_xlfn.IFNA(_xlfn.XLOOKUP($B79&amp;"_"&amp;F$72,'SPWL_Demographic Split'!$C$4:$C$158,'SPWL_Demographic Split'!$D$4:$D$158),0)</f>
        <v>7.3631499610609299E-5</v>
      </c>
      <c r="G79">
        <f>_xlfn.IFNA(_xlfn.XLOOKUP($B79&amp;"_"&amp;G$72,'SPWL_Demographic Split'!$C$4:$C$158,'SPWL_Demographic Split'!$D$4:$D$158),0)</f>
        <v>0</v>
      </c>
      <c r="I79">
        <v>41</v>
      </c>
      <c r="J79">
        <f>_xlfn.XLOOKUP($I79&amp;"_"&amp;J$72,'SPWL_Demographic Split'!$G$4:$G$158,'SPWL_Demographic Split'!$H$4:$H$158)</f>
        <v>2.1877599365238789E-3</v>
      </c>
      <c r="K79">
        <f>_xlfn.XLOOKUP($I79&amp;"_"&amp;K$72,'SPWL_Demographic Split'!$G$4:$G$158,'SPWL_Demographic Split'!$H$4:$H$158)</f>
        <v>2.8956831152526928E-3</v>
      </c>
      <c r="L79">
        <f>_xlfn.XLOOKUP($I79&amp;"_"&amp;L$72,'SPWL_Demographic Split'!$G$4:$G$158,'SPWL_Demographic Split'!$H$4:$H$158)</f>
        <v>2.6285688860597368E-3</v>
      </c>
      <c r="M79">
        <f>_xlfn.XLOOKUP($I79&amp;"_"&amp;M$72,'SPWL_Demographic Split'!$G$4:$G$158,'SPWL_Demographic Split'!$H$4:$H$158)</f>
        <v>2.6479867990935641E-3</v>
      </c>
      <c r="N79">
        <f>_xlfn.XLOOKUP($I79&amp;"_"&amp;N$72,'SPWL_Demographic Split'!$G$4:$G$158,'SPWL_Demographic Split'!$H$4:$H$158)</f>
        <v>2.4220761489350132E-3</v>
      </c>
      <c r="P79">
        <v>41</v>
      </c>
      <c r="Q79">
        <f>_xlfn.IFNA(_xlfn.XLOOKUP($I79&amp;"_"&amp;Q$72,'SPWL_Demographic Split'!$K$4:$K$158,'SPWL_Demographic Split'!$L$4:$L$158),0)</f>
        <v>1.8672402535885931E-4</v>
      </c>
      <c r="R79">
        <f>_xlfn.IFNA(_xlfn.XLOOKUP($I79&amp;"_"&amp;R$72,'SPWL_Demographic Split'!$K$4:$K$158,'SPWL_Demographic Split'!$L$4:$L$158),0)</f>
        <v>2.1365721176167511E-4</v>
      </c>
      <c r="S79">
        <f>_xlfn.IFNA(_xlfn.XLOOKUP($I79&amp;"_"&amp;S$72,'SPWL_Demographic Split'!$K$4:$K$158,'SPWL_Demographic Split'!$L$4:$L$158),0)</f>
        <v>1.5649128670826309E-4</v>
      </c>
      <c r="T79">
        <f>_xlfn.IFNA(_xlfn.XLOOKUP($I79&amp;"_"&amp;T$72,'SPWL_Demographic Split'!$K$4:$K$158,'SPWL_Demographic Split'!$L$4:$L$158),0)</f>
        <v>2.060212021347241E-4</v>
      </c>
      <c r="U79">
        <f>_xlfn.IFNA(_xlfn.XLOOKUP($I79&amp;"_"&amp;U$72,'SPWL_Demographic Split'!$K$4:$K$158,'SPWL_Demographic Split'!$L$4:$L$158),0)</f>
        <v>1.4257053069733849E-4</v>
      </c>
      <c r="W79">
        <v>41</v>
      </c>
      <c r="X79">
        <f>_xlfn.XLOOKUP($I79&amp;"_"&amp;X$72,'SPWL_Demographic Split'!$O$4:$O$158,'SPWL_Demographic Split'!$P$4:$P$158)</f>
        <v>3.1919332365364541E-3</v>
      </c>
      <c r="Y79">
        <f>_xlfn.XLOOKUP($I79&amp;"_"&amp;Y$72,'SPWL_Demographic Split'!$O$4:$O$158,'SPWL_Demographic Split'!$P$4:$P$158)</f>
        <v>3.627709990026662E-3</v>
      </c>
      <c r="Z79">
        <f>_xlfn.XLOOKUP($I79&amp;"_"&amp;Z$72,'SPWL_Demographic Split'!$O$4:$O$158,'SPWL_Demographic Split'!$P$4:$P$158)</f>
        <v>3.8188485653654629E-3</v>
      </c>
      <c r="AA79">
        <f>_xlfn.XLOOKUP($I79&amp;"_"&amp;AA$72,'SPWL_Demographic Split'!$O$4:$O$158,'SPWL_Demographic Split'!$P$4:$P$158)</f>
        <v>4.0137594339553998E-3</v>
      </c>
      <c r="AB79">
        <f>_xlfn.XLOOKUP($I79&amp;"_"&amp;AB$72,'SPWL_Demographic Split'!$O$4:$O$158,'SPWL_Demographic Split'!$P$4:$P$158)</f>
        <v>3.617422433025836E-3</v>
      </c>
    </row>
    <row r="80" spans="2:28" x14ac:dyDescent="0.25">
      <c r="B80">
        <v>42</v>
      </c>
      <c r="C80">
        <f>_xlfn.IFNA(_xlfn.XLOOKUP($B80&amp;"_"&amp;C$72,'SPWL_Demographic Split'!$C$4:$C$158,'SPWL_Demographic Split'!$D$4:$D$158),0)</f>
        <v>5.1761718649434423E-5</v>
      </c>
      <c r="D80">
        <f>_xlfn.IFNA(_xlfn.XLOOKUP($B80&amp;"_"&amp;D$72,'SPWL_Demographic Split'!$C$4:$C$158,'SPWL_Demographic Split'!$D$4:$D$158),0)</f>
        <v>1.8239910769528211E-4</v>
      </c>
      <c r="E80">
        <f>_xlfn.IFNA(_xlfn.XLOOKUP($B80&amp;"_"&amp;E$72,'SPWL_Demographic Split'!$C$4:$C$158,'SPWL_Demographic Split'!$D$4:$D$158),0)</f>
        <v>7.226345291779479E-5</v>
      </c>
      <c r="F80">
        <f>_xlfn.IFNA(_xlfn.XLOOKUP($B80&amp;"_"&amp;F$72,'SPWL_Demographic Split'!$C$4:$C$158,'SPWL_Demographic Split'!$D$4:$D$158),0)</f>
        <v>9.198269315674381E-5</v>
      </c>
      <c r="G80">
        <f>_xlfn.IFNA(_xlfn.XLOOKUP($B80&amp;"_"&amp;G$72,'SPWL_Demographic Split'!$C$4:$C$158,'SPWL_Demographic Split'!$D$4:$D$158),0)</f>
        <v>0</v>
      </c>
      <c r="I80">
        <v>42</v>
      </c>
      <c r="J80">
        <f>_xlfn.XLOOKUP($I80&amp;"_"&amp;J$72,'SPWL_Demographic Split'!$G$4:$G$158,'SPWL_Demographic Split'!$H$4:$H$158)</f>
        <v>2.1203983555607079E-3</v>
      </c>
      <c r="K80">
        <f>_xlfn.XLOOKUP($I80&amp;"_"&amp;K$72,'SPWL_Demographic Split'!$G$4:$G$158,'SPWL_Demographic Split'!$H$4:$H$158)</f>
        <v>2.7879988818836948E-3</v>
      </c>
      <c r="L80">
        <f>_xlfn.XLOOKUP($I80&amp;"_"&amp;L$72,'SPWL_Demographic Split'!$G$4:$G$158,'SPWL_Demographic Split'!$H$4:$H$158)</f>
        <v>2.7194849349630379E-3</v>
      </c>
      <c r="M80">
        <f>_xlfn.XLOOKUP($I80&amp;"_"&amp;M$72,'SPWL_Demographic Split'!$G$4:$G$158,'SPWL_Demographic Split'!$H$4:$H$158)</f>
        <v>2.717174609500164E-3</v>
      </c>
      <c r="N80">
        <f>_xlfn.XLOOKUP($I80&amp;"_"&amp;N$72,'SPWL_Demographic Split'!$G$4:$G$158,'SPWL_Demographic Split'!$H$4:$H$158)</f>
        <v>2.4050586727890079E-3</v>
      </c>
      <c r="P80">
        <v>42</v>
      </c>
      <c r="Q80">
        <f>_xlfn.IFNA(_xlfn.XLOOKUP($I80&amp;"_"&amp;Q$72,'SPWL_Demographic Split'!$K$4:$K$158,'SPWL_Demographic Split'!$L$4:$L$158),0)</f>
        <v>2.3742543116577619E-4</v>
      </c>
      <c r="R80">
        <f>_xlfn.IFNA(_xlfn.XLOOKUP($I80&amp;"_"&amp;R$72,'SPWL_Demographic Split'!$K$4:$K$158,'SPWL_Demographic Split'!$L$4:$L$158),0)</f>
        <v>2.000713884995779E-4</v>
      </c>
      <c r="S80">
        <f>_xlfn.IFNA(_xlfn.XLOOKUP($I80&amp;"_"&amp;S$72,'SPWL_Demographic Split'!$K$4:$K$158,'SPWL_Demographic Split'!$L$4:$L$158),0)</f>
        <v>2.156626419708832E-4</v>
      </c>
      <c r="T80">
        <f>_xlfn.IFNA(_xlfn.XLOOKUP($I80&amp;"_"&amp;T$72,'SPWL_Demographic Split'!$K$4:$K$158,'SPWL_Demographic Split'!$L$4:$L$158),0)</f>
        <v>1.471571361118071E-4</v>
      </c>
      <c r="U80">
        <f>_xlfn.IFNA(_xlfn.XLOOKUP($I80&amp;"_"&amp;U$72,'SPWL_Demographic Split'!$K$4:$K$158,'SPWL_Demographic Split'!$L$4:$L$158),0)</f>
        <v>1.3401096461625669E-4</v>
      </c>
      <c r="W80">
        <v>42</v>
      </c>
      <c r="X80">
        <f>_xlfn.XLOOKUP($I80&amp;"_"&amp;X$72,'SPWL_Demographic Split'!$O$4:$O$158,'SPWL_Demographic Split'!$P$4:$P$158)</f>
        <v>3.0501698315374801E-3</v>
      </c>
      <c r="Y80">
        <f>_xlfn.XLOOKUP($I80&amp;"_"&amp;Y$72,'SPWL_Demographic Split'!$O$4:$O$158,'SPWL_Demographic Split'!$P$4:$P$158)</f>
        <v>3.6896058644136382E-3</v>
      </c>
      <c r="Z80">
        <f>_xlfn.XLOOKUP($I80&amp;"_"&amp;Z$72,'SPWL_Demographic Split'!$O$4:$O$158,'SPWL_Demographic Split'!$P$4:$P$158)</f>
        <v>3.9319905472289694E-3</v>
      </c>
      <c r="AA80">
        <f>_xlfn.XLOOKUP($I80&amp;"_"&amp;AA$72,'SPWL_Demographic Split'!$O$4:$O$158,'SPWL_Demographic Split'!$P$4:$P$158)</f>
        <v>3.9556774568198548E-3</v>
      </c>
      <c r="AB80">
        <f>_xlfn.XLOOKUP($I80&amp;"_"&amp;AB$72,'SPWL_Demographic Split'!$O$4:$O$158,'SPWL_Demographic Split'!$P$4:$P$158)</f>
        <v>3.700551065640603E-3</v>
      </c>
    </row>
    <row r="81" spans="2:28" x14ac:dyDescent="0.25">
      <c r="B81">
        <v>43</v>
      </c>
      <c r="C81">
        <f>_xlfn.IFNA(_xlfn.XLOOKUP($B81&amp;"_"&amp;C$72,'SPWL_Demographic Split'!$C$4:$C$158,'SPWL_Demographic Split'!$D$4:$D$158),0)</f>
        <v>6.8592073721859926E-5</v>
      </c>
      <c r="D81">
        <f>_xlfn.IFNA(_xlfn.XLOOKUP($B81&amp;"_"&amp;D$72,'SPWL_Demographic Split'!$C$4:$C$158,'SPWL_Demographic Split'!$D$4:$D$158),0)</f>
        <v>6.1273400898948446E-5</v>
      </c>
      <c r="E81">
        <f>_xlfn.IFNA(_xlfn.XLOOKUP($B81&amp;"_"&amp;E$72,'SPWL_Demographic Split'!$C$4:$C$158,'SPWL_Demographic Split'!$D$4:$D$158),0)</f>
        <v>1.868475246825866E-4</v>
      </c>
      <c r="F81">
        <f>_xlfn.IFNA(_xlfn.XLOOKUP($B81&amp;"_"&amp;F$72,'SPWL_Demographic Split'!$C$4:$C$158,'SPWL_Demographic Split'!$D$4:$D$158),0)</f>
        <v>6.9040250204945361E-5</v>
      </c>
      <c r="G81">
        <f>_xlfn.IFNA(_xlfn.XLOOKUP($B81&amp;"_"&amp;G$72,'SPWL_Demographic Split'!$C$4:$C$158,'SPWL_Demographic Split'!$D$4:$D$158),0)</f>
        <v>7.4547678436143056E-5</v>
      </c>
      <c r="I81">
        <v>43</v>
      </c>
      <c r="J81">
        <f>_xlfn.XLOOKUP($I81&amp;"_"&amp;J$72,'SPWL_Demographic Split'!$G$4:$G$158,'SPWL_Demographic Split'!$H$4:$H$158)</f>
        <v>2.2150413412097112E-3</v>
      </c>
      <c r="K81">
        <f>_xlfn.XLOOKUP($I81&amp;"_"&amp;K$72,'SPWL_Demographic Split'!$G$4:$G$158,'SPWL_Demographic Split'!$H$4:$H$158)</f>
        <v>2.7390164974481191E-3</v>
      </c>
      <c r="L81">
        <f>_xlfn.XLOOKUP($I81&amp;"_"&amp;L$72,'SPWL_Demographic Split'!$G$4:$G$158,'SPWL_Demographic Split'!$H$4:$H$158)</f>
        <v>2.580197633857468E-3</v>
      </c>
      <c r="M81">
        <f>_xlfn.XLOOKUP($I81&amp;"_"&amp;M$72,'SPWL_Demographic Split'!$G$4:$G$158,'SPWL_Demographic Split'!$H$4:$H$158)</f>
        <v>2.5864736505881451E-3</v>
      </c>
      <c r="N81">
        <f>_xlfn.XLOOKUP($I81&amp;"_"&amp;N$72,'SPWL_Demographic Split'!$G$4:$G$158,'SPWL_Demographic Split'!$H$4:$H$158)</f>
        <v>2.3369002818905788E-3</v>
      </c>
      <c r="P81">
        <v>43</v>
      </c>
      <c r="Q81">
        <f>_xlfn.IFNA(_xlfn.XLOOKUP($I81&amp;"_"&amp;Q$72,'SPWL_Demographic Split'!$K$4:$K$158,'SPWL_Demographic Split'!$L$4:$L$158),0)</f>
        <v>1.5333446270523879E-4</v>
      </c>
      <c r="R81">
        <f>_xlfn.IFNA(_xlfn.XLOOKUP($I81&amp;"_"&amp;R$72,'SPWL_Demographic Split'!$K$4:$K$158,'SPWL_Demographic Split'!$L$4:$L$158),0)</f>
        <v>2.6233024808663101E-4</v>
      </c>
      <c r="S81">
        <f>_xlfn.IFNA(_xlfn.XLOOKUP($I81&amp;"_"&amp;S$72,'SPWL_Demographic Split'!$K$4:$K$158,'SPWL_Demographic Split'!$L$4:$L$158),0)</f>
        <v>1.5913511754111849E-4</v>
      </c>
      <c r="T81">
        <f>_xlfn.IFNA(_xlfn.XLOOKUP($I81&amp;"_"&amp;T$72,'SPWL_Demographic Split'!$K$4:$K$158,'SPWL_Demographic Split'!$L$4:$L$158),0)</f>
        <v>1.3779791932630841E-4</v>
      </c>
      <c r="U81">
        <f>_xlfn.IFNA(_xlfn.XLOOKUP($I81&amp;"_"&amp;U$72,'SPWL_Demographic Split'!$K$4:$K$158,'SPWL_Demographic Split'!$L$4:$L$158),0)</f>
        <v>1.1013951531447049E-4</v>
      </c>
      <c r="W81">
        <v>43</v>
      </c>
      <c r="X81">
        <f>_xlfn.XLOOKUP($I81&amp;"_"&amp;X$72,'SPWL_Demographic Split'!$O$4:$O$158,'SPWL_Demographic Split'!$P$4:$P$158)</f>
        <v>3.418940993330516E-3</v>
      </c>
      <c r="Y81">
        <f>_xlfn.XLOOKUP($I81&amp;"_"&amp;Y$72,'SPWL_Demographic Split'!$O$4:$O$158,'SPWL_Demographic Split'!$P$4:$P$158)</f>
        <v>3.7170861213245759E-3</v>
      </c>
      <c r="Z81">
        <f>_xlfn.XLOOKUP($I81&amp;"_"&amp;Z$72,'SPWL_Demographic Split'!$O$4:$O$158,'SPWL_Demographic Split'!$P$4:$P$158)</f>
        <v>3.8030535661186201E-3</v>
      </c>
      <c r="AA81">
        <f>_xlfn.XLOOKUP($I81&amp;"_"&amp;AA$72,'SPWL_Demographic Split'!$O$4:$O$158,'SPWL_Demographic Split'!$P$4:$P$158)</f>
        <v>3.9835048810156282E-3</v>
      </c>
      <c r="AB81">
        <f>_xlfn.XLOOKUP($I81&amp;"_"&amp;AB$72,'SPWL_Demographic Split'!$O$4:$O$158,'SPWL_Demographic Split'!$P$4:$P$158)</f>
        <v>3.7017182438524301E-3</v>
      </c>
    </row>
    <row r="82" spans="2:28" x14ac:dyDescent="0.25">
      <c r="B82">
        <v>44</v>
      </c>
      <c r="C82">
        <f>_xlfn.IFNA(_xlfn.XLOOKUP($B82&amp;"_"&amp;C$72,'SPWL_Demographic Split'!$C$4:$C$158,'SPWL_Demographic Split'!$D$4:$D$158),0)</f>
        <v>2.1956513463367429E-4</v>
      </c>
      <c r="D82">
        <f>_xlfn.IFNA(_xlfn.XLOOKUP($B82&amp;"_"&amp;D$72,'SPWL_Demographic Split'!$C$4:$C$158,'SPWL_Demographic Split'!$D$4:$D$158),0)</f>
        <v>9.1764679755079113E-5</v>
      </c>
      <c r="E82">
        <f>_xlfn.IFNA(_xlfn.XLOOKUP($B82&amp;"_"&amp;E$72,'SPWL_Demographic Split'!$C$4:$C$158,'SPWL_Demographic Split'!$D$4:$D$158),0)</f>
        <v>1.09961098536395E-4</v>
      </c>
      <c r="F82">
        <f>_xlfn.IFNA(_xlfn.XLOOKUP($B82&amp;"_"&amp;F$72,'SPWL_Demographic Split'!$C$4:$C$158,'SPWL_Demographic Split'!$D$4:$D$158),0)</f>
        <v>2.961723985379118E-4</v>
      </c>
      <c r="G82">
        <f>_xlfn.IFNA(_xlfn.XLOOKUP($B82&amp;"_"&amp;G$72,'SPWL_Demographic Split'!$C$4:$C$158,'SPWL_Demographic Split'!$D$4:$D$158),0)</f>
        <v>1.207888100930713E-4</v>
      </c>
      <c r="I82">
        <v>44</v>
      </c>
      <c r="J82">
        <f>_xlfn.XLOOKUP($I82&amp;"_"&amp;J$72,'SPWL_Demographic Split'!$G$4:$G$158,'SPWL_Demographic Split'!$H$4:$H$158)</f>
        <v>2.137787640512809E-3</v>
      </c>
      <c r="K82">
        <f>_xlfn.XLOOKUP($I82&amp;"_"&amp;K$72,'SPWL_Demographic Split'!$G$4:$G$158,'SPWL_Demographic Split'!$H$4:$H$158)</f>
        <v>2.6821072651417809E-3</v>
      </c>
      <c r="L82">
        <f>_xlfn.XLOOKUP($I82&amp;"_"&amp;L$72,'SPWL_Demographic Split'!$G$4:$G$158,'SPWL_Demographic Split'!$H$4:$H$158)</f>
        <v>2.7311038235788292E-3</v>
      </c>
      <c r="M82">
        <f>_xlfn.XLOOKUP($I82&amp;"_"&amp;M$72,'SPWL_Demographic Split'!$G$4:$G$158,'SPWL_Demographic Split'!$H$4:$H$158)</f>
        <v>2.770520926550279E-3</v>
      </c>
      <c r="N82">
        <f>_xlfn.XLOOKUP($I82&amp;"_"&amp;N$72,'SPWL_Demographic Split'!$G$4:$G$158,'SPWL_Demographic Split'!$H$4:$H$158)</f>
        <v>2.3728626035248142E-3</v>
      </c>
      <c r="P82">
        <v>44</v>
      </c>
      <c r="Q82">
        <f>_xlfn.IFNA(_xlfn.XLOOKUP($I82&amp;"_"&amp;Q$72,'SPWL_Demographic Split'!$K$4:$K$158,'SPWL_Demographic Split'!$L$4:$L$158),0)</f>
        <v>1.899244431785176E-4</v>
      </c>
      <c r="R82">
        <f>_xlfn.IFNA(_xlfn.XLOOKUP($I82&amp;"_"&amp;R$72,'SPWL_Demographic Split'!$K$4:$K$158,'SPWL_Demographic Split'!$L$4:$L$158),0)</f>
        <v>2.3795237592329541E-4</v>
      </c>
      <c r="S82">
        <f>_xlfn.IFNA(_xlfn.XLOOKUP($I82&amp;"_"&amp;S$72,'SPWL_Demographic Split'!$K$4:$K$158,'SPWL_Demographic Split'!$L$4:$L$158),0)</f>
        <v>1.482941101808491E-4</v>
      </c>
      <c r="T82">
        <f>_xlfn.IFNA(_xlfn.XLOOKUP($I82&amp;"_"&amp;T$72,'SPWL_Demographic Split'!$K$4:$K$158,'SPWL_Demographic Split'!$L$4:$L$158),0)</f>
        <v>1.3319603817978941E-4</v>
      </c>
      <c r="U82">
        <f>_xlfn.IFNA(_xlfn.XLOOKUP($I82&amp;"_"&amp;U$72,'SPWL_Demographic Split'!$K$4:$K$158,'SPWL_Demographic Split'!$L$4:$L$158),0)</f>
        <v>1.3021243899413891E-4</v>
      </c>
      <c r="W82">
        <v>44</v>
      </c>
      <c r="X82">
        <f>_xlfn.XLOOKUP($I82&amp;"_"&amp;X$72,'SPWL_Demographic Split'!$O$4:$O$158,'SPWL_Demographic Split'!$P$4:$P$158)</f>
        <v>3.43397389102918E-3</v>
      </c>
      <c r="Y82">
        <f>_xlfn.XLOOKUP($I82&amp;"_"&amp;Y$72,'SPWL_Demographic Split'!$O$4:$O$158,'SPWL_Demographic Split'!$P$4:$P$158)</f>
        <v>3.6777959853387791E-3</v>
      </c>
      <c r="Z82">
        <f>_xlfn.XLOOKUP($I82&amp;"_"&amp;Z$72,'SPWL_Demographic Split'!$O$4:$O$158,'SPWL_Demographic Split'!$P$4:$P$158)</f>
        <v>3.8711186512284728E-3</v>
      </c>
      <c r="AA82">
        <f>_xlfn.XLOOKUP($I82&amp;"_"&amp;AA$72,'SPWL_Demographic Split'!$O$4:$O$158,'SPWL_Demographic Split'!$P$4:$P$158)</f>
        <v>3.9187671111332598E-3</v>
      </c>
      <c r="AB82">
        <f>_xlfn.XLOOKUP($I82&amp;"_"&amp;AB$72,'SPWL_Demographic Split'!$O$4:$O$158,'SPWL_Demographic Split'!$P$4:$P$158)</f>
        <v>3.5994569695140329E-3</v>
      </c>
    </row>
    <row r="83" spans="2:28" x14ac:dyDescent="0.25">
      <c r="B83">
        <v>45</v>
      </c>
      <c r="C83">
        <f>_xlfn.IFNA(_xlfn.XLOOKUP($B83&amp;"_"&amp;C$72,'SPWL_Demographic Split'!$C$4:$C$158,'SPWL_Demographic Split'!$D$4:$D$158),0)</f>
        <v>1.2175639609603681E-4</v>
      </c>
      <c r="D83">
        <f>_xlfn.IFNA(_xlfn.XLOOKUP($B83&amp;"_"&amp;D$72,'SPWL_Demographic Split'!$C$4:$C$158,'SPWL_Demographic Split'!$D$4:$D$158),0)</f>
        <v>1.196191495947601E-4</v>
      </c>
      <c r="E83">
        <f>_xlfn.IFNA(_xlfn.XLOOKUP($B83&amp;"_"&amp;E$72,'SPWL_Demographic Split'!$C$4:$C$158,'SPWL_Demographic Split'!$D$4:$D$158),0)</f>
        <v>1.048267626400295E-4</v>
      </c>
      <c r="F83">
        <f>_xlfn.IFNA(_xlfn.XLOOKUP($B83&amp;"_"&amp;F$72,'SPWL_Demographic Split'!$C$4:$C$158,'SPWL_Demographic Split'!$D$4:$D$158),0)</f>
        <v>1.993418270730377E-4</v>
      </c>
      <c r="G83">
        <f>_xlfn.IFNA(_xlfn.XLOOKUP($B83&amp;"_"&amp;G$72,'SPWL_Demographic Split'!$C$4:$C$158,'SPWL_Demographic Split'!$D$4:$D$158),0)</f>
        <v>2.1200973477199009E-4</v>
      </c>
      <c r="I83">
        <v>45</v>
      </c>
      <c r="J83">
        <f>_xlfn.XLOOKUP($I83&amp;"_"&amp;J$72,'SPWL_Demographic Split'!$G$4:$G$158,'SPWL_Demographic Split'!$H$4:$H$158)</f>
        <v>2.116016938703039E-3</v>
      </c>
      <c r="K83">
        <f>_xlfn.XLOOKUP($I83&amp;"_"&amp;K$72,'SPWL_Demographic Split'!$G$4:$G$158,'SPWL_Demographic Split'!$H$4:$H$158)</f>
        <v>2.4742949538416859E-3</v>
      </c>
      <c r="L83">
        <f>_xlfn.XLOOKUP($I83&amp;"_"&amp;L$72,'SPWL_Demographic Split'!$G$4:$G$158,'SPWL_Demographic Split'!$H$4:$H$158)</f>
        <v>2.5387845866862561E-3</v>
      </c>
      <c r="M83">
        <f>_xlfn.XLOOKUP($I83&amp;"_"&amp;M$72,'SPWL_Demographic Split'!$G$4:$G$158,'SPWL_Demographic Split'!$H$4:$H$158)</f>
        <v>2.7056565227769019E-3</v>
      </c>
      <c r="N83">
        <f>_xlfn.XLOOKUP($I83&amp;"_"&amp;N$72,'SPWL_Demographic Split'!$G$4:$G$158,'SPWL_Demographic Split'!$H$4:$H$158)</f>
        <v>2.381760841092559E-3</v>
      </c>
      <c r="P83">
        <v>45</v>
      </c>
      <c r="Q83">
        <f>_xlfn.IFNA(_xlfn.XLOOKUP($I83&amp;"_"&amp;Q$72,'SPWL_Demographic Split'!$K$4:$K$158,'SPWL_Demographic Split'!$L$4:$L$158),0)</f>
        <v>2.018843343469388E-4</v>
      </c>
      <c r="R83">
        <f>_xlfn.IFNA(_xlfn.XLOOKUP($I83&amp;"_"&amp;R$72,'SPWL_Demographic Split'!$K$4:$K$158,'SPWL_Demographic Split'!$L$4:$L$158),0)</f>
        <v>2.1207617388351339E-4</v>
      </c>
      <c r="S83">
        <f>_xlfn.IFNA(_xlfn.XLOOKUP($I83&amp;"_"&amp;S$72,'SPWL_Demographic Split'!$K$4:$K$158,'SPWL_Demographic Split'!$L$4:$L$158),0)</f>
        <v>2.218238343721276E-4</v>
      </c>
      <c r="T83">
        <f>_xlfn.IFNA(_xlfn.XLOOKUP($I83&amp;"_"&amp;T$72,'SPWL_Demographic Split'!$K$4:$K$158,'SPWL_Demographic Split'!$L$4:$L$158),0)</f>
        <v>1.5206143558329561E-4</v>
      </c>
      <c r="U83">
        <f>_xlfn.IFNA(_xlfn.XLOOKUP($I83&amp;"_"&amp;U$72,'SPWL_Demographic Split'!$K$4:$K$158,'SPWL_Demographic Split'!$L$4:$L$158),0)</f>
        <v>1.9817210142409871E-4</v>
      </c>
      <c r="W83">
        <v>45</v>
      </c>
      <c r="X83">
        <f>_xlfn.XLOOKUP($I83&amp;"_"&amp;X$72,'SPWL_Demographic Split'!$O$4:$O$158,'SPWL_Demographic Split'!$P$4:$P$158)</f>
        <v>3.4772869437244042E-3</v>
      </c>
      <c r="Y83">
        <f>_xlfn.XLOOKUP($I83&amp;"_"&amp;Y$72,'SPWL_Demographic Split'!$O$4:$O$158,'SPWL_Demographic Split'!$P$4:$P$158)</f>
        <v>3.7140920290793249E-3</v>
      </c>
      <c r="Z83">
        <f>_xlfn.XLOOKUP($I83&amp;"_"&amp;Z$72,'SPWL_Demographic Split'!$O$4:$O$158,'SPWL_Demographic Split'!$P$4:$P$158)</f>
        <v>3.780226923123456E-3</v>
      </c>
      <c r="AA83">
        <f>_xlfn.XLOOKUP($I83&amp;"_"&amp;AA$72,'SPWL_Demographic Split'!$O$4:$O$158,'SPWL_Demographic Split'!$P$4:$P$158)</f>
        <v>4.041740519415013E-3</v>
      </c>
      <c r="AB83">
        <f>_xlfn.XLOOKUP($I83&amp;"_"&amp;AB$72,'SPWL_Demographic Split'!$O$4:$O$158,'SPWL_Demographic Split'!$P$4:$P$158)</f>
        <v>3.683076449340288E-3</v>
      </c>
    </row>
    <row r="84" spans="2:28" x14ac:dyDescent="0.25">
      <c r="B84">
        <v>46</v>
      </c>
      <c r="C84">
        <f>_xlfn.IFNA(_xlfn.XLOOKUP($B84&amp;"_"&amp;C$72,'SPWL_Demographic Split'!$C$4:$C$158,'SPWL_Demographic Split'!$D$4:$D$158),0)</f>
        <v>9.7330038017288107E-5</v>
      </c>
      <c r="D84">
        <f>_xlfn.IFNA(_xlfn.XLOOKUP($B84&amp;"_"&amp;D$72,'SPWL_Demographic Split'!$C$4:$C$158,'SPWL_Demographic Split'!$D$4:$D$158),0)</f>
        <v>8.0720437337052369E-5</v>
      </c>
      <c r="E84">
        <f>_xlfn.IFNA(_xlfn.XLOOKUP($B84&amp;"_"&amp;E$72,'SPWL_Demographic Split'!$C$4:$C$158,'SPWL_Demographic Split'!$D$4:$D$158),0)</f>
        <v>1.186302076237751E-4</v>
      </c>
      <c r="F84">
        <f>_xlfn.IFNA(_xlfn.XLOOKUP($B84&amp;"_"&amp;F$72,'SPWL_Demographic Split'!$C$4:$C$158,'SPWL_Demographic Split'!$D$4:$D$158),0)</f>
        <v>1.146187722597776E-4</v>
      </c>
      <c r="G84">
        <f>_xlfn.IFNA(_xlfn.XLOOKUP($B84&amp;"_"&amp;G$72,'SPWL_Demographic Split'!$C$4:$C$158,'SPWL_Demographic Split'!$D$4:$D$158),0)</f>
        <v>7.5417045220004702E-5</v>
      </c>
      <c r="I84">
        <v>46</v>
      </c>
      <c r="J84">
        <f>_xlfn.XLOOKUP($I84&amp;"_"&amp;J$72,'SPWL_Demographic Split'!$G$4:$G$158,'SPWL_Demographic Split'!$H$4:$H$158)</f>
        <v>2.3528760554782299E-3</v>
      </c>
      <c r="K84">
        <f>_xlfn.XLOOKUP($I84&amp;"_"&amp;K$72,'SPWL_Demographic Split'!$G$4:$G$158,'SPWL_Demographic Split'!$H$4:$H$158)</f>
        <v>2.583984603317472E-3</v>
      </c>
      <c r="L84">
        <f>_xlfn.XLOOKUP($I84&amp;"_"&amp;L$72,'SPWL_Demographic Split'!$G$4:$G$158,'SPWL_Demographic Split'!$H$4:$H$158)</f>
        <v>2.567143362310789E-3</v>
      </c>
      <c r="M84">
        <f>_xlfn.XLOOKUP($I84&amp;"_"&amp;M$72,'SPWL_Demographic Split'!$G$4:$G$158,'SPWL_Demographic Split'!$H$4:$H$158)</f>
        <v>2.624227114873538E-3</v>
      </c>
      <c r="N84">
        <f>_xlfn.XLOOKUP($I84&amp;"_"&amp;N$72,'SPWL_Demographic Split'!$G$4:$G$158,'SPWL_Demographic Split'!$H$4:$H$158)</f>
        <v>2.4038210517681748E-3</v>
      </c>
      <c r="P84">
        <v>46</v>
      </c>
      <c r="Q84">
        <f>_xlfn.IFNA(_xlfn.XLOOKUP($I84&amp;"_"&amp;Q$72,'SPWL_Demographic Split'!$K$4:$K$158,'SPWL_Demographic Split'!$L$4:$L$158),0)</f>
        <v>2.5839584399575362E-4</v>
      </c>
      <c r="R84">
        <f>_xlfn.IFNA(_xlfn.XLOOKUP($I84&amp;"_"&amp;R$72,'SPWL_Demographic Split'!$K$4:$K$158,'SPWL_Demographic Split'!$L$4:$L$158),0)</f>
        <v>1.3147599961830161E-4</v>
      </c>
      <c r="S84">
        <f>_xlfn.IFNA(_xlfn.XLOOKUP($I84&amp;"_"&amp;S$72,'SPWL_Demographic Split'!$K$4:$K$158,'SPWL_Demographic Split'!$L$4:$L$158),0)</f>
        <v>1.5215122021664429E-4</v>
      </c>
      <c r="T84">
        <f>_xlfn.IFNA(_xlfn.XLOOKUP($I84&amp;"_"&amp;T$72,'SPWL_Demographic Split'!$K$4:$K$158,'SPWL_Demographic Split'!$L$4:$L$158),0)</f>
        <v>1.415306844013352E-4</v>
      </c>
      <c r="U84">
        <f>_xlfn.IFNA(_xlfn.XLOOKUP($I84&amp;"_"&amp;U$72,'SPWL_Demographic Split'!$K$4:$K$158,'SPWL_Demographic Split'!$L$4:$L$158),0)</f>
        <v>1.3083426522156869E-4</v>
      </c>
      <c r="W84">
        <v>46</v>
      </c>
      <c r="X84">
        <f>_xlfn.XLOOKUP($I84&amp;"_"&amp;X$72,'SPWL_Demographic Split'!$O$4:$O$158,'SPWL_Demographic Split'!$P$4:$P$158)</f>
        <v>3.596178894986726E-3</v>
      </c>
      <c r="Y84">
        <f>_xlfn.XLOOKUP($I84&amp;"_"&amp;Y$72,'SPWL_Demographic Split'!$O$4:$O$158,'SPWL_Demographic Split'!$P$4:$P$158)</f>
        <v>3.6553493949045301E-3</v>
      </c>
      <c r="Z84">
        <f>_xlfn.XLOOKUP($I84&amp;"_"&amp;Z$72,'SPWL_Demographic Split'!$O$4:$O$158,'SPWL_Demographic Split'!$P$4:$P$158)</f>
        <v>3.9533103070296524E-3</v>
      </c>
      <c r="AA84">
        <f>_xlfn.XLOOKUP($I84&amp;"_"&amp;AA$72,'SPWL_Demographic Split'!$O$4:$O$158,'SPWL_Demographic Split'!$P$4:$P$158)</f>
        <v>3.7554232073031511E-3</v>
      </c>
      <c r="AB84">
        <f>_xlfn.XLOOKUP($I84&amp;"_"&amp;AB$72,'SPWL_Demographic Split'!$O$4:$O$158,'SPWL_Demographic Split'!$P$4:$P$158)</f>
        <v>3.7091961772774068E-3</v>
      </c>
    </row>
    <row r="85" spans="2:28" x14ac:dyDescent="0.25">
      <c r="B85">
        <v>47</v>
      </c>
      <c r="C85">
        <f>_xlfn.IFNA(_xlfn.XLOOKUP($B85&amp;"_"&amp;C$72,'SPWL_Demographic Split'!$C$4:$C$158,'SPWL_Demographic Split'!$D$4:$D$158),0)</f>
        <v>7.4323127211627842E-5</v>
      </c>
      <c r="D85">
        <f>_xlfn.IFNA(_xlfn.XLOOKUP($B85&amp;"_"&amp;D$72,'SPWL_Demographic Split'!$C$4:$C$158,'SPWL_Demographic Split'!$D$4:$D$158),0)</f>
        <v>1.047981887157761E-4</v>
      </c>
      <c r="E85">
        <f>_xlfn.IFNA(_xlfn.XLOOKUP($B85&amp;"_"&amp;E$72,'SPWL_Demographic Split'!$C$4:$C$158,'SPWL_Demographic Split'!$D$4:$D$158),0)</f>
        <v>6.8898662956158181E-5</v>
      </c>
      <c r="F85">
        <f>_xlfn.IFNA(_xlfn.XLOOKUP($B85&amp;"_"&amp;F$72,'SPWL_Demographic Split'!$C$4:$C$158,'SPWL_Demographic Split'!$D$4:$D$158),0)</f>
        <v>1.052415781464607E-4</v>
      </c>
      <c r="G85">
        <f>_xlfn.IFNA(_xlfn.XLOOKUP($B85&amp;"_"&amp;G$72,'SPWL_Demographic Split'!$C$4:$C$158,'SPWL_Demographic Split'!$D$4:$D$158),0)</f>
        <v>1.466754738824363E-4</v>
      </c>
      <c r="I85">
        <v>47</v>
      </c>
      <c r="J85">
        <f>_xlfn.XLOOKUP($I85&amp;"_"&amp;J$72,'SPWL_Demographic Split'!$G$4:$G$158,'SPWL_Demographic Split'!$H$4:$H$158)</f>
        <v>2.4279587028626448E-3</v>
      </c>
      <c r="K85">
        <f>_xlfn.XLOOKUP($I85&amp;"_"&amp;K$72,'SPWL_Demographic Split'!$G$4:$G$158,'SPWL_Demographic Split'!$H$4:$H$158)</f>
        <v>2.5618853787463731E-3</v>
      </c>
      <c r="L85">
        <f>_xlfn.XLOOKUP($I85&amp;"_"&amp;L$72,'SPWL_Demographic Split'!$G$4:$G$158,'SPWL_Demographic Split'!$H$4:$H$158)</f>
        <v>2.7039544705891139E-3</v>
      </c>
      <c r="M85">
        <f>_xlfn.XLOOKUP($I85&amp;"_"&amp;M$72,'SPWL_Demographic Split'!$G$4:$G$158,'SPWL_Demographic Split'!$H$4:$H$158)</f>
        <v>2.4769826098426611E-3</v>
      </c>
      <c r="N85">
        <f>_xlfn.XLOOKUP($I85&amp;"_"&amp;N$72,'SPWL_Demographic Split'!$G$4:$G$158,'SPWL_Demographic Split'!$H$4:$H$158)</f>
        <v>2.5384021384272561E-3</v>
      </c>
      <c r="P85">
        <v>47</v>
      </c>
      <c r="Q85">
        <f>_xlfn.IFNA(_xlfn.XLOOKUP($I85&amp;"_"&amp;Q$72,'SPWL_Demographic Split'!$K$4:$K$158,'SPWL_Demographic Split'!$L$4:$L$158),0)</f>
        <v>2.4911405372966171E-4</v>
      </c>
      <c r="R85">
        <f>_xlfn.IFNA(_xlfn.XLOOKUP($I85&amp;"_"&amp;R$72,'SPWL_Demographic Split'!$K$4:$K$158,'SPWL_Demographic Split'!$L$4:$L$158),0)</f>
        <v>1.740565333259608E-4</v>
      </c>
      <c r="S85">
        <f>_xlfn.IFNA(_xlfn.XLOOKUP($I85&amp;"_"&amp;S$72,'SPWL_Demographic Split'!$K$4:$K$158,'SPWL_Demographic Split'!$L$4:$L$158),0)</f>
        <v>2.359968304791786E-4</v>
      </c>
      <c r="T85">
        <f>_xlfn.IFNA(_xlfn.XLOOKUP($I85&amp;"_"&amp;T$72,'SPWL_Demographic Split'!$K$4:$K$158,'SPWL_Demographic Split'!$L$4:$L$158),0)</f>
        <v>1.5292376245204579E-4</v>
      </c>
      <c r="U85">
        <f>_xlfn.IFNA(_xlfn.XLOOKUP($I85&amp;"_"&amp;U$72,'SPWL_Demographic Split'!$K$4:$K$158,'SPWL_Demographic Split'!$L$4:$L$158),0)</f>
        <v>1.400373546517359E-4</v>
      </c>
      <c r="W85">
        <v>47</v>
      </c>
      <c r="X85">
        <f>_xlfn.XLOOKUP($I85&amp;"_"&amp;X$72,'SPWL_Demographic Split'!$O$4:$O$158,'SPWL_Demographic Split'!$P$4:$P$158)</f>
        <v>3.5849494524978912E-3</v>
      </c>
      <c r="Y85">
        <f>_xlfn.XLOOKUP($I85&amp;"_"&amp;Y$72,'SPWL_Demographic Split'!$O$4:$O$158,'SPWL_Demographic Split'!$P$4:$P$158)</f>
        <v>3.7780670983675211E-3</v>
      </c>
      <c r="Z85">
        <f>_xlfn.XLOOKUP($I85&amp;"_"&amp;Z$72,'SPWL_Demographic Split'!$O$4:$O$158,'SPWL_Demographic Split'!$P$4:$P$158)</f>
        <v>3.673006856730123E-3</v>
      </c>
      <c r="AA85">
        <f>_xlfn.XLOOKUP($I85&amp;"_"&amp;AA$72,'SPWL_Demographic Split'!$O$4:$O$158,'SPWL_Demographic Split'!$P$4:$P$158)</f>
        <v>3.8991306016218081E-3</v>
      </c>
      <c r="AB85">
        <f>_xlfn.XLOOKUP($I85&amp;"_"&amp;AB$72,'SPWL_Demographic Split'!$O$4:$O$158,'SPWL_Demographic Split'!$P$4:$P$158)</f>
        <v>3.5109341572153239E-3</v>
      </c>
    </row>
    <row r="86" spans="2:28" x14ac:dyDescent="0.25">
      <c r="B86">
        <v>48</v>
      </c>
      <c r="C86">
        <f>_xlfn.IFNA(_xlfn.XLOOKUP($B86&amp;"_"&amp;C$72,'SPWL_Demographic Split'!$C$4:$C$158,'SPWL_Demographic Split'!$D$4:$D$158),0)</f>
        <v>1.2907355100317251E-4</v>
      </c>
      <c r="D86">
        <f>_xlfn.IFNA(_xlfn.XLOOKUP($B86&amp;"_"&amp;D$72,'SPWL_Demographic Split'!$C$4:$C$158,'SPWL_Demographic Split'!$D$4:$D$158),0)</f>
        <v>5.9583530492483663E-5</v>
      </c>
      <c r="E86">
        <f>_xlfn.IFNA(_xlfn.XLOOKUP($B86&amp;"_"&amp;E$72,'SPWL_Demographic Split'!$C$4:$C$158,'SPWL_Demographic Split'!$D$4:$D$158),0)</f>
        <v>1.201943072982593E-4</v>
      </c>
      <c r="F86">
        <f>_xlfn.IFNA(_xlfn.XLOOKUP($B86&amp;"_"&amp;F$72,'SPWL_Demographic Split'!$C$4:$C$158,'SPWL_Demographic Split'!$D$4:$D$158),0)</f>
        <v>1.578907761212446E-4</v>
      </c>
      <c r="G86">
        <f>_xlfn.IFNA(_xlfn.XLOOKUP($B86&amp;"_"&amp;G$72,'SPWL_Demographic Split'!$C$4:$C$158,'SPWL_Demographic Split'!$D$4:$D$158),0)</f>
        <v>8.3050838407801693E-5</v>
      </c>
      <c r="I86">
        <v>48</v>
      </c>
      <c r="J86">
        <f>_xlfn.XLOOKUP($I86&amp;"_"&amp;J$72,'SPWL_Demographic Split'!$G$4:$G$158,'SPWL_Demographic Split'!$H$4:$H$158)</f>
        <v>2.2550687036390418E-3</v>
      </c>
      <c r="K86">
        <f>_xlfn.XLOOKUP($I86&amp;"_"&amp;K$72,'SPWL_Demographic Split'!$G$4:$G$158,'SPWL_Demographic Split'!$H$4:$H$158)</f>
        <v>2.6701948989419442E-3</v>
      </c>
      <c r="L86">
        <f>_xlfn.XLOOKUP($I86&amp;"_"&amp;L$72,'SPWL_Demographic Split'!$G$4:$G$158,'SPWL_Demographic Split'!$H$4:$H$158)</f>
        <v>2.2915843415180939E-3</v>
      </c>
      <c r="M86">
        <f>_xlfn.XLOOKUP($I86&amp;"_"&amp;M$72,'SPWL_Demographic Split'!$G$4:$G$158,'SPWL_Demographic Split'!$H$4:$H$158)</f>
        <v>2.6523174346423919E-3</v>
      </c>
      <c r="N86">
        <f>_xlfn.XLOOKUP($I86&amp;"_"&amp;N$72,'SPWL_Demographic Split'!$G$4:$G$158,'SPWL_Demographic Split'!$H$4:$H$158)</f>
        <v>2.3124396874009412E-3</v>
      </c>
      <c r="P86">
        <v>48</v>
      </c>
      <c r="Q86">
        <f>_xlfn.IFNA(_xlfn.XLOOKUP($I86&amp;"_"&amp;Q$72,'SPWL_Demographic Split'!$K$4:$K$158,'SPWL_Demographic Split'!$L$4:$L$158),0)</f>
        <v>2.2136256214364729E-4</v>
      </c>
      <c r="R86">
        <f>_xlfn.IFNA(_xlfn.XLOOKUP($I86&amp;"_"&amp;R$72,'SPWL_Demographic Split'!$K$4:$K$158,'SPWL_Demographic Split'!$L$4:$L$158),0)</f>
        <v>1.9269770680697851E-4</v>
      </c>
      <c r="S86">
        <f>_xlfn.IFNA(_xlfn.XLOOKUP($I86&amp;"_"&amp;S$72,'SPWL_Demographic Split'!$K$4:$K$158,'SPWL_Demographic Split'!$L$4:$L$158),0)</f>
        <v>1.7768105756076549E-4</v>
      </c>
      <c r="T86">
        <f>_xlfn.IFNA(_xlfn.XLOOKUP($I86&amp;"_"&amp;T$72,'SPWL_Demographic Split'!$K$4:$K$158,'SPWL_Demographic Split'!$L$4:$L$158),0)</f>
        <v>1.5917174678074241E-4</v>
      </c>
      <c r="U86">
        <f>_xlfn.IFNA(_xlfn.XLOOKUP($I86&amp;"_"&amp;U$72,'SPWL_Demographic Split'!$K$4:$K$158,'SPWL_Demographic Split'!$L$4:$L$158),0)</f>
        <v>1.7087278291955679E-4</v>
      </c>
      <c r="W86">
        <v>48</v>
      </c>
      <c r="X86">
        <f>_xlfn.XLOOKUP($I86&amp;"_"&amp;X$72,'SPWL_Demographic Split'!$O$4:$O$158,'SPWL_Demographic Split'!$P$4:$P$158)</f>
        <v>3.3123605824399221E-3</v>
      </c>
      <c r="Y86">
        <f>_xlfn.XLOOKUP($I86&amp;"_"&amp;Y$72,'SPWL_Demographic Split'!$O$4:$O$158,'SPWL_Demographic Split'!$P$4:$P$158)</f>
        <v>3.7508205564086138E-3</v>
      </c>
      <c r="Z86">
        <f>_xlfn.XLOOKUP($I86&amp;"_"&amp;Z$72,'SPWL_Demographic Split'!$O$4:$O$158,'SPWL_Demographic Split'!$P$4:$P$158)</f>
        <v>4.0776154964811519E-3</v>
      </c>
      <c r="AA86">
        <f>_xlfn.XLOOKUP($I86&amp;"_"&amp;AA$72,'SPWL_Demographic Split'!$O$4:$O$158,'SPWL_Demographic Split'!$P$4:$P$158)</f>
        <v>3.8467999336264619E-3</v>
      </c>
      <c r="AB86">
        <f>_xlfn.XLOOKUP($I86&amp;"_"&amp;AB$72,'SPWL_Demographic Split'!$O$4:$O$158,'SPWL_Demographic Split'!$P$4:$P$158)</f>
        <v>3.544032794925826E-3</v>
      </c>
    </row>
    <row r="87" spans="2:28" x14ac:dyDescent="0.25">
      <c r="B87">
        <v>49</v>
      </c>
      <c r="C87">
        <f>_xlfn.IFNA(_xlfn.XLOOKUP($B87&amp;"_"&amp;C$72,'SPWL_Demographic Split'!$C$4:$C$158,'SPWL_Demographic Split'!$D$4:$D$158),0)</f>
        <v>9.6099372591050694E-5</v>
      </c>
      <c r="D87">
        <f>_xlfn.IFNA(_xlfn.XLOOKUP($B87&amp;"_"&amp;D$72,'SPWL_Demographic Split'!$C$4:$C$158,'SPWL_Demographic Split'!$D$4:$D$158),0)</f>
        <v>1.385985627600402E-4</v>
      </c>
      <c r="E87">
        <f>_xlfn.IFNA(_xlfn.XLOOKUP($B87&amp;"_"&amp;E$72,'SPWL_Demographic Split'!$C$4:$C$158,'SPWL_Demographic Split'!$D$4:$D$158),0)</f>
        <v>3.1834861757860651E-4</v>
      </c>
      <c r="F87">
        <f>_xlfn.IFNA(_xlfn.XLOOKUP($B87&amp;"_"&amp;F$72,'SPWL_Demographic Split'!$C$4:$C$158,'SPWL_Demographic Split'!$D$4:$D$158),0)</f>
        <v>1.1210616343309999E-4</v>
      </c>
      <c r="G87">
        <f>_xlfn.IFNA(_xlfn.XLOOKUP($B87&amp;"_"&amp;G$72,'SPWL_Demographic Split'!$C$4:$C$158,'SPWL_Demographic Split'!$D$4:$D$158),0)</f>
        <v>1.2971801075558571E-4</v>
      </c>
      <c r="I87">
        <v>49</v>
      </c>
      <c r="J87">
        <f>_xlfn.XLOOKUP($I87&amp;"_"&amp;J$72,'SPWL_Demographic Split'!$G$4:$G$158,'SPWL_Demographic Split'!$H$4:$H$158)</f>
        <v>2.359277419066109E-3</v>
      </c>
      <c r="K87">
        <f>_xlfn.XLOOKUP($I87&amp;"_"&amp;K$72,'SPWL_Demographic Split'!$G$4:$G$158,'SPWL_Demographic Split'!$H$4:$H$158)</f>
        <v>2.6081442610386939E-3</v>
      </c>
      <c r="L87">
        <f>_xlfn.XLOOKUP($I87&amp;"_"&amp;L$72,'SPWL_Demographic Split'!$G$4:$G$158,'SPWL_Demographic Split'!$H$4:$H$158)</f>
        <v>2.554348765636458E-3</v>
      </c>
      <c r="M87">
        <f>_xlfn.XLOOKUP($I87&amp;"_"&amp;M$72,'SPWL_Demographic Split'!$G$4:$G$158,'SPWL_Demographic Split'!$H$4:$H$158)</f>
        <v>2.6905471774067119E-3</v>
      </c>
      <c r="N87">
        <f>_xlfn.XLOOKUP($I87&amp;"_"&amp;N$72,'SPWL_Demographic Split'!$G$4:$G$158,'SPWL_Demographic Split'!$H$4:$H$158)</f>
        <v>2.483783125154604E-3</v>
      </c>
      <c r="P87">
        <v>49</v>
      </c>
      <c r="Q87">
        <f>_xlfn.IFNA(_xlfn.XLOOKUP($I87&amp;"_"&amp;Q$72,'SPWL_Demographic Split'!$K$4:$K$158,'SPWL_Demographic Split'!$L$4:$L$158),0)</f>
        <v>2.6472293524405712E-4</v>
      </c>
      <c r="R87">
        <f>_xlfn.IFNA(_xlfn.XLOOKUP($I87&amp;"_"&amp;R$72,'SPWL_Demographic Split'!$K$4:$K$158,'SPWL_Demographic Split'!$L$4:$L$158),0)</f>
        <v>2.3125541909731971E-4</v>
      </c>
      <c r="S87">
        <f>_xlfn.IFNA(_xlfn.XLOOKUP($I87&amp;"_"&amp;S$72,'SPWL_Demographic Split'!$K$4:$K$158,'SPWL_Demographic Split'!$L$4:$L$158),0)</f>
        <v>1.5421497995505041E-4</v>
      </c>
      <c r="T87">
        <f>_xlfn.IFNA(_xlfn.XLOOKUP($I87&amp;"_"&amp;T$72,'SPWL_Demographic Split'!$K$4:$K$158,'SPWL_Demographic Split'!$L$4:$L$158),0)</f>
        <v>1.8891869984761329E-4</v>
      </c>
      <c r="U87">
        <f>_xlfn.IFNA(_xlfn.XLOOKUP($I87&amp;"_"&amp;U$72,'SPWL_Demographic Split'!$K$4:$K$158,'SPWL_Demographic Split'!$L$4:$L$158),0)</f>
        <v>2.2197364278324339E-4</v>
      </c>
      <c r="W87">
        <v>49</v>
      </c>
      <c r="X87">
        <f>_xlfn.XLOOKUP($I87&amp;"_"&amp;X$72,'SPWL_Demographic Split'!$O$4:$O$158,'SPWL_Demographic Split'!$P$4:$P$158)</f>
        <v>3.5767602821352678E-3</v>
      </c>
      <c r="Y87">
        <f>_xlfn.XLOOKUP($I87&amp;"_"&amp;Y$72,'SPWL_Demographic Split'!$O$4:$O$158,'SPWL_Demographic Split'!$P$4:$P$158)</f>
        <v>3.566950482751287E-3</v>
      </c>
      <c r="Z87">
        <f>_xlfn.XLOOKUP($I87&amp;"_"&amp;Z$72,'SPWL_Demographic Split'!$O$4:$O$158,'SPWL_Demographic Split'!$P$4:$P$158)</f>
        <v>3.477639844569386E-3</v>
      </c>
      <c r="AA87">
        <f>_xlfn.XLOOKUP($I87&amp;"_"&amp;AA$72,'SPWL_Demographic Split'!$O$4:$O$158,'SPWL_Demographic Split'!$P$4:$P$158)</f>
        <v>3.8170762255203151E-3</v>
      </c>
      <c r="AB87">
        <f>_xlfn.XLOOKUP($I87&amp;"_"&amp;AB$72,'SPWL_Demographic Split'!$O$4:$O$158,'SPWL_Demographic Split'!$P$4:$P$158)</f>
        <v>3.5843025683784811E-3</v>
      </c>
    </row>
    <row r="88" spans="2:28" x14ac:dyDescent="0.25">
      <c r="B88">
        <v>50</v>
      </c>
      <c r="C88">
        <f>_xlfn.IFNA(_xlfn.XLOOKUP($B88&amp;"_"&amp;C$72,'SPWL_Demographic Split'!$C$4:$C$158,'SPWL_Demographic Split'!$D$4:$D$158),0)</f>
        <v>1.522306884661268E-4</v>
      </c>
      <c r="D88">
        <f>_xlfn.IFNA(_xlfn.XLOOKUP($B88&amp;"_"&amp;D$72,'SPWL_Demographic Split'!$C$4:$C$158,'SPWL_Demographic Split'!$D$4:$D$158),0)</f>
        <v>9.629425562300487E-5</v>
      </c>
      <c r="E88">
        <f>_xlfn.IFNA(_xlfn.XLOOKUP($B88&amp;"_"&amp;E$72,'SPWL_Demographic Split'!$C$4:$C$158,'SPWL_Demographic Split'!$D$4:$D$158),0)</f>
        <v>1.7448388765348331E-4</v>
      </c>
      <c r="F88">
        <f>_xlfn.IFNA(_xlfn.XLOOKUP($B88&amp;"_"&amp;F$72,'SPWL_Demographic Split'!$C$4:$C$158,'SPWL_Demographic Split'!$D$4:$D$158),0)</f>
        <v>1.3115269465582621E-4</v>
      </c>
      <c r="G88">
        <f>_xlfn.IFNA(_xlfn.XLOOKUP($B88&amp;"_"&amp;G$72,'SPWL_Demographic Split'!$C$4:$C$158,'SPWL_Demographic Split'!$D$4:$D$158),0)</f>
        <v>1.276480060950135E-4</v>
      </c>
      <c r="I88">
        <v>50</v>
      </c>
      <c r="J88">
        <f>_xlfn.XLOOKUP($I88&amp;"_"&amp;J$72,'SPWL_Demographic Split'!$G$4:$G$158,'SPWL_Demographic Split'!$H$4:$H$158)</f>
        <v>2.2219249687860801E-3</v>
      </c>
      <c r="K88">
        <f>_xlfn.XLOOKUP($I88&amp;"_"&amp;K$72,'SPWL_Demographic Split'!$G$4:$G$158,'SPWL_Demographic Split'!$H$4:$H$158)</f>
        <v>2.5567954125525539E-3</v>
      </c>
      <c r="L88">
        <f>_xlfn.XLOOKUP($I88&amp;"_"&amp;L$72,'SPWL_Demographic Split'!$G$4:$G$158,'SPWL_Demographic Split'!$H$4:$H$158)</f>
        <v>2.6253513222927378E-3</v>
      </c>
      <c r="M88">
        <f>_xlfn.XLOOKUP($I88&amp;"_"&amp;M$72,'SPWL_Demographic Split'!$G$4:$G$158,'SPWL_Demographic Split'!$H$4:$H$158)</f>
        <v>2.7190474374278852E-3</v>
      </c>
      <c r="N88">
        <f>_xlfn.XLOOKUP($I88&amp;"_"&amp;N$72,'SPWL_Demographic Split'!$G$4:$G$158,'SPWL_Demographic Split'!$H$4:$H$158)</f>
        <v>2.4491968829210638E-3</v>
      </c>
      <c r="P88">
        <v>50</v>
      </c>
      <c r="Q88">
        <f>_xlfn.IFNA(_xlfn.XLOOKUP($I88&amp;"_"&amp;Q$72,'SPWL_Demographic Split'!$K$4:$K$158,'SPWL_Demographic Split'!$L$4:$L$158),0)</f>
        <v>1.5525673991508311E-4</v>
      </c>
      <c r="R88">
        <f>_xlfn.IFNA(_xlfn.XLOOKUP($I88&amp;"_"&amp;R$72,'SPWL_Demographic Split'!$K$4:$K$158,'SPWL_Demographic Split'!$L$4:$L$158),0)</f>
        <v>1.8023475350370481E-4</v>
      </c>
      <c r="S88">
        <f>_xlfn.IFNA(_xlfn.XLOOKUP($I88&amp;"_"&amp;S$72,'SPWL_Demographic Split'!$K$4:$K$158,'SPWL_Demographic Split'!$L$4:$L$158),0)</f>
        <v>1.5766631007118709E-4</v>
      </c>
      <c r="T88">
        <f>_xlfn.IFNA(_xlfn.XLOOKUP($I88&amp;"_"&amp;T$72,'SPWL_Demographic Split'!$K$4:$K$158,'SPWL_Demographic Split'!$L$4:$L$158),0)</f>
        <v>2.072110997029838E-4</v>
      </c>
      <c r="U88">
        <f>_xlfn.IFNA(_xlfn.XLOOKUP($I88&amp;"_"&amp;U$72,'SPWL_Demographic Split'!$K$4:$K$158,'SPWL_Demographic Split'!$L$4:$L$158),0)</f>
        <v>1.610985898561652E-4</v>
      </c>
      <c r="W88">
        <v>50</v>
      </c>
      <c r="X88">
        <f>_xlfn.XLOOKUP($I88&amp;"_"&amp;X$72,'SPWL_Demographic Split'!$O$4:$O$158,'SPWL_Demographic Split'!$P$4:$P$158)</f>
        <v>3.305745356119506E-3</v>
      </c>
      <c r="Y88">
        <f>_xlfn.XLOOKUP($I88&amp;"_"&amp;Y$72,'SPWL_Demographic Split'!$O$4:$O$158,'SPWL_Demographic Split'!$P$4:$P$158)</f>
        <v>3.6490520578737751E-3</v>
      </c>
      <c r="Z88">
        <f>_xlfn.XLOOKUP($I88&amp;"_"&amp;Z$72,'SPWL_Demographic Split'!$O$4:$O$158,'SPWL_Demographic Split'!$P$4:$P$158)</f>
        <v>3.751687178065967E-3</v>
      </c>
      <c r="AA88">
        <f>_xlfn.XLOOKUP($I88&amp;"_"&amp;AA$72,'SPWL_Demographic Split'!$O$4:$O$158,'SPWL_Demographic Split'!$P$4:$P$158)</f>
        <v>3.706088444690427E-3</v>
      </c>
      <c r="AB88">
        <f>_xlfn.XLOOKUP($I88&amp;"_"&amp;AB$72,'SPWL_Demographic Split'!$O$4:$O$158,'SPWL_Demographic Split'!$P$4:$P$158)</f>
        <v>3.8751101464912581E-3</v>
      </c>
    </row>
    <row r="89" spans="2:28" x14ac:dyDescent="0.25">
      <c r="B89">
        <v>51</v>
      </c>
      <c r="C89">
        <f>_xlfn.IFNA(_xlfn.XLOOKUP($B89&amp;"_"&amp;C$72,'SPWL_Demographic Split'!$C$4:$C$158,'SPWL_Demographic Split'!$D$4:$D$158),0)</f>
        <v>1.2688548477057281E-4</v>
      </c>
      <c r="D89">
        <f>_xlfn.IFNA(_xlfn.XLOOKUP($B89&amp;"_"&amp;D$72,'SPWL_Demographic Split'!$C$4:$C$158,'SPWL_Demographic Split'!$D$4:$D$158),0)</f>
        <v>1.171141044801938E-4</v>
      </c>
      <c r="E89">
        <f>_xlfn.IFNA(_xlfn.XLOOKUP($B89&amp;"_"&amp;E$72,'SPWL_Demographic Split'!$C$4:$C$158,'SPWL_Demographic Split'!$D$4:$D$158),0)</f>
        <v>1.39940315033609E-4</v>
      </c>
      <c r="F89">
        <f>_xlfn.IFNA(_xlfn.XLOOKUP($B89&amp;"_"&amp;F$72,'SPWL_Demographic Split'!$C$4:$C$158,'SPWL_Demographic Split'!$D$4:$D$158),0)</f>
        <v>2.008104955241374E-4</v>
      </c>
      <c r="G89">
        <f>_xlfn.IFNA(_xlfn.XLOOKUP($B89&amp;"_"&amp;G$72,'SPWL_Demographic Split'!$C$4:$C$158,'SPWL_Demographic Split'!$D$4:$D$158),0)</f>
        <v>1.3300950958966849E-4</v>
      </c>
      <c r="I89">
        <v>51</v>
      </c>
      <c r="J89">
        <f>_xlfn.XLOOKUP($I89&amp;"_"&amp;J$72,'SPWL_Demographic Split'!$G$4:$G$158,'SPWL_Demographic Split'!$H$4:$H$158)</f>
        <v>2.248279898047391E-3</v>
      </c>
      <c r="K89">
        <f>_xlfn.XLOOKUP($I89&amp;"_"&amp;K$72,'SPWL_Demographic Split'!$G$4:$G$158,'SPWL_Demographic Split'!$H$4:$H$158)</f>
        <v>2.5810619414651701E-3</v>
      </c>
      <c r="L89">
        <f>_xlfn.XLOOKUP($I89&amp;"_"&amp;L$72,'SPWL_Demographic Split'!$G$4:$G$158,'SPWL_Demographic Split'!$H$4:$H$158)</f>
        <v>2.3868367409805658E-3</v>
      </c>
      <c r="M89">
        <f>_xlfn.XLOOKUP($I89&amp;"_"&amp;M$72,'SPWL_Demographic Split'!$G$4:$G$158,'SPWL_Demographic Split'!$H$4:$H$158)</f>
        <v>2.4760794431299129E-3</v>
      </c>
      <c r="N89">
        <f>_xlfn.XLOOKUP($I89&amp;"_"&amp;N$72,'SPWL_Demographic Split'!$G$4:$G$158,'SPWL_Demographic Split'!$H$4:$H$158)</f>
        <v>2.487167226569856E-3</v>
      </c>
      <c r="P89">
        <v>51</v>
      </c>
      <c r="Q89">
        <f>_xlfn.IFNA(_xlfn.XLOOKUP($I89&amp;"_"&amp;Q$72,'SPWL_Demographic Split'!$K$4:$K$158,'SPWL_Demographic Split'!$L$4:$L$158),0)</f>
        <v>2.161867090347148E-4</v>
      </c>
      <c r="R89">
        <f>_xlfn.IFNA(_xlfn.XLOOKUP($I89&amp;"_"&amp;R$72,'SPWL_Demographic Split'!$K$4:$K$158,'SPWL_Demographic Split'!$L$4:$L$158),0)</f>
        <v>1.4328918485866809E-4</v>
      </c>
      <c r="S89">
        <f>_xlfn.IFNA(_xlfn.XLOOKUP($I89&amp;"_"&amp;S$72,'SPWL_Demographic Split'!$K$4:$K$158,'SPWL_Demographic Split'!$L$4:$L$158),0)</f>
        <v>1.332272415885229E-4</v>
      </c>
      <c r="T89">
        <f>_xlfn.IFNA(_xlfn.XLOOKUP($I89&amp;"_"&amp;T$72,'SPWL_Demographic Split'!$K$4:$K$158,'SPWL_Demographic Split'!$L$4:$L$158),0)</f>
        <v>1.721909904046668E-4</v>
      </c>
      <c r="U89">
        <f>_xlfn.IFNA(_xlfn.XLOOKUP($I89&amp;"_"&amp;U$72,'SPWL_Demographic Split'!$K$4:$K$158,'SPWL_Demographic Split'!$L$4:$L$158),0)</f>
        <v>1.3269631666826479E-4</v>
      </c>
      <c r="W89">
        <v>51</v>
      </c>
      <c r="X89">
        <f>_xlfn.XLOOKUP($I89&amp;"_"&amp;X$72,'SPWL_Demographic Split'!$O$4:$O$158,'SPWL_Demographic Split'!$P$4:$P$158)</f>
        <v>3.5824140395216081E-3</v>
      </c>
      <c r="Y89">
        <f>_xlfn.XLOOKUP($I89&amp;"_"&amp;Y$72,'SPWL_Demographic Split'!$O$4:$O$158,'SPWL_Demographic Split'!$P$4:$P$158)</f>
        <v>3.7874366491630418E-3</v>
      </c>
      <c r="Z89">
        <f>_xlfn.XLOOKUP($I89&amp;"_"&amp;Z$72,'SPWL_Demographic Split'!$O$4:$O$158,'SPWL_Demographic Split'!$P$4:$P$158)</f>
        <v>3.790380704957489E-3</v>
      </c>
      <c r="AA89">
        <f>_xlfn.XLOOKUP($I89&amp;"_"&amp;AA$72,'SPWL_Demographic Split'!$O$4:$O$158,'SPWL_Demographic Split'!$P$4:$P$158)</f>
        <v>3.824734718907295E-3</v>
      </c>
      <c r="AB89">
        <f>_xlfn.XLOOKUP($I89&amp;"_"&amp;AB$72,'SPWL_Demographic Split'!$O$4:$O$158,'SPWL_Demographic Split'!$P$4:$P$158)</f>
        <v>3.5827766160244031E-3</v>
      </c>
    </row>
    <row r="90" spans="2:28" x14ac:dyDescent="0.25">
      <c r="B90">
        <v>52</v>
      </c>
      <c r="C90">
        <f>_xlfn.IFNA(_xlfn.XLOOKUP($B90&amp;"_"&amp;C$72,'SPWL_Demographic Split'!$C$4:$C$158,'SPWL_Demographic Split'!$D$4:$D$158),0)</f>
        <v>8.081335892424208E-5</v>
      </c>
      <c r="D90">
        <f>_xlfn.IFNA(_xlfn.XLOOKUP($B90&amp;"_"&amp;D$72,'SPWL_Demographic Split'!$C$4:$C$158,'SPWL_Demographic Split'!$D$4:$D$158),0)</f>
        <v>1.5301087290213651E-4</v>
      </c>
      <c r="E90">
        <f>_xlfn.IFNA(_xlfn.XLOOKUP($B90&amp;"_"&amp;E$72,'SPWL_Demographic Split'!$C$4:$C$158,'SPWL_Demographic Split'!$D$4:$D$158),0)</f>
        <v>1.3611233984975541E-4</v>
      </c>
      <c r="F90">
        <f>_xlfn.IFNA(_xlfn.XLOOKUP($B90&amp;"_"&amp;F$72,'SPWL_Demographic Split'!$C$4:$C$158,'SPWL_Demographic Split'!$D$4:$D$158),0)</f>
        <v>1.3077050769685631E-4</v>
      </c>
      <c r="G90">
        <f>_xlfn.IFNA(_xlfn.XLOOKUP($B90&amp;"_"&amp;G$72,'SPWL_Demographic Split'!$C$4:$C$158,'SPWL_Demographic Split'!$D$4:$D$158),0)</f>
        <v>8.8969253331862955E-5</v>
      </c>
      <c r="I90">
        <v>52</v>
      </c>
      <c r="J90">
        <f>_xlfn.XLOOKUP($I90&amp;"_"&amp;J$72,'SPWL_Demographic Split'!$G$4:$G$158,'SPWL_Demographic Split'!$H$4:$H$158)</f>
        <v>2.301387066226861E-3</v>
      </c>
      <c r="K90">
        <f>_xlfn.XLOOKUP($I90&amp;"_"&amp;K$72,'SPWL_Demographic Split'!$G$4:$G$158,'SPWL_Demographic Split'!$H$4:$H$158)</f>
        <v>2.4809233669448108E-3</v>
      </c>
      <c r="L90">
        <f>_xlfn.XLOOKUP($I90&amp;"_"&amp;L$72,'SPWL_Demographic Split'!$G$4:$G$158,'SPWL_Demographic Split'!$H$4:$H$158)</f>
        <v>2.7600540709329289E-3</v>
      </c>
      <c r="M90">
        <f>_xlfn.XLOOKUP($I90&amp;"_"&amp;M$72,'SPWL_Demographic Split'!$G$4:$G$158,'SPWL_Demographic Split'!$H$4:$H$158)</f>
        <v>2.578149073176759E-3</v>
      </c>
      <c r="N90">
        <f>_xlfn.XLOOKUP($I90&amp;"_"&amp;N$72,'SPWL_Demographic Split'!$G$4:$G$158,'SPWL_Demographic Split'!$H$4:$H$158)</f>
        <v>2.5271561375499979E-3</v>
      </c>
      <c r="P90">
        <v>52</v>
      </c>
      <c r="Q90">
        <f>_xlfn.IFNA(_xlfn.XLOOKUP($I90&amp;"_"&amp;Q$72,'SPWL_Demographic Split'!$K$4:$K$158,'SPWL_Demographic Split'!$L$4:$L$158),0)</f>
        <v>2.1001519262908399E-4</v>
      </c>
      <c r="R90">
        <f>_xlfn.IFNA(_xlfn.XLOOKUP($I90&amp;"_"&amp;R$72,'SPWL_Demographic Split'!$K$4:$K$158,'SPWL_Demographic Split'!$L$4:$L$158),0)</f>
        <v>1.96397114135397E-4</v>
      </c>
      <c r="S90">
        <f>_xlfn.IFNA(_xlfn.XLOOKUP($I90&amp;"_"&amp;S$72,'SPWL_Demographic Split'!$K$4:$K$158,'SPWL_Demographic Split'!$L$4:$L$158),0)</f>
        <v>1.6451536317549359E-4</v>
      </c>
      <c r="T90">
        <f>_xlfn.IFNA(_xlfn.XLOOKUP($I90&amp;"_"&amp;T$72,'SPWL_Demographic Split'!$K$4:$K$158,'SPWL_Demographic Split'!$L$4:$L$158),0)</f>
        <v>1.6573787058357629E-4</v>
      </c>
      <c r="U90">
        <f>_xlfn.IFNA(_xlfn.XLOOKUP($I90&amp;"_"&amp;U$72,'SPWL_Demographic Split'!$K$4:$K$158,'SPWL_Demographic Split'!$L$4:$L$158),0)</f>
        <v>1.3108735337390121E-4</v>
      </c>
      <c r="W90">
        <v>52</v>
      </c>
      <c r="X90">
        <f>_xlfn.XLOOKUP($I90&amp;"_"&amp;X$72,'SPWL_Demographic Split'!$O$4:$O$158,'SPWL_Demographic Split'!$P$4:$P$158)</f>
        <v>3.457820801624619E-3</v>
      </c>
      <c r="Y90">
        <f>_xlfn.XLOOKUP($I90&amp;"_"&amp;Y$72,'SPWL_Demographic Split'!$O$4:$O$158,'SPWL_Demographic Split'!$P$4:$P$158)</f>
        <v>3.8629439587175179E-3</v>
      </c>
      <c r="Z90">
        <f>_xlfn.XLOOKUP($I90&amp;"_"&amp;Z$72,'SPWL_Demographic Split'!$O$4:$O$158,'SPWL_Demographic Split'!$P$4:$P$158)</f>
        <v>3.828387469549964E-3</v>
      </c>
      <c r="AA90">
        <f>_xlfn.XLOOKUP($I90&amp;"_"&amp;AA$72,'SPWL_Demographic Split'!$O$4:$O$158,'SPWL_Demographic Split'!$P$4:$P$158)</f>
        <v>3.7589819069199599E-3</v>
      </c>
      <c r="AB90">
        <f>_xlfn.XLOOKUP($I90&amp;"_"&amp;AB$72,'SPWL_Demographic Split'!$O$4:$O$158,'SPWL_Demographic Split'!$P$4:$P$158)</f>
        <v>3.3592322082688889E-3</v>
      </c>
    </row>
    <row r="91" spans="2:28" x14ac:dyDescent="0.25">
      <c r="B91">
        <v>53</v>
      </c>
      <c r="C91">
        <f>_xlfn.IFNA(_xlfn.XLOOKUP($B91&amp;"_"&amp;C$72,'SPWL_Demographic Split'!$C$4:$C$158,'SPWL_Demographic Split'!$D$4:$D$158),0)</f>
        <v>1.421780895666637E-4</v>
      </c>
      <c r="D91">
        <f>_xlfn.IFNA(_xlfn.XLOOKUP($B91&amp;"_"&amp;D$72,'SPWL_Demographic Split'!$C$4:$C$158,'SPWL_Demographic Split'!$D$4:$D$158),0)</f>
        <v>1.349817043772983E-4</v>
      </c>
      <c r="E91">
        <f>_xlfn.IFNA(_xlfn.XLOOKUP($B91&amp;"_"&amp;E$72,'SPWL_Demographic Split'!$C$4:$C$158,'SPWL_Demographic Split'!$D$4:$D$158),0)</f>
        <v>1.2649704518662131E-4</v>
      </c>
      <c r="F91">
        <f>_xlfn.IFNA(_xlfn.XLOOKUP($B91&amp;"_"&amp;F$72,'SPWL_Demographic Split'!$C$4:$C$158,'SPWL_Demographic Split'!$D$4:$D$158),0)</f>
        <v>1.35833851968254E-4</v>
      </c>
      <c r="G91">
        <f>_xlfn.IFNA(_xlfn.XLOOKUP($B91&amp;"_"&amp;G$72,'SPWL_Demographic Split'!$C$4:$C$158,'SPWL_Demographic Split'!$D$4:$D$158),0)</f>
        <v>1.0347615055142409E-4</v>
      </c>
      <c r="I91">
        <v>53</v>
      </c>
      <c r="J91">
        <f>_xlfn.XLOOKUP($I91&amp;"_"&amp;J$72,'SPWL_Demographic Split'!$G$4:$G$158,'SPWL_Demographic Split'!$H$4:$H$158)</f>
        <v>2.2888398545869789E-3</v>
      </c>
      <c r="K91">
        <f>_xlfn.XLOOKUP($I91&amp;"_"&amp;K$72,'SPWL_Demographic Split'!$G$4:$G$158,'SPWL_Demographic Split'!$H$4:$H$158)</f>
        <v>2.5088202760314639E-3</v>
      </c>
      <c r="L91">
        <f>_xlfn.XLOOKUP($I91&amp;"_"&amp;L$72,'SPWL_Demographic Split'!$G$4:$G$158,'SPWL_Demographic Split'!$H$4:$H$158)</f>
        <v>2.493360608927193E-3</v>
      </c>
      <c r="M91">
        <f>_xlfn.XLOOKUP($I91&amp;"_"&amp;M$72,'SPWL_Demographic Split'!$G$4:$G$158,'SPWL_Demographic Split'!$H$4:$H$158)</f>
        <v>2.473656559555483E-3</v>
      </c>
      <c r="N91">
        <f>_xlfn.XLOOKUP($I91&amp;"_"&amp;N$72,'SPWL_Demographic Split'!$G$4:$G$158,'SPWL_Demographic Split'!$H$4:$H$158)</f>
        <v>2.502910496185483E-3</v>
      </c>
      <c r="P91">
        <v>53</v>
      </c>
      <c r="Q91">
        <f>_xlfn.IFNA(_xlfn.XLOOKUP($I91&amp;"_"&amp;Q$72,'SPWL_Demographic Split'!$K$4:$K$158,'SPWL_Demographic Split'!$L$4:$L$158),0)</f>
        <v>2.6009716862162408E-4</v>
      </c>
      <c r="R91">
        <f>_xlfn.IFNA(_xlfn.XLOOKUP($I91&amp;"_"&amp;R$72,'SPWL_Demographic Split'!$K$4:$K$158,'SPWL_Demographic Split'!$L$4:$L$158),0)</f>
        <v>2.6979096811205439E-4</v>
      </c>
      <c r="S91">
        <f>_xlfn.IFNA(_xlfn.XLOOKUP($I91&amp;"_"&amp;S$72,'SPWL_Demographic Split'!$K$4:$K$158,'SPWL_Demographic Split'!$L$4:$L$158),0)</f>
        <v>2.0103934655158319E-4</v>
      </c>
      <c r="T91">
        <f>_xlfn.IFNA(_xlfn.XLOOKUP($I91&amp;"_"&amp;T$72,'SPWL_Demographic Split'!$K$4:$K$158,'SPWL_Demographic Split'!$L$4:$L$158),0)</f>
        <v>1.8005841222136219E-4</v>
      </c>
      <c r="U91">
        <f>_xlfn.IFNA(_xlfn.XLOOKUP($I91&amp;"_"&amp;U$72,'SPWL_Demographic Split'!$K$4:$K$158,'SPWL_Demographic Split'!$L$4:$L$158),0)</f>
        <v>2.1794010067028891E-4</v>
      </c>
      <c r="W91">
        <v>53</v>
      </c>
      <c r="X91">
        <f>_xlfn.XLOOKUP($I91&amp;"_"&amp;X$72,'SPWL_Demographic Split'!$O$4:$O$158,'SPWL_Demographic Split'!$P$4:$P$158)</f>
        <v>3.6887447960942728E-3</v>
      </c>
      <c r="Y91">
        <f>_xlfn.XLOOKUP($I91&amp;"_"&amp;Y$72,'SPWL_Demographic Split'!$O$4:$O$158,'SPWL_Demographic Split'!$P$4:$P$158)</f>
        <v>3.529767940136961E-3</v>
      </c>
      <c r="Z91">
        <f>_xlfn.XLOOKUP($I91&amp;"_"&amp;Z$72,'SPWL_Demographic Split'!$O$4:$O$158,'SPWL_Demographic Split'!$P$4:$P$158)</f>
        <v>3.7910418284283309E-3</v>
      </c>
      <c r="AA91">
        <f>_xlfn.XLOOKUP($I91&amp;"_"&amp;AA$72,'SPWL_Demographic Split'!$O$4:$O$158,'SPWL_Demographic Split'!$P$4:$P$158)</f>
        <v>3.4649751450587492E-3</v>
      </c>
      <c r="AB91">
        <f>_xlfn.XLOOKUP($I91&amp;"_"&amp;AB$72,'SPWL_Demographic Split'!$O$4:$O$158,'SPWL_Demographic Split'!$P$4:$P$158)</f>
        <v>3.5636635905467928E-3</v>
      </c>
    </row>
    <row r="92" spans="2:28" x14ac:dyDescent="0.25">
      <c r="B92">
        <v>54</v>
      </c>
      <c r="C92">
        <f>_xlfn.IFNA(_xlfn.XLOOKUP($B92&amp;"_"&amp;C$72,'SPWL_Demographic Split'!$C$4:$C$158,'SPWL_Demographic Split'!$D$4:$D$158),0)</f>
        <v>1.5850364860004791E-4</v>
      </c>
      <c r="D92">
        <f>_xlfn.IFNA(_xlfn.XLOOKUP($B92&amp;"_"&amp;D$72,'SPWL_Demographic Split'!$C$4:$C$158,'SPWL_Demographic Split'!$D$4:$D$158),0)</f>
        <v>1.1506017634866299E-4</v>
      </c>
      <c r="E92">
        <f>_xlfn.IFNA(_xlfn.XLOOKUP($B92&amp;"_"&amp;E$72,'SPWL_Demographic Split'!$C$4:$C$158,'SPWL_Demographic Split'!$D$4:$D$158),0)</f>
        <v>1.568213479541152E-4</v>
      </c>
      <c r="F92">
        <f>_xlfn.IFNA(_xlfn.XLOOKUP($B92&amp;"_"&amp;F$72,'SPWL_Demographic Split'!$C$4:$C$158,'SPWL_Demographic Split'!$D$4:$D$158),0)</f>
        <v>1.205976272338753E-4</v>
      </c>
      <c r="G92">
        <f>_xlfn.IFNA(_xlfn.XLOOKUP($B92&amp;"_"&amp;G$72,'SPWL_Demographic Split'!$C$4:$C$158,'SPWL_Demographic Split'!$D$4:$D$158),0)</f>
        <v>8.7186673661905273E-5</v>
      </c>
      <c r="I92">
        <v>54</v>
      </c>
      <c r="J92">
        <f>_xlfn.XLOOKUP($I92&amp;"_"&amp;J$72,'SPWL_Demographic Split'!$G$4:$G$158,'SPWL_Demographic Split'!$H$4:$H$158)</f>
        <v>2.2169465212885679E-3</v>
      </c>
      <c r="K92">
        <f>_xlfn.XLOOKUP($I92&amp;"_"&amp;K$72,'SPWL_Demographic Split'!$G$4:$G$158,'SPWL_Demographic Split'!$H$4:$H$158)</f>
        <v>2.4894596767831038E-3</v>
      </c>
      <c r="L92">
        <f>_xlfn.XLOOKUP($I92&amp;"_"&amp;L$72,'SPWL_Demographic Split'!$G$4:$G$158,'SPWL_Demographic Split'!$H$4:$H$158)</f>
        <v>2.7293206605763132E-3</v>
      </c>
      <c r="M92">
        <f>_xlfn.XLOOKUP($I92&amp;"_"&amp;M$72,'SPWL_Demographic Split'!$G$4:$G$158,'SPWL_Demographic Split'!$H$4:$H$158)</f>
        <v>2.5858080227566691E-3</v>
      </c>
      <c r="N92">
        <f>_xlfn.XLOOKUP($I92&amp;"_"&amp;N$72,'SPWL_Demographic Split'!$G$4:$G$158,'SPWL_Demographic Split'!$H$4:$H$158)</f>
        <v>2.3663654995945988E-3</v>
      </c>
      <c r="P92">
        <v>54</v>
      </c>
      <c r="Q92">
        <f>_xlfn.IFNA(_xlfn.XLOOKUP($I92&amp;"_"&amp;Q$72,'SPWL_Demographic Split'!$K$4:$K$158,'SPWL_Demographic Split'!$L$4:$L$158),0)</f>
        <v>2.4544847109400099E-4</v>
      </c>
      <c r="R92">
        <f>_xlfn.IFNA(_xlfn.XLOOKUP($I92&amp;"_"&amp;R$72,'SPWL_Demographic Split'!$K$4:$K$158,'SPWL_Demographic Split'!$L$4:$L$158),0)</f>
        <v>2.3085783527914349E-4</v>
      </c>
      <c r="S92">
        <f>_xlfn.IFNA(_xlfn.XLOOKUP($I92&amp;"_"&amp;S$72,'SPWL_Demographic Split'!$K$4:$K$158,'SPWL_Demographic Split'!$L$4:$L$158),0)</f>
        <v>1.8952795847673921E-4</v>
      </c>
      <c r="T92">
        <f>_xlfn.IFNA(_xlfn.XLOOKUP($I92&amp;"_"&amp;T$72,'SPWL_Demographic Split'!$K$4:$K$158,'SPWL_Demographic Split'!$L$4:$L$158),0)</f>
        <v>3.2314378378637068E-4</v>
      </c>
      <c r="U92">
        <f>_xlfn.IFNA(_xlfn.XLOOKUP($I92&amp;"_"&amp;U$72,'SPWL_Demographic Split'!$K$4:$K$158,'SPWL_Demographic Split'!$L$4:$L$158),0)</f>
        <v>1.7009102482597359E-4</v>
      </c>
      <c r="W92">
        <v>54</v>
      </c>
      <c r="X92">
        <f>_xlfn.XLOOKUP($I92&amp;"_"&amp;X$72,'SPWL_Demographic Split'!$O$4:$O$158,'SPWL_Demographic Split'!$P$4:$P$158)</f>
        <v>3.577795954017264E-3</v>
      </c>
      <c r="Y92">
        <f>_xlfn.XLOOKUP($I92&amp;"_"&amp;Y$72,'SPWL_Demographic Split'!$O$4:$O$158,'SPWL_Demographic Split'!$P$4:$P$158)</f>
        <v>3.3974410706161099E-3</v>
      </c>
      <c r="Z92">
        <f>_xlfn.XLOOKUP($I92&amp;"_"&amp;Z$72,'SPWL_Demographic Split'!$O$4:$O$158,'SPWL_Demographic Split'!$P$4:$P$158)</f>
        <v>3.696432260237336E-3</v>
      </c>
      <c r="AA92">
        <f>_xlfn.XLOOKUP($I92&amp;"_"&amp;AA$72,'SPWL_Demographic Split'!$O$4:$O$158,'SPWL_Demographic Split'!$P$4:$P$158)</f>
        <v>3.720393212556045E-3</v>
      </c>
      <c r="AB92">
        <f>_xlfn.XLOOKUP($I92&amp;"_"&amp;AB$72,'SPWL_Demographic Split'!$O$4:$O$158,'SPWL_Demographic Split'!$P$4:$P$158)</f>
        <v>3.712737889309137E-3</v>
      </c>
    </row>
    <row r="93" spans="2:28" x14ac:dyDescent="0.25">
      <c r="B93">
        <v>55</v>
      </c>
      <c r="C93">
        <f>_xlfn.IFNA(_xlfn.XLOOKUP($B93&amp;"_"&amp;C$72,'SPWL_Demographic Split'!$C$4:$C$158,'SPWL_Demographic Split'!$D$4:$D$158),0)</f>
        <v>1.0156144406610171E-4</v>
      </c>
      <c r="D93">
        <f>_xlfn.IFNA(_xlfn.XLOOKUP($B93&amp;"_"&amp;D$72,'SPWL_Demographic Split'!$C$4:$C$158,'SPWL_Demographic Split'!$D$4:$D$158),0)</f>
        <v>1.3054639883595091E-4</v>
      </c>
      <c r="E93">
        <f>_xlfn.IFNA(_xlfn.XLOOKUP($B93&amp;"_"&amp;E$72,'SPWL_Demographic Split'!$C$4:$C$158,'SPWL_Demographic Split'!$D$4:$D$158),0)</f>
        <v>1.4189522340407129E-4</v>
      </c>
      <c r="F93">
        <f>_xlfn.IFNA(_xlfn.XLOOKUP($B93&amp;"_"&amp;F$72,'SPWL_Demographic Split'!$C$4:$C$158,'SPWL_Demographic Split'!$D$4:$D$158),0)</f>
        <v>1.6584497022388309E-4</v>
      </c>
      <c r="G93">
        <f>_xlfn.IFNA(_xlfn.XLOOKUP($B93&amp;"_"&amp;G$72,'SPWL_Demographic Split'!$C$4:$C$158,'SPWL_Demographic Split'!$D$4:$D$158),0)</f>
        <v>1.3816511617934139E-4</v>
      </c>
      <c r="I93">
        <v>55</v>
      </c>
      <c r="J93">
        <f>_xlfn.XLOOKUP($I93&amp;"_"&amp;J$72,'SPWL_Demographic Split'!$G$4:$G$158,'SPWL_Demographic Split'!$H$4:$H$158)</f>
        <v>2.4582726309221288E-3</v>
      </c>
      <c r="K93">
        <f>_xlfn.XLOOKUP($I93&amp;"_"&amp;K$72,'SPWL_Demographic Split'!$G$4:$G$158,'SPWL_Demographic Split'!$H$4:$H$158)</f>
        <v>2.4501389329547821E-3</v>
      </c>
      <c r="L93">
        <f>_xlfn.XLOOKUP($I93&amp;"_"&amp;L$72,'SPWL_Demographic Split'!$G$4:$G$158,'SPWL_Demographic Split'!$H$4:$H$158)</f>
        <v>2.4408933459382008E-3</v>
      </c>
      <c r="M93">
        <f>_xlfn.XLOOKUP($I93&amp;"_"&amp;M$72,'SPWL_Demographic Split'!$G$4:$G$158,'SPWL_Demographic Split'!$H$4:$H$158)</f>
        <v>2.5275369523213489E-3</v>
      </c>
      <c r="N93">
        <f>_xlfn.XLOOKUP($I93&amp;"_"&amp;N$72,'SPWL_Demographic Split'!$G$4:$G$158,'SPWL_Demographic Split'!$H$4:$H$158)</f>
        <v>2.580805752195763E-3</v>
      </c>
      <c r="P93">
        <v>55</v>
      </c>
      <c r="Q93">
        <f>_xlfn.IFNA(_xlfn.XLOOKUP($I93&amp;"_"&amp;Q$72,'SPWL_Demographic Split'!$K$4:$K$158,'SPWL_Demographic Split'!$L$4:$L$158),0)</f>
        <v>2.6661415461289061E-4</v>
      </c>
      <c r="R93">
        <f>_xlfn.IFNA(_xlfn.XLOOKUP($I93&amp;"_"&amp;R$72,'SPWL_Demographic Split'!$K$4:$K$158,'SPWL_Demographic Split'!$L$4:$L$158),0)</f>
        <v>2.152153997668573E-4</v>
      </c>
      <c r="S93">
        <f>_xlfn.IFNA(_xlfn.XLOOKUP($I93&amp;"_"&amp;S$72,'SPWL_Demographic Split'!$K$4:$K$158,'SPWL_Demographic Split'!$L$4:$L$158),0)</f>
        <v>3.4174662153787529E-4</v>
      </c>
      <c r="T93">
        <f>_xlfn.IFNA(_xlfn.XLOOKUP($I93&amp;"_"&amp;T$72,'SPWL_Demographic Split'!$K$4:$K$158,'SPWL_Demographic Split'!$L$4:$L$158),0)</f>
        <v>3.0911674867021942E-4</v>
      </c>
      <c r="U93">
        <f>_xlfn.IFNA(_xlfn.XLOOKUP($I93&amp;"_"&amp;U$72,'SPWL_Demographic Split'!$K$4:$K$158,'SPWL_Demographic Split'!$L$4:$L$158),0)</f>
        <v>2.5164149914710612E-4</v>
      </c>
      <c r="W93">
        <v>55</v>
      </c>
      <c r="X93">
        <f>_xlfn.XLOOKUP($I93&amp;"_"&amp;X$72,'SPWL_Demographic Split'!$O$4:$O$158,'SPWL_Demographic Split'!$P$4:$P$158)</f>
        <v>3.626708859265138E-3</v>
      </c>
      <c r="Y93">
        <f>_xlfn.XLOOKUP($I93&amp;"_"&amp;Y$72,'SPWL_Demographic Split'!$O$4:$O$158,'SPWL_Demographic Split'!$P$4:$P$158)</f>
        <v>3.874302556155364E-3</v>
      </c>
      <c r="Z93">
        <f>_xlfn.XLOOKUP($I93&amp;"_"&amp;Z$72,'SPWL_Demographic Split'!$O$4:$O$158,'SPWL_Demographic Split'!$P$4:$P$158)</f>
        <v>3.627384360376185E-3</v>
      </c>
      <c r="AA93">
        <f>_xlfn.XLOOKUP($I93&amp;"_"&amp;AA$72,'SPWL_Demographic Split'!$O$4:$O$158,'SPWL_Demographic Split'!$P$4:$P$158)</f>
        <v>3.4424803208450952E-3</v>
      </c>
      <c r="AB93">
        <f>_xlfn.XLOOKUP($I93&amp;"_"&amp;AB$72,'SPWL_Demographic Split'!$O$4:$O$158,'SPWL_Demographic Split'!$P$4:$P$158)</f>
        <v>3.643334439143889E-3</v>
      </c>
    </row>
    <row r="94" spans="2:28" x14ac:dyDescent="0.25">
      <c r="B94">
        <v>56</v>
      </c>
      <c r="C94">
        <f>_xlfn.IFNA(_xlfn.XLOOKUP($B94&amp;"_"&amp;C$72,'SPWL_Demographic Split'!$C$4:$C$158,'SPWL_Demographic Split'!$D$4:$D$158),0)</f>
        <v>1.3529560607914839E-4</v>
      </c>
      <c r="D94">
        <f>_xlfn.IFNA(_xlfn.XLOOKUP($B94&amp;"_"&amp;D$72,'SPWL_Demographic Split'!$C$4:$C$158,'SPWL_Demographic Split'!$D$4:$D$158),0)</f>
        <v>1.5392956434946131E-4</v>
      </c>
      <c r="E94">
        <f>_xlfn.IFNA(_xlfn.XLOOKUP($B94&amp;"_"&amp;E$72,'SPWL_Demographic Split'!$C$4:$C$158,'SPWL_Demographic Split'!$D$4:$D$158),0)</f>
        <v>1.665717584607191E-4</v>
      </c>
      <c r="F94">
        <f>_xlfn.IFNA(_xlfn.XLOOKUP($B94&amp;"_"&amp;F$72,'SPWL_Demographic Split'!$C$4:$C$158,'SPWL_Demographic Split'!$D$4:$D$158),0)</f>
        <v>1.141931342355661E-4</v>
      </c>
      <c r="G94">
        <f>_xlfn.IFNA(_xlfn.XLOOKUP($B94&amp;"_"&amp;G$72,'SPWL_Demographic Split'!$C$4:$C$158,'SPWL_Demographic Split'!$D$4:$D$158),0)</f>
        <v>1.3838406154036481E-4</v>
      </c>
      <c r="I94">
        <v>56</v>
      </c>
      <c r="J94">
        <f>_xlfn.XLOOKUP($I94&amp;"_"&amp;J$72,'SPWL_Demographic Split'!$G$4:$G$158,'SPWL_Demographic Split'!$H$4:$H$158)</f>
        <v>2.2705040562475479E-3</v>
      </c>
      <c r="K94">
        <f>_xlfn.XLOOKUP($I94&amp;"_"&amp;K$72,'SPWL_Demographic Split'!$G$4:$G$158,'SPWL_Demographic Split'!$H$4:$H$158)</f>
        <v>2.481825068123735E-3</v>
      </c>
      <c r="L94">
        <f>_xlfn.XLOOKUP($I94&amp;"_"&amp;L$72,'SPWL_Demographic Split'!$G$4:$G$158,'SPWL_Demographic Split'!$H$4:$H$158)</f>
        <v>2.6071351201228539E-3</v>
      </c>
      <c r="M94">
        <f>_xlfn.XLOOKUP($I94&amp;"_"&amp;M$72,'SPWL_Demographic Split'!$G$4:$G$158,'SPWL_Demographic Split'!$H$4:$H$158)</f>
        <v>2.391681019362536E-3</v>
      </c>
      <c r="N94">
        <f>_xlfn.XLOOKUP($I94&amp;"_"&amp;N$72,'SPWL_Demographic Split'!$G$4:$G$158,'SPWL_Demographic Split'!$H$4:$H$158)</f>
        <v>2.551804573564504E-3</v>
      </c>
      <c r="P94">
        <v>56</v>
      </c>
      <c r="Q94">
        <f>_xlfn.IFNA(_xlfn.XLOOKUP($I94&amp;"_"&amp;Q$72,'SPWL_Demographic Split'!$K$4:$K$158,'SPWL_Demographic Split'!$L$4:$L$158),0)</f>
        <v>2.7375711648522719E-4</v>
      </c>
      <c r="R94">
        <f>_xlfn.IFNA(_xlfn.XLOOKUP($I94&amp;"_"&amp;R$72,'SPWL_Demographic Split'!$K$4:$K$158,'SPWL_Demographic Split'!$L$4:$L$158),0)</f>
        <v>2.8113786011803749E-4</v>
      </c>
      <c r="S94">
        <f>_xlfn.IFNA(_xlfn.XLOOKUP($I94&amp;"_"&amp;S$72,'SPWL_Demographic Split'!$K$4:$K$158,'SPWL_Demographic Split'!$L$4:$L$158),0)</f>
        <v>1.804592327967409E-4</v>
      </c>
      <c r="T94">
        <f>_xlfn.IFNA(_xlfn.XLOOKUP($I94&amp;"_"&amp;T$72,'SPWL_Demographic Split'!$K$4:$K$158,'SPWL_Demographic Split'!$L$4:$L$158),0)</f>
        <v>2.9876029392480942E-4</v>
      </c>
      <c r="U94">
        <f>_xlfn.IFNA(_xlfn.XLOOKUP($I94&amp;"_"&amp;U$72,'SPWL_Demographic Split'!$K$4:$K$158,'SPWL_Demographic Split'!$L$4:$L$158),0)</f>
        <v>2.6167818800162381E-4</v>
      </c>
      <c r="W94">
        <v>56</v>
      </c>
      <c r="X94">
        <f>_xlfn.XLOOKUP($I94&amp;"_"&amp;X$72,'SPWL_Demographic Split'!$O$4:$O$158,'SPWL_Demographic Split'!$P$4:$P$158)</f>
        <v>3.55637081267974E-3</v>
      </c>
      <c r="Y94">
        <f>_xlfn.XLOOKUP($I94&amp;"_"&amp;Y$72,'SPWL_Demographic Split'!$O$4:$O$158,'SPWL_Demographic Split'!$P$4:$P$158)</f>
        <v>3.5807149609259968E-3</v>
      </c>
      <c r="Z94">
        <f>_xlfn.XLOOKUP($I94&amp;"_"&amp;Z$72,'SPWL_Demographic Split'!$O$4:$O$158,'SPWL_Demographic Split'!$P$4:$P$158)</f>
        <v>3.6266397329792759E-3</v>
      </c>
      <c r="AA94">
        <f>_xlfn.XLOOKUP($I94&amp;"_"&amp;AA$72,'SPWL_Demographic Split'!$O$4:$O$158,'SPWL_Demographic Split'!$P$4:$P$158)</f>
        <v>3.76443343276817E-3</v>
      </c>
      <c r="AB94">
        <f>_xlfn.XLOOKUP($I94&amp;"_"&amp;AB$72,'SPWL_Demographic Split'!$O$4:$O$158,'SPWL_Demographic Split'!$P$4:$P$158)</f>
        <v>3.641336548478057E-3</v>
      </c>
    </row>
    <row r="95" spans="2:28" x14ac:dyDescent="0.25">
      <c r="B95">
        <v>57</v>
      </c>
      <c r="C95">
        <f>_xlfn.IFNA(_xlfn.XLOOKUP($B95&amp;"_"&amp;C$72,'SPWL_Demographic Split'!$C$4:$C$158,'SPWL_Demographic Split'!$D$4:$D$158),0)</f>
        <v>1.49714605383318E-4</v>
      </c>
      <c r="D95">
        <f>_xlfn.IFNA(_xlfn.XLOOKUP($B95&amp;"_"&amp;D$72,'SPWL_Demographic Split'!$C$4:$C$158,'SPWL_Demographic Split'!$D$4:$D$158),0)</f>
        <v>1.125672048266388E-4</v>
      </c>
      <c r="E95">
        <f>_xlfn.IFNA(_xlfn.XLOOKUP($B95&amp;"_"&amp;E$72,'SPWL_Demographic Split'!$C$4:$C$158,'SPWL_Demographic Split'!$D$4:$D$158),0)</f>
        <v>1.4556875168961539E-4</v>
      </c>
      <c r="F95">
        <f>_xlfn.IFNA(_xlfn.XLOOKUP($B95&amp;"_"&amp;F$72,'SPWL_Demographic Split'!$C$4:$C$158,'SPWL_Demographic Split'!$D$4:$D$158),0)</f>
        <v>1.170304563893695E-4</v>
      </c>
      <c r="G95">
        <f>_xlfn.IFNA(_xlfn.XLOOKUP($B95&amp;"_"&amp;G$72,'SPWL_Demographic Split'!$C$4:$C$158,'SPWL_Demographic Split'!$D$4:$D$158),0)</f>
        <v>1.438818753139772E-4</v>
      </c>
      <c r="I95">
        <v>57</v>
      </c>
      <c r="J95">
        <f>_xlfn.XLOOKUP($I95&amp;"_"&amp;J$72,'SPWL_Demographic Split'!$G$4:$G$158,'SPWL_Demographic Split'!$H$4:$H$158)</f>
        <v>2.4852037791092429E-3</v>
      </c>
      <c r="K95">
        <f>_xlfn.XLOOKUP($I95&amp;"_"&amp;K$72,'SPWL_Demographic Split'!$G$4:$G$158,'SPWL_Demographic Split'!$H$4:$H$158)</f>
        <v>2.4909460787670319E-3</v>
      </c>
      <c r="L95">
        <f>_xlfn.XLOOKUP($I95&amp;"_"&amp;L$72,'SPWL_Demographic Split'!$G$4:$G$158,'SPWL_Demographic Split'!$H$4:$H$158)</f>
        <v>2.486490875917847E-3</v>
      </c>
      <c r="M95">
        <f>_xlfn.XLOOKUP($I95&amp;"_"&amp;M$72,'SPWL_Demographic Split'!$G$4:$G$158,'SPWL_Demographic Split'!$H$4:$H$158)</f>
        <v>2.6461382906581492E-3</v>
      </c>
      <c r="N95">
        <f>_xlfn.XLOOKUP($I95&amp;"_"&amp;N$72,'SPWL_Demographic Split'!$G$4:$G$158,'SPWL_Demographic Split'!$H$4:$H$158)</f>
        <v>2.440689277604395E-3</v>
      </c>
      <c r="P95">
        <v>57</v>
      </c>
      <c r="Q95">
        <f>_xlfn.IFNA(_xlfn.XLOOKUP($I95&amp;"_"&amp;Q$72,'SPWL_Demographic Split'!$K$4:$K$158,'SPWL_Demographic Split'!$L$4:$L$158),0)</f>
        <v>2.6737140187416152E-4</v>
      </c>
      <c r="R95">
        <f>_xlfn.IFNA(_xlfn.XLOOKUP($I95&amp;"_"&amp;R$72,'SPWL_Demographic Split'!$K$4:$K$158,'SPWL_Demographic Split'!$L$4:$L$158),0)</f>
        <v>3.3266133164265452E-4</v>
      </c>
      <c r="S95">
        <f>_xlfn.IFNA(_xlfn.XLOOKUP($I95&amp;"_"&amp;S$72,'SPWL_Demographic Split'!$K$4:$K$158,'SPWL_Demographic Split'!$L$4:$L$158),0)</f>
        <v>3.6899179559432148E-4</v>
      </c>
      <c r="T95">
        <f>_xlfn.IFNA(_xlfn.XLOOKUP($I95&amp;"_"&amp;T$72,'SPWL_Demographic Split'!$K$4:$K$158,'SPWL_Demographic Split'!$L$4:$L$158),0)</f>
        <v>3.7106356283289361E-4</v>
      </c>
      <c r="U95">
        <f>_xlfn.IFNA(_xlfn.XLOOKUP($I95&amp;"_"&amp;U$72,'SPWL_Demographic Split'!$K$4:$K$158,'SPWL_Demographic Split'!$L$4:$L$158),0)</f>
        <v>2.5335960556480721E-4</v>
      </c>
      <c r="W95">
        <v>57</v>
      </c>
      <c r="X95">
        <f>_xlfn.XLOOKUP($I95&amp;"_"&amp;X$72,'SPWL_Demographic Split'!$O$4:$O$158,'SPWL_Demographic Split'!$P$4:$P$158)</f>
        <v>3.8334118086247549E-3</v>
      </c>
      <c r="Y95">
        <f>_xlfn.XLOOKUP($I95&amp;"_"&amp;Y$72,'SPWL_Demographic Split'!$O$4:$O$158,'SPWL_Demographic Split'!$P$4:$P$158)</f>
        <v>3.4331563030565019E-3</v>
      </c>
      <c r="Z95">
        <f>_xlfn.XLOOKUP($I95&amp;"_"&amp;Z$72,'SPWL_Demographic Split'!$O$4:$O$158,'SPWL_Demographic Split'!$P$4:$P$158)</f>
        <v>3.3852603152930692E-3</v>
      </c>
      <c r="AA95">
        <f>_xlfn.XLOOKUP($I95&amp;"_"&amp;AA$72,'SPWL_Demographic Split'!$O$4:$O$158,'SPWL_Demographic Split'!$P$4:$P$158)</f>
        <v>3.6485479584997759E-3</v>
      </c>
      <c r="AB95">
        <f>_xlfn.XLOOKUP($I95&amp;"_"&amp;AB$72,'SPWL_Demographic Split'!$O$4:$O$158,'SPWL_Demographic Split'!$P$4:$P$158)</f>
        <v>3.4516006563516562E-3</v>
      </c>
    </row>
    <row r="96" spans="2:28" x14ac:dyDescent="0.25">
      <c r="B96">
        <v>58</v>
      </c>
      <c r="C96">
        <f>_xlfn.IFNA(_xlfn.XLOOKUP($B96&amp;"_"&amp;C$72,'SPWL_Demographic Split'!$C$4:$C$158,'SPWL_Demographic Split'!$D$4:$D$158),0)</f>
        <v>1.6443688876613489E-4</v>
      </c>
      <c r="D96">
        <f>_xlfn.IFNA(_xlfn.XLOOKUP($B96&amp;"_"&amp;D$72,'SPWL_Demographic Split'!$C$4:$C$158,'SPWL_Demographic Split'!$D$4:$D$158),0)</f>
        <v>1.6654404868176489E-4</v>
      </c>
      <c r="E96">
        <f>_xlfn.IFNA(_xlfn.XLOOKUP($B96&amp;"_"&amp;E$72,'SPWL_Demographic Split'!$C$4:$C$158,'SPWL_Demographic Split'!$D$4:$D$158),0)</f>
        <v>1.622358938083851E-4</v>
      </c>
      <c r="F96">
        <f>_xlfn.IFNA(_xlfn.XLOOKUP($B96&amp;"_"&amp;F$72,'SPWL_Demographic Split'!$C$4:$C$158,'SPWL_Demographic Split'!$D$4:$D$158),0)</f>
        <v>1.619317862978822E-4</v>
      </c>
      <c r="G96">
        <f>_xlfn.IFNA(_xlfn.XLOOKUP($B96&amp;"_"&amp;G$72,'SPWL_Demographic Split'!$C$4:$C$158,'SPWL_Demographic Split'!$D$4:$D$158),0)</f>
        <v>1.3173823761406751E-4</v>
      </c>
      <c r="I96">
        <v>58</v>
      </c>
      <c r="J96">
        <f>_xlfn.XLOOKUP($I96&amp;"_"&amp;J$72,'SPWL_Demographic Split'!$G$4:$G$158,'SPWL_Demographic Split'!$H$4:$H$158)</f>
        <v>2.2983562748595992E-3</v>
      </c>
      <c r="K96">
        <f>_xlfn.XLOOKUP($I96&amp;"_"&amp;K$72,'SPWL_Demographic Split'!$G$4:$G$158,'SPWL_Demographic Split'!$H$4:$H$158)</f>
        <v>2.6488813498024041E-3</v>
      </c>
      <c r="L96">
        <f>_xlfn.XLOOKUP($I96&amp;"_"&amp;L$72,'SPWL_Demographic Split'!$G$4:$G$158,'SPWL_Demographic Split'!$H$4:$H$158)</f>
        <v>2.545709438329101E-3</v>
      </c>
      <c r="M96">
        <f>_xlfn.XLOOKUP($I96&amp;"_"&amp;M$72,'SPWL_Demographic Split'!$G$4:$G$158,'SPWL_Demographic Split'!$H$4:$H$158)</f>
        <v>2.450337668910973E-3</v>
      </c>
      <c r="N96">
        <f>_xlfn.XLOOKUP($I96&amp;"_"&amp;N$72,'SPWL_Demographic Split'!$G$4:$G$158,'SPWL_Demographic Split'!$H$4:$H$158)</f>
        <v>2.5301823118351859E-3</v>
      </c>
      <c r="P96">
        <v>58</v>
      </c>
      <c r="Q96">
        <f>_xlfn.IFNA(_xlfn.XLOOKUP($I96&amp;"_"&amp;Q$72,'SPWL_Demographic Split'!$K$4:$K$158,'SPWL_Demographic Split'!$L$4:$L$158),0)</f>
        <v>3.2969169749862652E-4</v>
      </c>
      <c r="R96">
        <f>_xlfn.IFNA(_xlfn.XLOOKUP($I96&amp;"_"&amp;R$72,'SPWL_Demographic Split'!$K$4:$K$158,'SPWL_Demographic Split'!$L$4:$L$158),0)</f>
        <v>2.6897943008349668E-4</v>
      </c>
      <c r="S96">
        <f>_xlfn.IFNA(_xlfn.XLOOKUP($I96&amp;"_"&amp;S$72,'SPWL_Demographic Split'!$K$4:$K$158,'SPWL_Demographic Split'!$L$4:$L$158),0)</f>
        <v>2.2871238128373381E-4</v>
      </c>
      <c r="T96">
        <f>_xlfn.IFNA(_xlfn.XLOOKUP($I96&amp;"_"&amp;T$72,'SPWL_Demographic Split'!$K$4:$K$158,'SPWL_Demographic Split'!$L$4:$L$158),0)</f>
        <v>3.0240784729240538E-4</v>
      </c>
      <c r="U96">
        <f>_xlfn.IFNA(_xlfn.XLOOKUP($I96&amp;"_"&amp;U$72,'SPWL_Demographic Split'!$K$4:$K$158,'SPWL_Demographic Split'!$L$4:$L$158),0)</f>
        <v>2.8315202979447922E-4</v>
      </c>
      <c r="W96">
        <v>58</v>
      </c>
      <c r="X96">
        <f>_xlfn.XLOOKUP($I96&amp;"_"&amp;X$72,'SPWL_Demographic Split'!$O$4:$O$158,'SPWL_Demographic Split'!$P$4:$P$158)</f>
        <v>3.477684055665611E-3</v>
      </c>
      <c r="Y96">
        <f>_xlfn.XLOOKUP($I96&amp;"_"&amp;Y$72,'SPWL_Demographic Split'!$O$4:$O$158,'SPWL_Demographic Split'!$P$4:$P$158)</f>
        <v>3.4577532143308899E-3</v>
      </c>
      <c r="Z96">
        <f>_xlfn.XLOOKUP($I96&amp;"_"&amp;Z$72,'SPWL_Demographic Split'!$O$4:$O$158,'SPWL_Demographic Split'!$P$4:$P$158)</f>
        <v>3.63411657606008E-3</v>
      </c>
      <c r="AA96">
        <f>_xlfn.XLOOKUP($I96&amp;"_"&amp;AA$72,'SPWL_Demographic Split'!$O$4:$O$158,'SPWL_Demographic Split'!$P$4:$P$158)</f>
        <v>3.6563473537572899E-3</v>
      </c>
      <c r="AB96">
        <f>_xlfn.XLOOKUP($I96&amp;"_"&amp;AB$72,'SPWL_Demographic Split'!$O$4:$O$158,'SPWL_Demographic Split'!$P$4:$P$158)</f>
        <v>3.542501430337781E-3</v>
      </c>
    </row>
    <row r="97" spans="2:28" x14ac:dyDescent="0.25">
      <c r="B97">
        <v>59</v>
      </c>
      <c r="C97">
        <f>_xlfn.IFNA(_xlfn.XLOOKUP($B97&amp;"_"&amp;C$72,'SPWL_Demographic Split'!$C$4:$C$158,'SPWL_Demographic Split'!$D$4:$D$158),0)</f>
        <v>1.742284643502162E-4</v>
      </c>
      <c r="D97">
        <f>_xlfn.IFNA(_xlfn.XLOOKUP($B97&amp;"_"&amp;D$72,'SPWL_Demographic Split'!$C$4:$C$158,'SPWL_Demographic Split'!$D$4:$D$158),0)</f>
        <v>1.8836846598365109E-4</v>
      </c>
      <c r="E97">
        <f>_xlfn.IFNA(_xlfn.XLOOKUP($B97&amp;"_"&amp;E$72,'SPWL_Demographic Split'!$C$4:$C$158,'SPWL_Demographic Split'!$D$4:$D$158),0)</f>
        <v>1.6391891576407011E-4</v>
      </c>
      <c r="F97">
        <f>_xlfn.IFNA(_xlfn.XLOOKUP($B97&amp;"_"&amp;F$72,'SPWL_Demographic Split'!$C$4:$C$158,'SPWL_Demographic Split'!$D$4:$D$158),0)</f>
        <v>1.9517282299590821E-4</v>
      </c>
      <c r="G97">
        <f>_xlfn.IFNA(_xlfn.XLOOKUP($B97&amp;"_"&amp;G$72,'SPWL_Demographic Split'!$C$4:$C$158,'SPWL_Demographic Split'!$D$4:$D$158),0)</f>
        <v>2.1097423505584011E-4</v>
      </c>
      <c r="I97">
        <v>59</v>
      </c>
      <c r="J97">
        <f>_xlfn.XLOOKUP($I97&amp;"_"&amp;J$72,'SPWL_Demographic Split'!$G$4:$G$158,'SPWL_Demographic Split'!$H$4:$H$158)</f>
        <v>2.22769236016027E-3</v>
      </c>
      <c r="K97">
        <f>_xlfn.XLOOKUP($I97&amp;"_"&amp;K$72,'SPWL_Demographic Split'!$G$4:$G$158,'SPWL_Demographic Split'!$H$4:$H$158)</f>
        <v>2.546317234630383E-3</v>
      </c>
      <c r="L97">
        <f>_xlfn.XLOOKUP($I97&amp;"_"&amp;L$72,'SPWL_Demographic Split'!$G$4:$G$158,'SPWL_Demographic Split'!$H$4:$H$158)</f>
        <v>2.5462514704080539E-3</v>
      </c>
      <c r="M97">
        <f>_xlfn.XLOOKUP($I97&amp;"_"&amp;M$72,'SPWL_Demographic Split'!$G$4:$G$158,'SPWL_Demographic Split'!$H$4:$H$158)</f>
        <v>2.5250305464157249E-3</v>
      </c>
      <c r="N97">
        <f>_xlfn.XLOOKUP($I97&amp;"_"&amp;N$72,'SPWL_Demographic Split'!$G$4:$G$158,'SPWL_Demographic Split'!$H$4:$H$158)</f>
        <v>2.440321792029142E-3</v>
      </c>
      <c r="P97">
        <v>59</v>
      </c>
      <c r="Q97">
        <f>_xlfn.IFNA(_xlfn.XLOOKUP($I97&amp;"_"&amp;Q$72,'SPWL_Demographic Split'!$K$4:$K$158,'SPWL_Demographic Split'!$L$4:$L$158),0)</f>
        <v>3.1070065459495291E-4</v>
      </c>
      <c r="R97">
        <f>_xlfn.IFNA(_xlfn.XLOOKUP($I97&amp;"_"&amp;R$72,'SPWL_Demographic Split'!$K$4:$K$158,'SPWL_Demographic Split'!$L$4:$L$158),0)</f>
        <v>3.8078747241913137E-4</v>
      </c>
      <c r="S97">
        <f>_xlfn.IFNA(_xlfn.XLOOKUP($I97&amp;"_"&amp;S$72,'SPWL_Demographic Split'!$K$4:$K$158,'SPWL_Demographic Split'!$L$4:$L$158),0)</f>
        <v>3.043011431449683E-4</v>
      </c>
      <c r="T97">
        <f>_xlfn.IFNA(_xlfn.XLOOKUP($I97&amp;"_"&amp;T$72,'SPWL_Demographic Split'!$K$4:$K$158,'SPWL_Demographic Split'!$L$4:$L$158),0)</f>
        <v>3.7315755307767512E-4</v>
      </c>
      <c r="U97">
        <f>_xlfn.IFNA(_xlfn.XLOOKUP($I97&amp;"_"&amp;U$72,'SPWL_Demographic Split'!$K$4:$K$158,'SPWL_Demographic Split'!$L$4:$L$158),0)</f>
        <v>2.461350303942059E-4</v>
      </c>
      <c r="W97">
        <v>59</v>
      </c>
      <c r="X97">
        <f>_xlfn.XLOOKUP($I97&amp;"_"&amp;X$72,'SPWL_Demographic Split'!$O$4:$O$158,'SPWL_Demographic Split'!$P$4:$P$158)</f>
        <v>3.579015484027781E-3</v>
      </c>
      <c r="Y97">
        <f>_xlfn.XLOOKUP($I97&amp;"_"&amp;Y$72,'SPWL_Demographic Split'!$O$4:$O$158,'SPWL_Demographic Split'!$P$4:$P$158)</f>
        <v>3.5081176646878441E-3</v>
      </c>
      <c r="Z97">
        <f>_xlfn.XLOOKUP($I97&amp;"_"&amp;Z$72,'SPWL_Demographic Split'!$O$4:$O$158,'SPWL_Demographic Split'!$P$4:$P$158)</f>
        <v>3.6286585776486762E-3</v>
      </c>
      <c r="AA97">
        <f>_xlfn.XLOOKUP($I97&amp;"_"&amp;AA$72,'SPWL_Demographic Split'!$O$4:$O$158,'SPWL_Demographic Split'!$P$4:$P$158)</f>
        <v>3.5043097167282758E-3</v>
      </c>
      <c r="AB97">
        <f>_xlfn.XLOOKUP($I97&amp;"_"&amp;AB$72,'SPWL_Demographic Split'!$O$4:$O$158,'SPWL_Demographic Split'!$P$4:$P$158)</f>
        <v>3.6132763771840729E-3</v>
      </c>
    </row>
    <row r="98" spans="2:28" x14ac:dyDescent="0.25">
      <c r="B98">
        <v>60</v>
      </c>
      <c r="C98">
        <f>_xlfn.IFNA(_xlfn.XLOOKUP($B98&amp;"_"&amp;C$72,'SPWL_Demographic Split'!$C$4:$C$158,'SPWL_Demographic Split'!$D$4:$D$158),0)</f>
        <v>2.1873721523746161E-4</v>
      </c>
      <c r="D98">
        <f>_xlfn.IFNA(_xlfn.XLOOKUP($B98&amp;"_"&amp;D$72,'SPWL_Demographic Split'!$C$4:$C$158,'SPWL_Demographic Split'!$D$4:$D$158),0)</f>
        <v>1.5358036017743831E-4</v>
      </c>
      <c r="E98">
        <f>_xlfn.IFNA(_xlfn.XLOOKUP($B98&amp;"_"&amp;E$72,'SPWL_Demographic Split'!$C$4:$C$158,'SPWL_Demographic Split'!$D$4:$D$158),0)</f>
        <v>1.6692312876660049E-4</v>
      </c>
      <c r="F98">
        <f>_xlfn.IFNA(_xlfn.XLOOKUP($B98&amp;"_"&amp;F$72,'SPWL_Demographic Split'!$C$4:$C$158,'SPWL_Demographic Split'!$D$4:$D$158),0)</f>
        <v>1.7267212707602149E-4</v>
      </c>
      <c r="G98">
        <f>_xlfn.IFNA(_xlfn.XLOOKUP($B98&amp;"_"&amp;G$72,'SPWL_Demographic Split'!$C$4:$C$158,'SPWL_Demographic Split'!$D$4:$D$158),0)</f>
        <v>1.5194449074994179E-4</v>
      </c>
      <c r="I98">
        <v>60</v>
      </c>
      <c r="J98">
        <f>_xlfn.XLOOKUP($I98&amp;"_"&amp;J$72,'SPWL_Demographic Split'!$G$4:$G$158,'SPWL_Demographic Split'!$H$4:$H$158)</f>
        <v>2.424203870731687E-3</v>
      </c>
      <c r="K98">
        <f>_xlfn.XLOOKUP($I98&amp;"_"&amp;K$72,'SPWL_Demographic Split'!$G$4:$G$158,'SPWL_Demographic Split'!$H$4:$H$158)</f>
        <v>2.3400322461382158E-3</v>
      </c>
      <c r="L98">
        <f>_xlfn.XLOOKUP($I98&amp;"_"&amp;L$72,'SPWL_Demographic Split'!$G$4:$G$158,'SPWL_Demographic Split'!$H$4:$H$158)</f>
        <v>2.4160013880546961E-3</v>
      </c>
      <c r="M98">
        <f>_xlfn.XLOOKUP($I98&amp;"_"&amp;M$72,'SPWL_Demographic Split'!$G$4:$G$158,'SPWL_Demographic Split'!$H$4:$H$158)</f>
        <v>2.3941082683808751E-3</v>
      </c>
      <c r="N98">
        <f>_xlfn.XLOOKUP($I98&amp;"_"&amp;N$72,'SPWL_Demographic Split'!$G$4:$G$158,'SPWL_Demographic Split'!$H$4:$H$158)</f>
        <v>2.577341598705108E-3</v>
      </c>
      <c r="P98">
        <v>60</v>
      </c>
      <c r="Q98">
        <f>_xlfn.IFNA(_xlfn.XLOOKUP($I98&amp;"_"&amp;Q$72,'SPWL_Demographic Split'!$K$4:$K$158,'SPWL_Demographic Split'!$L$4:$L$158),0)</f>
        <v>3.3892024859604272E-4</v>
      </c>
      <c r="R98">
        <f>_xlfn.IFNA(_xlfn.XLOOKUP($I98&amp;"_"&amp;R$72,'SPWL_Demographic Split'!$K$4:$K$158,'SPWL_Demographic Split'!$L$4:$L$158),0)</f>
        <v>3.4847350014704289E-4</v>
      </c>
      <c r="S98">
        <f>_xlfn.IFNA(_xlfn.XLOOKUP($I98&amp;"_"&amp;S$72,'SPWL_Demographic Split'!$K$4:$K$158,'SPWL_Demographic Split'!$L$4:$L$158),0)</f>
        <v>3.1256969054345961E-4</v>
      </c>
      <c r="T98">
        <f>_xlfn.IFNA(_xlfn.XLOOKUP($I98&amp;"_"&amp;T$72,'SPWL_Demographic Split'!$K$4:$K$158,'SPWL_Demographic Split'!$L$4:$L$158),0)</f>
        <v>4.0068516580967363E-4</v>
      </c>
      <c r="U98">
        <f>_xlfn.IFNA(_xlfn.XLOOKUP($I98&amp;"_"&amp;U$72,'SPWL_Demographic Split'!$K$4:$K$158,'SPWL_Demographic Split'!$L$4:$L$158),0)</f>
        <v>2.8806819939655259E-4</v>
      </c>
      <c r="W98">
        <v>60</v>
      </c>
      <c r="X98">
        <f>_xlfn.XLOOKUP($I98&amp;"_"&amp;X$72,'SPWL_Demographic Split'!$O$4:$O$158,'SPWL_Demographic Split'!$P$4:$P$158)</f>
        <v>3.312019293446745E-3</v>
      </c>
      <c r="Y98">
        <f>_xlfn.XLOOKUP($I98&amp;"_"&amp;Y$72,'SPWL_Demographic Split'!$O$4:$O$158,'SPWL_Demographic Split'!$P$4:$P$158)</f>
        <v>3.5835292152099681E-3</v>
      </c>
      <c r="Z98">
        <f>_xlfn.XLOOKUP($I98&amp;"_"&amp;Z$72,'SPWL_Demographic Split'!$O$4:$O$158,'SPWL_Demographic Split'!$P$4:$P$158)</f>
        <v>3.610170985428548E-3</v>
      </c>
      <c r="AA98">
        <f>_xlfn.XLOOKUP($I98&amp;"_"&amp;AA$72,'SPWL_Demographic Split'!$O$4:$O$158,'SPWL_Demographic Split'!$P$4:$P$158)</f>
        <v>3.3900887815585521E-3</v>
      </c>
      <c r="AB98">
        <f>_xlfn.XLOOKUP($I98&amp;"_"&amp;AB$72,'SPWL_Demographic Split'!$O$4:$O$158,'SPWL_Demographic Split'!$P$4:$P$158)</f>
        <v>3.4172795774348682E-3</v>
      </c>
    </row>
    <row r="99" spans="2:28" x14ac:dyDescent="0.25">
      <c r="B99">
        <v>61</v>
      </c>
      <c r="C99">
        <f>_xlfn.IFNA(_xlfn.XLOOKUP($B99&amp;"_"&amp;C$72,'SPWL_Demographic Split'!$C$4:$C$158,'SPWL_Demographic Split'!$D$4:$D$158),0)</f>
        <v>1.8839755236740139E-4</v>
      </c>
      <c r="D99">
        <f>_xlfn.IFNA(_xlfn.XLOOKUP($B99&amp;"_"&amp;D$72,'SPWL_Demographic Split'!$C$4:$C$158,'SPWL_Demographic Split'!$D$4:$D$158),0)</f>
        <v>1.464663232635693E-4</v>
      </c>
      <c r="E99">
        <f>_xlfn.IFNA(_xlfn.XLOOKUP($B99&amp;"_"&amp;E$72,'SPWL_Demographic Split'!$C$4:$C$158,'SPWL_Demographic Split'!$D$4:$D$158),0)</f>
        <v>1.410402304129156E-4</v>
      </c>
      <c r="F99">
        <f>_xlfn.IFNA(_xlfn.XLOOKUP($B99&amp;"_"&amp;F$72,'SPWL_Demographic Split'!$C$4:$C$158,'SPWL_Demographic Split'!$D$4:$D$158),0)</f>
        <v>2.013557953092091E-4</v>
      </c>
      <c r="G99">
        <f>_xlfn.IFNA(_xlfn.XLOOKUP($B99&amp;"_"&amp;G$72,'SPWL_Demographic Split'!$C$4:$C$158,'SPWL_Demographic Split'!$D$4:$D$158),0)</f>
        <v>1.6619831029977781E-4</v>
      </c>
      <c r="I99">
        <v>61</v>
      </c>
      <c r="J99">
        <f>_xlfn.XLOOKUP($I99&amp;"_"&amp;J$72,'SPWL_Demographic Split'!$G$4:$G$158,'SPWL_Demographic Split'!$H$4:$H$158)</f>
        <v>2.499181699472833E-3</v>
      </c>
      <c r="K99">
        <f>_xlfn.XLOOKUP($I99&amp;"_"&amp;K$72,'SPWL_Demographic Split'!$G$4:$G$158,'SPWL_Demographic Split'!$H$4:$H$158)</f>
        <v>2.4452220911055332E-3</v>
      </c>
      <c r="L99">
        <f>_xlfn.XLOOKUP($I99&amp;"_"&amp;L$72,'SPWL_Demographic Split'!$G$4:$G$158,'SPWL_Demographic Split'!$H$4:$H$158)</f>
        <v>2.4823111937344201E-3</v>
      </c>
      <c r="M99">
        <f>_xlfn.XLOOKUP($I99&amp;"_"&amp;M$72,'SPWL_Demographic Split'!$G$4:$G$158,'SPWL_Demographic Split'!$H$4:$H$158)</f>
        <v>2.3855710037688702E-3</v>
      </c>
      <c r="N99">
        <f>_xlfn.XLOOKUP($I99&amp;"_"&amp;N$72,'SPWL_Demographic Split'!$G$4:$G$158,'SPWL_Demographic Split'!$H$4:$H$158)</f>
        <v>2.339401570492507E-3</v>
      </c>
      <c r="P99">
        <v>61</v>
      </c>
      <c r="Q99">
        <f>_xlfn.IFNA(_xlfn.XLOOKUP($I99&amp;"_"&amp;Q$72,'SPWL_Demographic Split'!$K$4:$K$158,'SPWL_Demographic Split'!$L$4:$L$158),0)</f>
        <v>3.6122976015549348E-4</v>
      </c>
      <c r="R99">
        <f>_xlfn.IFNA(_xlfn.XLOOKUP($I99&amp;"_"&amp;R$72,'SPWL_Demographic Split'!$K$4:$K$158,'SPWL_Demographic Split'!$L$4:$L$158),0)</f>
        <v>4.5127831031437061E-4</v>
      </c>
      <c r="S99">
        <f>_xlfn.IFNA(_xlfn.XLOOKUP($I99&amp;"_"&amp;S$72,'SPWL_Demographic Split'!$K$4:$K$158,'SPWL_Demographic Split'!$L$4:$L$158),0)</f>
        <v>3.47493233900978E-4</v>
      </c>
      <c r="T99">
        <f>_xlfn.IFNA(_xlfn.XLOOKUP($I99&amp;"_"&amp;T$72,'SPWL_Demographic Split'!$K$4:$K$158,'SPWL_Demographic Split'!$L$4:$L$158),0)</f>
        <v>3.3185733440149002E-4</v>
      </c>
      <c r="U99">
        <f>_xlfn.IFNA(_xlfn.XLOOKUP($I99&amp;"_"&amp;U$72,'SPWL_Demographic Split'!$K$4:$K$158,'SPWL_Demographic Split'!$L$4:$L$158),0)</f>
        <v>3.4681852310064043E-4</v>
      </c>
      <c r="W99">
        <v>61</v>
      </c>
      <c r="X99">
        <f>_xlfn.XLOOKUP($I99&amp;"_"&amp;X$72,'SPWL_Demographic Split'!$O$4:$O$158,'SPWL_Demographic Split'!$P$4:$P$158)</f>
        <v>3.5569423634079461E-3</v>
      </c>
      <c r="Y99">
        <f>_xlfn.XLOOKUP($I99&amp;"_"&amp;Y$72,'SPWL_Demographic Split'!$O$4:$O$158,'SPWL_Demographic Split'!$P$4:$P$158)</f>
        <v>3.5450566147439549E-3</v>
      </c>
      <c r="Z99">
        <f>_xlfn.XLOOKUP($I99&amp;"_"&amp;Z$72,'SPWL_Demographic Split'!$O$4:$O$158,'SPWL_Demographic Split'!$P$4:$P$158)</f>
        <v>3.2445970492953309E-3</v>
      </c>
      <c r="AA99">
        <f>_xlfn.XLOOKUP($I99&amp;"_"&amp;AA$72,'SPWL_Demographic Split'!$O$4:$O$158,'SPWL_Demographic Split'!$P$4:$P$158)</f>
        <v>3.3663229492434531E-3</v>
      </c>
      <c r="AB99">
        <f>_xlfn.XLOOKUP($I99&amp;"_"&amp;AB$72,'SPWL_Demographic Split'!$O$4:$O$158,'SPWL_Demographic Split'!$P$4:$P$158)</f>
        <v>3.570646355712651E-3</v>
      </c>
    </row>
    <row r="100" spans="2:28" x14ac:dyDescent="0.25">
      <c r="B100">
        <v>62</v>
      </c>
      <c r="C100">
        <f>_xlfn.IFNA(_xlfn.XLOOKUP($B100&amp;"_"&amp;C$72,'SPWL_Demographic Split'!$C$4:$C$158,'SPWL_Demographic Split'!$D$4:$D$158),0)</f>
        <v>2.0851531420921899E-4</v>
      </c>
      <c r="D100">
        <f>_xlfn.IFNA(_xlfn.XLOOKUP($B100&amp;"_"&amp;D$72,'SPWL_Demographic Split'!$C$4:$C$158,'SPWL_Demographic Split'!$D$4:$D$158),0)</f>
        <v>1.774513410494337E-4</v>
      </c>
      <c r="E100">
        <f>_xlfn.IFNA(_xlfn.XLOOKUP($B100&amp;"_"&amp;E$72,'SPWL_Demographic Split'!$C$4:$C$158,'SPWL_Demographic Split'!$D$4:$D$158),0)</f>
        <v>1.436980476328233E-4</v>
      </c>
      <c r="F100">
        <f>_xlfn.IFNA(_xlfn.XLOOKUP($B100&amp;"_"&amp;F$72,'SPWL_Demographic Split'!$C$4:$C$158,'SPWL_Demographic Split'!$D$4:$D$158),0)</f>
        <v>1.474230196931547E-4</v>
      </c>
      <c r="G100">
        <f>_xlfn.IFNA(_xlfn.XLOOKUP($B100&amp;"_"&amp;G$72,'SPWL_Demographic Split'!$C$4:$C$158,'SPWL_Demographic Split'!$D$4:$D$158),0)</f>
        <v>2.076970202035657E-4</v>
      </c>
      <c r="I100">
        <v>62</v>
      </c>
      <c r="J100">
        <f>_xlfn.XLOOKUP($I100&amp;"_"&amp;J$72,'SPWL_Demographic Split'!$G$4:$G$158,'SPWL_Demographic Split'!$H$4:$H$158)</f>
        <v>2.249810485925631E-3</v>
      </c>
      <c r="K100">
        <f>_xlfn.XLOOKUP($I100&amp;"_"&amp;K$72,'SPWL_Demographic Split'!$G$4:$G$158,'SPWL_Demographic Split'!$H$4:$H$158)</f>
        <v>2.5726041205275741E-3</v>
      </c>
      <c r="L100">
        <f>_xlfn.XLOOKUP($I100&amp;"_"&amp;L$72,'SPWL_Demographic Split'!$G$4:$G$158,'SPWL_Demographic Split'!$H$4:$H$158)</f>
        <v>2.3440290654051081E-3</v>
      </c>
      <c r="M100">
        <f>_xlfn.XLOOKUP($I100&amp;"_"&amp;M$72,'SPWL_Demographic Split'!$G$4:$G$158,'SPWL_Demographic Split'!$H$4:$H$158)</f>
        <v>2.3680766253665049E-3</v>
      </c>
      <c r="N100">
        <f>_xlfn.XLOOKUP($I100&amp;"_"&amp;N$72,'SPWL_Demographic Split'!$G$4:$G$158,'SPWL_Demographic Split'!$H$4:$H$158)</f>
        <v>2.2709854966500059E-3</v>
      </c>
      <c r="P100">
        <v>62</v>
      </c>
      <c r="Q100">
        <f>_xlfn.IFNA(_xlfn.XLOOKUP($I100&amp;"_"&amp;Q$72,'SPWL_Demographic Split'!$K$4:$K$158,'SPWL_Demographic Split'!$L$4:$L$158),0)</f>
        <v>4.8985378613008209E-4</v>
      </c>
      <c r="R100">
        <f>_xlfn.IFNA(_xlfn.XLOOKUP($I100&amp;"_"&amp;R$72,'SPWL_Demographic Split'!$K$4:$K$158,'SPWL_Demographic Split'!$L$4:$L$158),0)</f>
        <v>3.9198180850523359E-4</v>
      </c>
      <c r="S100">
        <f>_xlfn.IFNA(_xlfn.XLOOKUP($I100&amp;"_"&amp;S$72,'SPWL_Demographic Split'!$K$4:$K$158,'SPWL_Demographic Split'!$L$4:$L$158),0)</f>
        <v>3.8647053157178109E-4</v>
      </c>
      <c r="T100">
        <f>_xlfn.IFNA(_xlfn.XLOOKUP($I100&amp;"_"&amp;T$72,'SPWL_Demographic Split'!$K$4:$K$158,'SPWL_Demographic Split'!$L$4:$L$158),0)</f>
        <v>3.9898827741083407E-4</v>
      </c>
      <c r="U100">
        <f>_xlfn.IFNA(_xlfn.XLOOKUP($I100&amp;"_"&amp;U$72,'SPWL_Demographic Split'!$K$4:$K$158,'SPWL_Demographic Split'!$L$4:$L$158),0)</f>
        <v>4.0849539437316247E-4</v>
      </c>
      <c r="W100">
        <v>62</v>
      </c>
      <c r="X100">
        <f>_xlfn.XLOOKUP($I100&amp;"_"&amp;X$72,'SPWL_Demographic Split'!$O$4:$O$158,'SPWL_Demographic Split'!$P$4:$P$158)</f>
        <v>3.2278249664701021E-3</v>
      </c>
      <c r="Y100">
        <f>_xlfn.XLOOKUP($I100&amp;"_"&amp;Y$72,'SPWL_Demographic Split'!$O$4:$O$158,'SPWL_Demographic Split'!$P$4:$P$158)</f>
        <v>3.537537677704265E-3</v>
      </c>
      <c r="Z100">
        <f>_xlfn.XLOOKUP($I100&amp;"_"&amp;Z$72,'SPWL_Demographic Split'!$O$4:$O$158,'SPWL_Demographic Split'!$P$4:$P$158)</f>
        <v>3.3212115118506878E-3</v>
      </c>
      <c r="AA100">
        <f>_xlfn.XLOOKUP($I100&amp;"_"&amp;AA$72,'SPWL_Demographic Split'!$O$4:$O$158,'SPWL_Demographic Split'!$P$4:$P$158)</f>
        <v>3.5182191470294701E-3</v>
      </c>
      <c r="AB100">
        <f>_xlfn.XLOOKUP($I100&amp;"_"&amp;AB$72,'SPWL_Demographic Split'!$O$4:$O$158,'SPWL_Demographic Split'!$P$4:$P$158)</f>
        <v>3.4596600083600581E-3</v>
      </c>
    </row>
    <row r="101" spans="2:28" x14ac:dyDescent="0.25">
      <c r="B101">
        <v>63</v>
      </c>
      <c r="C101">
        <f>_xlfn.IFNA(_xlfn.XLOOKUP($B101&amp;"_"&amp;C$72,'SPWL_Demographic Split'!$C$4:$C$158,'SPWL_Demographic Split'!$D$4:$D$158),0)</f>
        <v>2.4100819945657129E-4</v>
      </c>
      <c r="D101">
        <f>_xlfn.IFNA(_xlfn.XLOOKUP($B101&amp;"_"&amp;D$72,'SPWL_Demographic Split'!$C$4:$C$158,'SPWL_Demographic Split'!$D$4:$D$158),0)</f>
        <v>1.7840045431885841E-4</v>
      </c>
      <c r="E101">
        <f>_xlfn.IFNA(_xlfn.XLOOKUP($B101&amp;"_"&amp;E$72,'SPWL_Demographic Split'!$C$4:$C$158,'SPWL_Demographic Split'!$D$4:$D$158),0)</f>
        <v>2.0694727054623241E-4</v>
      </c>
      <c r="F101">
        <f>_xlfn.IFNA(_xlfn.XLOOKUP($B101&amp;"_"&amp;F$72,'SPWL_Demographic Split'!$C$4:$C$158,'SPWL_Demographic Split'!$D$4:$D$158),0)</f>
        <v>2.110724005748998E-4</v>
      </c>
      <c r="G101">
        <f>_xlfn.IFNA(_xlfn.XLOOKUP($B101&amp;"_"&amp;G$72,'SPWL_Demographic Split'!$C$4:$C$158,'SPWL_Demographic Split'!$D$4:$D$158),0)</f>
        <v>2.184887326063279E-4</v>
      </c>
      <c r="I101">
        <v>63</v>
      </c>
      <c r="J101">
        <f>_xlfn.XLOOKUP($I101&amp;"_"&amp;J$72,'SPWL_Demographic Split'!$G$4:$G$158,'SPWL_Demographic Split'!$H$4:$H$158)</f>
        <v>2.4249624852793359E-3</v>
      </c>
      <c r="K101">
        <f>_xlfn.XLOOKUP($I101&amp;"_"&amp;K$72,'SPWL_Demographic Split'!$G$4:$G$158,'SPWL_Demographic Split'!$H$4:$H$158)</f>
        <v>2.359839471704758E-3</v>
      </c>
      <c r="L101">
        <f>_xlfn.XLOOKUP($I101&amp;"_"&amp;L$72,'SPWL_Demographic Split'!$G$4:$G$158,'SPWL_Demographic Split'!$H$4:$H$158)</f>
        <v>2.4263403714120538E-3</v>
      </c>
      <c r="M101">
        <f>_xlfn.XLOOKUP($I101&amp;"_"&amp;M$72,'SPWL_Demographic Split'!$G$4:$G$158,'SPWL_Demographic Split'!$H$4:$H$158)</f>
        <v>2.4537598636354581E-3</v>
      </c>
      <c r="N101">
        <f>_xlfn.XLOOKUP($I101&amp;"_"&amp;N$72,'SPWL_Demographic Split'!$G$4:$G$158,'SPWL_Demographic Split'!$H$4:$H$158)</f>
        <v>2.4799234222159039E-3</v>
      </c>
      <c r="P101">
        <v>63</v>
      </c>
      <c r="Q101">
        <f>_xlfn.IFNA(_xlfn.XLOOKUP($I101&amp;"_"&amp;Q$72,'SPWL_Demographic Split'!$K$4:$K$158,'SPWL_Demographic Split'!$L$4:$L$158),0)</f>
        <v>4.9342554176667311E-4</v>
      </c>
      <c r="R101">
        <f>_xlfn.IFNA(_xlfn.XLOOKUP($I101&amp;"_"&amp;R$72,'SPWL_Demographic Split'!$K$4:$K$158,'SPWL_Demographic Split'!$L$4:$L$158),0)</f>
        <v>4.2929589484829459E-4</v>
      </c>
      <c r="S101">
        <f>_xlfn.IFNA(_xlfn.XLOOKUP($I101&amp;"_"&amp;S$72,'SPWL_Demographic Split'!$K$4:$K$158,'SPWL_Demographic Split'!$L$4:$L$158),0)</f>
        <v>4.2691290562692739E-4</v>
      </c>
      <c r="T101">
        <f>_xlfn.IFNA(_xlfn.XLOOKUP($I101&amp;"_"&amp;T$72,'SPWL_Demographic Split'!$K$4:$K$158,'SPWL_Demographic Split'!$L$4:$L$158),0)</f>
        <v>4.7683511324550948E-4</v>
      </c>
      <c r="U101">
        <f>_xlfn.IFNA(_xlfn.XLOOKUP($I101&amp;"_"&amp;U$72,'SPWL_Demographic Split'!$K$4:$K$158,'SPWL_Demographic Split'!$L$4:$L$158),0)</f>
        <v>4.5127862286153692E-4</v>
      </c>
      <c r="W101">
        <v>63</v>
      </c>
      <c r="X101">
        <f>_xlfn.XLOOKUP($I101&amp;"_"&amp;X$72,'SPWL_Demographic Split'!$O$4:$O$158,'SPWL_Demographic Split'!$P$4:$P$158)</f>
        <v>3.3808073163810151E-3</v>
      </c>
      <c r="Y101">
        <f>_xlfn.XLOOKUP($I101&amp;"_"&amp;Y$72,'SPWL_Demographic Split'!$O$4:$O$158,'SPWL_Demographic Split'!$P$4:$P$158)</f>
        <v>3.455942549513819E-3</v>
      </c>
      <c r="Z101">
        <f>_xlfn.XLOOKUP($I101&amp;"_"&amp;Z$72,'SPWL_Demographic Split'!$O$4:$O$158,'SPWL_Demographic Split'!$P$4:$P$158)</f>
        <v>3.3791488057517889E-3</v>
      </c>
      <c r="AA101">
        <f>_xlfn.XLOOKUP($I101&amp;"_"&amp;AA$72,'SPWL_Demographic Split'!$O$4:$O$158,'SPWL_Demographic Split'!$P$4:$P$158)</f>
        <v>3.4317035494280169E-3</v>
      </c>
      <c r="AB101">
        <f>_xlfn.XLOOKUP($I101&amp;"_"&amp;AB$72,'SPWL_Demographic Split'!$O$4:$O$158,'SPWL_Demographic Split'!$P$4:$P$158)</f>
        <v>3.3795543741429309E-3</v>
      </c>
    </row>
    <row r="102" spans="2:28" x14ac:dyDescent="0.25">
      <c r="B102">
        <v>64</v>
      </c>
      <c r="C102">
        <f>_xlfn.IFNA(_xlfn.XLOOKUP($B102&amp;"_"&amp;C$72,'SPWL_Demographic Split'!$C$4:$C$158,'SPWL_Demographic Split'!$D$4:$D$158),0)</f>
        <v>2.1077975606286341E-4</v>
      </c>
      <c r="D102">
        <f>_xlfn.IFNA(_xlfn.XLOOKUP($B102&amp;"_"&amp;D$72,'SPWL_Demographic Split'!$C$4:$C$158,'SPWL_Demographic Split'!$D$4:$D$158),0)</f>
        <v>2.0749564876106731E-4</v>
      </c>
      <c r="E102">
        <f>_xlfn.IFNA(_xlfn.XLOOKUP($B102&amp;"_"&amp;E$72,'SPWL_Demographic Split'!$C$4:$C$158,'SPWL_Demographic Split'!$D$4:$D$158),0)</f>
        <v>2.8530065410408811E-4</v>
      </c>
      <c r="F102">
        <f>_xlfn.IFNA(_xlfn.XLOOKUP($B102&amp;"_"&amp;F$72,'SPWL_Demographic Split'!$C$4:$C$158,'SPWL_Demographic Split'!$D$4:$D$158),0)</f>
        <v>2.214966247125508E-4</v>
      </c>
      <c r="G102">
        <f>_xlfn.IFNA(_xlfn.XLOOKUP($B102&amp;"_"&amp;G$72,'SPWL_Demographic Split'!$C$4:$C$158,'SPWL_Demographic Split'!$D$4:$D$158),0)</f>
        <v>1.8505742837187001E-4</v>
      </c>
      <c r="I102">
        <v>64</v>
      </c>
      <c r="J102">
        <f>_xlfn.XLOOKUP($I102&amp;"_"&amp;J$72,'SPWL_Demographic Split'!$G$4:$G$158,'SPWL_Demographic Split'!$H$4:$H$158)</f>
        <v>2.3390789119967048E-3</v>
      </c>
      <c r="K102">
        <f>_xlfn.XLOOKUP($I102&amp;"_"&amp;K$72,'SPWL_Demographic Split'!$G$4:$G$158,'SPWL_Demographic Split'!$H$4:$H$158)</f>
        <v>2.4984602700816949E-3</v>
      </c>
      <c r="L102">
        <f>_xlfn.XLOOKUP($I102&amp;"_"&amp;L$72,'SPWL_Demographic Split'!$G$4:$G$158,'SPWL_Demographic Split'!$H$4:$H$158)</f>
        <v>2.460370832739998E-3</v>
      </c>
      <c r="M102">
        <f>_xlfn.XLOOKUP($I102&amp;"_"&amp;M$72,'SPWL_Demographic Split'!$G$4:$G$158,'SPWL_Demographic Split'!$H$4:$H$158)</f>
        <v>2.50956137384128E-3</v>
      </c>
      <c r="N102">
        <f>_xlfn.XLOOKUP($I102&amp;"_"&amp;N$72,'SPWL_Demographic Split'!$G$4:$G$158,'SPWL_Demographic Split'!$H$4:$H$158)</f>
        <v>2.4605305795809742E-3</v>
      </c>
      <c r="P102">
        <v>64</v>
      </c>
      <c r="Q102">
        <f>_xlfn.IFNA(_xlfn.XLOOKUP($I102&amp;"_"&amp;Q$72,'SPWL_Demographic Split'!$K$4:$K$158,'SPWL_Demographic Split'!$L$4:$L$158),0)</f>
        <v>5.3283084778555983E-4</v>
      </c>
      <c r="R102">
        <f>_xlfn.IFNA(_xlfn.XLOOKUP($I102&amp;"_"&amp;R$72,'SPWL_Demographic Split'!$K$4:$K$158,'SPWL_Demographic Split'!$L$4:$L$158),0)</f>
        <v>5.8117395272096759E-4</v>
      </c>
      <c r="S102">
        <f>_xlfn.IFNA(_xlfn.XLOOKUP($I102&amp;"_"&amp;S$72,'SPWL_Demographic Split'!$K$4:$K$158,'SPWL_Demographic Split'!$L$4:$L$158),0)</f>
        <v>4.6590680195099642E-4</v>
      </c>
      <c r="T102">
        <f>_xlfn.IFNA(_xlfn.XLOOKUP($I102&amp;"_"&amp;T$72,'SPWL_Demographic Split'!$K$4:$K$158,'SPWL_Demographic Split'!$L$4:$L$158),0)</f>
        <v>5.2962785974555423E-4</v>
      </c>
      <c r="U102">
        <f>_xlfn.IFNA(_xlfn.XLOOKUP($I102&amp;"_"&amp;U$72,'SPWL_Demographic Split'!$K$4:$K$158,'SPWL_Demographic Split'!$L$4:$L$158),0)</f>
        <v>4.3323938943309941E-4</v>
      </c>
      <c r="W102">
        <v>64</v>
      </c>
      <c r="X102">
        <f>_xlfn.XLOOKUP($I102&amp;"_"&amp;X$72,'SPWL_Demographic Split'!$O$4:$O$158,'SPWL_Demographic Split'!$P$4:$P$158)</f>
        <v>3.216468593911326E-3</v>
      </c>
      <c r="Y102">
        <f>_xlfn.XLOOKUP($I102&amp;"_"&amp;Y$72,'SPWL_Demographic Split'!$O$4:$O$158,'SPWL_Demographic Split'!$P$4:$P$158)</f>
        <v>3.3675104584443699E-3</v>
      </c>
      <c r="Z102">
        <f>_xlfn.XLOOKUP($I102&amp;"_"&amp;Z$72,'SPWL_Demographic Split'!$O$4:$O$158,'SPWL_Demographic Split'!$P$4:$P$158)</f>
        <v>3.234306285275598E-3</v>
      </c>
      <c r="AA102">
        <f>_xlfn.XLOOKUP($I102&amp;"_"&amp;AA$72,'SPWL_Demographic Split'!$O$4:$O$158,'SPWL_Demographic Split'!$P$4:$P$158)</f>
        <v>3.4375699313587589E-3</v>
      </c>
      <c r="AB102">
        <f>_xlfn.XLOOKUP($I102&amp;"_"&amp;AB$72,'SPWL_Demographic Split'!$O$4:$O$158,'SPWL_Demographic Split'!$P$4:$P$158)</f>
        <v>3.420938671600279E-3</v>
      </c>
    </row>
    <row r="103" spans="2:28" x14ac:dyDescent="0.25">
      <c r="B103">
        <v>65</v>
      </c>
      <c r="C103">
        <f>_xlfn.IFNA(_xlfn.XLOOKUP($B103&amp;"_"&amp;C$72,'SPWL_Demographic Split'!$C$4:$C$158,'SPWL_Demographic Split'!$D$4:$D$158),0)</f>
        <v>2.5100992538888039E-4</v>
      </c>
      <c r="D103">
        <f>_xlfn.IFNA(_xlfn.XLOOKUP($B103&amp;"_"&amp;D$72,'SPWL_Demographic Split'!$C$4:$C$158,'SPWL_Demographic Split'!$D$4:$D$158),0)</f>
        <v>2.104712755247164E-4</v>
      </c>
      <c r="E103">
        <f>_xlfn.IFNA(_xlfn.XLOOKUP($B103&amp;"_"&amp;E$72,'SPWL_Demographic Split'!$C$4:$C$158,'SPWL_Demographic Split'!$D$4:$D$158),0)</f>
        <v>2.1553787572285721E-4</v>
      </c>
      <c r="F103">
        <f>_xlfn.IFNA(_xlfn.XLOOKUP($B103&amp;"_"&amp;F$72,'SPWL_Demographic Split'!$C$4:$C$158,'SPWL_Demographic Split'!$D$4:$D$158),0)</f>
        <v>1.8760661296722791E-4</v>
      </c>
      <c r="G103">
        <f>_xlfn.IFNA(_xlfn.XLOOKUP($B103&amp;"_"&amp;G$72,'SPWL_Demographic Split'!$C$4:$C$158,'SPWL_Demographic Split'!$D$4:$D$158),0)</f>
        <v>1.8672744993572339E-4</v>
      </c>
      <c r="I103">
        <v>65</v>
      </c>
      <c r="J103">
        <f>_xlfn.XLOOKUP($I103&amp;"_"&amp;J$72,'SPWL_Demographic Split'!$G$4:$G$158,'SPWL_Demographic Split'!$H$4:$H$158)</f>
        <v>2.2052572106197048E-3</v>
      </c>
      <c r="K103">
        <f>_xlfn.XLOOKUP($I103&amp;"_"&amp;K$72,'SPWL_Demographic Split'!$G$4:$G$158,'SPWL_Demographic Split'!$H$4:$H$158)</f>
        <v>2.234507610549801E-3</v>
      </c>
      <c r="L103">
        <f>_xlfn.XLOOKUP($I103&amp;"_"&amp;L$72,'SPWL_Demographic Split'!$G$4:$G$158,'SPWL_Demographic Split'!$H$4:$H$158)</f>
        <v>2.435498679307761E-3</v>
      </c>
      <c r="M103">
        <f>_xlfn.XLOOKUP($I103&amp;"_"&amp;M$72,'SPWL_Demographic Split'!$G$4:$G$158,'SPWL_Demographic Split'!$H$4:$H$158)</f>
        <v>2.0919583787672429E-3</v>
      </c>
      <c r="N103">
        <f>_xlfn.XLOOKUP($I103&amp;"_"&amp;N$72,'SPWL_Demographic Split'!$G$4:$G$158,'SPWL_Demographic Split'!$H$4:$H$158)</f>
        <v>2.3972470533248549E-3</v>
      </c>
      <c r="P103">
        <v>65</v>
      </c>
      <c r="Q103">
        <f>_xlfn.IFNA(_xlfn.XLOOKUP($I103&amp;"_"&amp;Q$72,'SPWL_Demographic Split'!$K$4:$K$158,'SPWL_Demographic Split'!$L$4:$L$158),0)</f>
        <v>4.7192073880500678E-4</v>
      </c>
      <c r="R103">
        <f>_xlfn.IFNA(_xlfn.XLOOKUP($I103&amp;"_"&amp;R$72,'SPWL_Demographic Split'!$K$4:$K$158,'SPWL_Demographic Split'!$L$4:$L$158),0)</f>
        <v>4.6369665529855949E-4</v>
      </c>
      <c r="S103">
        <f>_xlfn.IFNA(_xlfn.XLOOKUP($I103&amp;"_"&amp;S$72,'SPWL_Demographic Split'!$K$4:$K$158,'SPWL_Demographic Split'!$L$4:$L$158),0)</f>
        <v>5.3761209809652193E-4</v>
      </c>
      <c r="T103">
        <f>_xlfn.IFNA(_xlfn.XLOOKUP($I103&amp;"_"&amp;T$72,'SPWL_Demographic Split'!$K$4:$K$158,'SPWL_Demographic Split'!$L$4:$L$158),0)</f>
        <v>5.0507829341691788E-4</v>
      </c>
      <c r="U103">
        <f>_xlfn.IFNA(_xlfn.XLOOKUP($I103&amp;"_"&amp;U$72,'SPWL_Demographic Split'!$K$4:$K$158,'SPWL_Demographic Split'!$L$4:$L$158),0)</f>
        <v>3.8413879460167018E-4</v>
      </c>
      <c r="W103">
        <v>65</v>
      </c>
      <c r="X103">
        <f>_xlfn.XLOOKUP($I103&amp;"_"&amp;X$72,'SPWL_Demographic Split'!$O$4:$O$158,'SPWL_Demographic Split'!$P$4:$P$158)</f>
        <v>3.2669363398632359E-3</v>
      </c>
      <c r="Y103">
        <f>_xlfn.XLOOKUP($I103&amp;"_"&amp;Y$72,'SPWL_Demographic Split'!$O$4:$O$158,'SPWL_Demographic Split'!$P$4:$P$158)</f>
        <v>3.1924296938408811E-3</v>
      </c>
      <c r="Z103">
        <f>_xlfn.XLOOKUP($I103&amp;"_"&amp;Z$72,'SPWL_Demographic Split'!$O$4:$O$158,'SPWL_Demographic Split'!$P$4:$P$158)</f>
        <v>3.1137791108820962E-3</v>
      </c>
      <c r="AA103">
        <f>_xlfn.XLOOKUP($I103&amp;"_"&amp;AA$72,'SPWL_Demographic Split'!$O$4:$O$158,'SPWL_Demographic Split'!$P$4:$P$158)</f>
        <v>3.2197577532129969E-3</v>
      </c>
      <c r="AB103">
        <f>_xlfn.XLOOKUP($I103&amp;"_"&amp;AB$72,'SPWL_Demographic Split'!$O$4:$O$158,'SPWL_Demographic Split'!$P$4:$P$158)</f>
        <v>3.391879985303518E-3</v>
      </c>
    </row>
  </sheetData>
  <mergeCells count="8">
    <mergeCell ref="G17:J17"/>
    <mergeCell ref="K17:N17"/>
    <mergeCell ref="P17:S17"/>
    <mergeCell ref="G4:N4"/>
    <mergeCell ref="P4:S4"/>
    <mergeCell ref="G5:J5"/>
    <mergeCell ref="K5:N5"/>
    <mergeCell ref="P5:S5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86AB8-0D91-4717-92C6-C55115D22D13}">
  <sheetPr codeName="Sheet4">
    <tabColor theme="8" tint="0.79998168889431442"/>
  </sheetPr>
  <dimension ref="A1:R183"/>
  <sheetViews>
    <sheetView workbookViewId="0">
      <selection activeCell="C20" sqref="C20"/>
    </sheetView>
  </sheetViews>
  <sheetFormatPr defaultColWidth="8.85546875" defaultRowHeight="15" x14ac:dyDescent="0.25"/>
  <cols>
    <col min="2" max="2" width="11" bestFit="1" customWidth="1"/>
    <col min="3" max="3" width="11" customWidth="1"/>
    <col min="4" max="4" width="9" bestFit="1" customWidth="1"/>
    <col min="6" max="6" width="11" bestFit="1" customWidth="1"/>
    <col min="7" max="7" width="11" customWidth="1"/>
    <col min="10" max="10" width="11" bestFit="1" customWidth="1"/>
    <col min="11" max="11" width="11" customWidth="1"/>
    <col min="14" max="14" width="11" bestFit="1" customWidth="1"/>
    <col min="15" max="15" width="11" customWidth="1"/>
    <col min="18" max="18" width="11.42578125" bestFit="1" customWidth="1"/>
  </cols>
  <sheetData>
    <row r="1" spans="1:18" x14ac:dyDescent="0.25">
      <c r="A1" s="111" t="s">
        <v>223</v>
      </c>
      <c r="B1" s="111"/>
      <c r="C1" s="111"/>
      <c r="D1" s="111"/>
      <c r="E1" s="111"/>
      <c r="F1" s="111"/>
      <c r="G1" s="111"/>
      <c r="H1" s="111"/>
      <c r="I1" s="112" t="s">
        <v>224</v>
      </c>
      <c r="J1" s="113"/>
      <c r="K1" s="113"/>
      <c r="L1" s="113"/>
      <c r="M1" s="113"/>
      <c r="N1" s="113"/>
      <c r="O1" s="113"/>
      <c r="P1" s="114"/>
    </row>
    <row r="2" spans="1:18" x14ac:dyDescent="0.25">
      <c r="A2" s="115" t="s">
        <v>131</v>
      </c>
      <c r="B2" s="115"/>
      <c r="C2" s="115"/>
      <c r="D2" s="115"/>
      <c r="E2" s="115" t="s">
        <v>225</v>
      </c>
      <c r="F2" s="115"/>
      <c r="G2" s="115"/>
      <c r="H2" s="115"/>
      <c r="I2" s="116" t="s">
        <v>131</v>
      </c>
      <c r="J2" s="115"/>
      <c r="K2" s="115"/>
      <c r="L2" s="115"/>
      <c r="M2" s="115" t="s">
        <v>225</v>
      </c>
      <c r="N2" s="115"/>
      <c r="O2" s="115"/>
      <c r="P2" s="117"/>
    </row>
    <row r="3" spans="1:18" s="9" customFormat="1" x14ac:dyDescent="0.25">
      <c r="A3" s="46" t="s">
        <v>50</v>
      </c>
      <c r="B3" s="46" t="s">
        <v>226</v>
      </c>
      <c r="C3" s="46"/>
      <c r="D3" s="46" t="s">
        <v>227</v>
      </c>
      <c r="E3" s="47" t="s">
        <v>50</v>
      </c>
      <c r="F3" s="46" t="s">
        <v>226</v>
      </c>
      <c r="G3" s="46"/>
      <c r="H3" s="46" t="s">
        <v>227</v>
      </c>
      <c r="I3" s="47" t="s">
        <v>50</v>
      </c>
      <c r="J3" s="46" t="s">
        <v>226</v>
      </c>
      <c r="K3" s="46"/>
      <c r="L3" s="46" t="s">
        <v>227</v>
      </c>
      <c r="M3" s="47" t="s">
        <v>50</v>
      </c>
      <c r="N3" s="46" t="s">
        <v>226</v>
      </c>
      <c r="O3" s="46"/>
      <c r="P3" s="48" t="s">
        <v>227</v>
      </c>
      <c r="R3" s="49" t="s">
        <v>228</v>
      </c>
    </row>
    <row r="4" spans="1:18" x14ac:dyDescent="0.25">
      <c r="A4" s="6">
        <v>26</v>
      </c>
      <c r="B4" s="6">
        <v>50000</v>
      </c>
      <c r="C4" s="6" t="str">
        <f>A4&amp;"_"&amp;B4</f>
        <v>26_50000</v>
      </c>
      <c r="D4" s="6">
        <v>1.5247787896740061E-4</v>
      </c>
      <c r="E4">
        <v>26</v>
      </c>
      <c r="F4">
        <v>50000</v>
      </c>
      <c r="G4" t="str">
        <f>E4&amp;"_"&amp;F4</f>
        <v>26_50000</v>
      </c>
      <c r="H4">
        <v>1.1042119237283561E-3</v>
      </c>
      <c r="I4" s="44">
        <v>26</v>
      </c>
      <c r="J4">
        <v>50000</v>
      </c>
      <c r="K4" t="str">
        <f>I4&amp;"_"&amp;J4</f>
        <v>26_50000</v>
      </c>
      <c r="L4">
        <v>4.9760713178252614E-4</v>
      </c>
      <c r="M4">
        <v>26</v>
      </c>
      <c r="N4">
        <v>50000</v>
      </c>
      <c r="O4" t="str">
        <f>M4&amp;"_"&amp;N4</f>
        <v>26_50000</v>
      </c>
      <c r="P4" s="50">
        <v>1.7442404035334859E-3</v>
      </c>
      <c r="R4" t="s">
        <v>229</v>
      </c>
    </row>
    <row r="5" spans="1:18" x14ac:dyDescent="0.25">
      <c r="A5">
        <v>26</v>
      </c>
      <c r="B5">
        <v>100000</v>
      </c>
      <c r="C5" t="str">
        <f t="shared" ref="C5:C68" si="0">A5&amp;"_"&amp;B5</f>
        <v>26_100000</v>
      </c>
      <c r="D5">
        <v>1.4680620178701429E-4</v>
      </c>
      <c r="E5">
        <v>26</v>
      </c>
      <c r="F5">
        <v>100000</v>
      </c>
      <c r="G5" t="str">
        <f t="shared" ref="G5:G68" si="1">E5&amp;"_"&amp;F5</f>
        <v>26_100000</v>
      </c>
      <c r="H5">
        <v>1.135186717594181E-3</v>
      </c>
      <c r="I5" s="44">
        <v>26</v>
      </c>
      <c r="J5">
        <v>100000</v>
      </c>
      <c r="K5" t="str">
        <f t="shared" ref="K5:K68" si="2">I5&amp;"_"&amp;J5</f>
        <v>26_100000</v>
      </c>
      <c r="L5">
        <v>4.9885864105427198E-4</v>
      </c>
      <c r="M5">
        <v>26</v>
      </c>
      <c r="N5">
        <v>100000</v>
      </c>
      <c r="O5" t="str">
        <f t="shared" ref="O5:O68" si="3">M5&amp;"_"&amp;N5</f>
        <v>26_100000</v>
      </c>
      <c r="P5" s="50">
        <v>1.7071625924474879E-3</v>
      </c>
    </row>
    <row r="6" spans="1:18" x14ac:dyDescent="0.25">
      <c r="A6">
        <v>26</v>
      </c>
      <c r="B6">
        <v>250000</v>
      </c>
      <c r="C6" t="str">
        <f t="shared" si="0"/>
        <v>26_250000</v>
      </c>
      <c r="D6">
        <v>5.1748866908638447E-4</v>
      </c>
      <c r="E6">
        <v>26</v>
      </c>
      <c r="F6">
        <v>250000</v>
      </c>
      <c r="G6" t="str">
        <f t="shared" si="1"/>
        <v>26_250000</v>
      </c>
      <c r="H6">
        <v>4.5283536903925397E-3</v>
      </c>
      <c r="I6" s="44">
        <v>26</v>
      </c>
      <c r="J6">
        <v>250000</v>
      </c>
      <c r="K6" t="str">
        <f t="shared" si="2"/>
        <v>26_250000</v>
      </c>
      <c r="L6">
        <v>1.0322249491585679E-3</v>
      </c>
      <c r="M6">
        <v>26</v>
      </c>
      <c r="N6">
        <v>250000</v>
      </c>
      <c r="O6" t="str">
        <f t="shared" si="3"/>
        <v>26_250000</v>
      </c>
      <c r="P6" s="50">
        <v>3.6918338912078079E-3</v>
      </c>
    </row>
    <row r="7" spans="1:18" x14ac:dyDescent="0.25">
      <c r="A7">
        <v>26</v>
      </c>
      <c r="B7">
        <v>500000</v>
      </c>
      <c r="C7" t="str">
        <f t="shared" si="0"/>
        <v>26_500000</v>
      </c>
      <c r="D7">
        <v>4.7160414055479641E-4</v>
      </c>
      <c r="E7">
        <v>26</v>
      </c>
      <c r="F7">
        <v>500000</v>
      </c>
      <c r="G7" t="str">
        <f t="shared" si="1"/>
        <v>26_500000</v>
      </c>
      <c r="H7">
        <v>4.4666628489445073E-3</v>
      </c>
      <c r="I7" s="44">
        <v>26</v>
      </c>
      <c r="J7">
        <v>500000</v>
      </c>
      <c r="K7" t="str">
        <f t="shared" si="2"/>
        <v>26_500000</v>
      </c>
      <c r="L7">
        <v>9.0570079337222366E-4</v>
      </c>
      <c r="M7">
        <v>26</v>
      </c>
      <c r="N7">
        <v>500000</v>
      </c>
      <c r="O7" t="str">
        <f t="shared" si="3"/>
        <v>26_500000</v>
      </c>
      <c r="P7" s="50">
        <v>3.6287803083027421E-3</v>
      </c>
    </row>
    <row r="8" spans="1:18" x14ac:dyDescent="0.25">
      <c r="A8">
        <v>26</v>
      </c>
      <c r="B8">
        <v>1000000</v>
      </c>
      <c r="C8" t="str">
        <f t="shared" si="0"/>
        <v>26_1000000</v>
      </c>
      <c r="D8">
        <v>1.6294398141646061E-4</v>
      </c>
      <c r="E8">
        <v>26</v>
      </c>
      <c r="F8">
        <v>1000000</v>
      </c>
      <c r="G8" t="str">
        <f t="shared" si="1"/>
        <v>26_1000000</v>
      </c>
      <c r="H8">
        <v>2.0720539427372671E-3</v>
      </c>
      <c r="I8" s="44">
        <v>26</v>
      </c>
      <c r="J8">
        <v>1000000</v>
      </c>
      <c r="K8" t="str">
        <f t="shared" si="2"/>
        <v>26_1000000</v>
      </c>
      <c r="L8">
        <v>4.5861865811675401E-4</v>
      </c>
      <c r="M8">
        <v>26</v>
      </c>
      <c r="N8">
        <v>1000000</v>
      </c>
      <c r="O8" t="str">
        <f t="shared" si="3"/>
        <v>26_1000000</v>
      </c>
      <c r="P8" s="50">
        <v>2.3604130649357161E-3</v>
      </c>
    </row>
    <row r="9" spans="1:18" x14ac:dyDescent="0.25">
      <c r="A9">
        <v>26</v>
      </c>
      <c r="B9">
        <v>2000000</v>
      </c>
      <c r="C9" t="str">
        <f t="shared" si="0"/>
        <v>26_2000000</v>
      </c>
      <c r="D9">
        <v>3.7721184183818262E-5</v>
      </c>
      <c r="E9">
        <v>26</v>
      </c>
      <c r="F9">
        <v>2000000</v>
      </c>
      <c r="G9" t="str">
        <f t="shared" si="1"/>
        <v>26_2000000</v>
      </c>
      <c r="H9">
        <v>3.4016724312487629E-4</v>
      </c>
      <c r="I9" s="44">
        <v>26</v>
      </c>
      <c r="J9">
        <v>2000000</v>
      </c>
      <c r="K9" t="str">
        <f t="shared" si="2"/>
        <v>26_2000000</v>
      </c>
      <c r="L9">
        <v>2.2412995290419541E-4</v>
      </c>
      <c r="M9">
        <v>26</v>
      </c>
      <c r="N9">
        <v>2000000</v>
      </c>
      <c r="O9" t="str">
        <f t="shared" si="3"/>
        <v>26_2000000</v>
      </c>
      <c r="P9" s="50">
        <v>1.564578975168608E-3</v>
      </c>
    </row>
    <row r="10" spans="1:18" x14ac:dyDescent="0.25">
      <c r="A10">
        <v>27</v>
      </c>
      <c r="B10">
        <v>50000</v>
      </c>
      <c r="C10" t="str">
        <f t="shared" si="0"/>
        <v>27_50000</v>
      </c>
      <c r="D10">
        <v>1.711987986525979E-4</v>
      </c>
      <c r="E10">
        <v>27</v>
      </c>
      <c r="F10">
        <v>50000</v>
      </c>
      <c r="G10" t="str">
        <f t="shared" si="1"/>
        <v>27_50000</v>
      </c>
      <c r="H10">
        <v>1.2869048717210319E-3</v>
      </c>
      <c r="I10" s="44">
        <v>27</v>
      </c>
      <c r="J10">
        <v>50000</v>
      </c>
      <c r="K10" t="str">
        <f t="shared" si="2"/>
        <v>27_50000</v>
      </c>
      <c r="L10">
        <v>5.0305835069703155E-4</v>
      </c>
      <c r="M10">
        <v>27</v>
      </c>
      <c r="N10">
        <v>50000</v>
      </c>
      <c r="O10" t="str">
        <f t="shared" si="3"/>
        <v>27_50000</v>
      </c>
      <c r="P10" s="50">
        <v>1.929566046977598E-3</v>
      </c>
    </row>
    <row r="11" spans="1:18" x14ac:dyDescent="0.25">
      <c r="A11">
        <v>27</v>
      </c>
      <c r="B11">
        <v>100000</v>
      </c>
      <c r="C11" t="str">
        <f t="shared" si="0"/>
        <v>27_100000</v>
      </c>
      <c r="D11">
        <v>1.2890966450897169E-4</v>
      </c>
      <c r="E11">
        <v>27</v>
      </c>
      <c r="F11">
        <v>100000</v>
      </c>
      <c r="G11" t="str">
        <f t="shared" si="1"/>
        <v>27_100000</v>
      </c>
      <c r="H11">
        <v>1.202484771519032E-3</v>
      </c>
      <c r="I11" s="44">
        <v>27</v>
      </c>
      <c r="J11">
        <v>100000</v>
      </c>
      <c r="K11" t="str">
        <f t="shared" si="2"/>
        <v>27_100000</v>
      </c>
      <c r="L11">
        <v>5.1161692579919404E-4</v>
      </c>
      <c r="M11">
        <v>27</v>
      </c>
      <c r="N11">
        <v>100000</v>
      </c>
      <c r="O11" t="str">
        <f t="shared" si="3"/>
        <v>27_100000</v>
      </c>
      <c r="P11" s="50">
        <v>1.826354458144198E-3</v>
      </c>
    </row>
    <row r="12" spans="1:18" x14ac:dyDescent="0.25">
      <c r="A12">
        <v>27</v>
      </c>
      <c r="B12">
        <v>250000</v>
      </c>
      <c r="C12" t="str">
        <f t="shared" si="0"/>
        <v>27_250000</v>
      </c>
      <c r="D12">
        <v>5.1319835923522097E-4</v>
      </c>
      <c r="E12">
        <v>27</v>
      </c>
      <c r="F12">
        <v>250000</v>
      </c>
      <c r="G12" t="str">
        <f t="shared" si="1"/>
        <v>27_250000</v>
      </c>
      <c r="H12">
        <v>3.9587710483552337E-3</v>
      </c>
      <c r="I12" s="44">
        <v>27</v>
      </c>
      <c r="J12">
        <v>250000</v>
      </c>
      <c r="K12" t="str">
        <f t="shared" si="2"/>
        <v>27_250000</v>
      </c>
      <c r="L12">
        <v>9.5099436835070176E-4</v>
      </c>
      <c r="M12">
        <v>27</v>
      </c>
      <c r="N12">
        <v>250000</v>
      </c>
      <c r="O12" t="str">
        <f t="shared" si="3"/>
        <v>27_250000</v>
      </c>
      <c r="P12" s="50">
        <v>3.540983727226566E-3</v>
      </c>
    </row>
    <row r="13" spans="1:18" x14ac:dyDescent="0.25">
      <c r="A13">
        <v>27</v>
      </c>
      <c r="B13">
        <v>500000</v>
      </c>
      <c r="C13" t="str">
        <f t="shared" si="0"/>
        <v>27_500000</v>
      </c>
      <c r="D13">
        <v>4.4582825748647789E-4</v>
      </c>
      <c r="E13">
        <v>27</v>
      </c>
      <c r="F13">
        <v>500000</v>
      </c>
      <c r="G13" t="str">
        <f t="shared" si="1"/>
        <v>27_500000</v>
      </c>
      <c r="H13">
        <v>4.1602095983915531E-3</v>
      </c>
      <c r="I13" s="44">
        <v>27</v>
      </c>
      <c r="J13">
        <v>500000</v>
      </c>
      <c r="K13" t="str">
        <f t="shared" si="2"/>
        <v>27_500000</v>
      </c>
      <c r="L13">
        <v>8.5636934515549929E-4</v>
      </c>
      <c r="M13">
        <v>27</v>
      </c>
      <c r="N13">
        <v>500000</v>
      </c>
      <c r="O13" t="str">
        <f t="shared" si="3"/>
        <v>27_500000</v>
      </c>
      <c r="P13" s="50">
        <v>3.5813166131568618E-3</v>
      </c>
    </row>
    <row r="14" spans="1:18" x14ac:dyDescent="0.25">
      <c r="A14">
        <v>27</v>
      </c>
      <c r="B14">
        <v>1000000</v>
      </c>
      <c r="C14" t="str">
        <f t="shared" si="0"/>
        <v>27_1000000</v>
      </c>
      <c r="D14">
        <v>1.5895424787671351E-4</v>
      </c>
      <c r="E14">
        <v>27</v>
      </c>
      <c r="F14">
        <v>1000000</v>
      </c>
      <c r="G14" t="str">
        <f t="shared" si="1"/>
        <v>27_1000000</v>
      </c>
      <c r="H14">
        <v>2.0061243812164631E-3</v>
      </c>
      <c r="I14" s="44">
        <v>27</v>
      </c>
      <c r="J14">
        <v>1000000</v>
      </c>
      <c r="K14" t="str">
        <f t="shared" si="2"/>
        <v>27_1000000</v>
      </c>
      <c r="L14">
        <v>4.934987045215729E-4</v>
      </c>
      <c r="M14">
        <v>27</v>
      </c>
      <c r="N14">
        <v>1000000</v>
      </c>
      <c r="O14" t="str">
        <f t="shared" si="3"/>
        <v>27_1000000</v>
      </c>
      <c r="P14" s="50">
        <v>2.3823485454485581E-3</v>
      </c>
    </row>
    <row r="15" spans="1:18" x14ac:dyDescent="0.25">
      <c r="A15">
        <v>27</v>
      </c>
      <c r="B15">
        <v>2000000</v>
      </c>
      <c r="C15" t="str">
        <f t="shared" si="0"/>
        <v>27_2000000</v>
      </c>
      <c r="D15">
        <v>4.9953159759746577E-5</v>
      </c>
      <c r="E15">
        <v>27</v>
      </c>
      <c r="F15">
        <v>2000000</v>
      </c>
      <c r="G15" t="str">
        <f t="shared" si="1"/>
        <v>27_2000000</v>
      </c>
      <c r="H15">
        <v>6.2751750015452106E-4</v>
      </c>
      <c r="I15" s="44">
        <v>27</v>
      </c>
      <c r="J15">
        <v>2000000</v>
      </c>
      <c r="K15" t="str">
        <f t="shared" si="2"/>
        <v>27_2000000</v>
      </c>
      <c r="L15">
        <v>2.052613836151436E-4</v>
      </c>
      <c r="M15">
        <v>27</v>
      </c>
      <c r="N15">
        <v>2000000</v>
      </c>
      <c r="O15" t="str">
        <f t="shared" si="3"/>
        <v>27_2000000</v>
      </c>
      <c r="P15" s="50">
        <v>1.56883324835618E-3</v>
      </c>
    </row>
    <row r="16" spans="1:18" x14ac:dyDescent="0.25">
      <c r="A16">
        <v>28</v>
      </c>
      <c r="B16">
        <v>50000</v>
      </c>
      <c r="C16" t="str">
        <f t="shared" si="0"/>
        <v>28_50000</v>
      </c>
      <c r="D16">
        <v>1.910272183145635E-4</v>
      </c>
      <c r="E16">
        <v>28</v>
      </c>
      <c r="F16">
        <v>50000</v>
      </c>
      <c r="G16" t="str">
        <f t="shared" si="1"/>
        <v>28_50000</v>
      </c>
      <c r="H16">
        <v>1.4258242434950759E-3</v>
      </c>
      <c r="I16" s="44">
        <v>28</v>
      </c>
      <c r="J16">
        <v>50000</v>
      </c>
      <c r="K16" t="str">
        <f t="shared" si="2"/>
        <v>28_50000</v>
      </c>
      <c r="L16">
        <v>4.9548085169155069E-4</v>
      </c>
      <c r="M16">
        <v>28</v>
      </c>
      <c r="N16">
        <v>50000</v>
      </c>
      <c r="O16" t="str">
        <f t="shared" si="3"/>
        <v>28_50000</v>
      </c>
      <c r="P16" s="50">
        <v>2.020853542707258E-3</v>
      </c>
    </row>
    <row r="17" spans="1:16" x14ac:dyDescent="0.25">
      <c r="A17">
        <v>28</v>
      </c>
      <c r="B17">
        <v>100000</v>
      </c>
      <c r="C17" t="str">
        <f t="shared" si="0"/>
        <v>28_100000</v>
      </c>
      <c r="D17">
        <v>1.8080045276046861E-4</v>
      </c>
      <c r="E17">
        <v>28</v>
      </c>
      <c r="F17">
        <v>100000</v>
      </c>
      <c r="G17" t="str">
        <f t="shared" si="1"/>
        <v>28_100000</v>
      </c>
      <c r="H17">
        <v>1.3121234179964329E-3</v>
      </c>
      <c r="I17" s="44">
        <v>28</v>
      </c>
      <c r="J17">
        <v>100000</v>
      </c>
      <c r="K17" t="str">
        <f t="shared" si="2"/>
        <v>28_100000</v>
      </c>
      <c r="L17">
        <v>4.647019450391204E-4</v>
      </c>
      <c r="M17">
        <v>28</v>
      </c>
      <c r="N17">
        <v>100000</v>
      </c>
      <c r="O17" t="str">
        <f t="shared" si="3"/>
        <v>28_100000</v>
      </c>
      <c r="P17" s="50">
        <v>1.77496611196301E-3</v>
      </c>
    </row>
    <row r="18" spans="1:16" x14ac:dyDescent="0.25">
      <c r="A18">
        <v>28</v>
      </c>
      <c r="B18">
        <v>250000</v>
      </c>
      <c r="C18" t="str">
        <f t="shared" si="0"/>
        <v>28_250000</v>
      </c>
      <c r="D18">
        <v>4.5658169724522668E-4</v>
      </c>
      <c r="E18">
        <v>28</v>
      </c>
      <c r="F18">
        <v>250000</v>
      </c>
      <c r="G18" t="str">
        <f t="shared" si="1"/>
        <v>28_250000</v>
      </c>
      <c r="H18">
        <v>3.910523089987579E-3</v>
      </c>
      <c r="I18" s="44">
        <v>28</v>
      </c>
      <c r="J18">
        <v>250000</v>
      </c>
      <c r="K18" t="str">
        <f t="shared" si="2"/>
        <v>28_250000</v>
      </c>
      <c r="L18">
        <v>8.1812943011744222E-4</v>
      </c>
      <c r="M18">
        <v>28</v>
      </c>
      <c r="N18">
        <v>250000</v>
      </c>
      <c r="O18" t="str">
        <f t="shared" si="3"/>
        <v>28_250000</v>
      </c>
      <c r="P18" s="50">
        <v>3.382735603106219E-3</v>
      </c>
    </row>
    <row r="19" spans="1:16" x14ac:dyDescent="0.25">
      <c r="A19">
        <v>28</v>
      </c>
      <c r="B19">
        <v>500000</v>
      </c>
      <c r="C19" t="str">
        <f t="shared" si="0"/>
        <v>28_500000</v>
      </c>
      <c r="D19">
        <v>3.8161649528611669E-4</v>
      </c>
      <c r="E19">
        <v>28</v>
      </c>
      <c r="F19">
        <v>500000</v>
      </c>
      <c r="G19" t="str">
        <f t="shared" si="1"/>
        <v>28_500000</v>
      </c>
      <c r="H19">
        <v>4.0191225324698304E-3</v>
      </c>
      <c r="I19" s="44">
        <v>28</v>
      </c>
      <c r="J19">
        <v>500000</v>
      </c>
      <c r="K19" t="str">
        <f t="shared" si="2"/>
        <v>28_500000</v>
      </c>
      <c r="L19">
        <v>7.6959779904452988E-4</v>
      </c>
      <c r="M19">
        <v>28</v>
      </c>
      <c r="N19">
        <v>500000</v>
      </c>
      <c r="O19" t="str">
        <f t="shared" si="3"/>
        <v>28_500000</v>
      </c>
      <c r="P19" s="50">
        <v>3.5331962504843309E-3</v>
      </c>
    </row>
    <row r="20" spans="1:16" x14ac:dyDescent="0.25">
      <c r="A20">
        <v>28</v>
      </c>
      <c r="B20">
        <v>1000000</v>
      </c>
      <c r="C20" t="str">
        <f t="shared" si="0"/>
        <v>28_1000000</v>
      </c>
      <c r="D20">
        <v>1.5221034478673251E-4</v>
      </c>
      <c r="E20">
        <v>28</v>
      </c>
      <c r="F20">
        <v>1000000</v>
      </c>
      <c r="G20" t="str">
        <f t="shared" si="1"/>
        <v>28_1000000</v>
      </c>
      <c r="H20">
        <v>2.151390441798615E-3</v>
      </c>
      <c r="I20" s="44">
        <v>28</v>
      </c>
      <c r="J20">
        <v>1000000</v>
      </c>
      <c r="K20" t="str">
        <f t="shared" si="2"/>
        <v>28_1000000</v>
      </c>
      <c r="L20">
        <v>4.8162189424649061E-4</v>
      </c>
      <c r="M20">
        <v>28</v>
      </c>
      <c r="N20">
        <v>1000000</v>
      </c>
      <c r="O20" t="str">
        <f t="shared" si="3"/>
        <v>28_1000000</v>
      </c>
      <c r="P20" s="50">
        <v>2.4760515473422778E-3</v>
      </c>
    </row>
    <row r="21" spans="1:16" x14ac:dyDescent="0.25">
      <c r="A21">
        <v>28</v>
      </c>
      <c r="B21">
        <v>2000000</v>
      </c>
      <c r="C21" t="str">
        <f t="shared" si="0"/>
        <v>28_2000000</v>
      </c>
      <c r="D21">
        <v>5.7962297430478987E-5</v>
      </c>
      <c r="E21">
        <v>28</v>
      </c>
      <c r="F21">
        <v>2000000</v>
      </c>
      <c r="G21" t="str">
        <f t="shared" si="1"/>
        <v>28_2000000</v>
      </c>
      <c r="H21">
        <v>8.9525742030446343E-4</v>
      </c>
      <c r="I21" s="44">
        <v>28</v>
      </c>
      <c r="J21">
        <v>2000000</v>
      </c>
      <c r="K21" t="str">
        <f t="shared" si="2"/>
        <v>28_2000000</v>
      </c>
      <c r="L21">
        <v>2.1555076656224479E-4</v>
      </c>
      <c r="M21">
        <v>28</v>
      </c>
      <c r="N21">
        <v>2000000</v>
      </c>
      <c r="O21" t="str">
        <f t="shared" si="3"/>
        <v>28_2000000</v>
      </c>
      <c r="P21" s="50">
        <v>1.6855238116505441E-3</v>
      </c>
    </row>
    <row r="22" spans="1:16" x14ac:dyDescent="0.25">
      <c r="A22">
        <v>29</v>
      </c>
      <c r="B22">
        <v>50000</v>
      </c>
      <c r="C22" t="str">
        <f t="shared" si="0"/>
        <v>29_50000</v>
      </c>
      <c r="D22">
        <v>1.4276188498569129E-4</v>
      </c>
      <c r="E22">
        <v>29</v>
      </c>
      <c r="F22">
        <v>50000</v>
      </c>
      <c r="G22" t="str">
        <f t="shared" si="1"/>
        <v>29_50000</v>
      </c>
      <c r="H22">
        <v>1.482177052973471E-3</v>
      </c>
      <c r="I22" s="44">
        <v>29</v>
      </c>
      <c r="J22">
        <v>50000</v>
      </c>
      <c r="K22" t="str">
        <f t="shared" si="2"/>
        <v>29_50000</v>
      </c>
      <c r="L22">
        <v>5.2591059053992586E-4</v>
      </c>
      <c r="M22">
        <v>29</v>
      </c>
      <c r="N22">
        <v>50000</v>
      </c>
      <c r="O22" t="str">
        <f t="shared" si="3"/>
        <v>29_50000</v>
      </c>
      <c r="P22" s="50">
        <v>1.8674658063583421E-3</v>
      </c>
    </row>
    <row r="23" spans="1:16" x14ac:dyDescent="0.25">
      <c r="A23">
        <v>29</v>
      </c>
      <c r="B23">
        <v>100000</v>
      </c>
      <c r="C23" t="str">
        <f t="shared" si="0"/>
        <v>29_100000</v>
      </c>
      <c r="D23">
        <v>1.614582558122529E-4</v>
      </c>
      <c r="E23">
        <v>29</v>
      </c>
      <c r="F23">
        <v>100000</v>
      </c>
      <c r="G23" t="str">
        <f t="shared" si="1"/>
        <v>29_100000</v>
      </c>
      <c r="H23">
        <v>1.5173956319292799E-3</v>
      </c>
      <c r="I23" s="44">
        <v>29</v>
      </c>
      <c r="J23">
        <v>100000</v>
      </c>
      <c r="K23" t="str">
        <f t="shared" si="2"/>
        <v>29_100000</v>
      </c>
      <c r="L23">
        <v>4.872458131981859E-4</v>
      </c>
      <c r="M23">
        <v>29</v>
      </c>
      <c r="N23">
        <v>100000</v>
      </c>
      <c r="O23" t="str">
        <f t="shared" si="3"/>
        <v>29_100000</v>
      </c>
      <c r="P23" s="50">
        <v>1.900878832022138E-3</v>
      </c>
    </row>
    <row r="24" spans="1:16" x14ac:dyDescent="0.25">
      <c r="A24">
        <v>29</v>
      </c>
      <c r="B24">
        <v>250000</v>
      </c>
      <c r="C24" t="str">
        <f t="shared" si="0"/>
        <v>29_250000</v>
      </c>
      <c r="D24">
        <v>3.8068358275026638E-4</v>
      </c>
      <c r="E24">
        <v>29</v>
      </c>
      <c r="F24">
        <v>250000</v>
      </c>
      <c r="G24" t="str">
        <f t="shared" si="1"/>
        <v>29_250000</v>
      </c>
      <c r="H24">
        <v>3.729627507015157E-3</v>
      </c>
      <c r="I24" s="44">
        <v>29</v>
      </c>
      <c r="J24">
        <v>250000</v>
      </c>
      <c r="K24" t="str">
        <f t="shared" si="2"/>
        <v>29_250000</v>
      </c>
      <c r="L24">
        <v>8.3822339624656738E-4</v>
      </c>
      <c r="M24">
        <v>29</v>
      </c>
      <c r="N24">
        <v>250000</v>
      </c>
      <c r="O24" t="str">
        <f t="shared" si="3"/>
        <v>29_250000</v>
      </c>
      <c r="P24" s="50">
        <v>3.315287148975755E-3</v>
      </c>
    </row>
    <row r="25" spans="1:16" x14ac:dyDescent="0.25">
      <c r="A25">
        <v>29</v>
      </c>
      <c r="B25">
        <v>500000</v>
      </c>
      <c r="C25" t="str">
        <f t="shared" si="0"/>
        <v>29_500000</v>
      </c>
      <c r="D25">
        <v>3.3078921902606151E-4</v>
      </c>
      <c r="E25">
        <v>29</v>
      </c>
      <c r="F25">
        <v>500000</v>
      </c>
      <c r="G25" t="str">
        <f t="shared" si="1"/>
        <v>29_500000</v>
      </c>
      <c r="H25">
        <v>3.864166567113296E-3</v>
      </c>
      <c r="I25" s="44">
        <v>29</v>
      </c>
      <c r="J25">
        <v>500000</v>
      </c>
      <c r="K25" t="str">
        <f t="shared" si="2"/>
        <v>29_500000</v>
      </c>
      <c r="L25">
        <v>7.6936500058874156E-4</v>
      </c>
      <c r="M25">
        <v>29</v>
      </c>
      <c r="N25">
        <v>500000</v>
      </c>
      <c r="O25" t="str">
        <f t="shared" si="3"/>
        <v>29_500000</v>
      </c>
      <c r="P25" s="50">
        <v>3.4766264845067568E-3</v>
      </c>
    </row>
    <row r="26" spans="1:16" x14ac:dyDescent="0.25">
      <c r="A26">
        <v>29</v>
      </c>
      <c r="B26">
        <v>1000000</v>
      </c>
      <c r="C26" t="str">
        <f t="shared" si="0"/>
        <v>29_1000000</v>
      </c>
      <c r="D26">
        <v>1.184003276648172E-4</v>
      </c>
      <c r="E26">
        <v>29</v>
      </c>
      <c r="F26">
        <v>1000000</v>
      </c>
      <c r="G26" t="str">
        <f t="shared" si="1"/>
        <v>29_1000000</v>
      </c>
      <c r="H26">
        <v>2.1828136495365409E-3</v>
      </c>
      <c r="I26" s="44">
        <v>29</v>
      </c>
      <c r="J26">
        <v>1000000</v>
      </c>
      <c r="K26" t="str">
        <f t="shared" si="2"/>
        <v>29_1000000</v>
      </c>
      <c r="L26">
        <v>4.6802697869391548E-4</v>
      </c>
      <c r="M26">
        <v>29</v>
      </c>
      <c r="N26">
        <v>1000000</v>
      </c>
      <c r="O26" t="str">
        <f t="shared" si="3"/>
        <v>29_1000000</v>
      </c>
      <c r="P26" s="50">
        <v>2.2999483492784942E-3</v>
      </c>
    </row>
    <row r="27" spans="1:16" x14ac:dyDescent="0.25">
      <c r="A27">
        <v>29</v>
      </c>
      <c r="B27">
        <v>2000000</v>
      </c>
      <c r="C27" t="str">
        <f t="shared" si="0"/>
        <v>29_2000000</v>
      </c>
      <c r="D27">
        <v>4.946297682417215E-5</v>
      </c>
      <c r="E27">
        <v>29</v>
      </c>
      <c r="F27">
        <v>2000000</v>
      </c>
      <c r="G27" t="str">
        <f t="shared" si="1"/>
        <v>29_2000000</v>
      </c>
      <c r="H27">
        <v>1.0318623359837039E-3</v>
      </c>
      <c r="I27" s="44">
        <v>29</v>
      </c>
      <c r="J27">
        <v>2000000</v>
      </c>
      <c r="K27" t="str">
        <f t="shared" si="2"/>
        <v>29_2000000</v>
      </c>
      <c r="L27">
        <v>2.255494274551785E-4</v>
      </c>
      <c r="M27">
        <v>29</v>
      </c>
      <c r="N27">
        <v>2000000</v>
      </c>
      <c r="O27" t="str">
        <f t="shared" si="3"/>
        <v>29_2000000</v>
      </c>
      <c r="P27" s="50">
        <v>1.7518382402796869E-3</v>
      </c>
    </row>
    <row r="28" spans="1:16" x14ac:dyDescent="0.25">
      <c r="A28">
        <v>30</v>
      </c>
      <c r="B28">
        <v>50000</v>
      </c>
      <c r="C28" t="str">
        <f t="shared" si="0"/>
        <v>30_50000</v>
      </c>
      <c r="D28">
        <v>1.9057182750316411E-4</v>
      </c>
      <c r="E28">
        <v>30</v>
      </c>
      <c r="F28">
        <v>50000</v>
      </c>
      <c r="G28" t="str">
        <f t="shared" si="1"/>
        <v>30_50000</v>
      </c>
      <c r="H28">
        <v>1.5614183973233411E-3</v>
      </c>
      <c r="I28" s="44">
        <v>30</v>
      </c>
      <c r="J28">
        <v>50000</v>
      </c>
      <c r="K28" t="str">
        <f t="shared" si="2"/>
        <v>30_50000</v>
      </c>
      <c r="L28">
        <v>5.4233978847804964E-4</v>
      </c>
      <c r="M28">
        <v>30</v>
      </c>
      <c r="N28">
        <v>50000</v>
      </c>
      <c r="O28" t="str">
        <f t="shared" si="3"/>
        <v>30_50000</v>
      </c>
      <c r="P28" s="50">
        <v>2.1682322729046741E-3</v>
      </c>
    </row>
    <row r="29" spans="1:16" x14ac:dyDescent="0.25">
      <c r="A29">
        <v>30</v>
      </c>
      <c r="B29">
        <v>100000</v>
      </c>
      <c r="C29" t="str">
        <f t="shared" si="0"/>
        <v>30_100000</v>
      </c>
      <c r="D29">
        <v>1.5367065494066299E-4</v>
      </c>
      <c r="E29">
        <v>30</v>
      </c>
      <c r="F29">
        <v>100000</v>
      </c>
      <c r="G29" t="str">
        <f t="shared" si="1"/>
        <v>30_100000</v>
      </c>
      <c r="H29">
        <v>1.6833341558428539E-3</v>
      </c>
      <c r="I29" s="44">
        <v>30</v>
      </c>
      <c r="J29">
        <v>100000</v>
      </c>
      <c r="K29" t="str">
        <f t="shared" si="2"/>
        <v>30_100000</v>
      </c>
      <c r="L29">
        <v>4.8040839151721588E-4</v>
      </c>
      <c r="M29">
        <v>30</v>
      </c>
      <c r="N29">
        <v>100000</v>
      </c>
      <c r="O29" t="str">
        <f t="shared" si="3"/>
        <v>30_100000</v>
      </c>
      <c r="P29" s="50">
        <v>1.929513039827429E-3</v>
      </c>
    </row>
    <row r="30" spans="1:16" x14ac:dyDescent="0.25">
      <c r="A30">
        <v>30</v>
      </c>
      <c r="B30">
        <v>250000</v>
      </c>
      <c r="C30" t="str">
        <f t="shared" si="0"/>
        <v>30_250000</v>
      </c>
      <c r="D30">
        <v>3.3894812336339279E-4</v>
      </c>
      <c r="E30">
        <v>30</v>
      </c>
      <c r="F30">
        <v>250000</v>
      </c>
      <c r="G30" t="str">
        <f t="shared" si="1"/>
        <v>30_250000</v>
      </c>
      <c r="H30">
        <v>3.7904913619243039E-3</v>
      </c>
      <c r="I30" s="44">
        <v>30</v>
      </c>
      <c r="J30">
        <v>250000</v>
      </c>
      <c r="K30" t="str">
        <f t="shared" si="2"/>
        <v>30_250000</v>
      </c>
      <c r="L30">
        <v>7.7036511043069103E-4</v>
      </c>
      <c r="M30">
        <v>30</v>
      </c>
      <c r="N30">
        <v>250000</v>
      </c>
      <c r="O30" t="str">
        <f t="shared" si="3"/>
        <v>30_250000</v>
      </c>
      <c r="P30" s="50">
        <v>3.3042498958997832E-3</v>
      </c>
    </row>
    <row r="31" spans="1:16" x14ac:dyDescent="0.25">
      <c r="A31">
        <v>30</v>
      </c>
      <c r="B31">
        <v>500000</v>
      </c>
      <c r="C31" t="str">
        <f t="shared" si="0"/>
        <v>30_500000</v>
      </c>
      <c r="D31">
        <v>3.4836008018905389E-4</v>
      </c>
      <c r="E31">
        <v>30</v>
      </c>
      <c r="F31">
        <v>500000</v>
      </c>
      <c r="G31" t="str">
        <f t="shared" si="1"/>
        <v>30_500000</v>
      </c>
      <c r="H31">
        <v>3.733435701438052E-3</v>
      </c>
      <c r="I31" s="44">
        <v>30</v>
      </c>
      <c r="J31">
        <v>500000</v>
      </c>
      <c r="K31" t="str">
        <f t="shared" si="2"/>
        <v>30_500000</v>
      </c>
      <c r="L31">
        <v>7.0375385874190722E-4</v>
      </c>
      <c r="M31">
        <v>30</v>
      </c>
      <c r="N31">
        <v>500000</v>
      </c>
      <c r="O31" t="str">
        <f t="shared" si="3"/>
        <v>30_500000</v>
      </c>
      <c r="P31" s="50">
        <v>3.2978686746455328E-3</v>
      </c>
    </row>
    <row r="32" spans="1:16" x14ac:dyDescent="0.25">
      <c r="A32">
        <v>30</v>
      </c>
      <c r="B32">
        <v>1000000</v>
      </c>
      <c r="C32" t="str">
        <f t="shared" si="0"/>
        <v>30_1000000</v>
      </c>
      <c r="D32">
        <v>1.202481981217834E-4</v>
      </c>
      <c r="E32">
        <v>30</v>
      </c>
      <c r="F32">
        <v>1000000</v>
      </c>
      <c r="G32" t="str">
        <f t="shared" si="1"/>
        <v>30_1000000</v>
      </c>
      <c r="H32">
        <v>2.1830724450625678E-3</v>
      </c>
      <c r="I32" s="44">
        <v>30</v>
      </c>
      <c r="J32">
        <v>1000000</v>
      </c>
      <c r="K32" t="str">
        <f t="shared" si="2"/>
        <v>30_1000000</v>
      </c>
      <c r="L32">
        <v>4.5996086157504908E-4</v>
      </c>
      <c r="M32">
        <v>30</v>
      </c>
      <c r="N32">
        <v>1000000</v>
      </c>
      <c r="O32" t="str">
        <f t="shared" si="3"/>
        <v>30_1000000</v>
      </c>
      <c r="P32" s="50">
        <v>2.387842722873003E-3</v>
      </c>
    </row>
    <row r="33" spans="1:16" x14ac:dyDescent="0.25">
      <c r="A33">
        <v>30</v>
      </c>
      <c r="B33">
        <v>2000000</v>
      </c>
      <c r="C33" t="str">
        <f t="shared" si="0"/>
        <v>30_2000000</v>
      </c>
      <c r="D33">
        <v>7.0856627412356471E-5</v>
      </c>
      <c r="E33">
        <v>30</v>
      </c>
      <c r="F33">
        <v>2000000</v>
      </c>
      <c r="G33" t="str">
        <f t="shared" si="1"/>
        <v>30_2000000</v>
      </c>
      <c r="H33">
        <v>1.113219154657383E-3</v>
      </c>
      <c r="I33" s="44">
        <v>30</v>
      </c>
      <c r="J33">
        <v>2000000</v>
      </c>
      <c r="K33" t="str">
        <f t="shared" si="2"/>
        <v>30_2000000</v>
      </c>
      <c r="L33">
        <v>2.328945236908117E-4</v>
      </c>
      <c r="M33">
        <v>30</v>
      </c>
      <c r="N33">
        <v>2000000</v>
      </c>
      <c r="O33" t="str">
        <f t="shared" si="3"/>
        <v>30_2000000</v>
      </c>
      <c r="P33" s="50">
        <v>1.8417853118183299E-3</v>
      </c>
    </row>
    <row r="34" spans="1:16" x14ac:dyDescent="0.25">
      <c r="A34">
        <v>31</v>
      </c>
      <c r="B34">
        <v>50000</v>
      </c>
      <c r="C34" t="str">
        <f t="shared" si="0"/>
        <v>31_50000</v>
      </c>
      <c r="D34">
        <v>1.692718285832716E-4</v>
      </c>
      <c r="E34">
        <v>31</v>
      </c>
      <c r="F34">
        <v>50000</v>
      </c>
      <c r="G34" t="str">
        <f t="shared" si="1"/>
        <v>31_50000</v>
      </c>
      <c r="H34">
        <v>1.660780959809041E-3</v>
      </c>
      <c r="I34" s="44">
        <v>31</v>
      </c>
      <c r="J34">
        <v>50000</v>
      </c>
      <c r="K34" t="str">
        <f t="shared" si="2"/>
        <v>31_50000</v>
      </c>
      <c r="L34">
        <v>5.2206752853727772E-4</v>
      </c>
      <c r="M34">
        <v>31</v>
      </c>
      <c r="N34">
        <v>50000</v>
      </c>
      <c r="O34" t="str">
        <f t="shared" si="3"/>
        <v>31_50000</v>
      </c>
      <c r="P34" s="50">
        <v>2.1032201713282882E-3</v>
      </c>
    </row>
    <row r="35" spans="1:16" x14ac:dyDescent="0.25">
      <c r="A35">
        <v>31</v>
      </c>
      <c r="B35">
        <v>100000</v>
      </c>
      <c r="C35" t="str">
        <f t="shared" si="0"/>
        <v>31_100000</v>
      </c>
      <c r="D35">
        <v>1.57038347597034E-4</v>
      </c>
      <c r="E35">
        <v>31</v>
      </c>
      <c r="F35">
        <v>100000</v>
      </c>
      <c r="G35" t="str">
        <f t="shared" si="1"/>
        <v>31_100000</v>
      </c>
      <c r="H35">
        <v>1.584941729767145E-3</v>
      </c>
      <c r="I35" s="44">
        <v>31</v>
      </c>
      <c r="J35">
        <v>100000</v>
      </c>
      <c r="K35" t="str">
        <f t="shared" si="2"/>
        <v>31_100000</v>
      </c>
      <c r="L35">
        <v>5.2917271230445192E-4</v>
      </c>
      <c r="M35">
        <v>31</v>
      </c>
      <c r="N35">
        <v>100000</v>
      </c>
      <c r="O35" t="str">
        <f t="shared" si="3"/>
        <v>31_100000</v>
      </c>
      <c r="P35" s="50">
        <v>2.1560978612074791E-3</v>
      </c>
    </row>
    <row r="36" spans="1:16" x14ac:dyDescent="0.25">
      <c r="A36">
        <v>31</v>
      </c>
      <c r="B36">
        <v>250000</v>
      </c>
      <c r="C36" t="str">
        <f t="shared" si="0"/>
        <v>31_250000</v>
      </c>
      <c r="D36">
        <v>3.5290922926887552E-4</v>
      </c>
      <c r="E36">
        <v>31</v>
      </c>
      <c r="F36">
        <v>250000</v>
      </c>
      <c r="G36" t="str">
        <f t="shared" si="1"/>
        <v>31_250000</v>
      </c>
      <c r="H36">
        <v>3.575256756822953E-3</v>
      </c>
      <c r="I36" s="44">
        <v>31</v>
      </c>
      <c r="J36">
        <v>250000</v>
      </c>
      <c r="K36" t="str">
        <f t="shared" si="2"/>
        <v>31_250000</v>
      </c>
      <c r="L36">
        <v>7.1058218241632214E-4</v>
      </c>
      <c r="M36">
        <v>31</v>
      </c>
      <c r="N36">
        <v>250000</v>
      </c>
      <c r="O36" t="str">
        <f t="shared" si="3"/>
        <v>31_250000</v>
      </c>
      <c r="P36" s="50">
        <v>3.1512911205747768E-3</v>
      </c>
    </row>
    <row r="37" spans="1:16" x14ac:dyDescent="0.25">
      <c r="A37">
        <v>31</v>
      </c>
      <c r="B37">
        <v>500000</v>
      </c>
      <c r="C37" t="str">
        <f t="shared" si="0"/>
        <v>31_500000</v>
      </c>
      <c r="D37">
        <v>3.0144285524545331E-4</v>
      </c>
      <c r="E37">
        <v>31</v>
      </c>
      <c r="F37">
        <v>500000</v>
      </c>
      <c r="G37" t="str">
        <f t="shared" si="1"/>
        <v>31_500000</v>
      </c>
      <c r="H37">
        <v>3.6946342980066589E-3</v>
      </c>
      <c r="I37" s="44">
        <v>31</v>
      </c>
      <c r="J37">
        <v>500000</v>
      </c>
      <c r="K37" t="str">
        <f t="shared" si="2"/>
        <v>31_500000</v>
      </c>
      <c r="L37">
        <v>6.6577522982765036E-4</v>
      </c>
      <c r="M37">
        <v>31</v>
      </c>
      <c r="N37">
        <v>500000</v>
      </c>
      <c r="O37" t="str">
        <f t="shared" si="3"/>
        <v>31_500000</v>
      </c>
      <c r="P37" s="50">
        <v>3.276546177822446E-3</v>
      </c>
    </row>
    <row r="38" spans="1:16" x14ac:dyDescent="0.25">
      <c r="A38">
        <v>31</v>
      </c>
      <c r="B38">
        <v>1000000</v>
      </c>
      <c r="C38" t="str">
        <f t="shared" si="0"/>
        <v>31_1000000</v>
      </c>
      <c r="D38">
        <v>1.2452503313495369E-4</v>
      </c>
      <c r="E38">
        <v>31</v>
      </c>
      <c r="F38">
        <v>1000000</v>
      </c>
      <c r="G38" t="str">
        <f t="shared" si="1"/>
        <v>31_1000000</v>
      </c>
      <c r="H38">
        <v>2.2444215435326732E-3</v>
      </c>
      <c r="I38" s="44">
        <v>31</v>
      </c>
      <c r="J38">
        <v>1000000</v>
      </c>
      <c r="K38" t="str">
        <f t="shared" si="2"/>
        <v>31_1000000</v>
      </c>
      <c r="L38">
        <v>4.3331318341386808E-4</v>
      </c>
      <c r="M38">
        <v>31</v>
      </c>
      <c r="N38">
        <v>1000000</v>
      </c>
      <c r="O38" t="str">
        <f t="shared" si="3"/>
        <v>31_1000000</v>
      </c>
      <c r="P38" s="50">
        <v>2.5101717469670848E-3</v>
      </c>
    </row>
    <row r="39" spans="1:16" x14ac:dyDescent="0.25">
      <c r="A39">
        <v>31</v>
      </c>
      <c r="B39">
        <v>2000000</v>
      </c>
      <c r="C39" t="str">
        <f t="shared" si="0"/>
        <v>31_2000000</v>
      </c>
      <c r="D39">
        <v>5.0161546012972618E-5</v>
      </c>
      <c r="E39">
        <v>31</v>
      </c>
      <c r="F39">
        <v>2000000</v>
      </c>
      <c r="G39" t="str">
        <f t="shared" si="1"/>
        <v>31_2000000</v>
      </c>
      <c r="H39">
        <v>1.3149297973287779E-3</v>
      </c>
      <c r="I39" s="44">
        <v>31</v>
      </c>
      <c r="J39">
        <v>2000000</v>
      </c>
      <c r="K39" t="str">
        <f t="shared" si="2"/>
        <v>31_2000000</v>
      </c>
      <c r="L39">
        <v>2.4874109174650072E-4</v>
      </c>
      <c r="M39">
        <v>31</v>
      </c>
      <c r="N39">
        <v>2000000</v>
      </c>
      <c r="O39" t="str">
        <f t="shared" si="3"/>
        <v>31_2000000</v>
      </c>
      <c r="P39" s="50">
        <v>2.008686703854142E-3</v>
      </c>
    </row>
    <row r="40" spans="1:16" x14ac:dyDescent="0.25">
      <c r="A40">
        <v>32</v>
      </c>
      <c r="B40">
        <v>50000</v>
      </c>
      <c r="C40" t="str">
        <f t="shared" si="0"/>
        <v>32_50000</v>
      </c>
      <c r="D40">
        <v>1.8319876997542541E-4</v>
      </c>
      <c r="E40">
        <v>32</v>
      </c>
      <c r="F40">
        <v>50000</v>
      </c>
      <c r="G40" t="str">
        <f t="shared" si="1"/>
        <v>32_50000</v>
      </c>
      <c r="H40">
        <v>1.7443843796724921E-3</v>
      </c>
      <c r="I40" s="44">
        <v>32</v>
      </c>
      <c r="J40">
        <v>50000</v>
      </c>
      <c r="K40" t="str">
        <f t="shared" si="2"/>
        <v>32_50000</v>
      </c>
      <c r="L40">
        <v>4.9722399244518732E-4</v>
      </c>
      <c r="M40">
        <v>32</v>
      </c>
      <c r="N40">
        <v>50000</v>
      </c>
      <c r="O40" t="str">
        <f t="shared" si="3"/>
        <v>32_50000</v>
      </c>
      <c r="P40" s="50">
        <v>2.1325781888313061E-3</v>
      </c>
    </row>
    <row r="41" spans="1:16" x14ac:dyDescent="0.25">
      <c r="A41">
        <v>32</v>
      </c>
      <c r="B41">
        <v>100000</v>
      </c>
      <c r="C41" t="str">
        <f t="shared" si="0"/>
        <v>32_100000</v>
      </c>
      <c r="D41">
        <v>1.374094145435243E-4</v>
      </c>
      <c r="E41">
        <v>32</v>
      </c>
      <c r="F41">
        <v>100000</v>
      </c>
      <c r="G41" t="str">
        <f t="shared" si="1"/>
        <v>32_100000</v>
      </c>
      <c r="H41">
        <v>1.6018949407721069E-3</v>
      </c>
      <c r="I41" s="44">
        <v>32</v>
      </c>
      <c r="J41">
        <v>100000</v>
      </c>
      <c r="K41" t="str">
        <f t="shared" si="2"/>
        <v>32_100000</v>
      </c>
      <c r="L41">
        <v>5.4925559325815518E-4</v>
      </c>
      <c r="M41">
        <v>32</v>
      </c>
      <c r="N41">
        <v>100000</v>
      </c>
      <c r="O41" t="str">
        <f t="shared" si="3"/>
        <v>32_100000</v>
      </c>
      <c r="P41" s="50">
        <v>2.161890219209409E-3</v>
      </c>
    </row>
    <row r="42" spans="1:16" x14ac:dyDescent="0.25">
      <c r="A42">
        <v>32</v>
      </c>
      <c r="B42">
        <v>250000</v>
      </c>
      <c r="C42" t="str">
        <f t="shared" si="0"/>
        <v>32_250000</v>
      </c>
      <c r="D42">
        <v>2.7248369736618808E-4</v>
      </c>
      <c r="E42">
        <v>32</v>
      </c>
      <c r="F42">
        <v>250000</v>
      </c>
      <c r="G42" t="str">
        <f t="shared" si="1"/>
        <v>32_250000</v>
      </c>
      <c r="H42">
        <v>3.382443555777962E-3</v>
      </c>
      <c r="I42" s="44">
        <v>32</v>
      </c>
      <c r="J42">
        <v>250000</v>
      </c>
      <c r="K42" t="str">
        <f t="shared" si="2"/>
        <v>32_250000</v>
      </c>
      <c r="L42">
        <v>7.3240684418810571E-4</v>
      </c>
      <c r="M42">
        <v>32</v>
      </c>
      <c r="N42">
        <v>250000</v>
      </c>
      <c r="O42" t="str">
        <f t="shared" si="3"/>
        <v>32_250000</v>
      </c>
      <c r="P42" s="50">
        <v>3.222731520429057E-3</v>
      </c>
    </row>
    <row r="43" spans="1:16" x14ac:dyDescent="0.25">
      <c r="A43">
        <v>32</v>
      </c>
      <c r="B43">
        <v>500000</v>
      </c>
      <c r="C43" t="str">
        <f t="shared" si="0"/>
        <v>32_500000</v>
      </c>
      <c r="D43">
        <v>2.8123806675173051E-4</v>
      </c>
      <c r="E43">
        <v>32</v>
      </c>
      <c r="F43">
        <v>500000</v>
      </c>
      <c r="G43" t="str">
        <f t="shared" si="1"/>
        <v>32_500000</v>
      </c>
      <c r="H43">
        <v>3.3906493711150731E-3</v>
      </c>
      <c r="I43" s="44">
        <v>32</v>
      </c>
      <c r="J43">
        <v>500000</v>
      </c>
      <c r="K43" t="str">
        <f t="shared" si="2"/>
        <v>32_500000</v>
      </c>
      <c r="L43">
        <v>6.7242023639247847E-4</v>
      </c>
      <c r="M43">
        <v>32</v>
      </c>
      <c r="N43">
        <v>500000</v>
      </c>
      <c r="O43" t="str">
        <f t="shared" si="3"/>
        <v>32_500000</v>
      </c>
      <c r="P43" s="50">
        <v>3.238752302856997E-3</v>
      </c>
    </row>
    <row r="44" spans="1:16" x14ac:dyDescent="0.25">
      <c r="A44">
        <v>32</v>
      </c>
      <c r="B44">
        <v>1000000</v>
      </c>
      <c r="C44" t="str">
        <f t="shared" si="0"/>
        <v>32_1000000</v>
      </c>
      <c r="D44">
        <v>1.070357959875348E-4</v>
      </c>
      <c r="E44">
        <v>32</v>
      </c>
      <c r="F44">
        <v>1000000</v>
      </c>
      <c r="G44" t="str">
        <f t="shared" si="1"/>
        <v>32_1000000</v>
      </c>
      <c r="H44">
        <v>2.2055934456219968E-3</v>
      </c>
      <c r="I44" s="44">
        <v>32</v>
      </c>
      <c r="J44">
        <v>1000000</v>
      </c>
      <c r="K44" t="str">
        <f t="shared" si="2"/>
        <v>32_1000000</v>
      </c>
      <c r="L44">
        <v>3.8826677877564912E-4</v>
      </c>
      <c r="M44">
        <v>32</v>
      </c>
      <c r="N44">
        <v>1000000</v>
      </c>
      <c r="O44" t="str">
        <f t="shared" si="3"/>
        <v>32_1000000</v>
      </c>
      <c r="P44" s="50">
        <v>2.445256990110208E-3</v>
      </c>
    </row>
    <row r="45" spans="1:16" x14ac:dyDescent="0.25">
      <c r="A45">
        <v>32</v>
      </c>
      <c r="B45">
        <v>2000000</v>
      </c>
      <c r="C45" t="str">
        <f t="shared" si="0"/>
        <v>32_2000000</v>
      </c>
      <c r="D45">
        <v>5.0713764633453681E-5</v>
      </c>
      <c r="E45">
        <v>32</v>
      </c>
      <c r="F45">
        <v>2000000</v>
      </c>
      <c r="G45" t="str">
        <f t="shared" si="1"/>
        <v>32_2000000</v>
      </c>
      <c r="H45">
        <v>1.349029395811274E-3</v>
      </c>
      <c r="I45" s="44">
        <v>32</v>
      </c>
      <c r="J45">
        <v>2000000</v>
      </c>
      <c r="K45" t="str">
        <f t="shared" si="2"/>
        <v>32_2000000</v>
      </c>
      <c r="L45">
        <v>2.1016513936955689E-4</v>
      </c>
      <c r="M45">
        <v>32</v>
      </c>
      <c r="N45">
        <v>2000000</v>
      </c>
      <c r="O45" t="str">
        <f t="shared" si="3"/>
        <v>32_2000000</v>
      </c>
      <c r="P45" s="50">
        <v>2.166544463907068E-3</v>
      </c>
    </row>
    <row r="46" spans="1:16" x14ac:dyDescent="0.25">
      <c r="A46">
        <v>33</v>
      </c>
      <c r="B46">
        <v>50000</v>
      </c>
      <c r="C46" t="str">
        <f t="shared" si="0"/>
        <v>33_50000</v>
      </c>
      <c r="D46">
        <v>1.6135259605719191E-4</v>
      </c>
      <c r="E46">
        <v>33</v>
      </c>
      <c r="F46">
        <v>50000</v>
      </c>
      <c r="G46" t="str">
        <f t="shared" si="1"/>
        <v>33_50000</v>
      </c>
      <c r="H46">
        <v>1.76630849516955E-3</v>
      </c>
      <c r="I46" s="44">
        <v>33</v>
      </c>
      <c r="J46">
        <v>50000</v>
      </c>
      <c r="K46" t="str">
        <f t="shared" si="2"/>
        <v>33_50000</v>
      </c>
      <c r="L46">
        <v>4.3637711826118389E-4</v>
      </c>
      <c r="M46">
        <v>33</v>
      </c>
      <c r="N46">
        <v>50000</v>
      </c>
      <c r="O46" t="str">
        <f t="shared" si="3"/>
        <v>33_50000</v>
      </c>
      <c r="P46" s="50">
        <v>2.3051444291831138E-3</v>
      </c>
    </row>
    <row r="47" spans="1:16" x14ac:dyDescent="0.25">
      <c r="A47">
        <v>33</v>
      </c>
      <c r="B47">
        <v>100000</v>
      </c>
      <c r="C47" t="str">
        <f t="shared" si="0"/>
        <v>33_100000</v>
      </c>
      <c r="D47">
        <v>1.740110250577385E-4</v>
      </c>
      <c r="E47">
        <v>33</v>
      </c>
      <c r="F47">
        <v>100000</v>
      </c>
      <c r="G47" t="str">
        <f t="shared" si="1"/>
        <v>33_100000</v>
      </c>
      <c r="H47">
        <v>1.70107524063432E-3</v>
      </c>
      <c r="I47" s="44">
        <v>33</v>
      </c>
      <c r="J47">
        <v>100000</v>
      </c>
      <c r="K47" t="str">
        <f t="shared" si="2"/>
        <v>33_100000</v>
      </c>
      <c r="L47">
        <v>4.7604497877011472E-4</v>
      </c>
      <c r="M47">
        <v>33</v>
      </c>
      <c r="N47">
        <v>100000</v>
      </c>
      <c r="O47" t="str">
        <f t="shared" si="3"/>
        <v>33_100000</v>
      </c>
      <c r="P47" s="50">
        <v>2.1411116250348318E-3</v>
      </c>
    </row>
    <row r="48" spans="1:16" x14ac:dyDescent="0.25">
      <c r="A48">
        <v>33</v>
      </c>
      <c r="B48">
        <v>250000</v>
      </c>
      <c r="C48" t="str">
        <f t="shared" si="0"/>
        <v>33_250000</v>
      </c>
      <c r="D48">
        <v>2.572291745342629E-4</v>
      </c>
      <c r="E48">
        <v>33</v>
      </c>
      <c r="F48">
        <v>250000</v>
      </c>
      <c r="G48" t="str">
        <f t="shared" si="1"/>
        <v>33_250000</v>
      </c>
      <c r="H48">
        <v>3.3004835481876909E-3</v>
      </c>
      <c r="I48" s="44">
        <v>33</v>
      </c>
      <c r="J48">
        <v>250000</v>
      </c>
      <c r="K48" t="str">
        <f t="shared" si="2"/>
        <v>33_250000</v>
      </c>
      <c r="L48">
        <v>6.5372488375783856E-4</v>
      </c>
      <c r="M48">
        <v>33</v>
      </c>
      <c r="N48">
        <v>250000</v>
      </c>
      <c r="O48" t="str">
        <f t="shared" si="3"/>
        <v>33_250000</v>
      </c>
      <c r="P48" s="50">
        <v>3.056060727386554E-3</v>
      </c>
    </row>
    <row r="49" spans="1:16" x14ac:dyDescent="0.25">
      <c r="A49">
        <v>33</v>
      </c>
      <c r="B49">
        <v>500000</v>
      </c>
      <c r="C49" t="str">
        <f t="shared" si="0"/>
        <v>33_500000</v>
      </c>
      <c r="D49">
        <v>2.28528936537252E-4</v>
      </c>
      <c r="E49">
        <v>33</v>
      </c>
      <c r="F49">
        <v>500000</v>
      </c>
      <c r="G49" t="str">
        <f t="shared" si="1"/>
        <v>33_500000</v>
      </c>
      <c r="H49">
        <v>3.444907497431452E-3</v>
      </c>
      <c r="I49" s="44">
        <v>33</v>
      </c>
      <c r="J49">
        <v>500000</v>
      </c>
      <c r="K49" t="str">
        <f t="shared" si="2"/>
        <v>33_500000</v>
      </c>
      <c r="L49">
        <v>6.5832353459473224E-4</v>
      </c>
      <c r="M49">
        <v>33</v>
      </c>
      <c r="N49">
        <v>500000</v>
      </c>
      <c r="O49" t="str">
        <f t="shared" si="3"/>
        <v>33_500000</v>
      </c>
      <c r="P49" s="50">
        <v>3.0310993028828761E-3</v>
      </c>
    </row>
    <row r="50" spans="1:16" x14ac:dyDescent="0.25">
      <c r="A50">
        <v>33</v>
      </c>
      <c r="B50">
        <v>1000000</v>
      </c>
      <c r="C50" t="str">
        <f t="shared" si="0"/>
        <v>33_1000000</v>
      </c>
      <c r="D50">
        <v>1.0061564584240011E-4</v>
      </c>
      <c r="E50">
        <v>33</v>
      </c>
      <c r="F50">
        <v>1000000</v>
      </c>
      <c r="G50" t="str">
        <f t="shared" si="1"/>
        <v>33_1000000</v>
      </c>
      <c r="H50">
        <v>2.2418445842630418E-3</v>
      </c>
      <c r="I50" s="44">
        <v>33</v>
      </c>
      <c r="J50">
        <v>1000000</v>
      </c>
      <c r="K50" t="str">
        <f t="shared" si="2"/>
        <v>33_1000000</v>
      </c>
      <c r="L50">
        <v>4.0452621090279972E-4</v>
      </c>
      <c r="M50">
        <v>33</v>
      </c>
      <c r="N50">
        <v>1000000</v>
      </c>
      <c r="O50" t="str">
        <f t="shared" si="3"/>
        <v>33_1000000</v>
      </c>
      <c r="P50" s="50">
        <v>2.3751795944723778E-3</v>
      </c>
    </row>
    <row r="51" spans="1:16" x14ac:dyDescent="0.25">
      <c r="A51">
        <v>33</v>
      </c>
      <c r="B51">
        <v>2000000</v>
      </c>
      <c r="C51" t="str">
        <f t="shared" si="0"/>
        <v>33_2000000</v>
      </c>
      <c r="D51">
        <v>5.1196132060558509E-5</v>
      </c>
      <c r="E51">
        <v>33</v>
      </c>
      <c r="F51">
        <v>2000000</v>
      </c>
      <c r="G51" t="str">
        <f t="shared" si="1"/>
        <v>33_2000000</v>
      </c>
      <c r="H51">
        <v>1.487397295658364E-3</v>
      </c>
      <c r="I51" s="44">
        <v>33</v>
      </c>
      <c r="J51">
        <v>2000000</v>
      </c>
      <c r="K51" t="str">
        <f t="shared" si="2"/>
        <v>33_2000000</v>
      </c>
      <c r="L51">
        <v>2.4696053008300631E-4</v>
      </c>
      <c r="M51">
        <v>33</v>
      </c>
      <c r="N51">
        <v>2000000</v>
      </c>
      <c r="O51" t="str">
        <f t="shared" si="3"/>
        <v>33_2000000</v>
      </c>
      <c r="P51" s="50">
        <v>2.3074203700555939E-3</v>
      </c>
    </row>
    <row r="52" spans="1:16" x14ac:dyDescent="0.25">
      <c r="A52">
        <v>34</v>
      </c>
      <c r="B52">
        <v>50000</v>
      </c>
      <c r="C52" t="str">
        <f t="shared" si="0"/>
        <v>34_50000</v>
      </c>
      <c r="D52">
        <v>1.498969380299468E-4</v>
      </c>
      <c r="E52">
        <v>34</v>
      </c>
      <c r="F52">
        <v>50000</v>
      </c>
      <c r="G52" t="str">
        <f t="shared" si="1"/>
        <v>34_50000</v>
      </c>
      <c r="H52">
        <v>1.8443487014621781E-3</v>
      </c>
      <c r="I52" s="44">
        <v>34</v>
      </c>
      <c r="J52">
        <v>50000</v>
      </c>
      <c r="K52" t="str">
        <f t="shared" si="2"/>
        <v>34_50000</v>
      </c>
      <c r="L52">
        <v>5.1756546162460768E-4</v>
      </c>
      <c r="M52">
        <v>34</v>
      </c>
      <c r="N52">
        <v>50000</v>
      </c>
      <c r="O52" t="str">
        <f t="shared" si="3"/>
        <v>34_50000</v>
      </c>
      <c r="P52" s="50">
        <v>2.3176913117081248E-3</v>
      </c>
    </row>
    <row r="53" spans="1:16" x14ac:dyDescent="0.25">
      <c r="A53">
        <v>34</v>
      </c>
      <c r="B53">
        <v>100000</v>
      </c>
      <c r="C53" t="str">
        <f t="shared" si="0"/>
        <v>34_100000</v>
      </c>
      <c r="D53">
        <v>1.5611331924861161E-4</v>
      </c>
      <c r="E53">
        <v>34</v>
      </c>
      <c r="F53">
        <v>100000</v>
      </c>
      <c r="G53" t="str">
        <f t="shared" si="1"/>
        <v>34_100000</v>
      </c>
      <c r="H53">
        <v>1.8142045962926E-3</v>
      </c>
      <c r="I53" s="44">
        <v>34</v>
      </c>
      <c r="J53">
        <v>100000</v>
      </c>
      <c r="K53" t="str">
        <f t="shared" si="2"/>
        <v>34_100000</v>
      </c>
      <c r="L53">
        <v>4.7555418549890849E-4</v>
      </c>
      <c r="M53">
        <v>34</v>
      </c>
      <c r="N53">
        <v>100000</v>
      </c>
      <c r="O53" t="str">
        <f t="shared" si="3"/>
        <v>34_100000</v>
      </c>
      <c r="P53" s="50">
        <v>2.1407638039112292E-3</v>
      </c>
    </row>
    <row r="54" spans="1:16" x14ac:dyDescent="0.25">
      <c r="A54">
        <v>34</v>
      </c>
      <c r="B54">
        <v>250000</v>
      </c>
      <c r="C54" t="str">
        <f t="shared" si="0"/>
        <v>34_250000</v>
      </c>
      <c r="D54">
        <v>2.6128171708692492E-4</v>
      </c>
      <c r="E54">
        <v>34</v>
      </c>
      <c r="F54">
        <v>250000</v>
      </c>
      <c r="G54" t="str">
        <f t="shared" si="1"/>
        <v>34_250000</v>
      </c>
      <c r="H54">
        <v>3.3338815564212241E-3</v>
      </c>
      <c r="I54" s="44">
        <v>34</v>
      </c>
      <c r="J54">
        <v>250000</v>
      </c>
      <c r="K54" t="str">
        <f t="shared" si="2"/>
        <v>34_250000</v>
      </c>
      <c r="L54">
        <v>6.2298954930205134E-4</v>
      </c>
      <c r="M54">
        <v>34</v>
      </c>
      <c r="N54">
        <v>250000</v>
      </c>
      <c r="O54" t="str">
        <f t="shared" si="3"/>
        <v>34_250000</v>
      </c>
      <c r="P54" s="50">
        <v>3.1057980343826789E-3</v>
      </c>
    </row>
    <row r="55" spans="1:16" x14ac:dyDescent="0.25">
      <c r="A55">
        <v>34</v>
      </c>
      <c r="B55">
        <v>500000</v>
      </c>
      <c r="C55" t="str">
        <f t="shared" si="0"/>
        <v>34_500000</v>
      </c>
      <c r="D55">
        <v>2.150612035559859E-4</v>
      </c>
      <c r="E55">
        <v>34</v>
      </c>
      <c r="F55">
        <v>500000</v>
      </c>
      <c r="G55" t="str">
        <f t="shared" si="1"/>
        <v>34_500000</v>
      </c>
      <c r="H55">
        <v>3.2201174406570371E-3</v>
      </c>
      <c r="I55" s="44">
        <v>34</v>
      </c>
      <c r="J55">
        <v>500000</v>
      </c>
      <c r="K55" t="str">
        <f t="shared" si="2"/>
        <v>34_500000</v>
      </c>
      <c r="L55">
        <v>6.34712598223683E-4</v>
      </c>
      <c r="M55">
        <v>34</v>
      </c>
      <c r="N55">
        <v>500000</v>
      </c>
      <c r="O55" t="str">
        <f t="shared" si="3"/>
        <v>34_500000</v>
      </c>
      <c r="P55" s="50">
        <v>3.0530215043836169E-3</v>
      </c>
    </row>
    <row r="56" spans="1:16" x14ac:dyDescent="0.25">
      <c r="A56">
        <v>34</v>
      </c>
      <c r="B56">
        <v>1000000</v>
      </c>
      <c r="C56" t="str">
        <f t="shared" si="0"/>
        <v>34_1000000</v>
      </c>
      <c r="D56">
        <v>9.1325727280624217E-5</v>
      </c>
      <c r="E56">
        <v>34</v>
      </c>
      <c r="F56">
        <v>1000000</v>
      </c>
      <c r="G56" t="str">
        <f t="shared" si="1"/>
        <v>34_1000000</v>
      </c>
      <c r="H56">
        <v>2.3099789049892852E-3</v>
      </c>
      <c r="I56" s="44">
        <v>34</v>
      </c>
      <c r="J56">
        <v>1000000</v>
      </c>
      <c r="K56" t="str">
        <f t="shared" si="2"/>
        <v>34_1000000</v>
      </c>
      <c r="L56">
        <v>3.8724270271965112E-4</v>
      </c>
      <c r="M56">
        <v>34</v>
      </c>
      <c r="N56">
        <v>1000000</v>
      </c>
      <c r="O56" t="str">
        <f t="shared" si="3"/>
        <v>34_1000000</v>
      </c>
      <c r="P56" s="50">
        <v>2.529466770658296E-3</v>
      </c>
    </row>
    <row r="57" spans="1:16" x14ac:dyDescent="0.25">
      <c r="A57">
        <v>35</v>
      </c>
      <c r="B57">
        <v>50000</v>
      </c>
      <c r="C57" t="str">
        <f t="shared" si="0"/>
        <v>35_50000</v>
      </c>
      <c r="D57">
        <v>1.2036694153580071E-4</v>
      </c>
      <c r="E57">
        <v>34</v>
      </c>
      <c r="F57">
        <v>2000000</v>
      </c>
      <c r="G57" t="str">
        <f t="shared" si="1"/>
        <v>34_2000000</v>
      </c>
      <c r="H57">
        <v>1.5639866945555091E-3</v>
      </c>
      <c r="I57" s="44">
        <v>34</v>
      </c>
      <c r="J57">
        <v>2000000</v>
      </c>
      <c r="K57" t="str">
        <f t="shared" si="2"/>
        <v>34_2000000</v>
      </c>
      <c r="L57">
        <v>1.994622556945197E-4</v>
      </c>
      <c r="M57">
        <v>34</v>
      </c>
      <c r="N57">
        <v>2000000</v>
      </c>
      <c r="O57" t="str">
        <f t="shared" si="3"/>
        <v>34_2000000</v>
      </c>
      <c r="P57" s="50">
        <v>2.2753287673974889E-3</v>
      </c>
    </row>
    <row r="58" spans="1:16" x14ac:dyDescent="0.25">
      <c r="A58">
        <v>35</v>
      </c>
      <c r="B58">
        <v>100000</v>
      </c>
      <c r="C58" t="str">
        <f t="shared" si="0"/>
        <v>35_100000</v>
      </c>
      <c r="D58">
        <v>1.1297031112153959E-4</v>
      </c>
      <c r="E58">
        <v>35</v>
      </c>
      <c r="F58">
        <v>50000</v>
      </c>
      <c r="G58" t="str">
        <f t="shared" si="1"/>
        <v>35_50000</v>
      </c>
      <c r="H58">
        <v>1.808468847581743E-3</v>
      </c>
      <c r="I58" s="44">
        <v>35</v>
      </c>
      <c r="J58">
        <v>50000</v>
      </c>
      <c r="K58" t="str">
        <f t="shared" si="2"/>
        <v>35_50000</v>
      </c>
      <c r="L58">
        <v>4.701150918458069E-4</v>
      </c>
      <c r="M58">
        <v>35</v>
      </c>
      <c r="N58">
        <v>50000</v>
      </c>
      <c r="O58" t="str">
        <f t="shared" si="3"/>
        <v>35_50000</v>
      </c>
      <c r="P58" s="50">
        <v>2.3187283345615459E-3</v>
      </c>
    </row>
    <row r="59" spans="1:16" x14ac:dyDescent="0.25">
      <c r="A59">
        <v>35</v>
      </c>
      <c r="B59">
        <v>250000</v>
      </c>
      <c r="C59" t="str">
        <f t="shared" si="0"/>
        <v>35_250000</v>
      </c>
      <c r="D59">
        <v>1.941955200907575E-4</v>
      </c>
      <c r="E59">
        <v>35</v>
      </c>
      <c r="F59">
        <v>100000</v>
      </c>
      <c r="G59" t="str">
        <f t="shared" si="1"/>
        <v>35_100000</v>
      </c>
      <c r="H59">
        <v>1.8471591067602681E-3</v>
      </c>
      <c r="I59" s="44">
        <v>35</v>
      </c>
      <c r="J59">
        <v>100000</v>
      </c>
      <c r="K59" t="str">
        <f t="shared" si="2"/>
        <v>35_100000</v>
      </c>
      <c r="L59">
        <v>4.7974954648927789E-4</v>
      </c>
      <c r="M59">
        <v>35</v>
      </c>
      <c r="N59">
        <v>100000</v>
      </c>
      <c r="O59" t="str">
        <f t="shared" si="3"/>
        <v>35_100000</v>
      </c>
      <c r="P59" s="50">
        <v>2.22435560759286E-3</v>
      </c>
    </row>
    <row r="60" spans="1:16" x14ac:dyDescent="0.25">
      <c r="A60">
        <v>35</v>
      </c>
      <c r="B60">
        <v>500000</v>
      </c>
      <c r="C60" t="str">
        <f t="shared" si="0"/>
        <v>35_500000</v>
      </c>
      <c r="D60">
        <v>1.831585273701386E-4</v>
      </c>
      <c r="E60">
        <v>35</v>
      </c>
      <c r="F60">
        <v>250000</v>
      </c>
      <c r="G60" t="str">
        <f t="shared" si="1"/>
        <v>35_250000</v>
      </c>
      <c r="H60">
        <v>3.1562369240427991E-3</v>
      </c>
      <c r="I60" s="44">
        <v>35</v>
      </c>
      <c r="J60">
        <v>250000</v>
      </c>
      <c r="K60" t="str">
        <f t="shared" si="2"/>
        <v>35_250000</v>
      </c>
      <c r="L60">
        <v>6.0681457235013626E-4</v>
      </c>
      <c r="M60">
        <v>35</v>
      </c>
      <c r="N60">
        <v>250000</v>
      </c>
      <c r="O60" t="str">
        <f t="shared" si="3"/>
        <v>35_250000</v>
      </c>
      <c r="P60" s="50">
        <v>3.175710467379076E-3</v>
      </c>
    </row>
    <row r="61" spans="1:16" x14ac:dyDescent="0.25">
      <c r="A61">
        <v>35</v>
      </c>
      <c r="B61">
        <v>1000000</v>
      </c>
      <c r="C61" t="str">
        <f t="shared" si="0"/>
        <v>35_1000000</v>
      </c>
      <c r="D61">
        <v>8.7074217566055883E-5</v>
      </c>
      <c r="E61">
        <v>35</v>
      </c>
      <c r="F61">
        <v>500000</v>
      </c>
      <c r="G61" t="str">
        <f t="shared" si="1"/>
        <v>35_500000</v>
      </c>
      <c r="H61">
        <v>3.16390686285015E-3</v>
      </c>
      <c r="I61" s="44">
        <v>35</v>
      </c>
      <c r="J61">
        <v>500000</v>
      </c>
      <c r="K61" t="str">
        <f t="shared" si="2"/>
        <v>35_500000</v>
      </c>
      <c r="L61">
        <v>5.2648076913470803E-4</v>
      </c>
      <c r="M61">
        <v>35</v>
      </c>
      <c r="N61">
        <v>500000</v>
      </c>
      <c r="O61" t="str">
        <f t="shared" si="3"/>
        <v>35_500000</v>
      </c>
      <c r="P61" s="50">
        <v>3.0916773061944488E-3</v>
      </c>
    </row>
    <row r="62" spans="1:16" x14ac:dyDescent="0.25">
      <c r="A62">
        <v>36</v>
      </c>
      <c r="B62">
        <v>50000</v>
      </c>
      <c r="C62" t="str">
        <f t="shared" si="0"/>
        <v>36_50000</v>
      </c>
      <c r="D62">
        <v>1.2640883648554931E-4</v>
      </c>
      <c r="E62">
        <v>35</v>
      </c>
      <c r="F62">
        <v>1000000</v>
      </c>
      <c r="G62" t="str">
        <f t="shared" si="1"/>
        <v>35_1000000</v>
      </c>
      <c r="H62">
        <v>2.2942787554606609E-3</v>
      </c>
      <c r="I62" s="44">
        <v>35</v>
      </c>
      <c r="J62">
        <v>1000000</v>
      </c>
      <c r="K62" t="str">
        <f t="shared" si="2"/>
        <v>35_1000000</v>
      </c>
      <c r="L62">
        <v>3.3371143644274869E-4</v>
      </c>
      <c r="M62">
        <v>35</v>
      </c>
      <c r="N62">
        <v>1000000</v>
      </c>
      <c r="O62" t="str">
        <f t="shared" si="3"/>
        <v>35_1000000</v>
      </c>
      <c r="P62" s="50">
        <v>2.6397795264854278E-3</v>
      </c>
    </row>
    <row r="63" spans="1:16" x14ac:dyDescent="0.25">
      <c r="A63">
        <v>36</v>
      </c>
      <c r="B63">
        <v>100000</v>
      </c>
      <c r="C63" t="str">
        <f t="shared" si="0"/>
        <v>36_100000</v>
      </c>
      <c r="D63">
        <v>1.6559965251141819E-4</v>
      </c>
      <c r="E63">
        <v>35</v>
      </c>
      <c r="F63">
        <v>2000000</v>
      </c>
      <c r="G63" t="str">
        <f t="shared" si="1"/>
        <v>35_2000000</v>
      </c>
      <c r="H63">
        <v>1.63545519880009E-3</v>
      </c>
      <c r="I63" s="44">
        <v>35</v>
      </c>
      <c r="J63">
        <v>2000000</v>
      </c>
      <c r="K63" t="str">
        <f t="shared" si="2"/>
        <v>35_2000000</v>
      </c>
      <c r="L63">
        <v>2.14862637106722E-4</v>
      </c>
      <c r="M63">
        <v>35</v>
      </c>
      <c r="N63">
        <v>2000000</v>
      </c>
      <c r="O63" t="str">
        <f t="shared" si="3"/>
        <v>35_2000000</v>
      </c>
      <c r="P63" s="50">
        <v>2.326691525369423E-3</v>
      </c>
    </row>
    <row r="64" spans="1:16" x14ac:dyDescent="0.25">
      <c r="A64">
        <v>36</v>
      </c>
      <c r="B64">
        <v>250000</v>
      </c>
      <c r="C64" t="str">
        <f t="shared" si="0"/>
        <v>36_250000</v>
      </c>
      <c r="D64">
        <v>2.4178613207084159E-4</v>
      </c>
      <c r="E64">
        <v>36</v>
      </c>
      <c r="F64">
        <v>50000</v>
      </c>
      <c r="G64" t="str">
        <f t="shared" si="1"/>
        <v>36_50000</v>
      </c>
      <c r="H64">
        <v>1.879184768837036E-3</v>
      </c>
      <c r="I64" s="44">
        <v>36</v>
      </c>
      <c r="J64">
        <v>50000</v>
      </c>
      <c r="K64" t="str">
        <f t="shared" si="2"/>
        <v>36_50000</v>
      </c>
      <c r="L64">
        <v>4.499264366315365E-4</v>
      </c>
      <c r="M64">
        <v>36</v>
      </c>
      <c r="N64">
        <v>50000</v>
      </c>
      <c r="O64" t="str">
        <f t="shared" si="3"/>
        <v>36_50000</v>
      </c>
      <c r="P64" s="50">
        <v>2.3953095602858498E-3</v>
      </c>
    </row>
    <row r="65" spans="1:16" x14ac:dyDescent="0.25">
      <c r="A65">
        <v>36</v>
      </c>
      <c r="B65">
        <v>500000</v>
      </c>
      <c r="C65" t="str">
        <f t="shared" si="0"/>
        <v>36_500000</v>
      </c>
      <c r="D65">
        <v>1.9594619371337269E-4</v>
      </c>
      <c r="E65">
        <v>36</v>
      </c>
      <c r="F65">
        <v>100000</v>
      </c>
      <c r="G65" t="str">
        <f t="shared" si="1"/>
        <v>36_100000</v>
      </c>
      <c r="H65">
        <v>2.0454541460028191E-3</v>
      </c>
      <c r="I65" s="44">
        <v>36</v>
      </c>
      <c r="J65">
        <v>100000</v>
      </c>
      <c r="K65" t="str">
        <f t="shared" si="2"/>
        <v>36_100000</v>
      </c>
      <c r="L65">
        <v>4.7474992135346081E-4</v>
      </c>
      <c r="M65">
        <v>36</v>
      </c>
      <c r="N65">
        <v>100000</v>
      </c>
      <c r="O65" t="str">
        <f t="shared" si="3"/>
        <v>36_100000</v>
      </c>
      <c r="P65" s="50">
        <v>2.2398024584885331E-3</v>
      </c>
    </row>
    <row r="66" spans="1:16" x14ac:dyDescent="0.25">
      <c r="A66">
        <v>36</v>
      </c>
      <c r="B66">
        <v>1000000</v>
      </c>
      <c r="C66" t="str">
        <f t="shared" si="0"/>
        <v>36_1000000</v>
      </c>
      <c r="D66">
        <v>7.4109705636410067E-5</v>
      </c>
      <c r="E66">
        <v>36</v>
      </c>
      <c r="F66">
        <v>250000</v>
      </c>
      <c r="G66" t="str">
        <f t="shared" si="1"/>
        <v>36_250000</v>
      </c>
      <c r="H66">
        <v>3.199783063247896E-3</v>
      </c>
      <c r="I66" s="44">
        <v>36</v>
      </c>
      <c r="J66">
        <v>250000</v>
      </c>
      <c r="K66" t="str">
        <f t="shared" si="2"/>
        <v>36_250000</v>
      </c>
      <c r="L66">
        <v>5.3239339218670426E-4</v>
      </c>
      <c r="M66">
        <v>36</v>
      </c>
      <c r="N66">
        <v>250000</v>
      </c>
      <c r="O66" t="str">
        <f t="shared" si="3"/>
        <v>36_250000</v>
      </c>
      <c r="P66" s="50">
        <v>3.003563716806875E-3</v>
      </c>
    </row>
    <row r="67" spans="1:16" x14ac:dyDescent="0.25">
      <c r="A67">
        <v>37</v>
      </c>
      <c r="B67">
        <v>50000</v>
      </c>
      <c r="C67" t="str">
        <f t="shared" si="0"/>
        <v>37_50000</v>
      </c>
      <c r="D67">
        <v>1.2831178521556381E-4</v>
      </c>
      <c r="E67">
        <v>36</v>
      </c>
      <c r="F67">
        <v>500000</v>
      </c>
      <c r="G67" t="str">
        <f t="shared" si="1"/>
        <v>36_500000</v>
      </c>
      <c r="H67">
        <v>3.2554460928179429E-3</v>
      </c>
      <c r="I67" s="44">
        <v>36</v>
      </c>
      <c r="J67">
        <v>500000</v>
      </c>
      <c r="K67" t="str">
        <f t="shared" si="2"/>
        <v>36_500000</v>
      </c>
      <c r="L67">
        <v>5.2979527843542403E-4</v>
      </c>
      <c r="M67">
        <v>36</v>
      </c>
      <c r="N67">
        <v>500000</v>
      </c>
      <c r="O67" t="str">
        <f t="shared" si="3"/>
        <v>36_500000</v>
      </c>
      <c r="P67" s="50">
        <v>3.1663272479375022E-3</v>
      </c>
    </row>
    <row r="68" spans="1:16" x14ac:dyDescent="0.25">
      <c r="A68">
        <v>37</v>
      </c>
      <c r="B68">
        <v>100000</v>
      </c>
      <c r="C68" t="str">
        <f t="shared" si="0"/>
        <v>37_100000</v>
      </c>
      <c r="D68">
        <v>1.3598747419442969E-4</v>
      </c>
      <c r="E68">
        <v>36</v>
      </c>
      <c r="F68">
        <v>1000000</v>
      </c>
      <c r="G68" t="str">
        <f t="shared" si="1"/>
        <v>36_1000000</v>
      </c>
      <c r="H68">
        <v>2.422001237747203E-3</v>
      </c>
      <c r="I68" s="44">
        <v>36</v>
      </c>
      <c r="J68">
        <v>1000000</v>
      </c>
      <c r="K68" t="str">
        <f t="shared" si="2"/>
        <v>36_1000000</v>
      </c>
      <c r="L68">
        <v>3.5995077444365173E-4</v>
      </c>
      <c r="M68">
        <v>36</v>
      </c>
      <c r="N68">
        <v>1000000</v>
      </c>
      <c r="O68" t="str">
        <f t="shared" si="3"/>
        <v>36_1000000</v>
      </c>
      <c r="P68" s="50">
        <v>2.626550190803214E-3</v>
      </c>
    </row>
    <row r="69" spans="1:16" x14ac:dyDescent="0.25">
      <c r="A69">
        <v>37</v>
      </c>
      <c r="B69">
        <v>250000</v>
      </c>
      <c r="C69" t="str">
        <f t="shared" ref="C69:C132" si="4">A69&amp;"_"&amp;B69</f>
        <v>37_250000</v>
      </c>
      <c r="D69">
        <v>2.058314319368073E-4</v>
      </c>
      <c r="E69">
        <v>36</v>
      </c>
      <c r="F69">
        <v>2000000</v>
      </c>
      <c r="G69" t="str">
        <f t="shared" ref="G69:G132" si="5">E69&amp;"_"&amp;F69</f>
        <v>36_2000000</v>
      </c>
      <c r="H69">
        <v>1.74673300322603E-3</v>
      </c>
      <c r="I69" s="44">
        <v>36</v>
      </c>
      <c r="J69">
        <v>2000000</v>
      </c>
      <c r="K69" t="str">
        <f t="shared" ref="K69:K132" si="6">I69&amp;"_"&amp;J69</f>
        <v>36_2000000</v>
      </c>
      <c r="L69">
        <v>2.1301982003358051E-4</v>
      </c>
      <c r="M69">
        <v>36</v>
      </c>
      <c r="N69">
        <v>2000000</v>
      </c>
      <c r="O69" t="str">
        <f t="shared" ref="O69:O132" si="7">M69&amp;"_"&amp;N69</f>
        <v>36_2000000</v>
      </c>
      <c r="P69" s="50">
        <v>2.4046340147673441E-3</v>
      </c>
    </row>
    <row r="70" spans="1:16" x14ac:dyDescent="0.25">
      <c r="A70">
        <v>37</v>
      </c>
      <c r="B70">
        <v>500000</v>
      </c>
      <c r="C70" t="str">
        <f t="shared" si="4"/>
        <v>37_500000</v>
      </c>
      <c r="D70">
        <v>1.4559318847540489E-4</v>
      </c>
      <c r="E70">
        <v>37</v>
      </c>
      <c r="F70">
        <v>50000</v>
      </c>
      <c r="G70" t="str">
        <f t="shared" si="5"/>
        <v>37_50000</v>
      </c>
      <c r="H70">
        <v>1.85973158963207E-3</v>
      </c>
      <c r="I70" s="44">
        <v>37</v>
      </c>
      <c r="J70">
        <v>50000</v>
      </c>
      <c r="K70" t="str">
        <f t="shared" si="6"/>
        <v>37_50000</v>
      </c>
      <c r="L70">
        <v>4.202374967104634E-4</v>
      </c>
      <c r="M70">
        <v>37</v>
      </c>
      <c r="N70">
        <v>50000</v>
      </c>
      <c r="O70" t="str">
        <f t="shared" si="7"/>
        <v>37_50000</v>
      </c>
      <c r="P70" s="50">
        <v>2.3714382239489302E-3</v>
      </c>
    </row>
    <row r="71" spans="1:16" x14ac:dyDescent="0.25">
      <c r="A71">
        <v>37</v>
      </c>
      <c r="B71">
        <v>1000000</v>
      </c>
      <c r="C71" t="str">
        <f t="shared" si="4"/>
        <v>37_1000000</v>
      </c>
      <c r="D71">
        <v>6.7101934439938479E-5</v>
      </c>
      <c r="E71">
        <v>37</v>
      </c>
      <c r="F71">
        <v>100000</v>
      </c>
      <c r="G71" t="str">
        <f t="shared" si="5"/>
        <v>37_100000</v>
      </c>
      <c r="H71">
        <v>2.0987540146178191E-3</v>
      </c>
      <c r="I71" s="44">
        <v>37</v>
      </c>
      <c r="J71">
        <v>100000</v>
      </c>
      <c r="K71" t="str">
        <f t="shared" si="6"/>
        <v>37_100000</v>
      </c>
      <c r="L71">
        <v>5.399344575320171E-4</v>
      </c>
      <c r="M71">
        <v>37</v>
      </c>
      <c r="N71">
        <v>100000</v>
      </c>
      <c r="O71" t="str">
        <f t="shared" si="7"/>
        <v>37_100000</v>
      </c>
      <c r="P71" s="50">
        <v>2.4354790978046948E-3</v>
      </c>
    </row>
    <row r="72" spans="1:16" x14ac:dyDescent="0.25">
      <c r="A72">
        <v>38</v>
      </c>
      <c r="B72">
        <v>50000</v>
      </c>
      <c r="C72" t="str">
        <f t="shared" si="4"/>
        <v>38_50000</v>
      </c>
      <c r="D72">
        <v>1.3953090437203081E-4</v>
      </c>
      <c r="E72">
        <v>37</v>
      </c>
      <c r="F72">
        <v>250000</v>
      </c>
      <c r="G72" t="str">
        <f t="shared" si="5"/>
        <v>37_250000</v>
      </c>
      <c r="H72">
        <v>3.014085193137065E-3</v>
      </c>
      <c r="I72" s="44">
        <v>37</v>
      </c>
      <c r="J72">
        <v>250000</v>
      </c>
      <c r="K72" t="str">
        <f t="shared" si="6"/>
        <v>37_250000</v>
      </c>
      <c r="L72">
        <v>5.5615252842260903E-4</v>
      </c>
      <c r="M72">
        <v>37</v>
      </c>
      <c r="N72">
        <v>250000</v>
      </c>
      <c r="O72" t="str">
        <f t="shared" si="7"/>
        <v>37_250000</v>
      </c>
      <c r="P72" s="50">
        <v>3.1502979782668458E-3</v>
      </c>
    </row>
    <row r="73" spans="1:16" x14ac:dyDescent="0.25">
      <c r="A73">
        <v>38</v>
      </c>
      <c r="B73">
        <v>100000</v>
      </c>
      <c r="C73" t="str">
        <f t="shared" si="4"/>
        <v>38_100000</v>
      </c>
      <c r="D73">
        <v>1.238027889619938E-4</v>
      </c>
      <c r="E73">
        <v>37</v>
      </c>
      <c r="F73">
        <v>500000</v>
      </c>
      <c r="G73" t="str">
        <f t="shared" si="5"/>
        <v>37_500000</v>
      </c>
      <c r="H73">
        <v>3.143577640614272E-3</v>
      </c>
      <c r="I73" s="44">
        <v>37</v>
      </c>
      <c r="J73">
        <v>500000</v>
      </c>
      <c r="K73" t="str">
        <f t="shared" si="6"/>
        <v>37_500000</v>
      </c>
      <c r="L73">
        <v>5.3479279288061476E-4</v>
      </c>
      <c r="M73">
        <v>37</v>
      </c>
      <c r="N73">
        <v>500000</v>
      </c>
      <c r="O73" t="str">
        <f t="shared" si="7"/>
        <v>37_500000</v>
      </c>
      <c r="P73" s="50">
        <v>3.0111898510920571E-3</v>
      </c>
    </row>
    <row r="74" spans="1:16" x14ac:dyDescent="0.25">
      <c r="A74">
        <v>38</v>
      </c>
      <c r="B74">
        <v>250000</v>
      </c>
      <c r="C74" t="str">
        <f t="shared" si="4"/>
        <v>38_250000</v>
      </c>
      <c r="D74">
        <v>1.5593655136780771E-4</v>
      </c>
      <c r="E74">
        <v>37</v>
      </c>
      <c r="F74">
        <v>1000000</v>
      </c>
      <c r="G74" t="str">
        <f t="shared" si="5"/>
        <v>37_1000000</v>
      </c>
      <c r="H74">
        <v>2.3468830135156249E-3</v>
      </c>
      <c r="I74" s="44">
        <v>37</v>
      </c>
      <c r="J74">
        <v>1000000</v>
      </c>
      <c r="K74" t="str">
        <f t="shared" si="6"/>
        <v>37_1000000</v>
      </c>
      <c r="L74">
        <v>3.4960967175571222E-4</v>
      </c>
      <c r="M74">
        <v>37</v>
      </c>
      <c r="N74">
        <v>1000000</v>
      </c>
      <c r="O74" t="str">
        <f t="shared" si="7"/>
        <v>37_1000000</v>
      </c>
      <c r="P74" s="50">
        <v>2.6604066727121509E-3</v>
      </c>
    </row>
    <row r="75" spans="1:16" x14ac:dyDescent="0.25">
      <c r="A75">
        <v>38</v>
      </c>
      <c r="B75">
        <v>500000</v>
      </c>
      <c r="C75" t="str">
        <f t="shared" si="4"/>
        <v>38_500000</v>
      </c>
      <c r="D75">
        <v>1.170173580825844E-4</v>
      </c>
      <c r="E75">
        <v>37</v>
      </c>
      <c r="F75">
        <v>2000000</v>
      </c>
      <c r="G75" t="str">
        <f t="shared" si="5"/>
        <v>37_2000000</v>
      </c>
      <c r="H75">
        <v>1.8492204519046189E-3</v>
      </c>
      <c r="I75" s="44">
        <v>37</v>
      </c>
      <c r="J75">
        <v>2000000</v>
      </c>
      <c r="K75" t="str">
        <f t="shared" si="6"/>
        <v>37_2000000</v>
      </c>
      <c r="L75">
        <v>1.8842158541355309E-4</v>
      </c>
      <c r="M75">
        <v>37</v>
      </c>
      <c r="N75">
        <v>2000000</v>
      </c>
      <c r="O75" t="str">
        <f t="shared" si="7"/>
        <v>37_2000000</v>
      </c>
      <c r="P75" s="50">
        <v>2.476230352078597E-3</v>
      </c>
    </row>
    <row r="76" spans="1:16" x14ac:dyDescent="0.25">
      <c r="A76">
        <v>38</v>
      </c>
      <c r="B76">
        <v>1000000</v>
      </c>
      <c r="C76" t="str">
        <f t="shared" si="4"/>
        <v>38_1000000</v>
      </c>
      <c r="D76">
        <v>7.2473786826840629E-5</v>
      </c>
      <c r="E76">
        <v>38</v>
      </c>
      <c r="F76">
        <v>50000</v>
      </c>
      <c r="G76" t="str">
        <f t="shared" si="5"/>
        <v>38_50000</v>
      </c>
      <c r="H76">
        <v>2.027820584912137E-3</v>
      </c>
      <c r="I76" s="44">
        <v>38</v>
      </c>
      <c r="J76">
        <v>50000</v>
      </c>
      <c r="K76" t="str">
        <f t="shared" si="6"/>
        <v>38_50000</v>
      </c>
      <c r="L76">
        <v>4.5786523909007419E-4</v>
      </c>
      <c r="M76">
        <v>38</v>
      </c>
      <c r="N76">
        <v>50000</v>
      </c>
      <c r="O76" t="str">
        <f t="shared" si="7"/>
        <v>38_50000</v>
      </c>
      <c r="P76" s="50">
        <v>2.364277328674981E-3</v>
      </c>
    </row>
    <row r="77" spans="1:16" x14ac:dyDescent="0.25">
      <c r="A77">
        <v>39</v>
      </c>
      <c r="B77">
        <v>50000</v>
      </c>
      <c r="C77" t="str">
        <f t="shared" si="4"/>
        <v>39_50000</v>
      </c>
      <c r="D77">
        <v>1.3063070751182941E-4</v>
      </c>
      <c r="E77">
        <v>38</v>
      </c>
      <c r="F77">
        <v>100000</v>
      </c>
      <c r="G77" t="str">
        <f t="shared" si="5"/>
        <v>38_100000</v>
      </c>
      <c r="H77">
        <v>2.010540252564232E-3</v>
      </c>
      <c r="I77" s="44">
        <v>38</v>
      </c>
      <c r="J77">
        <v>100000</v>
      </c>
      <c r="K77" t="str">
        <f t="shared" si="6"/>
        <v>38_100000</v>
      </c>
      <c r="L77">
        <v>4.3843792481105469E-4</v>
      </c>
      <c r="M77">
        <v>38</v>
      </c>
      <c r="N77">
        <v>100000</v>
      </c>
      <c r="O77" t="str">
        <f t="shared" si="7"/>
        <v>38_100000</v>
      </c>
      <c r="P77" s="50">
        <v>2.392663787215235E-3</v>
      </c>
    </row>
    <row r="78" spans="1:16" x14ac:dyDescent="0.25">
      <c r="A78">
        <v>39</v>
      </c>
      <c r="B78">
        <v>100000</v>
      </c>
      <c r="C78" t="str">
        <f t="shared" si="4"/>
        <v>39_100000</v>
      </c>
      <c r="D78">
        <v>1.0604916232317521E-4</v>
      </c>
      <c r="E78">
        <v>38</v>
      </c>
      <c r="F78">
        <v>250000</v>
      </c>
      <c r="G78" t="str">
        <f t="shared" si="5"/>
        <v>38_250000</v>
      </c>
      <c r="H78">
        <v>3.0752335202841679E-3</v>
      </c>
      <c r="I78" s="44">
        <v>38</v>
      </c>
      <c r="J78">
        <v>250000</v>
      </c>
      <c r="K78" t="str">
        <f t="shared" si="6"/>
        <v>38_250000</v>
      </c>
      <c r="L78">
        <v>5.4775424998320906E-4</v>
      </c>
      <c r="M78">
        <v>38</v>
      </c>
      <c r="N78">
        <v>250000</v>
      </c>
      <c r="O78" t="str">
        <f t="shared" si="7"/>
        <v>38_250000</v>
      </c>
      <c r="P78" s="50">
        <v>3.0210487108944741E-3</v>
      </c>
    </row>
    <row r="79" spans="1:16" x14ac:dyDescent="0.25">
      <c r="A79">
        <v>39</v>
      </c>
      <c r="B79">
        <v>250000</v>
      </c>
      <c r="C79" t="str">
        <f t="shared" si="4"/>
        <v>39_250000</v>
      </c>
      <c r="D79">
        <v>1.2595491716482001E-4</v>
      </c>
      <c r="E79">
        <v>38</v>
      </c>
      <c r="F79">
        <v>500000</v>
      </c>
      <c r="G79" t="str">
        <f t="shared" si="5"/>
        <v>38_500000</v>
      </c>
      <c r="H79">
        <v>3.1937695413197459E-3</v>
      </c>
      <c r="I79" s="44">
        <v>38</v>
      </c>
      <c r="J79">
        <v>500000</v>
      </c>
      <c r="K79" t="str">
        <f t="shared" si="6"/>
        <v>38_500000</v>
      </c>
      <c r="L79">
        <v>5.1537995463574356E-4</v>
      </c>
      <c r="M79">
        <v>38</v>
      </c>
      <c r="N79">
        <v>500000</v>
      </c>
      <c r="O79" t="str">
        <f t="shared" si="7"/>
        <v>38_500000</v>
      </c>
      <c r="P79" s="50">
        <v>2.9486162570354401E-3</v>
      </c>
    </row>
    <row r="80" spans="1:16" x14ac:dyDescent="0.25">
      <c r="A80">
        <v>39</v>
      </c>
      <c r="B80">
        <v>500000</v>
      </c>
      <c r="C80" t="str">
        <f t="shared" si="4"/>
        <v>39_500000</v>
      </c>
      <c r="D80">
        <v>1.11940726772711E-4</v>
      </c>
      <c r="E80">
        <v>38</v>
      </c>
      <c r="F80">
        <v>1000000</v>
      </c>
      <c r="G80" t="str">
        <f t="shared" si="5"/>
        <v>38_1000000</v>
      </c>
      <c r="H80">
        <v>2.3412770398249742E-3</v>
      </c>
      <c r="I80" s="44">
        <v>38</v>
      </c>
      <c r="J80">
        <v>1000000</v>
      </c>
      <c r="K80" t="str">
        <f t="shared" si="6"/>
        <v>38_1000000</v>
      </c>
      <c r="L80">
        <v>3.4674259686256039E-4</v>
      </c>
      <c r="M80">
        <v>38</v>
      </c>
      <c r="N80">
        <v>1000000</v>
      </c>
      <c r="O80" t="str">
        <f t="shared" si="7"/>
        <v>38_1000000</v>
      </c>
      <c r="P80" s="50">
        <v>2.5717712988517541E-3</v>
      </c>
    </row>
    <row r="81" spans="1:16" x14ac:dyDescent="0.25">
      <c r="A81">
        <v>39</v>
      </c>
      <c r="B81">
        <v>1000000</v>
      </c>
      <c r="C81" t="str">
        <f t="shared" si="4"/>
        <v>39_1000000</v>
      </c>
      <c r="D81">
        <v>6.8319270144212699E-5</v>
      </c>
      <c r="E81">
        <v>38</v>
      </c>
      <c r="F81">
        <v>2000000</v>
      </c>
      <c r="G81" t="str">
        <f t="shared" si="5"/>
        <v>38_2000000</v>
      </c>
      <c r="H81">
        <v>1.8601410962519581E-3</v>
      </c>
      <c r="I81" s="44">
        <v>38</v>
      </c>
      <c r="J81">
        <v>2000000</v>
      </c>
      <c r="K81" t="str">
        <f t="shared" si="6"/>
        <v>38_2000000</v>
      </c>
      <c r="L81">
        <v>1.8381207639087661E-4</v>
      </c>
      <c r="M81">
        <v>38</v>
      </c>
      <c r="N81">
        <v>2000000</v>
      </c>
      <c r="O81" t="str">
        <f t="shared" si="7"/>
        <v>38_2000000</v>
      </c>
      <c r="P81" s="50">
        <v>2.5539595903329168E-3</v>
      </c>
    </row>
    <row r="82" spans="1:16" x14ac:dyDescent="0.25">
      <c r="A82">
        <v>40</v>
      </c>
      <c r="B82">
        <v>50000</v>
      </c>
      <c r="C82" t="str">
        <f t="shared" si="4"/>
        <v>40_50000</v>
      </c>
      <c r="D82">
        <v>1.1544466612158569E-4</v>
      </c>
      <c r="E82">
        <v>39</v>
      </c>
      <c r="F82">
        <v>50000</v>
      </c>
      <c r="G82" t="str">
        <f t="shared" si="5"/>
        <v>39_50000</v>
      </c>
      <c r="H82">
        <v>2.040005969604491E-3</v>
      </c>
      <c r="I82" s="44">
        <v>39</v>
      </c>
      <c r="J82">
        <v>50000</v>
      </c>
      <c r="K82" t="str">
        <f t="shared" si="6"/>
        <v>39_50000</v>
      </c>
      <c r="L82">
        <v>4.0781998029737899E-4</v>
      </c>
      <c r="M82">
        <v>39</v>
      </c>
      <c r="N82">
        <v>50000</v>
      </c>
      <c r="O82" t="str">
        <f t="shared" si="7"/>
        <v>39_50000</v>
      </c>
      <c r="P82" s="50">
        <v>2.4294391592515449E-3</v>
      </c>
    </row>
    <row r="83" spans="1:16" x14ac:dyDescent="0.25">
      <c r="A83">
        <v>40</v>
      </c>
      <c r="B83">
        <v>100000</v>
      </c>
      <c r="C83" t="str">
        <f t="shared" si="4"/>
        <v>40_100000</v>
      </c>
      <c r="D83">
        <v>1.198488441782253E-4</v>
      </c>
      <c r="E83">
        <v>39</v>
      </c>
      <c r="F83">
        <v>100000</v>
      </c>
      <c r="G83" t="str">
        <f t="shared" si="5"/>
        <v>39_100000</v>
      </c>
      <c r="H83">
        <v>2.1099158664930279E-3</v>
      </c>
      <c r="I83" s="44">
        <v>39</v>
      </c>
      <c r="J83">
        <v>100000</v>
      </c>
      <c r="K83" t="str">
        <f t="shared" si="6"/>
        <v>39_100000</v>
      </c>
      <c r="L83">
        <v>4.2912207780867881E-4</v>
      </c>
      <c r="M83">
        <v>39</v>
      </c>
      <c r="N83">
        <v>100000</v>
      </c>
      <c r="O83" t="str">
        <f t="shared" si="7"/>
        <v>39_100000</v>
      </c>
      <c r="P83" s="50">
        <v>2.405745691998112E-3</v>
      </c>
    </row>
    <row r="84" spans="1:16" x14ac:dyDescent="0.25">
      <c r="A84">
        <v>40</v>
      </c>
      <c r="B84">
        <v>250000</v>
      </c>
      <c r="C84" t="str">
        <f t="shared" si="4"/>
        <v>40_250000</v>
      </c>
      <c r="D84">
        <v>1.0997137195877991E-4</v>
      </c>
      <c r="E84">
        <v>39</v>
      </c>
      <c r="F84">
        <v>250000</v>
      </c>
      <c r="G84" t="str">
        <f t="shared" si="5"/>
        <v>39_250000</v>
      </c>
      <c r="H84">
        <v>3.101657642619899E-3</v>
      </c>
      <c r="I84" s="44">
        <v>39</v>
      </c>
      <c r="J84">
        <v>250000</v>
      </c>
      <c r="K84" t="str">
        <f t="shared" si="6"/>
        <v>39_250000</v>
      </c>
      <c r="L84">
        <v>4.8187739580741231E-4</v>
      </c>
      <c r="M84">
        <v>39</v>
      </c>
      <c r="N84">
        <v>250000</v>
      </c>
      <c r="O84" t="str">
        <f t="shared" si="7"/>
        <v>39_250000</v>
      </c>
      <c r="P84" s="50">
        <v>2.9602035665077602E-3</v>
      </c>
    </row>
    <row r="85" spans="1:16" x14ac:dyDescent="0.25">
      <c r="A85">
        <v>40</v>
      </c>
      <c r="B85">
        <v>500000</v>
      </c>
      <c r="C85" t="str">
        <f t="shared" si="4"/>
        <v>40_500000</v>
      </c>
      <c r="D85">
        <v>1.203690935820299E-4</v>
      </c>
      <c r="E85">
        <v>39</v>
      </c>
      <c r="F85">
        <v>500000</v>
      </c>
      <c r="G85" t="str">
        <f t="shared" si="5"/>
        <v>39_500000</v>
      </c>
      <c r="H85">
        <v>3.061671306919402E-3</v>
      </c>
      <c r="I85" s="44">
        <v>39</v>
      </c>
      <c r="J85">
        <v>500000</v>
      </c>
      <c r="K85" t="str">
        <f t="shared" si="6"/>
        <v>39_500000</v>
      </c>
      <c r="L85">
        <v>4.774445714205258E-4</v>
      </c>
      <c r="M85">
        <v>39</v>
      </c>
      <c r="N85">
        <v>500000</v>
      </c>
      <c r="O85" t="str">
        <f t="shared" si="7"/>
        <v>39_500000</v>
      </c>
      <c r="P85" s="50">
        <v>3.0151468203761492E-3</v>
      </c>
    </row>
    <row r="86" spans="1:16" x14ac:dyDescent="0.25">
      <c r="A86">
        <v>40</v>
      </c>
      <c r="B86">
        <v>1000000</v>
      </c>
      <c r="C86" t="str">
        <f t="shared" si="4"/>
        <v>40_1000000</v>
      </c>
      <c r="D86">
        <v>6.6876731625604191E-5</v>
      </c>
      <c r="E86">
        <v>39</v>
      </c>
      <c r="F86">
        <v>1000000</v>
      </c>
      <c r="G86" t="str">
        <f t="shared" si="5"/>
        <v>39_1000000</v>
      </c>
      <c r="H86">
        <v>2.345019136662897E-3</v>
      </c>
      <c r="I86" s="44">
        <v>39</v>
      </c>
      <c r="J86">
        <v>1000000</v>
      </c>
      <c r="K86" t="str">
        <f t="shared" si="6"/>
        <v>39_1000000</v>
      </c>
      <c r="L86">
        <v>3.3393337484175932E-4</v>
      </c>
      <c r="M86">
        <v>39</v>
      </c>
      <c r="N86">
        <v>1000000</v>
      </c>
      <c r="O86" t="str">
        <f t="shared" si="7"/>
        <v>39_1000000</v>
      </c>
      <c r="P86" s="50">
        <v>2.6055111882337511E-3</v>
      </c>
    </row>
    <row r="87" spans="1:16" x14ac:dyDescent="0.25">
      <c r="A87">
        <v>41</v>
      </c>
      <c r="B87">
        <v>50000</v>
      </c>
      <c r="C87" t="str">
        <f t="shared" si="4"/>
        <v>41_50000</v>
      </c>
      <c r="D87">
        <v>1.2207260436041949E-4</v>
      </c>
      <c r="E87">
        <v>39</v>
      </c>
      <c r="F87">
        <v>2000000</v>
      </c>
      <c r="G87" t="str">
        <f t="shared" si="5"/>
        <v>39_2000000</v>
      </c>
      <c r="H87">
        <v>1.928522250214769E-3</v>
      </c>
      <c r="I87" s="44">
        <v>39</v>
      </c>
      <c r="J87">
        <v>2000000</v>
      </c>
      <c r="K87" t="str">
        <f t="shared" si="6"/>
        <v>39_2000000</v>
      </c>
      <c r="L87">
        <v>1.341903373842996E-4</v>
      </c>
      <c r="M87">
        <v>39</v>
      </c>
      <c r="N87">
        <v>2000000</v>
      </c>
      <c r="O87" t="str">
        <f t="shared" si="7"/>
        <v>39_2000000</v>
      </c>
      <c r="P87" s="50">
        <v>2.5704879552716489E-3</v>
      </c>
    </row>
    <row r="88" spans="1:16" x14ac:dyDescent="0.25">
      <c r="A88">
        <v>41</v>
      </c>
      <c r="B88">
        <v>100000</v>
      </c>
      <c r="C88" t="str">
        <f t="shared" si="4"/>
        <v>41_100000</v>
      </c>
      <c r="D88">
        <v>9.848330375232551E-5</v>
      </c>
      <c r="E88">
        <v>40</v>
      </c>
      <c r="F88">
        <v>50000</v>
      </c>
      <c r="G88" t="str">
        <f t="shared" si="5"/>
        <v>40_50000</v>
      </c>
      <c r="H88">
        <v>2.1893802497501441E-3</v>
      </c>
      <c r="I88" s="44">
        <v>40</v>
      </c>
      <c r="J88">
        <v>50000</v>
      </c>
      <c r="K88" t="str">
        <f t="shared" si="6"/>
        <v>40_50000</v>
      </c>
      <c r="L88">
        <v>4.5292504785849968E-4</v>
      </c>
      <c r="M88">
        <v>40</v>
      </c>
      <c r="N88">
        <v>50000</v>
      </c>
      <c r="O88" t="str">
        <f t="shared" si="7"/>
        <v>40_50000</v>
      </c>
      <c r="P88" s="50">
        <v>2.3808117140563219E-3</v>
      </c>
    </row>
    <row r="89" spans="1:16" x14ac:dyDescent="0.25">
      <c r="A89">
        <v>41</v>
      </c>
      <c r="B89">
        <v>250000</v>
      </c>
      <c r="C89" t="str">
        <f t="shared" si="4"/>
        <v>41_250000</v>
      </c>
      <c r="D89">
        <v>1.1942059584847439E-4</v>
      </c>
      <c r="E89">
        <v>40</v>
      </c>
      <c r="F89">
        <v>100000</v>
      </c>
      <c r="G89" t="str">
        <f t="shared" si="5"/>
        <v>40_100000</v>
      </c>
      <c r="H89">
        <v>2.0173821412327831E-3</v>
      </c>
      <c r="I89" s="44">
        <v>40</v>
      </c>
      <c r="J89">
        <v>100000</v>
      </c>
      <c r="K89" t="str">
        <f t="shared" si="6"/>
        <v>40_100000</v>
      </c>
      <c r="L89">
        <v>4.0152550000488799E-4</v>
      </c>
      <c r="M89">
        <v>40</v>
      </c>
      <c r="N89">
        <v>100000</v>
      </c>
      <c r="O89" t="str">
        <f t="shared" si="7"/>
        <v>40_100000</v>
      </c>
      <c r="P89" s="50">
        <v>2.4313388158265139E-3</v>
      </c>
    </row>
    <row r="90" spans="1:16" x14ac:dyDescent="0.25">
      <c r="A90">
        <v>41</v>
      </c>
      <c r="B90">
        <v>500000</v>
      </c>
      <c r="C90" t="str">
        <f t="shared" si="4"/>
        <v>41_500000</v>
      </c>
      <c r="D90">
        <v>7.6026702659270267E-5</v>
      </c>
      <c r="E90">
        <v>40</v>
      </c>
      <c r="F90">
        <v>250000</v>
      </c>
      <c r="G90" t="str">
        <f t="shared" si="5"/>
        <v>40_250000</v>
      </c>
      <c r="H90">
        <v>3.0415582417153168E-3</v>
      </c>
      <c r="I90" s="44">
        <v>40</v>
      </c>
      <c r="J90">
        <v>250000</v>
      </c>
      <c r="K90" t="str">
        <f t="shared" si="6"/>
        <v>40_250000</v>
      </c>
      <c r="L90">
        <v>4.7940899222325063E-4</v>
      </c>
      <c r="M90">
        <v>40</v>
      </c>
      <c r="N90">
        <v>250000</v>
      </c>
      <c r="O90" t="str">
        <f t="shared" si="7"/>
        <v>40_250000</v>
      </c>
      <c r="P90" s="50">
        <v>3.0670499575278479E-3</v>
      </c>
    </row>
    <row r="91" spans="1:16" x14ac:dyDescent="0.25">
      <c r="A91">
        <v>41</v>
      </c>
      <c r="B91">
        <v>1000000</v>
      </c>
      <c r="C91" t="str">
        <f t="shared" si="4"/>
        <v>41_1000000</v>
      </c>
      <c r="D91">
        <v>6.2524072783411744E-5</v>
      </c>
      <c r="E91">
        <v>40</v>
      </c>
      <c r="F91">
        <v>500000</v>
      </c>
      <c r="G91" t="str">
        <f t="shared" si="5"/>
        <v>40_500000</v>
      </c>
      <c r="H91">
        <v>2.9954271324784021E-3</v>
      </c>
      <c r="I91" s="44">
        <v>40</v>
      </c>
      <c r="J91">
        <v>500000</v>
      </c>
      <c r="K91" t="str">
        <f t="shared" si="6"/>
        <v>40_500000</v>
      </c>
      <c r="L91">
        <v>4.9975786755244425E-4</v>
      </c>
      <c r="M91">
        <v>40</v>
      </c>
      <c r="N91">
        <v>500000</v>
      </c>
      <c r="O91" t="str">
        <f t="shared" si="7"/>
        <v>40_500000</v>
      </c>
      <c r="P91" s="50">
        <v>3.017536875506589E-3</v>
      </c>
    </row>
    <row r="92" spans="1:16" x14ac:dyDescent="0.25">
      <c r="A92">
        <v>41</v>
      </c>
      <c r="B92">
        <v>2000000</v>
      </c>
      <c r="C92" t="str">
        <f t="shared" si="4"/>
        <v>41_2000000</v>
      </c>
      <c r="D92">
        <v>6.4375135101912045E-5</v>
      </c>
      <c r="E92">
        <v>40</v>
      </c>
      <c r="F92">
        <v>1000000</v>
      </c>
      <c r="G92" t="str">
        <f t="shared" si="5"/>
        <v>40_1000000</v>
      </c>
      <c r="H92">
        <v>2.388886967649718E-3</v>
      </c>
      <c r="I92" s="44">
        <v>40</v>
      </c>
      <c r="J92">
        <v>1000000</v>
      </c>
      <c r="K92" t="str">
        <f t="shared" si="6"/>
        <v>40_1000000</v>
      </c>
      <c r="L92">
        <v>2.7122520225466012E-4</v>
      </c>
      <c r="M92">
        <v>40</v>
      </c>
      <c r="N92">
        <v>1000000</v>
      </c>
      <c r="O92" t="str">
        <f t="shared" si="7"/>
        <v>40_1000000</v>
      </c>
      <c r="P92" s="50">
        <v>2.5284313658465469E-3</v>
      </c>
    </row>
    <row r="93" spans="1:16" x14ac:dyDescent="0.25">
      <c r="A93">
        <v>42</v>
      </c>
      <c r="B93">
        <v>50000</v>
      </c>
      <c r="C93" t="str">
        <f t="shared" si="4"/>
        <v>42_50000</v>
      </c>
      <c r="D93">
        <v>1.125613495669961E-4</v>
      </c>
      <c r="E93">
        <v>40</v>
      </c>
      <c r="F93">
        <v>2000000</v>
      </c>
      <c r="G93" t="str">
        <f t="shared" si="5"/>
        <v>40_2000000</v>
      </c>
      <c r="H93">
        <v>1.9607502156627501E-3</v>
      </c>
      <c r="I93" s="44">
        <v>40</v>
      </c>
      <c r="J93">
        <v>2000000</v>
      </c>
      <c r="K93" t="str">
        <f t="shared" si="6"/>
        <v>40_2000000</v>
      </c>
      <c r="L93">
        <v>1.2265612823950681E-4</v>
      </c>
      <c r="M93">
        <v>40</v>
      </c>
      <c r="N93">
        <v>2000000</v>
      </c>
      <c r="O93" t="str">
        <f t="shared" si="7"/>
        <v>40_2000000</v>
      </c>
      <c r="P93" s="50">
        <v>2.5055753695685011E-3</v>
      </c>
    </row>
    <row r="94" spans="1:16" x14ac:dyDescent="0.25">
      <c r="A94">
        <v>42</v>
      </c>
      <c r="B94">
        <v>100000</v>
      </c>
      <c r="C94" t="str">
        <f t="shared" si="4"/>
        <v>42_100000</v>
      </c>
      <c r="D94">
        <v>8.7956254503265572E-5</v>
      </c>
      <c r="E94">
        <v>41</v>
      </c>
      <c r="F94">
        <v>50000</v>
      </c>
      <c r="G94" t="str">
        <f t="shared" si="5"/>
        <v>41_50000</v>
      </c>
      <c r="H94">
        <v>2.0313969324383279E-3</v>
      </c>
      <c r="I94" s="44">
        <v>41</v>
      </c>
      <c r="J94">
        <v>50000</v>
      </c>
      <c r="K94" t="str">
        <f t="shared" si="6"/>
        <v>41_50000</v>
      </c>
      <c r="L94">
        <v>4.326238853947673E-4</v>
      </c>
      <c r="M94">
        <v>41</v>
      </c>
      <c r="N94">
        <v>50000</v>
      </c>
      <c r="O94" t="str">
        <f t="shared" si="7"/>
        <v>41_50000</v>
      </c>
      <c r="P94" s="50">
        <v>2.376094817685661E-3</v>
      </c>
    </row>
    <row r="95" spans="1:16" x14ac:dyDescent="0.25">
      <c r="A95">
        <v>42</v>
      </c>
      <c r="B95">
        <v>250000</v>
      </c>
      <c r="C95" t="str">
        <f t="shared" si="4"/>
        <v>42_250000</v>
      </c>
      <c r="D95">
        <v>1.430453822234558E-4</v>
      </c>
      <c r="E95">
        <v>41</v>
      </c>
      <c r="F95">
        <v>100000</v>
      </c>
      <c r="G95" t="str">
        <f t="shared" si="5"/>
        <v>41_100000</v>
      </c>
      <c r="H95">
        <v>2.118462417637957E-3</v>
      </c>
      <c r="I95" s="44">
        <v>41</v>
      </c>
      <c r="J95">
        <v>100000</v>
      </c>
      <c r="K95" t="str">
        <f t="shared" si="6"/>
        <v>41_100000</v>
      </c>
      <c r="L95">
        <v>4.1455146561950263E-4</v>
      </c>
      <c r="M95">
        <v>41</v>
      </c>
      <c r="N95">
        <v>100000</v>
      </c>
      <c r="O95" t="str">
        <f t="shared" si="7"/>
        <v>41_100000</v>
      </c>
      <c r="P95" s="50">
        <v>2.4943678162847628E-3</v>
      </c>
    </row>
    <row r="96" spans="1:16" x14ac:dyDescent="0.25">
      <c r="A96">
        <v>42</v>
      </c>
      <c r="B96">
        <v>500000</v>
      </c>
      <c r="C96" t="str">
        <f t="shared" si="4"/>
        <v>42_500000</v>
      </c>
      <c r="D96">
        <v>8.9421505385830377E-5</v>
      </c>
      <c r="E96">
        <v>41</v>
      </c>
      <c r="F96">
        <v>250000</v>
      </c>
      <c r="G96" t="str">
        <f t="shared" si="5"/>
        <v>41_250000</v>
      </c>
      <c r="H96">
        <v>2.7463324921642778E-3</v>
      </c>
      <c r="I96" s="44">
        <v>41</v>
      </c>
      <c r="J96">
        <v>250000</v>
      </c>
      <c r="K96" t="str">
        <f t="shared" si="6"/>
        <v>41_250000</v>
      </c>
      <c r="L96">
        <v>4.5484829187209701E-4</v>
      </c>
      <c r="M96">
        <v>41</v>
      </c>
      <c r="N96">
        <v>250000</v>
      </c>
      <c r="O96" t="str">
        <f t="shared" si="7"/>
        <v>41_250000</v>
      </c>
      <c r="P96" s="50">
        <v>2.8346638810381282E-3</v>
      </c>
    </row>
    <row r="97" spans="1:16" x14ac:dyDescent="0.25">
      <c r="A97">
        <v>42</v>
      </c>
      <c r="B97">
        <v>1000000</v>
      </c>
      <c r="C97" t="str">
        <f t="shared" si="4"/>
        <v>42_1000000</v>
      </c>
      <c r="D97">
        <v>5.8419712795167323E-5</v>
      </c>
      <c r="E97">
        <v>41</v>
      </c>
      <c r="F97">
        <v>500000</v>
      </c>
      <c r="G97" t="str">
        <f t="shared" si="5"/>
        <v>41_500000</v>
      </c>
      <c r="H97">
        <v>2.9531879333392101E-3</v>
      </c>
      <c r="I97" s="44">
        <v>41</v>
      </c>
      <c r="J97">
        <v>500000</v>
      </c>
      <c r="K97" t="str">
        <f t="shared" si="6"/>
        <v>41_500000</v>
      </c>
      <c r="L97">
        <v>4.2592471119595098E-4</v>
      </c>
      <c r="M97">
        <v>41</v>
      </c>
      <c r="N97">
        <v>500000</v>
      </c>
      <c r="O97" t="str">
        <f t="shared" si="7"/>
        <v>41_500000</v>
      </c>
      <c r="P97" s="50">
        <v>2.948620785730236E-3</v>
      </c>
    </row>
    <row r="98" spans="1:16" x14ac:dyDescent="0.25">
      <c r="A98">
        <v>42</v>
      </c>
      <c r="B98">
        <v>2000000</v>
      </c>
      <c r="C98" t="str">
        <f t="shared" si="4"/>
        <v>42_2000000</v>
      </c>
      <c r="D98">
        <v>6.2777940797887022E-5</v>
      </c>
      <c r="E98">
        <v>41</v>
      </c>
      <c r="F98">
        <v>1000000</v>
      </c>
      <c r="G98" t="str">
        <f t="shared" si="5"/>
        <v>41_1000000</v>
      </c>
      <c r="H98">
        <v>2.3809878302377329E-3</v>
      </c>
      <c r="I98" s="44">
        <v>41</v>
      </c>
      <c r="J98">
        <v>1000000</v>
      </c>
      <c r="K98" t="str">
        <f t="shared" si="6"/>
        <v>41_1000000</v>
      </c>
      <c r="L98">
        <v>3.1231287372965761E-4</v>
      </c>
      <c r="M98">
        <v>41</v>
      </c>
      <c r="N98">
        <v>1000000</v>
      </c>
      <c r="O98" t="str">
        <f t="shared" si="7"/>
        <v>41_1000000</v>
      </c>
      <c r="P98" s="50">
        <v>2.7137085488062292E-3</v>
      </c>
    </row>
    <row r="99" spans="1:16" x14ac:dyDescent="0.25">
      <c r="A99">
        <v>43</v>
      </c>
      <c r="B99">
        <v>50000</v>
      </c>
      <c r="C99" t="str">
        <f t="shared" si="4"/>
        <v>43_50000</v>
      </c>
      <c r="D99">
        <v>7.5425776086990629E-5</v>
      </c>
      <c r="E99">
        <v>41</v>
      </c>
      <c r="F99">
        <v>2000000</v>
      </c>
      <c r="G99" t="str">
        <f t="shared" si="5"/>
        <v>41_2000000</v>
      </c>
      <c r="H99">
        <v>1.873570939819961E-3</v>
      </c>
      <c r="I99" s="44">
        <v>41</v>
      </c>
      <c r="J99">
        <v>2000000</v>
      </c>
      <c r="K99" t="str">
        <f t="shared" si="6"/>
        <v>41_2000000</v>
      </c>
      <c r="L99">
        <v>1.7674914661529461E-4</v>
      </c>
      <c r="M99">
        <v>41</v>
      </c>
      <c r="N99">
        <v>2000000</v>
      </c>
      <c r="O99" t="str">
        <f t="shared" si="7"/>
        <v>41_2000000</v>
      </c>
      <c r="P99" s="50">
        <v>2.5576001302199361E-3</v>
      </c>
    </row>
    <row r="100" spans="1:16" x14ac:dyDescent="0.25">
      <c r="A100">
        <v>43</v>
      </c>
      <c r="B100">
        <v>100000</v>
      </c>
      <c r="C100" t="str">
        <f t="shared" si="4"/>
        <v>43_100000</v>
      </c>
      <c r="D100">
        <v>1.188758334364933E-4</v>
      </c>
      <c r="E100">
        <v>42</v>
      </c>
      <c r="F100">
        <v>50000</v>
      </c>
      <c r="G100" t="str">
        <f t="shared" si="5"/>
        <v>42_50000</v>
      </c>
      <c r="H100">
        <v>2.059268027513929E-3</v>
      </c>
      <c r="I100" s="44">
        <v>42</v>
      </c>
      <c r="J100">
        <v>50000</v>
      </c>
      <c r="K100" t="str">
        <f t="shared" si="6"/>
        <v>42_50000</v>
      </c>
      <c r="L100">
        <v>4.6007741609395918E-4</v>
      </c>
      <c r="M100">
        <v>42</v>
      </c>
      <c r="N100">
        <v>50000</v>
      </c>
      <c r="O100" t="str">
        <f t="shared" si="7"/>
        <v>42_50000</v>
      </c>
      <c r="P100" s="50">
        <v>2.4590400115729969E-3</v>
      </c>
    </row>
    <row r="101" spans="1:16" x14ac:dyDescent="0.25">
      <c r="A101">
        <v>43</v>
      </c>
      <c r="B101">
        <v>250000</v>
      </c>
      <c r="C101" t="str">
        <f t="shared" si="4"/>
        <v>43_250000</v>
      </c>
      <c r="D101">
        <v>9.7185176790781191E-5</v>
      </c>
      <c r="E101">
        <v>42</v>
      </c>
      <c r="F101">
        <v>100000</v>
      </c>
      <c r="G101" t="str">
        <f t="shared" si="5"/>
        <v>42_100000</v>
      </c>
      <c r="H101">
        <v>2.16185801612851E-3</v>
      </c>
      <c r="I101" s="44">
        <v>42</v>
      </c>
      <c r="J101">
        <v>100000</v>
      </c>
      <c r="K101" t="str">
        <f t="shared" si="6"/>
        <v>42_100000</v>
      </c>
      <c r="L101">
        <v>3.8726176787839652E-4</v>
      </c>
      <c r="M101">
        <v>42</v>
      </c>
      <c r="N101">
        <v>100000</v>
      </c>
      <c r="O101" t="str">
        <f t="shared" si="7"/>
        <v>42_100000</v>
      </c>
      <c r="P101" s="50">
        <v>2.418903418604948E-3</v>
      </c>
    </row>
    <row r="102" spans="1:16" x14ac:dyDescent="0.25">
      <c r="A102">
        <v>43</v>
      </c>
      <c r="B102">
        <v>500000</v>
      </c>
      <c r="C102" t="str">
        <f t="shared" si="4"/>
        <v>43_500000</v>
      </c>
      <c r="D102">
        <v>8.3727519874023286E-5</v>
      </c>
      <c r="E102">
        <v>42</v>
      </c>
      <c r="F102">
        <v>250000</v>
      </c>
      <c r="G102" t="str">
        <f t="shared" si="5"/>
        <v>42_250000</v>
      </c>
      <c r="H102">
        <v>2.8039490795875562E-3</v>
      </c>
      <c r="I102" s="44">
        <v>42</v>
      </c>
      <c r="J102">
        <v>250000</v>
      </c>
      <c r="K102" t="str">
        <f t="shared" si="6"/>
        <v>42_250000</v>
      </c>
      <c r="L102">
        <v>5.0495198730051035E-4</v>
      </c>
      <c r="M102">
        <v>42</v>
      </c>
      <c r="N102">
        <v>250000</v>
      </c>
      <c r="O102" t="str">
        <f t="shared" si="7"/>
        <v>42_250000</v>
      </c>
      <c r="P102" s="50">
        <v>2.966140607886227E-3</v>
      </c>
    </row>
    <row r="103" spans="1:16" x14ac:dyDescent="0.25">
      <c r="A103">
        <v>43</v>
      </c>
      <c r="B103">
        <v>1000000</v>
      </c>
      <c r="C103" t="str">
        <f t="shared" si="4"/>
        <v>43_1000000</v>
      </c>
      <c r="D103">
        <v>5.1660005330289517E-5</v>
      </c>
      <c r="E103">
        <v>42</v>
      </c>
      <c r="F103">
        <v>500000</v>
      </c>
      <c r="G103" t="str">
        <f t="shared" si="5"/>
        <v>42_500000</v>
      </c>
      <c r="H103">
        <v>2.9933585344098751E-3</v>
      </c>
      <c r="I103" s="44">
        <v>42</v>
      </c>
      <c r="J103">
        <v>500000</v>
      </c>
      <c r="K103" t="str">
        <f t="shared" si="6"/>
        <v>42_500000</v>
      </c>
      <c r="L103">
        <v>4.0509326958923172E-4</v>
      </c>
      <c r="M103">
        <v>42</v>
      </c>
      <c r="N103">
        <v>500000</v>
      </c>
      <c r="O103" t="str">
        <f t="shared" si="7"/>
        <v>42_500000</v>
      </c>
      <c r="P103" s="50">
        <v>3.0605478100890278E-3</v>
      </c>
    </row>
    <row r="104" spans="1:16" x14ac:dyDescent="0.25">
      <c r="A104">
        <v>43</v>
      </c>
      <c r="B104">
        <v>2000000</v>
      </c>
      <c r="C104" t="str">
        <f t="shared" si="4"/>
        <v>43_2000000</v>
      </c>
      <c r="D104">
        <v>5.2219907589681262E-5</v>
      </c>
      <c r="E104">
        <v>42</v>
      </c>
      <c r="F104">
        <v>1000000</v>
      </c>
      <c r="G104" t="str">
        <f t="shared" si="5"/>
        <v>42_1000000</v>
      </c>
      <c r="H104">
        <v>2.3860277809175821E-3</v>
      </c>
      <c r="I104" s="44">
        <v>42</v>
      </c>
      <c r="J104">
        <v>1000000</v>
      </c>
      <c r="K104" t="str">
        <f t="shared" si="6"/>
        <v>42_1000000</v>
      </c>
      <c r="L104">
        <v>3.2909047942918291E-4</v>
      </c>
      <c r="M104">
        <v>42</v>
      </c>
      <c r="N104">
        <v>1000000</v>
      </c>
      <c r="O104" t="str">
        <f t="shared" si="7"/>
        <v>42_1000000</v>
      </c>
      <c r="P104" s="50">
        <v>2.623779802773132E-3</v>
      </c>
    </row>
    <row r="105" spans="1:16" x14ac:dyDescent="0.25">
      <c r="A105">
        <v>44</v>
      </c>
      <c r="B105">
        <v>50000</v>
      </c>
      <c r="C105" t="str">
        <f t="shared" si="4"/>
        <v>44_50000</v>
      </c>
      <c r="D105">
        <v>8.2158340674050529E-5</v>
      </c>
      <c r="E105">
        <v>42</v>
      </c>
      <c r="F105">
        <v>2000000</v>
      </c>
      <c r="G105" t="str">
        <f t="shared" si="5"/>
        <v>42_2000000</v>
      </c>
      <c r="H105">
        <v>1.9857173864215711E-3</v>
      </c>
      <c r="I105" s="44">
        <v>42</v>
      </c>
      <c r="J105">
        <v>2000000</v>
      </c>
      <c r="K105" t="str">
        <f t="shared" si="6"/>
        <v>42_2000000</v>
      </c>
      <c r="L105">
        <v>1.4989403975871601E-4</v>
      </c>
      <c r="M105">
        <v>42</v>
      </c>
      <c r="N105">
        <v>2000000</v>
      </c>
      <c r="O105" t="str">
        <f t="shared" si="7"/>
        <v>42_2000000</v>
      </c>
      <c r="P105" s="50">
        <v>2.6622233364380849E-3</v>
      </c>
    </row>
    <row r="106" spans="1:16" x14ac:dyDescent="0.25">
      <c r="A106">
        <v>44</v>
      </c>
      <c r="B106">
        <v>100000</v>
      </c>
      <c r="C106" t="str">
        <f t="shared" si="4"/>
        <v>44_100000</v>
      </c>
      <c r="D106">
        <v>8.1308356265686306E-5</v>
      </c>
      <c r="E106">
        <v>43</v>
      </c>
      <c r="F106">
        <v>50000</v>
      </c>
      <c r="G106" t="str">
        <f t="shared" si="5"/>
        <v>43_50000</v>
      </c>
      <c r="H106">
        <v>2.2355217031471051E-3</v>
      </c>
      <c r="I106" s="44">
        <v>43</v>
      </c>
      <c r="J106">
        <v>50000</v>
      </c>
      <c r="K106" t="str">
        <f t="shared" si="6"/>
        <v>43_50000</v>
      </c>
      <c r="L106">
        <v>4.5863508309304339E-4</v>
      </c>
      <c r="M106">
        <v>43</v>
      </c>
      <c r="N106">
        <v>50000</v>
      </c>
      <c r="O106" t="str">
        <f t="shared" si="7"/>
        <v>43_50000</v>
      </c>
      <c r="P106" s="50">
        <v>2.4459820189519569E-3</v>
      </c>
    </row>
    <row r="107" spans="1:16" x14ac:dyDescent="0.25">
      <c r="A107">
        <v>44</v>
      </c>
      <c r="B107">
        <v>250000</v>
      </c>
      <c r="C107" t="str">
        <f t="shared" si="4"/>
        <v>44_250000</v>
      </c>
      <c r="D107">
        <v>8.8779529707496723E-5</v>
      </c>
      <c r="E107">
        <v>43</v>
      </c>
      <c r="F107">
        <v>100000</v>
      </c>
      <c r="G107" t="str">
        <f t="shared" si="5"/>
        <v>43_100000</v>
      </c>
      <c r="H107">
        <v>2.2148050087603629E-3</v>
      </c>
      <c r="I107" s="44">
        <v>43</v>
      </c>
      <c r="J107">
        <v>100000</v>
      </c>
      <c r="K107" t="str">
        <f t="shared" si="6"/>
        <v>43_100000</v>
      </c>
      <c r="L107">
        <v>4.4270568558477439E-4</v>
      </c>
      <c r="M107">
        <v>43</v>
      </c>
      <c r="N107">
        <v>100000</v>
      </c>
      <c r="O107" t="str">
        <f t="shared" si="7"/>
        <v>43_100000</v>
      </c>
      <c r="P107" s="50">
        <v>2.4694085785480538E-3</v>
      </c>
    </row>
    <row r="108" spans="1:16" x14ac:dyDescent="0.25">
      <c r="A108">
        <v>44</v>
      </c>
      <c r="B108">
        <v>500000</v>
      </c>
      <c r="C108" t="str">
        <f t="shared" si="4"/>
        <v>44_500000</v>
      </c>
      <c r="D108">
        <v>1.068857264841884E-4</v>
      </c>
      <c r="E108">
        <v>43</v>
      </c>
      <c r="F108">
        <v>250000</v>
      </c>
      <c r="G108" t="str">
        <f t="shared" si="5"/>
        <v>43_250000</v>
      </c>
      <c r="H108">
        <v>2.9775373108923571E-3</v>
      </c>
      <c r="I108" s="44">
        <v>43</v>
      </c>
      <c r="J108">
        <v>250000</v>
      </c>
      <c r="K108" t="str">
        <f t="shared" si="6"/>
        <v>43_250000</v>
      </c>
      <c r="L108">
        <v>4.2244492475562788E-4</v>
      </c>
      <c r="M108">
        <v>43</v>
      </c>
      <c r="N108">
        <v>250000</v>
      </c>
      <c r="O108" t="str">
        <f t="shared" si="7"/>
        <v>43_250000</v>
      </c>
      <c r="P108" s="50">
        <v>2.9090451778964639E-3</v>
      </c>
    </row>
    <row r="109" spans="1:16" x14ac:dyDescent="0.25">
      <c r="A109">
        <v>44</v>
      </c>
      <c r="B109">
        <v>1000000</v>
      </c>
      <c r="C109" t="str">
        <f t="shared" si="4"/>
        <v>44_1000000</v>
      </c>
      <c r="D109">
        <v>5.9651542423216059E-5</v>
      </c>
      <c r="E109">
        <v>43</v>
      </c>
      <c r="F109">
        <v>500000</v>
      </c>
      <c r="G109" t="str">
        <f t="shared" si="5"/>
        <v>43_500000</v>
      </c>
      <c r="H109">
        <v>2.864279011156511E-3</v>
      </c>
      <c r="I109" s="44">
        <v>43</v>
      </c>
      <c r="J109">
        <v>500000</v>
      </c>
      <c r="K109" t="str">
        <f t="shared" si="6"/>
        <v>43_500000</v>
      </c>
      <c r="L109">
        <v>4.3555228167611268E-4</v>
      </c>
      <c r="M109">
        <v>43</v>
      </c>
      <c r="N109">
        <v>500000</v>
      </c>
      <c r="O109" t="str">
        <f t="shared" si="7"/>
        <v>43_500000</v>
      </c>
      <c r="P109" s="50">
        <v>2.986512404454307E-3</v>
      </c>
    </row>
    <row r="110" spans="1:16" x14ac:dyDescent="0.25">
      <c r="A110">
        <v>44</v>
      </c>
      <c r="B110">
        <v>2000000</v>
      </c>
      <c r="C110" t="str">
        <f t="shared" si="4"/>
        <v>44_2000000</v>
      </c>
      <c r="D110">
        <v>4.5616514491830553E-5</v>
      </c>
      <c r="E110">
        <v>43</v>
      </c>
      <c r="F110">
        <v>1000000</v>
      </c>
      <c r="G110" t="str">
        <f t="shared" si="5"/>
        <v>43_1000000</v>
      </c>
      <c r="H110">
        <v>2.4688538415170731E-3</v>
      </c>
      <c r="I110" s="44">
        <v>43</v>
      </c>
      <c r="J110">
        <v>1000000</v>
      </c>
      <c r="K110" t="str">
        <f t="shared" si="6"/>
        <v>43_1000000</v>
      </c>
      <c r="L110">
        <v>3.4054649484828518E-4</v>
      </c>
      <c r="M110">
        <v>43</v>
      </c>
      <c r="N110">
        <v>1000000</v>
      </c>
      <c r="O110" t="str">
        <f t="shared" si="7"/>
        <v>43_1000000</v>
      </c>
      <c r="P110" s="50">
        <v>2.6402128276934401E-3</v>
      </c>
    </row>
    <row r="111" spans="1:16" x14ac:dyDescent="0.25">
      <c r="A111">
        <v>45</v>
      </c>
      <c r="B111">
        <v>50000</v>
      </c>
      <c r="C111" t="str">
        <f t="shared" si="4"/>
        <v>45_50000</v>
      </c>
      <c r="D111">
        <v>8.9630047763438326E-5</v>
      </c>
      <c r="E111">
        <v>43</v>
      </c>
      <c r="F111">
        <v>2000000</v>
      </c>
      <c r="G111" t="str">
        <f t="shared" si="5"/>
        <v>43_2000000</v>
      </c>
      <c r="H111">
        <v>2.074851804336328E-3</v>
      </c>
      <c r="I111" s="44">
        <v>43</v>
      </c>
      <c r="J111">
        <v>2000000</v>
      </c>
      <c r="K111" t="str">
        <f t="shared" si="6"/>
        <v>43_2000000</v>
      </c>
      <c r="L111">
        <v>1.3894178272605279E-4</v>
      </c>
      <c r="M111">
        <v>43</v>
      </c>
      <c r="N111">
        <v>2000000</v>
      </c>
      <c r="O111" t="str">
        <f t="shared" si="7"/>
        <v>43_2000000</v>
      </c>
      <c r="P111" s="50">
        <v>2.587612721816845E-3</v>
      </c>
    </row>
    <row r="112" spans="1:16" x14ac:dyDescent="0.25">
      <c r="A112">
        <v>45</v>
      </c>
      <c r="B112">
        <v>100000</v>
      </c>
      <c r="C112" t="str">
        <f t="shared" si="4"/>
        <v>45_100000</v>
      </c>
      <c r="D112">
        <v>7.2799807441640695E-5</v>
      </c>
      <c r="E112">
        <v>44</v>
      </c>
      <c r="F112">
        <v>50000</v>
      </c>
      <c r="G112" t="str">
        <f t="shared" si="5"/>
        <v>44_50000</v>
      </c>
      <c r="H112">
        <v>2.117740507293775E-3</v>
      </c>
      <c r="I112" s="44">
        <v>44</v>
      </c>
      <c r="J112">
        <v>50000</v>
      </c>
      <c r="K112" t="str">
        <f t="shared" si="6"/>
        <v>44_50000</v>
      </c>
      <c r="L112">
        <v>4.221819202319972E-4</v>
      </c>
      <c r="M112">
        <v>44</v>
      </c>
      <c r="N112">
        <v>50000</v>
      </c>
      <c r="O112" t="str">
        <f t="shared" si="7"/>
        <v>44_50000</v>
      </c>
      <c r="P112" s="50">
        <v>2.4006292193111821E-3</v>
      </c>
    </row>
    <row r="113" spans="1:16" x14ac:dyDescent="0.25">
      <c r="A113">
        <v>45</v>
      </c>
      <c r="B113">
        <v>250000</v>
      </c>
      <c r="C113" t="str">
        <f t="shared" si="4"/>
        <v>45_250000</v>
      </c>
      <c r="D113">
        <v>8.7900423326665438E-5</v>
      </c>
      <c r="E113">
        <v>44</v>
      </c>
      <c r="F113">
        <v>100000</v>
      </c>
      <c r="G113" t="str">
        <f t="shared" si="5"/>
        <v>44_100000</v>
      </c>
      <c r="H113">
        <v>2.1138628093118009E-3</v>
      </c>
      <c r="I113" s="44">
        <v>44</v>
      </c>
      <c r="J113">
        <v>100000</v>
      </c>
      <c r="K113" t="str">
        <f t="shared" si="6"/>
        <v>44_100000</v>
      </c>
      <c r="L113">
        <v>4.1542557825903221E-4</v>
      </c>
      <c r="M113">
        <v>44</v>
      </c>
      <c r="N113">
        <v>100000</v>
      </c>
      <c r="O113" t="str">
        <f t="shared" si="7"/>
        <v>44_100000</v>
      </c>
      <c r="P113" s="50">
        <v>2.4669743549143798E-3</v>
      </c>
    </row>
    <row r="114" spans="1:16" x14ac:dyDescent="0.25">
      <c r="A114">
        <v>45</v>
      </c>
      <c r="B114">
        <v>500000</v>
      </c>
      <c r="C114" t="str">
        <f t="shared" si="4"/>
        <v>45_500000</v>
      </c>
      <c r="D114">
        <v>8.8238087636342063E-5</v>
      </c>
      <c r="E114">
        <v>44</v>
      </c>
      <c r="F114">
        <v>250000</v>
      </c>
      <c r="G114" t="str">
        <f t="shared" si="5"/>
        <v>44_250000</v>
      </c>
      <c r="H114">
        <v>2.874998742387308E-3</v>
      </c>
      <c r="I114" s="44">
        <v>44</v>
      </c>
      <c r="J114">
        <v>250000</v>
      </c>
      <c r="K114" t="str">
        <f t="shared" si="6"/>
        <v>44_250000</v>
      </c>
      <c r="L114">
        <v>4.3425802658104729E-4</v>
      </c>
      <c r="M114">
        <v>44</v>
      </c>
      <c r="N114">
        <v>250000</v>
      </c>
      <c r="O114" t="str">
        <f t="shared" si="7"/>
        <v>44_250000</v>
      </c>
      <c r="P114" s="50">
        <v>2.854982156209945E-3</v>
      </c>
    </row>
    <row r="115" spans="1:16" x14ac:dyDescent="0.25">
      <c r="A115">
        <v>45</v>
      </c>
      <c r="B115">
        <v>1000000</v>
      </c>
      <c r="C115" t="str">
        <f t="shared" si="4"/>
        <v>45_1000000</v>
      </c>
      <c r="D115">
        <v>5.5040882307373187E-5</v>
      </c>
      <c r="E115">
        <v>44</v>
      </c>
      <c r="F115">
        <v>500000</v>
      </c>
      <c r="G115" t="str">
        <f t="shared" si="5"/>
        <v>44_500000</v>
      </c>
      <c r="H115">
        <v>2.8546474761947248E-3</v>
      </c>
      <c r="I115" s="44">
        <v>44</v>
      </c>
      <c r="J115">
        <v>500000</v>
      </c>
      <c r="K115" t="str">
        <f t="shared" si="6"/>
        <v>44_500000</v>
      </c>
      <c r="L115">
        <v>4.0793954388191852E-4</v>
      </c>
      <c r="M115">
        <v>44</v>
      </c>
      <c r="N115">
        <v>500000</v>
      </c>
      <c r="O115" t="str">
        <f t="shared" si="7"/>
        <v>44_500000</v>
      </c>
      <c r="P115" s="50">
        <v>2.9013600234913009E-3</v>
      </c>
    </row>
    <row r="116" spans="1:16" x14ac:dyDescent="0.25">
      <c r="A116">
        <v>45</v>
      </c>
      <c r="B116">
        <v>2000000</v>
      </c>
      <c r="C116" t="str">
        <f t="shared" si="4"/>
        <v>45_2000000</v>
      </c>
      <c r="D116">
        <v>5.45475230738348E-5</v>
      </c>
      <c r="E116">
        <v>44</v>
      </c>
      <c r="F116">
        <v>1000000</v>
      </c>
      <c r="G116" t="str">
        <f t="shared" si="5"/>
        <v>44_1000000</v>
      </c>
      <c r="H116">
        <v>2.4391395078290591E-3</v>
      </c>
      <c r="I116" s="44">
        <v>44</v>
      </c>
      <c r="J116">
        <v>1000000</v>
      </c>
      <c r="K116" t="str">
        <f t="shared" si="6"/>
        <v>44_1000000</v>
      </c>
      <c r="L116">
        <v>3.0654786552692569E-4</v>
      </c>
      <c r="M116">
        <v>44</v>
      </c>
      <c r="N116">
        <v>1000000</v>
      </c>
      <c r="O116" t="str">
        <f t="shared" si="7"/>
        <v>44_1000000</v>
      </c>
      <c r="P116" s="50">
        <v>2.8125557939642212E-3</v>
      </c>
    </row>
    <row r="117" spans="1:16" x14ac:dyDescent="0.25">
      <c r="A117">
        <v>46</v>
      </c>
      <c r="B117">
        <v>50000</v>
      </c>
      <c r="C117" t="str">
        <f t="shared" si="4"/>
        <v>46_50000</v>
      </c>
      <c r="D117">
        <v>7.3527195961209515E-5</v>
      </c>
      <c r="E117">
        <v>44</v>
      </c>
      <c r="F117">
        <v>2000000</v>
      </c>
      <c r="G117" t="str">
        <f t="shared" si="5"/>
        <v>44_2000000</v>
      </c>
      <c r="H117">
        <v>2.140375059425559E-3</v>
      </c>
      <c r="I117" s="44">
        <v>44</v>
      </c>
      <c r="J117">
        <v>2000000</v>
      </c>
      <c r="K117" t="str">
        <f t="shared" si="6"/>
        <v>44_2000000</v>
      </c>
      <c r="L117">
        <v>1.4295255099765029E-4</v>
      </c>
      <c r="M117">
        <v>44</v>
      </c>
      <c r="N117">
        <v>2000000</v>
      </c>
      <c r="O117" t="str">
        <f t="shared" si="7"/>
        <v>44_2000000</v>
      </c>
      <c r="P117" s="50">
        <v>2.6862444296167349E-3</v>
      </c>
    </row>
    <row r="118" spans="1:16" x14ac:dyDescent="0.25">
      <c r="A118">
        <v>46</v>
      </c>
      <c r="B118">
        <v>100000</v>
      </c>
      <c r="C118" t="str">
        <f t="shared" si="4"/>
        <v>46_100000</v>
      </c>
      <c r="D118">
        <v>7.9546591917270407E-5</v>
      </c>
      <c r="E118">
        <v>45</v>
      </c>
      <c r="F118">
        <v>50000</v>
      </c>
      <c r="G118" t="str">
        <f t="shared" si="5"/>
        <v>45_50000</v>
      </c>
      <c r="H118">
        <v>2.157404802242894E-3</v>
      </c>
      <c r="I118" s="44">
        <v>45</v>
      </c>
      <c r="J118">
        <v>50000</v>
      </c>
      <c r="K118" t="str">
        <f t="shared" si="6"/>
        <v>45_50000</v>
      </c>
      <c r="L118">
        <v>4.3235639881775281E-4</v>
      </c>
      <c r="M118">
        <v>45</v>
      </c>
      <c r="N118">
        <v>50000</v>
      </c>
      <c r="O118" t="str">
        <f t="shared" si="7"/>
        <v>45_50000</v>
      </c>
      <c r="P118" s="50">
        <v>2.5899724824903999E-3</v>
      </c>
    </row>
    <row r="119" spans="1:16" x14ac:dyDescent="0.25">
      <c r="A119">
        <v>46</v>
      </c>
      <c r="B119">
        <v>250000</v>
      </c>
      <c r="C119" t="str">
        <f t="shared" si="4"/>
        <v>46_250000</v>
      </c>
      <c r="D119">
        <v>6.6115646731355128E-5</v>
      </c>
      <c r="E119">
        <v>45</v>
      </c>
      <c r="F119">
        <v>100000</v>
      </c>
      <c r="G119" t="str">
        <f t="shared" si="5"/>
        <v>45_100000</v>
      </c>
      <c r="H119">
        <v>2.1987573308182508E-3</v>
      </c>
      <c r="I119" s="44">
        <v>45</v>
      </c>
      <c r="J119">
        <v>100000</v>
      </c>
      <c r="K119" t="str">
        <f t="shared" si="6"/>
        <v>45_100000</v>
      </c>
      <c r="L119">
        <v>3.9735317075251101E-4</v>
      </c>
      <c r="M119">
        <v>45</v>
      </c>
      <c r="N119">
        <v>100000</v>
      </c>
      <c r="O119" t="str">
        <f t="shared" si="7"/>
        <v>45_100000</v>
      </c>
      <c r="P119" s="50">
        <v>2.615018071842837E-3</v>
      </c>
    </row>
    <row r="120" spans="1:16" x14ac:dyDescent="0.25">
      <c r="A120">
        <v>46</v>
      </c>
      <c r="B120">
        <v>500000</v>
      </c>
      <c r="C120" t="str">
        <f t="shared" si="4"/>
        <v>46_500000</v>
      </c>
      <c r="D120">
        <v>8.546284300402183E-5</v>
      </c>
      <c r="E120">
        <v>45</v>
      </c>
      <c r="F120">
        <v>250000</v>
      </c>
      <c r="G120" t="str">
        <f t="shared" si="5"/>
        <v>45_250000</v>
      </c>
      <c r="H120">
        <v>2.7074762112878469E-3</v>
      </c>
      <c r="I120" s="44">
        <v>45</v>
      </c>
      <c r="J120">
        <v>250000</v>
      </c>
      <c r="K120" t="str">
        <f t="shared" si="6"/>
        <v>45_250000</v>
      </c>
      <c r="L120">
        <v>4.0256477308173042E-4</v>
      </c>
      <c r="M120">
        <v>45</v>
      </c>
      <c r="N120">
        <v>250000</v>
      </c>
      <c r="O120" t="str">
        <f t="shared" si="7"/>
        <v>45_250000</v>
      </c>
      <c r="P120" s="50">
        <v>2.852429699966436E-3</v>
      </c>
    </row>
    <row r="121" spans="1:16" x14ac:dyDescent="0.25">
      <c r="A121">
        <v>46</v>
      </c>
      <c r="B121">
        <v>1000000</v>
      </c>
      <c r="C121" t="str">
        <f t="shared" si="4"/>
        <v>46_1000000</v>
      </c>
      <c r="D121">
        <v>4.0987046338758649E-5</v>
      </c>
      <c r="E121">
        <v>45</v>
      </c>
      <c r="F121">
        <v>500000</v>
      </c>
      <c r="G121" t="str">
        <f t="shared" si="5"/>
        <v>45_500000</v>
      </c>
      <c r="H121">
        <v>2.8565534407863011E-3</v>
      </c>
      <c r="I121" s="44">
        <v>45</v>
      </c>
      <c r="J121">
        <v>500000</v>
      </c>
      <c r="K121" t="str">
        <f t="shared" si="6"/>
        <v>45_500000</v>
      </c>
      <c r="L121">
        <v>3.6755536717501613E-4</v>
      </c>
      <c r="M121">
        <v>45</v>
      </c>
      <c r="N121">
        <v>500000</v>
      </c>
      <c r="O121" t="str">
        <f t="shared" si="7"/>
        <v>45_500000</v>
      </c>
      <c r="P121" s="50">
        <v>2.864652859393582E-3</v>
      </c>
    </row>
    <row r="122" spans="1:16" x14ac:dyDescent="0.25">
      <c r="A122">
        <v>46</v>
      </c>
      <c r="B122">
        <v>2000000</v>
      </c>
      <c r="C122" t="str">
        <f t="shared" si="4"/>
        <v>46_2000000</v>
      </c>
      <c r="D122">
        <v>3.7230355542406688E-5</v>
      </c>
      <c r="E122">
        <v>45</v>
      </c>
      <c r="F122">
        <v>1000000</v>
      </c>
      <c r="G122" t="str">
        <f t="shared" si="5"/>
        <v>45_1000000</v>
      </c>
      <c r="H122">
        <v>2.397972162385075E-3</v>
      </c>
      <c r="I122" s="44">
        <v>45</v>
      </c>
      <c r="J122">
        <v>1000000</v>
      </c>
      <c r="K122" t="str">
        <f t="shared" si="6"/>
        <v>45_1000000</v>
      </c>
      <c r="L122">
        <v>3.1299701924589012E-4</v>
      </c>
      <c r="M122">
        <v>45</v>
      </c>
      <c r="N122">
        <v>1000000</v>
      </c>
      <c r="O122" t="str">
        <f t="shared" si="7"/>
        <v>45_1000000</v>
      </c>
      <c r="P122" s="50">
        <v>2.718791081186449E-3</v>
      </c>
    </row>
    <row r="123" spans="1:16" x14ac:dyDescent="0.25">
      <c r="A123">
        <v>47</v>
      </c>
      <c r="B123">
        <v>50000</v>
      </c>
      <c r="C123" t="str">
        <f t="shared" si="4"/>
        <v>47_50000</v>
      </c>
      <c r="D123">
        <v>9.4051514331838063E-5</v>
      </c>
      <c r="E123">
        <v>45</v>
      </c>
      <c r="F123">
        <v>2000000</v>
      </c>
      <c r="G123" t="str">
        <f t="shared" si="5"/>
        <v>45_2000000</v>
      </c>
      <c r="H123">
        <v>2.146823178264326E-3</v>
      </c>
      <c r="I123" s="44">
        <v>45</v>
      </c>
      <c r="J123">
        <v>2000000</v>
      </c>
      <c r="K123" t="str">
        <f t="shared" si="6"/>
        <v>45_2000000</v>
      </c>
      <c r="L123">
        <v>1.5238883854106381E-4</v>
      </c>
      <c r="M123">
        <v>45</v>
      </c>
      <c r="N123">
        <v>2000000</v>
      </c>
      <c r="O123" t="str">
        <f t="shared" si="7"/>
        <v>45_2000000</v>
      </c>
      <c r="P123" s="50">
        <v>2.6640141068623412E-3</v>
      </c>
    </row>
    <row r="124" spans="1:16" x14ac:dyDescent="0.25">
      <c r="A124">
        <v>47</v>
      </c>
      <c r="B124">
        <v>100000</v>
      </c>
      <c r="C124" t="str">
        <f t="shared" si="4"/>
        <v>47_100000</v>
      </c>
      <c r="D124">
        <v>7.8815157144188907E-5</v>
      </c>
      <c r="E124">
        <v>46</v>
      </c>
      <c r="F124">
        <v>50000</v>
      </c>
      <c r="G124" t="str">
        <f t="shared" si="5"/>
        <v>46_50000</v>
      </c>
      <c r="H124">
        <v>2.2137079567868668E-3</v>
      </c>
      <c r="I124" s="44">
        <v>46</v>
      </c>
      <c r="J124">
        <v>50000</v>
      </c>
      <c r="K124" t="str">
        <f t="shared" si="6"/>
        <v>46_50000</v>
      </c>
      <c r="L124">
        <v>4.1488109936222968E-4</v>
      </c>
      <c r="M124">
        <v>46</v>
      </c>
      <c r="N124">
        <v>50000</v>
      </c>
      <c r="O124" t="str">
        <f t="shared" si="7"/>
        <v>46_50000</v>
      </c>
      <c r="P124" s="50">
        <v>2.545797815995655E-3</v>
      </c>
    </row>
    <row r="125" spans="1:16" x14ac:dyDescent="0.25">
      <c r="A125">
        <v>47</v>
      </c>
      <c r="B125">
        <v>250000</v>
      </c>
      <c r="C125" t="str">
        <f t="shared" si="4"/>
        <v>47_250000</v>
      </c>
      <c r="D125">
        <v>9.7347050430966344E-5</v>
      </c>
      <c r="E125">
        <v>46</v>
      </c>
      <c r="F125">
        <v>100000</v>
      </c>
      <c r="G125" t="str">
        <f t="shared" si="5"/>
        <v>46_100000</v>
      </c>
      <c r="H125">
        <v>2.2096087940284121E-3</v>
      </c>
      <c r="I125" s="44">
        <v>46</v>
      </c>
      <c r="J125">
        <v>100000</v>
      </c>
      <c r="K125" t="str">
        <f t="shared" si="6"/>
        <v>46_100000</v>
      </c>
      <c r="L125">
        <v>4.4550946059071831E-4</v>
      </c>
      <c r="M125">
        <v>46</v>
      </c>
      <c r="N125">
        <v>100000</v>
      </c>
      <c r="O125" t="str">
        <f t="shared" si="7"/>
        <v>46_100000</v>
      </c>
      <c r="P125" s="50">
        <v>2.3995011103426678E-3</v>
      </c>
    </row>
    <row r="126" spans="1:16" x14ac:dyDescent="0.25">
      <c r="A126">
        <v>47</v>
      </c>
      <c r="B126">
        <v>500000</v>
      </c>
      <c r="C126" t="str">
        <f t="shared" si="4"/>
        <v>47_500000</v>
      </c>
      <c r="D126">
        <v>5.9714257991969481E-5</v>
      </c>
      <c r="E126">
        <v>46</v>
      </c>
      <c r="F126">
        <v>250000</v>
      </c>
      <c r="G126" t="str">
        <f t="shared" si="5"/>
        <v>46_250000</v>
      </c>
      <c r="H126">
        <v>2.8259902966643979E-3</v>
      </c>
      <c r="I126" s="44">
        <v>46</v>
      </c>
      <c r="J126">
        <v>250000</v>
      </c>
      <c r="K126" t="str">
        <f t="shared" si="6"/>
        <v>46_250000</v>
      </c>
      <c r="L126">
        <v>4.468325877631754E-4</v>
      </c>
      <c r="M126">
        <v>46</v>
      </c>
      <c r="N126">
        <v>250000</v>
      </c>
      <c r="O126" t="str">
        <f t="shared" si="7"/>
        <v>46_250000</v>
      </c>
      <c r="P126" s="50">
        <v>2.8296674297152262E-3</v>
      </c>
    </row>
    <row r="127" spans="1:16" x14ac:dyDescent="0.25">
      <c r="A127">
        <v>47</v>
      </c>
      <c r="B127">
        <v>1000000</v>
      </c>
      <c r="C127" t="str">
        <f t="shared" si="4"/>
        <v>47_1000000</v>
      </c>
      <c r="D127">
        <v>7.6152622602362446E-5</v>
      </c>
      <c r="E127">
        <v>46</v>
      </c>
      <c r="F127">
        <v>500000</v>
      </c>
      <c r="G127" t="str">
        <f t="shared" si="5"/>
        <v>46_500000</v>
      </c>
      <c r="H127">
        <v>2.7040811613396431E-3</v>
      </c>
      <c r="I127" s="44">
        <v>46</v>
      </c>
      <c r="J127">
        <v>500000</v>
      </c>
      <c r="K127" t="str">
        <f t="shared" si="6"/>
        <v>46_500000</v>
      </c>
      <c r="L127">
        <v>3.6187981193700939E-4</v>
      </c>
      <c r="M127">
        <v>46</v>
      </c>
      <c r="N127">
        <v>500000</v>
      </c>
      <c r="O127" t="str">
        <f t="shared" si="7"/>
        <v>46_500000</v>
      </c>
      <c r="P127" s="50">
        <v>2.9300176653621049E-3</v>
      </c>
    </row>
    <row r="128" spans="1:16" x14ac:dyDescent="0.25">
      <c r="A128">
        <v>47</v>
      </c>
      <c r="B128">
        <v>2000000</v>
      </c>
      <c r="C128" t="str">
        <f t="shared" si="4"/>
        <v>47_2000000</v>
      </c>
      <c r="D128">
        <v>3.9997353311938601E-5</v>
      </c>
      <c r="E128">
        <v>46</v>
      </c>
      <c r="F128">
        <v>1000000</v>
      </c>
      <c r="G128" t="str">
        <f t="shared" si="5"/>
        <v>46_1000000</v>
      </c>
      <c r="H128">
        <v>2.2937849595587741E-3</v>
      </c>
      <c r="I128" s="44">
        <v>46</v>
      </c>
      <c r="J128">
        <v>1000000</v>
      </c>
      <c r="K128" t="str">
        <f t="shared" si="6"/>
        <v>46_1000000</v>
      </c>
      <c r="L128">
        <v>2.8637819687802208E-4</v>
      </c>
      <c r="M128">
        <v>46</v>
      </c>
      <c r="N128">
        <v>1000000</v>
      </c>
      <c r="O128" t="str">
        <f t="shared" si="7"/>
        <v>46_1000000</v>
      </c>
      <c r="P128" s="50">
        <v>2.694246676267862E-3</v>
      </c>
    </row>
    <row r="129" spans="1:16" x14ac:dyDescent="0.25">
      <c r="A129">
        <v>48</v>
      </c>
      <c r="B129">
        <v>50000</v>
      </c>
      <c r="C129" t="str">
        <f t="shared" si="4"/>
        <v>48_50000</v>
      </c>
      <c r="D129">
        <v>1.658252038025138E-4</v>
      </c>
      <c r="E129">
        <v>46</v>
      </c>
      <c r="F129">
        <v>2000000</v>
      </c>
      <c r="G129" t="str">
        <f t="shared" si="5"/>
        <v>46_2000000</v>
      </c>
      <c r="H129">
        <v>2.0814577334135778E-3</v>
      </c>
      <c r="I129" s="44">
        <v>46</v>
      </c>
      <c r="J129">
        <v>2000000</v>
      </c>
      <c r="K129" t="str">
        <f t="shared" si="6"/>
        <v>46_2000000</v>
      </c>
      <c r="L129">
        <v>1.138685558357634E-4</v>
      </c>
      <c r="M129">
        <v>46</v>
      </c>
      <c r="N129">
        <v>2000000</v>
      </c>
      <c r="O129" t="str">
        <f t="shared" si="7"/>
        <v>46_2000000</v>
      </c>
      <c r="P129" s="50">
        <v>2.7348623508958699E-3</v>
      </c>
    </row>
    <row r="130" spans="1:16" x14ac:dyDescent="0.25">
      <c r="A130">
        <v>48</v>
      </c>
      <c r="B130">
        <v>100000</v>
      </c>
      <c r="C130" t="str">
        <f t="shared" si="4"/>
        <v>48_100000</v>
      </c>
      <c r="D130">
        <v>6.5072457663261851E-5</v>
      </c>
      <c r="E130">
        <v>47</v>
      </c>
      <c r="F130">
        <v>50000</v>
      </c>
      <c r="G130" t="str">
        <f t="shared" si="5"/>
        <v>47_50000</v>
      </c>
      <c r="H130">
        <v>2.2910158166195649E-3</v>
      </c>
      <c r="I130" s="44">
        <v>47</v>
      </c>
      <c r="J130">
        <v>50000</v>
      </c>
      <c r="K130" t="str">
        <f t="shared" si="6"/>
        <v>47_50000</v>
      </c>
      <c r="L130">
        <v>3.5763963889864372E-4</v>
      </c>
      <c r="M130">
        <v>47</v>
      </c>
      <c r="N130">
        <v>50000</v>
      </c>
      <c r="O130" t="str">
        <f t="shared" si="7"/>
        <v>47_50000</v>
      </c>
      <c r="P130" s="50">
        <v>2.699054693122475E-3</v>
      </c>
    </row>
    <row r="131" spans="1:16" x14ac:dyDescent="0.25">
      <c r="A131">
        <v>48</v>
      </c>
      <c r="B131">
        <v>250000</v>
      </c>
      <c r="C131" t="str">
        <f t="shared" si="4"/>
        <v>48_250000</v>
      </c>
      <c r="D131">
        <v>8.5817844655260863E-5</v>
      </c>
      <c r="E131">
        <v>47</v>
      </c>
      <c r="F131">
        <v>100000</v>
      </c>
      <c r="G131" t="str">
        <f t="shared" si="5"/>
        <v>47_100000</v>
      </c>
      <c r="H131">
        <v>2.2907538615760531E-3</v>
      </c>
      <c r="I131" s="44">
        <v>47</v>
      </c>
      <c r="J131">
        <v>100000</v>
      </c>
      <c r="K131" t="str">
        <f t="shared" si="6"/>
        <v>47_100000</v>
      </c>
      <c r="L131">
        <v>4.2384591630671058E-4</v>
      </c>
      <c r="M131">
        <v>47</v>
      </c>
      <c r="N131">
        <v>100000</v>
      </c>
      <c r="O131" t="str">
        <f t="shared" si="7"/>
        <v>47_100000</v>
      </c>
      <c r="P131" s="50">
        <v>2.4559527697490188E-3</v>
      </c>
    </row>
    <row r="132" spans="1:16" x14ac:dyDescent="0.25">
      <c r="A132">
        <v>48</v>
      </c>
      <c r="B132">
        <v>500000</v>
      </c>
      <c r="C132" t="str">
        <f t="shared" si="4"/>
        <v>48_500000</v>
      </c>
      <c r="D132">
        <v>7.2429249624211527E-5</v>
      </c>
      <c r="E132">
        <v>47</v>
      </c>
      <c r="F132">
        <v>250000</v>
      </c>
      <c r="G132" t="str">
        <f t="shared" si="5"/>
        <v>47_250000</v>
      </c>
      <c r="H132">
        <v>2.7558094889331901E-3</v>
      </c>
      <c r="I132" s="44">
        <v>47</v>
      </c>
      <c r="J132">
        <v>250000</v>
      </c>
      <c r="K132" t="str">
        <f t="shared" si="6"/>
        <v>47_250000</v>
      </c>
      <c r="L132">
        <v>4.0128879649063091E-4</v>
      </c>
      <c r="M132">
        <v>47</v>
      </c>
      <c r="N132">
        <v>250000</v>
      </c>
      <c r="O132" t="str">
        <f t="shared" si="7"/>
        <v>47_250000</v>
      </c>
      <c r="P132" s="50">
        <v>2.7909428356948408E-3</v>
      </c>
    </row>
    <row r="133" spans="1:16" x14ac:dyDescent="0.25">
      <c r="A133">
        <v>48</v>
      </c>
      <c r="B133">
        <v>1000000</v>
      </c>
      <c r="C133" t="str">
        <f t="shared" ref="C133:C183" si="8">A133&amp;"_"&amp;B133</f>
        <v>48_1000000</v>
      </c>
      <c r="D133">
        <v>5.3866645836789873E-5</v>
      </c>
      <c r="E133">
        <v>47</v>
      </c>
      <c r="F133">
        <v>500000</v>
      </c>
      <c r="G133" t="str">
        <f t="shared" ref="G133:G183" si="9">E133&amp;"_"&amp;F133</f>
        <v>47_500000</v>
      </c>
      <c r="H133">
        <v>2.8652196027631918E-3</v>
      </c>
      <c r="I133" s="44">
        <v>47</v>
      </c>
      <c r="J133">
        <v>500000</v>
      </c>
      <c r="K133" t="str">
        <f t="shared" ref="K133:K183" si="10">I133&amp;"_"&amp;J133</f>
        <v>47_500000</v>
      </c>
      <c r="L133">
        <v>4.1174743282245232E-4</v>
      </c>
      <c r="M133">
        <v>47</v>
      </c>
      <c r="N133">
        <v>500000</v>
      </c>
      <c r="O133" t="str">
        <f t="shared" ref="O133:O183" si="11">M133&amp;"_"&amp;N133</f>
        <v>47_500000</v>
      </c>
      <c r="P133" s="50">
        <v>2.8656757735187281E-3</v>
      </c>
    </row>
    <row r="134" spans="1:16" x14ac:dyDescent="0.25">
      <c r="A134">
        <v>48</v>
      </c>
      <c r="B134">
        <v>2000000</v>
      </c>
      <c r="C134" t="str">
        <f t="shared" si="8"/>
        <v>48_2000000</v>
      </c>
      <c r="D134">
        <v>6.5460430564075862E-5</v>
      </c>
      <c r="E134">
        <v>47</v>
      </c>
      <c r="F134">
        <v>1000000</v>
      </c>
      <c r="G134" t="str">
        <f t="shared" si="9"/>
        <v>47_1000000</v>
      </c>
      <c r="H134">
        <v>2.4640502414295341E-3</v>
      </c>
      <c r="I134" s="44">
        <v>47</v>
      </c>
      <c r="J134">
        <v>1000000</v>
      </c>
      <c r="K134" t="str">
        <f t="shared" si="10"/>
        <v>47_1000000</v>
      </c>
      <c r="L134">
        <v>2.7577607176925421E-4</v>
      </c>
      <c r="M134">
        <v>47</v>
      </c>
      <c r="N134">
        <v>1000000</v>
      </c>
      <c r="O134" t="str">
        <f t="shared" si="11"/>
        <v>47_1000000</v>
      </c>
      <c r="P134" s="50">
        <v>2.7330296244005049E-3</v>
      </c>
    </row>
    <row r="135" spans="1:16" x14ac:dyDescent="0.25">
      <c r="A135">
        <v>49</v>
      </c>
      <c r="B135">
        <v>50000</v>
      </c>
      <c r="C135" t="str">
        <f t="shared" si="8"/>
        <v>49_50000</v>
      </c>
      <c r="D135">
        <v>7.0468185760599872E-5</v>
      </c>
      <c r="E135">
        <v>47</v>
      </c>
      <c r="F135">
        <v>2000000</v>
      </c>
      <c r="G135" t="str">
        <f t="shared" si="9"/>
        <v>47_2000000</v>
      </c>
      <c r="H135">
        <v>2.2408917567794239E-3</v>
      </c>
      <c r="I135" s="44">
        <v>47</v>
      </c>
      <c r="J135">
        <v>2000000</v>
      </c>
      <c r="K135" t="str">
        <f t="shared" si="10"/>
        <v>47_2000000</v>
      </c>
      <c r="L135">
        <v>1.6531019678359739E-4</v>
      </c>
      <c r="M135">
        <v>47</v>
      </c>
      <c r="N135">
        <v>2000000</v>
      </c>
      <c r="O135" t="str">
        <f t="shared" si="11"/>
        <v>47_2000000</v>
      </c>
      <c r="P135" s="50">
        <v>2.661740789581468E-3</v>
      </c>
    </row>
    <row r="136" spans="1:16" x14ac:dyDescent="0.25">
      <c r="A136">
        <v>49</v>
      </c>
      <c r="B136">
        <v>100000</v>
      </c>
      <c r="C136" t="str">
        <f t="shared" si="8"/>
        <v>49_100000</v>
      </c>
      <c r="D136">
        <v>8.7539769689283015E-5</v>
      </c>
      <c r="E136">
        <v>48</v>
      </c>
      <c r="F136">
        <v>50000</v>
      </c>
      <c r="G136" t="str">
        <f t="shared" si="9"/>
        <v>48_50000</v>
      </c>
      <c r="H136">
        <v>2.4454145493867829E-3</v>
      </c>
      <c r="I136" s="44">
        <v>48</v>
      </c>
      <c r="J136">
        <v>50000</v>
      </c>
      <c r="K136" t="str">
        <f t="shared" si="10"/>
        <v>48_50000</v>
      </c>
      <c r="L136">
        <v>3.4128666431088581E-4</v>
      </c>
      <c r="M136">
        <v>48</v>
      </c>
      <c r="N136">
        <v>50000</v>
      </c>
      <c r="O136" t="str">
        <f t="shared" si="11"/>
        <v>48_50000</v>
      </c>
      <c r="P136" s="50">
        <v>2.6171873719692991E-3</v>
      </c>
    </row>
    <row r="137" spans="1:16" x14ac:dyDescent="0.25">
      <c r="A137">
        <v>49</v>
      </c>
      <c r="B137">
        <v>250000</v>
      </c>
      <c r="C137" t="str">
        <f t="shared" si="8"/>
        <v>49_250000</v>
      </c>
      <c r="D137">
        <v>8.9352309913102675E-5</v>
      </c>
      <c r="E137">
        <v>48</v>
      </c>
      <c r="F137">
        <v>100000</v>
      </c>
      <c r="G137" t="str">
        <f t="shared" si="9"/>
        <v>48_100000</v>
      </c>
      <c r="H137">
        <v>2.2718926933174709E-3</v>
      </c>
      <c r="I137" s="44">
        <v>48</v>
      </c>
      <c r="J137">
        <v>100000</v>
      </c>
      <c r="K137" t="str">
        <f t="shared" si="10"/>
        <v>48_100000</v>
      </c>
      <c r="L137">
        <v>3.4337003440270412E-4</v>
      </c>
      <c r="M137">
        <v>48</v>
      </c>
      <c r="N137">
        <v>100000</v>
      </c>
      <c r="O137" t="str">
        <f t="shared" si="11"/>
        <v>48_100000</v>
      </c>
      <c r="P137" s="50">
        <v>2.456358409470612E-3</v>
      </c>
    </row>
    <row r="138" spans="1:16" x14ac:dyDescent="0.25">
      <c r="A138">
        <v>49</v>
      </c>
      <c r="B138">
        <v>500000</v>
      </c>
      <c r="C138" t="str">
        <f t="shared" si="8"/>
        <v>49_500000</v>
      </c>
      <c r="D138">
        <v>6.1586906895442304E-5</v>
      </c>
      <c r="E138">
        <v>48</v>
      </c>
      <c r="F138">
        <v>250000</v>
      </c>
      <c r="G138" t="str">
        <f t="shared" si="9"/>
        <v>48_250000</v>
      </c>
      <c r="H138">
        <v>2.72354897918504E-3</v>
      </c>
      <c r="I138" s="44">
        <v>48</v>
      </c>
      <c r="J138">
        <v>250000</v>
      </c>
      <c r="K138" t="str">
        <f t="shared" si="10"/>
        <v>48_250000</v>
      </c>
      <c r="L138">
        <v>3.7407683208964858E-4</v>
      </c>
      <c r="M138">
        <v>48</v>
      </c>
      <c r="N138">
        <v>250000</v>
      </c>
      <c r="O138" t="str">
        <f t="shared" si="11"/>
        <v>48_250000</v>
      </c>
      <c r="P138" s="50">
        <v>2.937448749335856E-3</v>
      </c>
    </row>
    <row r="139" spans="1:16" x14ac:dyDescent="0.25">
      <c r="A139">
        <v>49</v>
      </c>
      <c r="B139">
        <v>1000000</v>
      </c>
      <c r="C139" t="str">
        <f t="shared" si="8"/>
        <v>49_1000000</v>
      </c>
      <c r="D139">
        <v>7.9782398859715848E-5</v>
      </c>
      <c r="E139">
        <v>48</v>
      </c>
      <c r="F139">
        <v>500000</v>
      </c>
      <c r="G139" t="str">
        <f t="shared" si="9"/>
        <v>48_500000</v>
      </c>
      <c r="H139">
        <v>2.7847363881530729E-3</v>
      </c>
      <c r="I139" s="44">
        <v>48</v>
      </c>
      <c r="J139">
        <v>500000</v>
      </c>
      <c r="K139" t="str">
        <f t="shared" si="10"/>
        <v>48_500000</v>
      </c>
      <c r="L139">
        <v>3.4890175869340838E-4</v>
      </c>
      <c r="M139">
        <v>48</v>
      </c>
      <c r="N139">
        <v>500000</v>
      </c>
      <c r="O139" t="str">
        <f t="shared" si="11"/>
        <v>48_500000</v>
      </c>
      <c r="P139" s="50">
        <v>2.88534049584919E-3</v>
      </c>
    </row>
    <row r="140" spans="1:16" x14ac:dyDescent="0.25">
      <c r="A140">
        <v>49</v>
      </c>
      <c r="B140">
        <v>2000000</v>
      </c>
      <c r="C140" t="str">
        <f t="shared" si="8"/>
        <v>49_2000000</v>
      </c>
      <c r="D140">
        <v>5.0544356341358238E-5</v>
      </c>
      <c r="E140">
        <v>48</v>
      </c>
      <c r="F140">
        <v>1000000</v>
      </c>
      <c r="G140" t="str">
        <f t="shared" si="9"/>
        <v>48_1000000</v>
      </c>
      <c r="H140">
        <v>2.3322981744244419E-3</v>
      </c>
      <c r="I140" s="44">
        <v>48</v>
      </c>
      <c r="J140">
        <v>1000000</v>
      </c>
      <c r="K140" t="str">
        <f t="shared" si="10"/>
        <v>48_1000000</v>
      </c>
      <c r="L140">
        <v>2.3884537508358611E-4</v>
      </c>
      <c r="M140">
        <v>48</v>
      </c>
      <c r="N140">
        <v>1000000</v>
      </c>
      <c r="O140" t="str">
        <f t="shared" si="11"/>
        <v>48_1000000</v>
      </c>
      <c r="P140" s="50">
        <v>2.8506356224505978E-3</v>
      </c>
    </row>
    <row r="141" spans="1:16" x14ac:dyDescent="0.25">
      <c r="A141">
        <v>50</v>
      </c>
      <c r="B141">
        <v>50000</v>
      </c>
      <c r="C141" t="str">
        <f t="shared" si="8"/>
        <v>50_50000</v>
      </c>
      <c r="D141">
        <v>6.7643944044871901E-5</v>
      </c>
      <c r="E141">
        <v>48</v>
      </c>
      <c r="F141">
        <v>2000000</v>
      </c>
      <c r="G141" t="str">
        <f t="shared" si="9"/>
        <v>48_2000000</v>
      </c>
      <c r="H141">
        <v>2.191426142121328E-3</v>
      </c>
      <c r="I141" s="44">
        <v>48</v>
      </c>
      <c r="J141">
        <v>2000000</v>
      </c>
      <c r="K141" t="str">
        <f t="shared" si="10"/>
        <v>48_2000000</v>
      </c>
      <c r="L141">
        <v>1.2772848568235099E-4</v>
      </c>
      <c r="M141">
        <v>48</v>
      </c>
      <c r="N141">
        <v>2000000</v>
      </c>
      <c r="O141" t="str">
        <f t="shared" si="11"/>
        <v>48_2000000</v>
      </c>
      <c r="P141" s="50">
        <v>2.762924429929921E-3</v>
      </c>
    </row>
    <row r="142" spans="1:16" x14ac:dyDescent="0.25">
      <c r="A142">
        <v>50</v>
      </c>
      <c r="B142">
        <v>100000</v>
      </c>
      <c r="C142" t="str">
        <f t="shared" si="8"/>
        <v>50_100000</v>
      </c>
      <c r="D142">
        <v>8.0753497576663158E-5</v>
      </c>
      <c r="E142">
        <v>49</v>
      </c>
      <c r="F142">
        <v>50000</v>
      </c>
      <c r="G142" t="str">
        <f t="shared" si="9"/>
        <v>49_50000</v>
      </c>
      <c r="H142">
        <v>2.2154741823945771E-3</v>
      </c>
      <c r="I142" s="44">
        <v>49</v>
      </c>
      <c r="J142">
        <v>50000</v>
      </c>
      <c r="K142" t="str">
        <f t="shared" si="10"/>
        <v>49_50000</v>
      </c>
      <c r="L142">
        <v>3.597545028216161E-4</v>
      </c>
      <c r="M142">
        <v>49</v>
      </c>
      <c r="N142">
        <v>50000</v>
      </c>
      <c r="O142" t="str">
        <f t="shared" si="11"/>
        <v>49_50000</v>
      </c>
      <c r="P142" s="50">
        <v>2.5746728904772042E-3</v>
      </c>
    </row>
    <row r="143" spans="1:16" x14ac:dyDescent="0.25">
      <c r="A143">
        <v>50</v>
      </c>
      <c r="B143">
        <v>250000</v>
      </c>
      <c r="C143" t="str">
        <f t="shared" si="8"/>
        <v>50_250000</v>
      </c>
      <c r="D143">
        <v>7.4319311562310027E-5</v>
      </c>
      <c r="E143">
        <v>49</v>
      </c>
      <c r="F143">
        <v>100000</v>
      </c>
      <c r="G143" t="str">
        <f t="shared" si="9"/>
        <v>49_100000</v>
      </c>
      <c r="H143">
        <v>2.3846682383825871E-3</v>
      </c>
      <c r="I143" s="44">
        <v>49</v>
      </c>
      <c r="J143">
        <v>100000</v>
      </c>
      <c r="K143" t="str">
        <f t="shared" si="10"/>
        <v>49_100000</v>
      </c>
      <c r="L143">
        <v>4.1092860394346698E-4</v>
      </c>
      <c r="M143">
        <v>49</v>
      </c>
      <c r="N143">
        <v>100000</v>
      </c>
      <c r="O143" t="str">
        <f t="shared" si="11"/>
        <v>49_100000</v>
      </c>
      <c r="P143" s="50">
        <v>2.5270584181161298E-3</v>
      </c>
    </row>
    <row r="144" spans="1:16" x14ac:dyDescent="0.25">
      <c r="A144">
        <v>50</v>
      </c>
      <c r="B144">
        <v>500000</v>
      </c>
      <c r="C144" t="str">
        <f t="shared" si="8"/>
        <v>50_500000</v>
      </c>
      <c r="D144">
        <v>7.7673716243824246E-5</v>
      </c>
      <c r="E144">
        <v>49</v>
      </c>
      <c r="F144">
        <v>250000</v>
      </c>
      <c r="G144" t="str">
        <f t="shared" si="9"/>
        <v>49_250000</v>
      </c>
      <c r="H144">
        <v>2.702183325073596E-3</v>
      </c>
      <c r="I144" s="44">
        <v>49</v>
      </c>
      <c r="J144">
        <v>250000</v>
      </c>
      <c r="K144" t="str">
        <f t="shared" si="10"/>
        <v>49_250000</v>
      </c>
      <c r="L144">
        <v>3.5858929310398952E-4</v>
      </c>
      <c r="M144">
        <v>49</v>
      </c>
      <c r="N144">
        <v>250000</v>
      </c>
      <c r="O144" t="str">
        <f t="shared" si="11"/>
        <v>49_250000</v>
      </c>
      <c r="P144" s="50">
        <v>2.9309616442639449E-3</v>
      </c>
    </row>
    <row r="145" spans="1:16" x14ac:dyDescent="0.25">
      <c r="A145">
        <v>50</v>
      </c>
      <c r="B145">
        <v>1000000</v>
      </c>
      <c r="C145" t="str">
        <f t="shared" si="8"/>
        <v>50_1000000</v>
      </c>
      <c r="D145">
        <v>5.6033789668673181E-5</v>
      </c>
      <c r="E145">
        <v>49</v>
      </c>
      <c r="F145">
        <v>500000</v>
      </c>
      <c r="G145" t="str">
        <f t="shared" si="9"/>
        <v>49_500000</v>
      </c>
      <c r="H145">
        <v>2.5626061505264661E-3</v>
      </c>
      <c r="I145" s="44">
        <v>49</v>
      </c>
      <c r="J145">
        <v>500000</v>
      </c>
      <c r="K145" t="str">
        <f t="shared" si="10"/>
        <v>49_500000</v>
      </c>
      <c r="L145">
        <v>3.2992184619046199E-4</v>
      </c>
      <c r="M145">
        <v>49</v>
      </c>
      <c r="N145">
        <v>500000</v>
      </c>
      <c r="O145" t="str">
        <f t="shared" si="11"/>
        <v>49_500000</v>
      </c>
      <c r="P145" s="50">
        <v>2.889668576396318E-3</v>
      </c>
    </row>
    <row r="146" spans="1:16" x14ac:dyDescent="0.25">
      <c r="A146">
        <v>50</v>
      </c>
      <c r="B146">
        <v>2000000</v>
      </c>
      <c r="C146" t="str">
        <f t="shared" si="8"/>
        <v>50_2000000</v>
      </c>
      <c r="D146">
        <v>5.0508409893225127E-5</v>
      </c>
      <c r="E146">
        <v>49</v>
      </c>
      <c r="F146">
        <v>1000000</v>
      </c>
      <c r="G146" t="str">
        <f t="shared" si="9"/>
        <v>49_1000000</v>
      </c>
      <c r="H146">
        <v>2.4202825670278099E-3</v>
      </c>
      <c r="I146" s="44">
        <v>49</v>
      </c>
      <c r="J146">
        <v>1000000</v>
      </c>
      <c r="K146" t="str">
        <f t="shared" si="10"/>
        <v>49_1000000</v>
      </c>
      <c r="L146">
        <v>2.6410578909121852E-4</v>
      </c>
      <c r="M146">
        <v>49</v>
      </c>
      <c r="N146">
        <v>1000000</v>
      </c>
      <c r="O146" t="str">
        <f t="shared" si="11"/>
        <v>49_1000000</v>
      </c>
      <c r="P146" s="50">
        <v>2.722320114632876E-3</v>
      </c>
    </row>
    <row r="147" spans="1:16" x14ac:dyDescent="0.25">
      <c r="A147">
        <v>51</v>
      </c>
      <c r="B147">
        <v>50000</v>
      </c>
      <c r="C147" t="str">
        <f t="shared" si="8"/>
        <v>51_50000</v>
      </c>
      <c r="D147">
        <v>5.8078903047966987E-5</v>
      </c>
      <c r="E147">
        <v>49</v>
      </c>
      <c r="F147">
        <v>2000000</v>
      </c>
      <c r="G147" t="str">
        <f t="shared" si="9"/>
        <v>49_2000000</v>
      </c>
      <c r="H147">
        <v>2.2884336908866182E-3</v>
      </c>
      <c r="I147" s="44">
        <v>49</v>
      </c>
      <c r="J147">
        <v>2000000</v>
      </c>
      <c r="K147" t="str">
        <f t="shared" si="10"/>
        <v>49_2000000</v>
      </c>
      <c r="L147">
        <v>1.18166740226421E-4</v>
      </c>
      <c r="M147">
        <v>49</v>
      </c>
      <c r="N147">
        <v>2000000</v>
      </c>
      <c r="O147" t="str">
        <f t="shared" si="11"/>
        <v>49_2000000</v>
      </c>
      <c r="P147" s="50">
        <v>2.694372304401229E-3</v>
      </c>
    </row>
    <row r="148" spans="1:16" x14ac:dyDescent="0.25">
      <c r="A148">
        <v>51</v>
      </c>
      <c r="B148">
        <v>100000</v>
      </c>
      <c r="C148" t="str">
        <f t="shared" si="8"/>
        <v>51_100000</v>
      </c>
      <c r="D148">
        <v>5.7561466174422822E-5</v>
      </c>
      <c r="E148">
        <v>50</v>
      </c>
      <c r="F148">
        <v>50000</v>
      </c>
      <c r="G148" t="str">
        <f t="shared" si="9"/>
        <v>50_50000</v>
      </c>
      <c r="H148">
        <v>2.324692750723291E-3</v>
      </c>
      <c r="I148" s="44">
        <v>50</v>
      </c>
      <c r="J148">
        <v>50000</v>
      </c>
      <c r="K148" t="str">
        <f t="shared" si="10"/>
        <v>50_50000</v>
      </c>
      <c r="L148">
        <v>3.3615189514544429E-4</v>
      </c>
      <c r="M148">
        <v>50</v>
      </c>
      <c r="N148">
        <v>50000</v>
      </c>
      <c r="O148" t="str">
        <f t="shared" si="11"/>
        <v>50_50000</v>
      </c>
      <c r="P148" s="50">
        <v>2.555006386818175E-3</v>
      </c>
    </row>
    <row r="149" spans="1:16" x14ac:dyDescent="0.25">
      <c r="A149">
        <v>51</v>
      </c>
      <c r="B149">
        <v>250000</v>
      </c>
      <c r="C149" t="str">
        <f t="shared" si="8"/>
        <v>51_250000</v>
      </c>
      <c r="D149">
        <v>6.0641370180804688E-5</v>
      </c>
      <c r="E149">
        <v>50</v>
      </c>
      <c r="F149">
        <v>100000</v>
      </c>
      <c r="G149" t="str">
        <f t="shared" si="9"/>
        <v>50_100000</v>
      </c>
      <c r="H149">
        <v>2.308009074287042E-3</v>
      </c>
      <c r="I149" s="44">
        <v>50</v>
      </c>
      <c r="J149">
        <v>100000</v>
      </c>
      <c r="K149" t="str">
        <f t="shared" si="10"/>
        <v>50_100000</v>
      </c>
      <c r="L149">
        <v>3.2913055387776962E-4</v>
      </c>
      <c r="M149">
        <v>50</v>
      </c>
      <c r="N149">
        <v>100000</v>
      </c>
      <c r="O149" t="str">
        <f t="shared" si="11"/>
        <v>50_100000</v>
      </c>
      <c r="P149" s="50">
        <v>2.5984226624887392E-3</v>
      </c>
    </row>
    <row r="150" spans="1:16" x14ac:dyDescent="0.25">
      <c r="A150">
        <v>51</v>
      </c>
      <c r="B150">
        <v>500000</v>
      </c>
      <c r="C150" t="str">
        <f t="shared" si="8"/>
        <v>51_500000</v>
      </c>
      <c r="D150">
        <v>9.1501515858974071E-5</v>
      </c>
      <c r="E150">
        <v>50</v>
      </c>
      <c r="F150">
        <v>250000</v>
      </c>
      <c r="G150" t="str">
        <f t="shared" si="9"/>
        <v>50_250000</v>
      </c>
      <c r="H150">
        <v>2.7414025761090879E-3</v>
      </c>
      <c r="I150" s="44">
        <v>50</v>
      </c>
      <c r="J150">
        <v>250000</v>
      </c>
      <c r="K150" t="str">
        <f t="shared" si="10"/>
        <v>50_250000</v>
      </c>
      <c r="L150">
        <v>3.9708970403201589E-4</v>
      </c>
      <c r="M150">
        <v>50</v>
      </c>
      <c r="N150">
        <v>250000</v>
      </c>
      <c r="O150" t="str">
        <f t="shared" si="11"/>
        <v>50_250000</v>
      </c>
      <c r="P150" s="50">
        <v>2.867268255372887E-3</v>
      </c>
    </row>
    <row r="151" spans="1:16" x14ac:dyDescent="0.25">
      <c r="A151">
        <v>51</v>
      </c>
      <c r="B151">
        <v>1000000</v>
      </c>
      <c r="C151" t="str">
        <f t="shared" si="8"/>
        <v>51_1000000</v>
      </c>
      <c r="D151">
        <v>5.8607073975716669E-5</v>
      </c>
      <c r="E151">
        <v>50</v>
      </c>
      <c r="F151">
        <v>500000</v>
      </c>
      <c r="G151" t="str">
        <f t="shared" si="9"/>
        <v>50_500000</v>
      </c>
      <c r="H151">
        <v>2.7646012632298439E-3</v>
      </c>
      <c r="I151" s="44">
        <v>50</v>
      </c>
      <c r="J151">
        <v>500000</v>
      </c>
      <c r="K151" t="str">
        <f t="shared" si="10"/>
        <v>50_500000</v>
      </c>
      <c r="L151">
        <v>3.019026482194724E-4</v>
      </c>
      <c r="M151">
        <v>50</v>
      </c>
      <c r="N151">
        <v>500000</v>
      </c>
      <c r="O151" t="str">
        <f t="shared" si="11"/>
        <v>50_500000</v>
      </c>
      <c r="P151" s="50">
        <v>2.9580757526679871E-3</v>
      </c>
    </row>
    <row r="152" spans="1:16" x14ac:dyDescent="0.25">
      <c r="A152">
        <v>51</v>
      </c>
      <c r="B152">
        <v>2000000</v>
      </c>
      <c r="C152" t="str">
        <f t="shared" si="8"/>
        <v>51_2000000</v>
      </c>
      <c r="D152">
        <v>5.6747350638532529E-5</v>
      </c>
      <c r="E152">
        <v>50</v>
      </c>
      <c r="F152">
        <v>1000000</v>
      </c>
      <c r="G152" t="str">
        <f t="shared" si="9"/>
        <v>50_1000000</v>
      </c>
      <c r="H152">
        <v>2.5436755307836341E-3</v>
      </c>
      <c r="I152" s="44">
        <v>50</v>
      </c>
      <c r="J152">
        <v>1000000</v>
      </c>
      <c r="K152" t="str">
        <f t="shared" si="10"/>
        <v>50_1000000</v>
      </c>
      <c r="L152">
        <v>2.4869922374378181E-4</v>
      </c>
      <c r="M152">
        <v>50</v>
      </c>
      <c r="N152">
        <v>1000000</v>
      </c>
      <c r="O152" t="str">
        <f t="shared" si="11"/>
        <v>50_1000000</v>
      </c>
      <c r="P152" s="50">
        <v>2.657141890191591E-3</v>
      </c>
    </row>
    <row r="153" spans="1:16" x14ac:dyDescent="0.25">
      <c r="A153">
        <v>52</v>
      </c>
      <c r="B153">
        <v>50000</v>
      </c>
      <c r="C153" t="str">
        <f t="shared" si="8"/>
        <v>52_50000</v>
      </c>
      <c r="D153">
        <v>4.5103754136232077E-5</v>
      </c>
      <c r="E153">
        <v>50</v>
      </c>
      <c r="F153">
        <v>2000000</v>
      </c>
      <c r="G153" t="str">
        <f t="shared" si="9"/>
        <v>50_2000000</v>
      </c>
      <c r="H153">
        <v>2.3210172992030888E-3</v>
      </c>
      <c r="I153" s="44">
        <v>50</v>
      </c>
      <c r="J153">
        <v>2000000</v>
      </c>
      <c r="K153" t="str">
        <f t="shared" si="10"/>
        <v>50_2000000</v>
      </c>
      <c r="L153">
        <v>1.3376675273361679E-4</v>
      </c>
      <c r="M153">
        <v>50</v>
      </c>
      <c r="N153">
        <v>2000000</v>
      </c>
      <c r="O153" t="str">
        <f t="shared" si="11"/>
        <v>50_2000000</v>
      </c>
      <c r="P153" s="50">
        <v>2.8456096501783901E-3</v>
      </c>
    </row>
    <row r="154" spans="1:16" x14ac:dyDescent="0.25">
      <c r="A154">
        <v>52</v>
      </c>
      <c r="B154">
        <v>100000</v>
      </c>
      <c r="C154" t="str">
        <f t="shared" si="8"/>
        <v>52_100000</v>
      </c>
      <c r="D154">
        <v>5.1623954328562162E-5</v>
      </c>
      <c r="E154">
        <v>51</v>
      </c>
      <c r="F154">
        <v>50000</v>
      </c>
      <c r="G154" t="str">
        <f t="shared" si="9"/>
        <v>51_50000</v>
      </c>
      <c r="H154">
        <v>2.311361795018872E-3</v>
      </c>
      <c r="I154" s="44">
        <v>51</v>
      </c>
      <c r="J154">
        <v>50000</v>
      </c>
      <c r="K154" t="str">
        <f t="shared" si="10"/>
        <v>51_50000</v>
      </c>
      <c r="L154">
        <v>3.7435510452995499E-4</v>
      </c>
      <c r="M154">
        <v>51</v>
      </c>
      <c r="N154">
        <v>50000</v>
      </c>
      <c r="O154" t="str">
        <f t="shared" si="11"/>
        <v>51_50000</v>
      </c>
      <c r="P154" s="50">
        <v>2.6392986357449519E-3</v>
      </c>
    </row>
    <row r="155" spans="1:16" x14ac:dyDescent="0.25">
      <c r="A155">
        <v>52</v>
      </c>
      <c r="B155">
        <v>250000</v>
      </c>
      <c r="C155" t="str">
        <f t="shared" si="8"/>
        <v>52_250000</v>
      </c>
      <c r="D155">
        <v>6.4895977441148779E-5</v>
      </c>
      <c r="E155">
        <v>51</v>
      </c>
      <c r="F155">
        <v>100000</v>
      </c>
      <c r="G155" t="str">
        <f t="shared" si="9"/>
        <v>51_100000</v>
      </c>
      <c r="H155">
        <v>2.452621608890882E-3</v>
      </c>
      <c r="I155" s="44">
        <v>51</v>
      </c>
      <c r="J155">
        <v>100000</v>
      </c>
      <c r="K155" t="str">
        <f t="shared" si="10"/>
        <v>51_100000</v>
      </c>
      <c r="L155">
        <v>3.4658643326424958E-4</v>
      </c>
      <c r="M155">
        <v>51</v>
      </c>
      <c r="N155">
        <v>100000</v>
      </c>
      <c r="O155" t="str">
        <f t="shared" si="11"/>
        <v>51_100000</v>
      </c>
      <c r="P155" s="50">
        <v>2.501173578765174E-3</v>
      </c>
    </row>
    <row r="156" spans="1:16" x14ac:dyDescent="0.25">
      <c r="A156">
        <v>52</v>
      </c>
      <c r="B156">
        <v>500000</v>
      </c>
      <c r="C156" t="str">
        <f t="shared" si="8"/>
        <v>52_500000</v>
      </c>
      <c r="D156">
        <v>8.8533219890118091E-5</v>
      </c>
      <c r="E156">
        <v>51</v>
      </c>
      <c r="F156">
        <v>250000</v>
      </c>
      <c r="G156" t="str">
        <f t="shared" si="9"/>
        <v>51_250000</v>
      </c>
      <c r="H156">
        <v>2.7100789017787019E-3</v>
      </c>
      <c r="I156" s="44">
        <v>51</v>
      </c>
      <c r="J156">
        <v>250000</v>
      </c>
      <c r="K156" t="str">
        <f t="shared" si="10"/>
        <v>51_250000</v>
      </c>
      <c r="L156">
        <v>3.6559464460345098E-4</v>
      </c>
      <c r="M156">
        <v>51</v>
      </c>
      <c r="N156">
        <v>250000</v>
      </c>
      <c r="O156" t="str">
        <f t="shared" si="11"/>
        <v>51_250000</v>
      </c>
      <c r="P156" s="50">
        <v>2.868750393353089E-3</v>
      </c>
    </row>
    <row r="157" spans="1:16" x14ac:dyDescent="0.25">
      <c r="A157">
        <v>52</v>
      </c>
      <c r="B157">
        <v>1000000</v>
      </c>
      <c r="C157" t="str">
        <f t="shared" si="8"/>
        <v>52_1000000</v>
      </c>
      <c r="D157">
        <v>5.9887580030481041E-5</v>
      </c>
      <c r="E157">
        <v>51</v>
      </c>
      <c r="F157">
        <v>500000</v>
      </c>
      <c r="G157" t="str">
        <f t="shared" si="9"/>
        <v>51_500000</v>
      </c>
      <c r="H157">
        <v>2.5773510579298769E-3</v>
      </c>
      <c r="I157" s="44">
        <v>51</v>
      </c>
      <c r="J157">
        <v>500000</v>
      </c>
      <c r="K157" t="str">
        <f t="shared" si="10"/>
        <v>51_500000</v>
      </c>
      <c r="L157">
        <v>3.1411753621663868E-4</v>
      </c>
      <c r="M157">
        <v>51</v>
      </c>
      <c r="N157">
        <v>500000</v>
      </c>
      <c r="O157" t="str">
        <f t="shared" si="11"/>
        <v>51_500000</v>
      </c>
      <c r="P157" s="50">
        <v>2.8764229796780531E-3</v>
      </c>
    </row>
    <row r="158" spans="1:16" x14ac:dyDescent="0.25">
      <c r="A158">
        <v>52</v>
      </c>
      <c r="B158">
        <v>2000000</v>
      </c>
      <c r="C158" t="str">
        <f t="shared" si="8"/>
        <v>52_2000000</v>
      </c>
      <c r="D158">
        <v>7.0055935188313419E-5</v>
      </c>
      <c r="E158">
        <v>51</v>
      </c>
      <c r="F158">
        <v>1000000</v>
      </c>
      <c r="G158" t="str">
        <f t="shared" si="9"/>
        <v>51_1000000</v>
      </c>
      <c r="H158">
        <v>2.3899035969790019E-3</v>
      </c>
      <c r="I158" s="44">
        <v>51</v>
      </c>
      <c r="J158">
        <v>1000000</v>
      </c>
      <c r="K158" t="str">
        <f t="shared" si="10"/>
        <v>51_1000000</v>
      </c>
      <c r="L158">
        <v>2.1934547171040109E-4</v>
      </c>
      <c r="M158">
        <v>51</v>
      </c>
      <c r="N158">
        <v>1000000</v>
      </c>
      <c r="O158" t="str">
        <f t="shared" si="11"/>
        <v>51_1000000</v>
      </c>
      <c r="P158" s="50">
        <v>2.8696654480336661E-3</v>
      </c>
    </row>
    <row r="159" spans="1:16" x14ac:dyDescent="0.25">
      <c r="A159">
        <v>53</v>
      </c>
      <c r="B159">
        <v>50000</v>
      </c>
      <c r="C159" t="str">
        <f t="shared" si="8"/>
        <v>53_50000</v>
      </c>
      <c r="D159">
        <v>7.5054797196537966E-5</v>
      </c>
      <c r="E159">
        <v>51</v>
      </c>
      <c r="F159">
        <v>2000000</v>
      </c>
      <c r="G159" t="str">
        <f t="shared" si="9"/>
        <v>51_2000000</v>
      </c>
      <c r="H159">
        <v>2.2864785223627501E-3</v>
      </c>
      <c r="I159" s="44">
        <v>51</v>
      </c>
      <c r="J159">
        <v>2000000</v>
      </c>
      <c r="K159" t="str">
        <f t="shared" si="10"/>
        <v>51_2000000</v>
      </c>
      <c r="L159">
        <v>1.4347052403839659E-4</v>
      </c>
      <c r="M159">
        <v>51</v>
      </c>
      <c r="N159">
        <v>2000000</v>
      </c>
      <c r="O159" t="str">
        <f t="shared" si="11"/>
        <v>51_2000000</v>
      </c>
      <c r="P159" s="50">
        <v>2.8759993469705618E-3</v>
      </c>
    </row>
    <row r="160" spans="1:16" x14ac:dyDescent="0.25">
      <c r="A160">
        <v>53</v>
      </c>
      <c r="B160">
        <v>100000</v>
      </c>
      <c r="C160" t="str">
        <f t="shared" si="8"/>
        <v>53_100000</v>
      </c>
      <c r="D160">
        <v>6.8443155509399163E-5</v>
      </c>
      <c r="E160">
        <v>52</v>
      </c>
      <c r="F160">
        <v>50000</v>
      </c>
      <c r="G160" t="str">
        <f t="shared" si="9"/>
        <v>52_50000</v>
      </c>
      <c r="H160">
        <v>2.3178074763505448E-3</v>
      </c>
      <c r="I160" s="44">
        <v>52</v>
      </c>
      <c r="J160">
        <v>50000</v>
      </c>
      <c r="K160" t="str">
        <f t="shared" si="10"/>
        <v>52_50000</v>
      </c>
      <c r="L160">
        <v>3.3601254130224961E-4</v>
      </c>
      <c r="M160">
        <v>52</v>
      </c>
      <c r="N160">
        <v>50000</v>
      </c>
      <c r="O160" t="str">
        <f t="shared" si="11"/>
        <v>52_50000</v>
      </c>
      <c r="P160" s="50">
        <v>2.6318490911836309E-3</v>
      </c>
    </row>
    <row r="161" spans="1:16" x14ac:dyDescent="0.25">
      <c r="A161">
        <v>53</v>
      </c>
      <c r="B161">
        <v>250000</v>
      </c>
      <c r="C161" t="str">
        <f t="shared" si="8"/>
        <v>53_250000</v>
      </c>
      <c r="D161">
        <v>8.0230206409068178E-5</v>
      </c>
      <c r="E161">
        <v>52</v>
      </c>
      <c r="F161">
        <v>100000</v>
      </c>
      <c r="G161" t="str">
        <f t="shared" si="9"/>
        <v>52_100000</v>
      </c>
      <c r="H161">
        <v>2.388940249095594E-3</v>
      </c>
      <c r="I161" s="44">
        <v>52</v>
      </c>
      <c r="J161">
        <v>100000</v>
      </c>
      <c r="K161" t="str">
        <f t="shared" si="10"/>
        <v>52_100000</v>
      </c>
      <c r="L161">
        <v>2.931334524936497E-4</v>
      </c>
      <c r="M161">
        <v>52</v>
      </c>
      <c r="N161">
        <v>100000</v>
      </c>
      <c r="O161" t="str">
        <f t="shared" si="11"/>
        <v>52_100000</v>
      </c>
      <c r="P161" s="50">
        <v>2.5028898581420352E-3</v>
      </c>
    </row>
    <row r="162" spans="1:16" x14ac:dyDescent="0.25">
      <c r="A162">
        <v>53</v>
      </c>
      <c r="B162">
        <v>500000</v>
      </c>
      <c r="C162" t="str">
        <f t="shared" si="8"/>
        <v>53_500000</v>
      </c>
      <c r="D162">
        <v>9.9789637089150345E-5</v>
      </c>
      <c r="E162">
        <v>52</v>
      </c>
      <c r="F162">
        <v>250000</v>
      </c>
      <c r="G162" t="str">
        <f t="shared" si="9"/>
        <v>52_250000</v>
      </c>
      <c r="H162">
        <v>2.716769984394074E-3</v>
      </c>
      <c r="I162" s="44">
        <v>52</v>
      </c>
      <c r="J162">
        <v>250000</v>
      </c>
      <c r="K162" t="str">
        <f t="shared" si="10"/>
        <v>52_250000</v>
      </c>
      <c r="L162">
        <v>3.4591986619092832E-4</v>
      </c>
      <c r="M162">
        <v>52</v>
      </c>
      <c r="N162">
        <v>250000</v>
      </c>
      <c r="O162" t="str">
        <f t="shared" si="11"/>
        <v>52_250000</v>
      </c>
      <c r="P162" s="50">
        <v>2.8482131563243979E-3</v>
      </c>
    </row>
    <row r="163" spans="1:16" x14ac:dyDescent="0.25">
      <c r="A163">
        <v>53</v>
      </c>
      <c r="B163">
        <v>1000000</v>
      </c>
      <c r="C163" t="str">
        <f t="shared" si="8"/>
        <v>53_1000000</v>
      </c>
      <c r="D163">
        <v>9.3148459513946367E-5</v>
      </c>
      <c r="E163">
        <v>52</v>
      </c>
      <c r="F163">
        <v>500000</v>
      </c>
      <c r="G163" t="str">
        <f t="shared" si="9"/>
        <v>52_500000</v>
      </c>
      <c r="H163">
        <v>2.6876749293716961E-3</v>
      </c>
      <c r="I163" s="44">
        <v>52</v>
      </c>
      <c r="J163">
        <v>500000</v>
      </c>
      <c r="K163" t="str">
        <f t="shared" si="10"/>
        <v>52_500000</v>
      </c>
      <c r="L163">
        <v>2.6635066479570622E-4</v>
      </c>
      <c r="M163">
        <v>52</v>
      </c>
      <c r="N163">
        <v>500000</v>
      </c>
      <c r="O163" t="str">
        <f t="shared" si="11"/>
        <v>52_500000</v>
      </c>
      <c r="P163" s="50">
        <v>2.826813140882851E-3</v>
      </c>
    </row>
    <row r="164" spans="1:16" x14ac:dyDescent="0.25">
      <c r="A164">
        <v>53</v>
      </c>
      <c r="B164">
        <v>2000000</v>
      </c>
      <c r="C164" t="str">
        <f t="shared" si="8"/>
        <v>53_2000000</v>
      </c>
      <c r="D164">
        <v>6.4316167135307261E-5</v>
      </c>
      <c r="E164">
        <v>52</v>
      </c>
      <c r="F164">
        <v>1000000</v>
      </c>
      <c r="G164" t="str">
        <f t="shared" si="9"/>
        <v>52_1000000</v>
      </c>
      <c r="H164">
        <v>2.5027151330548692E-3</v>
      </c>
      <c r="I164" s="44">
        <v>52</v>
      </c>
      <c r="J164">
        <v>1000000</v>
      </c>
      <c r="K164" t="str">
        <f t="shared" si="10"/>
        <v>52_1000000</v>
      </c>
      <c r="L164">
        <v>2.2646450555211659E-4</v>
      </c>
      <c r="M164">
        <v>52</v>
      </c>
      <c r="N164">
        <v>1000000</v>
      </c>
      <c r="O164" t="str">
        <f t="shared" si="11"/>
        <v>52_1000000</v>
      </c>
      <c r="P164" s="50">
        <v>2.910798465739951E-3</v>
      </c>
    </row>
    <row r="165" spans="1:16" x14ac:dyDescent="0.25">
      <c r="A165">
        <v>54</v>
      </c>
      <c r="B165">
        <v>50000</v>
      </c>
      <c r="C165" t="str">
        <f t="shared" si="8"/>
        <v>54_50000</v>
      </c>
      <c r="D165">
        <v>9.4662626499852386E-5</v>
      </c>
      <c r="E165">
        <v>52</v>
      </c>
      <c r="F165">
        <v>2000000</v>
      </c>
      <c r="G165" t="str">
        <f t="shared" si="9"/>
        <v>52_2000000</v>
      </c>
      <c r="H165">
        <v>2.2832476638816961E-3</v>
      </c>
      <c r="I165" s="44">
        <v>52</v>
      </c>
      <c r="J165">
        <v>2000000</v>
      </c>
      <c r="K165" t="str">
        <f t="shared" si="10"/>
        <v>52_2000000</v>
      </c>
      <c r="L165">
        <v>1.2938396515076831E-4</v>
      </c>
      <c r="M165">
        <v>52</v>
      </c>
      <c r="N165">
        <v>2000000</v>
      </c>
      <c r="O165" t="str">
        <f t="shared" si="11"/>
        <v>52_2000000</v>
      </c>
      <c r="P165" s="50">
        <v>2.8835558290885559E-3</v>
      </c>
    </row>
    <row r="166" spans="1:16" x14ac:dyDescent="0.25">
      <c r="A166">
        <v>54</v>
      </c>
      <c r="B166">
        <v>100000</v>
      </c>
      <c r="C166" t="str">
        <f t="shared" si="8"/>
        <v>54_100000</v>
      </c>
      <c r="D166">
        <v>7.3993938694641285E-5</v>
      </c>
      <c r="E166">
        <v>53</v>
      </c>
      <c r="F166">
        <v>50000</v>
      </c>
      <c r="G166" t="str">
        <f t="shared" si="9"/>
        <v>53_50000</v>
      </c>
      <c r="H166">
        <v>2.334890572661931E-3</v>
      </c>
      <c r="I166" s="44">
        <v>53</v>
      </c>
      <c r="J166">
        <v>50000</v>
      </c>
      <c r="K166" t="str">
        <f t="shared" si="10"/>
        <v>53_50000</v>
      </c>
      <c r="L166">
        <v>3.7140499779842471E-4</v>
      </c>
      <c r="M166">
        <v>53</v>
      </c>
      <c r="N166">
        <v>50000</v>
      </c>
      <c r="O166" t="str">
        <f t="shared" si="11"/>
        <v>53_50000</v>
      </c>
      <c r="P166" s="50">
        <v>2.6044513264046839E-3</v>
      </c>
    </row>
    <row r="167" spans="1:16" x14ac:dyDescent="0.25">
      <c r="A167">
        <v>54</v>
      </c>
      <c r="B167">
        <v>250000</v>
      </c>
      <c r="C167" t="str">
        <f t="shared" si="8"/>
        <v>54_250000</v>
      </c>
      <c r="D167">
        <v>9.1762460579888268E-5</v>
      </c>
      <c r="E167">
        <v>53</v>
      </c>
      <c r="F167">
        <v>100000</v>
      </c>
      <c r="G167" t="str">
        <f t="shared" si="9"/>
        <v>53_100000</v>
      </c>
      <c r="H167">
        <v>2.346322825542993E-3</v>
      </c>
      <c r="I167" s="44">
        <v>53</v>
      </c>
      <c r="J167">
        <v>100000</v>
      </c>
      <c r="K167" t="str">
        <f t="shared" si="10"/>
        <v>53_100000</v>
      </c>
      <c r="L167">
        <v>3.8599002458435859E-4</v>
      </c>
      <c r="M167">
        <v>53</v>
      </c>
      <c r="N167">
        <v>100000</v>
      </c>
      <c r="O167" t="str">
        <f t="shared" si="11"/>
        <v>53_100000</v>
      </c>
      <c r="P167" s="50">
        <v>2.736180229924869E-3</v>
      </c>
    </row>
    <row r="168" spans="1:16" x14ac:dyDescent="0.25">
      <c r="A168">
        <v>54</v>
      </c>
      <c r="B168">
        <v>500000</v>
      </c>
      <c r="C168" t="str">
        <f t="shared" si="8"/>
        <v>54_500000</v>
      </c>
      <c r="D168">
        <v>1.046280457612599E-4</v>
      </c>
      <c r="E168">
        <v>53</v>
      </c>
      <c r="F168">
        <v>250000</v>
      </c>
      <c r="G168" t="str">
        <f t="shared" si="9"/>
        <v>53_250000</v>
      </c>
      <c r="H168">
        <v>2.5414992381168119E-3</v>
      </c>
      <c r="I168" s="44">
        <v>53</v>
      </c>
      <c r="J168">
        <v>250000</v>
      </c>
      <c r="K168" t="str">
        <f t="shared" si="10"/>
        <v>53_250000</v>
      </c>
      <c r="L168">
        <v>3.5098344668770481E-4</v>
      </c>
      <c r="M168">
        <v>53</v>
      </c>
      <c r="N168">
        <v>250000</v>
      </c>
      <c r="O168" t="str">
        <f t="shared" si="11"/>
        <v>53_250000</v>
      </c>
      <c r="P168" s="50">
        <v>2.9061564574206409E-3</v>
      </c>
    </row>
    <row r="169" spans="1:16" x14ac:dyDescent="0.25">
      <c r="A169">
        <v>54</v>
      </c>
      <c r="B169">
        <v>1000000</v>
      </c>
      <c r="C169" t="str">
        <f t="shared" si="8"/>
        <v>54_1000000</v>
      </c>
      <c r="D169">
        <v>9.6182043405536742E-5</v>
      </c>
      <c r="E169">
        <v>53</v>
      </c>
      <c r="F169">
        <v>500000</v>
      </c>
      <c r="G169" t="str">
        <f t="shared" si="9"/>
        <v>53_500000</v>
      </c>
      <c r="H169">
        <v>2.701492737263974E-3</v>
      </c>
      <c r="I169" s="44">
        <v>53</v>
      </c>
      <c r="J169">
        <v>500000</v>
      </c>
      <c r="K169" t="str">
        <f t="shared" si="10"/>
        <v>53_500000</v>
      </c>
      <c r="L169">
        <v>3.1957061018166131E-4</v>
      </c>
      <c r="M169">
        <v>53</v>
      </c>
      <c r="N169">
        <v>500000</v>
      </c>
      <c r="O169" t="str">
        <f t="shared" si="11"/>
        <v>53_500000</v>
      </c>
      <c r="P169" s="50">
        <v>2.8887507276710608E-3</v>
      </c>
    </row>
    <row r="170" spans="1:16" x14ac:dyDescent="0.25">
      <c r="A170">
        <v>54</v>
      </c>
      <c r="B170">
        <v>2000000</v>
      </c>
      <c r="C170" t="str">
        <f t="shared" si="8"/>
        <v>54_2000000</v>
      </c>
      <c r="D170">
        <v>8.8766575423727842E-5</v>
      </c>
      <c r="E170">
        <v>53</v>
      </c>
      <c r="F170">
        <v>1000000</v>
      </c>
      <c r="G170" t="str">
        <f t="shared" si="9"/>
        <v>53_1000000</v>
      </c>
      <c r="H170">
        <v>2.4216947719311842E-3</v>
      </c>
      <c r="I170" s="44">
        <v>53</v>
      </c>
      <c r="J170">
        <v>1000000</v>
      </c>
      <c r="K170" t="str">
        <f t="shared" si="10"/>
        <v>53_1000000</v>
      </c>
      <c r="L170">
        <v>2.0947981017433581E-4</v>
      </c>
      <c r="M170">
        <v>53</v>
      </c>
      <c r="N170">
        <v>1000000</v>
      </c>
      <c r="O170" t="str">
        <f t="shared" si="11"/>
        <v>53_1000000</v>
      </c>
      <c r="P170" s="50">
        <v>2.8292952537146828E-3</v>
      </c>
    </row>
    <row r="171" spans="1:16" x14ac:dyDescent="0.25">
      <c r="A171">
        <v>55</v>
      </c>
      <c r="B171">
        <v>50000</v>
      </c>
      <c r="C171" t="str">
        <f t="shared" si="8"/>
        <v>55_50000</v>
      </c>
      <c r="D171">
        <v>8.0653251019120476E-5</v>
      </c>
      <c r="E171">
        <v>53</v>
      </c>
      <c r="F171">
        <v>2000000</v>
      </c>
      <c r="G171" t="str">
        <f t="shared" si="9"/>
        <v>53_2000000</v>
      </c>
      <c r="H171">
        <v>2.281148232383057E-3</v>
      </c>
      <c r="I171" s="44">
        <v>53</v>
      </c>
      <c r="J171">
        <v>2000000</v>
      </c>
      <c r="K171" t="str">
        <f t="shared" si="10"/>
        <v>53_2000000</v>
      </c>
      <c r="L171">
        <v>1.169219851275576E-4</v>
      </c>
      <c r="M171">
        <v>53</v>
      </c>
      <c r="N171">
        <v>2000000</v>
      </c>
      <c r="O171" t="str">
        <f t="shared" si="11"/>
        <v>53_2000000</v>
      </c>
      <c r="P171" s="50">
        <v>2.8715493254569051E-3</v>
      </c>
    </row>
    <row r="172" spans="1:16" x14ac:dyDescent="0.25">
      <c r="A172">
        <v>55</v>
      </c>
      <c r="B172">
        <v>100000</v>
      </c>
      <c r="C172" t="str">
        <f t="shared" si="8"/>
        <v>55_100000</v>
      </c>
      <c r="D172">
        <v>8.7403427222202862E-5</v>
      </c>
      <c r="E172">
        <v>54</v>
      </c>
      <c r="F172">
        <v>50000</v>
      </c>
      <c r="G172" t="str">
        <f t="shared" si="9"/>
        <v>54_50000</v>
      </c>
      <c r="H172">
        <v>2.352255486189809E-3</v>
      </c>
      <c r="I172" s="44">
        <v>54</v>
      </c>
      <c r="J172">
        <v>50000</v>
      </c>
      <c r="K172" t="str">
        <f t="shared" si="10"/>
        <v>54_50000</v>
      </c>
      <c r="L172">
        <v>3.9925935880724141E-4</v>
      </c>
      <c r="M172">
        <v>54</v>
      </c>
      <c r="N172">
        <v>50000</v>
      </c>
      <c r="O172" t="str">
        <f t="shared" si="11"/>
        <v>54_50000</v>
      </c>
      <c r="P172" s="50">
        <v>2.7214905336963679E-3</v>
      </c>
    </row>
    <row r="173" spans="1:16" x14ac:dyDescent="0.25">
      <c r="A173">
        <v>55</v>
      </c>
      <c r="B173">
        <v>250000</v>
      </c>
      <c r="C173" t="str">
        <f t="shared" si="8"/>
        <v>55_250000</v>
      </c>
      <c r="D173">
        <v>1.1706032829468769E-4</v>
      </c>
      <c r="E173">
        <v>54</v>
      </c>
      <c r="F173">
        <v>100000</v>
      </c>
      <c r="G173" t="str">
        <f t="shared" si="9"/>
        <v>54_100000</v>
      </c>
      <c r="H173">
        <v>2.3109510768240691E-3</v>
      </c>
      <c r="I173" s="44">
        <v>54</v>
      </c>
      <c r="J173">
        <v>100000</v>
      </c>
      <c r="K173" t="str">
        <f t="shared" si="10"/>
        <v>54_100000</v>
      </c>
      <c r="L173">
        <v>3.3277017464190589E-4</v>
      </c>
      <c r="M173">
        <v>54</v>
      </c>
      <c r="N173">
        <v>100000</v>
      </c>
      <c r="O173" t="str">
        <f t="shared" si="11"/>
        <v>54_100000</v>
      </c>
      <c r="P173" s="50">
        <v>2.7330093728051182E-3</v>
      </c>
    </row>
    <row r="174" spans="1:16" x14ac:dyDescent="0.25">
      <c r="A174">
        <v>55</v>
      </c>
      <c r="B174">
        <v>500000</v>
      </c>
      <c r="C174" t="str">
        <f t="shared" si="8"/>
        <v>55_500000</v>
      </c>
      <c r="D174">
        <v>1.044460297150269E-4</v>
      </c>
      <c r="E174">
        <v>54</v>
      </c>
      <c r="F174">
        <v>250000</v>
      </c>
      <c r="G174" t="str">
        <f t="shared" si="9"/>
        <v>54_250000</v>
      </c>
      <c r="H174">
        <v>2.5158980634625711E-3</v>
      </c>
      <c r="I174" s="44">
        <v>54</v>
      </c>
      <c r="J174">
        <v>250000</v>
      </c>
      <c r="K174" t="str">
        <f t="shared" si="10"/>
        <v>54_250000</v>
      </c>
      <c r="L174">
        <v>3.1381933167592518E-4</v>
      </c>
      <c r="M174">
        <v>54</v>
      </c>
      <c r="N174">
        <v>250000</v>
      </c>
      <c r="O174" t="str">
        <f t="shared" si="11"/>
        <v>54_250000</v>
      </c>
      <c r="P174" s="50">
        <v>2.5665247435029039E-3</v>
      </c>
    </row>
    <row r="175" spans="1:16" x14ac:dyDescent="0.25">
      <c r="A175">
        <v>55</v>
      </c>
      <c r="B175">
        <v>1000000</v>
      </c>
      <c r="C175" t="str">
        <f t="shared" si="8"/>
        <v>55_1000000</v>
      </c>
      <c r="D175">
        <v>1.0358896199728011E-4</v>
      </c>
      <c r="E175">
        <v>54</v>
      </c>
      <c r="F175">
        <v>500000</v>
      </c>
      <c r="G175" t="str">
        <f t="shared" si="9"/>
        <v>54_500000</v>
      </c>
      <c r="H175">
        <v>2.5558147930998978E-3</v>
      </c>
      <c r="I175" s="44">
        <v>54</v>
      </c>
      <c r="J175">
        <v>500000</v>
      </c>
      <c r="K175" t="str">
        <f t="shared" si="10"/>
        <v>54_500000</v>
      </c>
      <c r="L175">
        <v>2.6623027749724508E-4</v>
      </c>
      <c r="M175">
        <v>54</v>
      </c>
      <c r="N175">
        <v>500000</v>
      </c>
      <c r="O175" t="str">
        <f t="shared" si="11"/>
        <v>54_500000</v>
      </c>
      <c r="P175" s="50">
        <v>2.7484867767891561E-3</v>
      </c>
    </row>
    <row r="176" spans="1:16" x14ac:dyDescent="0.25">
      <c r="A176">
        <v>55</v>
      </c>
      <c r="B176">
        <v>2000000</v>
      </c>
      <c r="C176" t="str">
        <f t="shared" si="8"/>
        <v>55_2000000</v>
      </c>
      <c r="D176">
        <v>9.8106329300778458E-5</v>
      </c>
      <c r="E176">
        <v>54</v>
      </c>
      <c r="F176">
        <v>1000000</v>
      </c>
      <c r="G176" t="str">
        <f t="shared" si="9"/>
        <v>54_1000000</v>
      </c>
      <c r="H176">
        <v>2.4217798907037662E-3</v>
      </c>
      <c r="I176" s="44">
        <v>54</v>
      </c>
      <c r="J176">
        <v>1000000</v>
      </c>
      <c r="K176" t="str">
        <f t="shared" si="10"/>
        <v>54_1000000</v>
      </c>
      <c r="L176">
        <v>1.8295308570298981E-4</v>
      </c>
      <c r="M176">
        <v>54</v>
      </c>
      <c r="N176">
        <v>1000000</v>
      </c>
      <c r="O176" t="str">
        <f t="shared" si="11"/>
        <v>54_1000000</v>
      </c>
      <c r="P176" s="50">
        <v>2.8912200257925568E-3</v>
      </c>
    </row>
    <row r="177" spans="1:16" x14ac:dyDescent="0.25">
      <c r="A177" s="51"/>
      <c r="B177" s="51"/>
      <c r="C177" t="str">
        <f t="shared" si="8"/>
        <v>_</v>
      </c>
      <c r="D177" s="51"/>
      <c r="E177">
        <v>54</v>
      </c>
      <c r="F177">
        <v>2000000</v>
      </c>
      <c r="G177" t="str">
        <f t="shared" si="9"/>
        <v>54_2000000</v>
      </c>
      <c r="H177">
        <v>2.2215175241031282E-3</v>
      </c>
      <c r="I177" s="44">
        <v>54</v>
      </c>
      <c r="J177">
        <v>2000000</v>
      </c>
      <c r="K177" t="str">
        <f t="shared" si="10"/>
        <v>54_2000000</v>
      </c>
      <c r="L177">
        <v>1.212648805595161E-4</v>
      </c>
      <c r="M177">
        <v>54</v>
      </c>
      <c r="N177">
        <v>2000000</v>
      </c>
      <c r="O177" t="str">
        <f t="shared" si="11"/>
        <v>54_2000000</v>
      </c>
      <c r="P177" s="50">
        <v>2.8781395172033531E-3</v>
      </c>
    </row>
    <row r="178" spans="1:16" x14ac:dyDescent="0.25">
      <c r="A178" s="51"/>
      <c r="B178" s="51"/>
      <c r="C178" t="str">
        <f t="shared" si="8"/>
        <v>_</v>
      </c>
      <c r="D178" s="51"/>
      <c r="E178">
        <v>55</v>
      </c>
      <c r="F178">
        <v>50000</v>
      </c>
      <c r="G178" t="str">
        <f t="shared" si="9"/>
        <v>55_50000</v>
      </c>
      <c r="H178">
        <v>2.3324499146583381E-3</v>
      </c>
      <c r="I178" s="44">
        <v>55</v>
      </c>
      <c r="J178">
        <v>50000</v>
      </c>
      <c r="K178" t="str">
        <f t="shared" si="10"/>
        <v>55_50000</v>
      </c>
      <c r="L178">
        <v>3.8051899813064789E-4</v>
      </c>
      <c r="M178">
        <v>55</v>
      </c>
      <c r="N178">
        <v>50000</v>
      </c>
      <c r="O178" t="str">
        <f t="shared" si="11"/>
        <v>55_50000</v>
      </c>
      <c r="P178" s="50">
        <v>2.6029096523355801E-3</v>
      </c>
    </row>
    <row r="179" spans="1:16" x14ac:dyDescent="0.25">
      <c r="A179" s="51"/>
      <c r="B179" s="51"/>
      <c r="C179" t="str">
        <f t="shared" si="8"/>
        <v>_</v>
      </c>
      <c r="D179" s="51"/>
      <c r="E179">
        <v>55</v>
      </c>
      <c r="F179">
        <v>100000</v>
      </c>
      <c r="G179" t="str">
        <f t="shared" si="9"/>
        <v>55_100000</v>
      </c>
      <c r="H179">
        <v>2.2253607854102308E-3</v>
      </c>
      <c r="I179" s="44">
        <v>55</v>
      </c>
      <c r="J179">
        <v>100000</v>
      </c>
      <c r="K179" t="str">
        <f t="shared" si="10"/>
        <v>55_100000</v>
      </c>
      <c r="L179">
        <v>3.4954043057952903E-4</v>
      </c>
      <c r="M179">
        <v>55</v>
      </c>
      <c r="N179">
        <v>100000</v>
      </c>
      <c r="O179" t="str">
        <f t="shared" si="11"/>
        <v>55_100000</v>
      </c>
      <c r="P179" s="50">
        <v>2.766428690157037E-3</v>
      </c>
    </row>
    <row r="180" spans="1:16" x14ac:dyDescent="0.25">
      <c r="A180" s="51"/>
      <c r="B180" s="51"/>
      <c r="C180" t="str">
        <f t="shared" si="8"/>
        <v>_</v>
      </c>
      <c r="D180" s="51"/>
      <c r="E180">
        <v>55</v>
      </c>
      <c r="F180">
        <v>250000</v>
      </c>
      <c r="G180" t="str">
        <f t="shared" si="9"/>
        <v>55_250000</v>
      </c>
      <c r="H180">
        <v>2.583722164008798E-3</v>
      </c>
      <c r="I180" s="44">
        <v>55</v>
      </c>
      <c r="J180">
        <v>250000</v>
      </c>
      <c r="K180" t="str">
        <f t="shared" si="10"/>
        <v>55_250000</v>
      </c>
      <c r="L180">
        <v>4.0044877914736959E-4</v>
      </c>
      <c r="M180">
        <v>55</v>
      </c>
      <c r="N180">
        <v>250000</v>
      </c>
      <c r="O180" t="str">
        <f t="shared" si="11"/>
        <v>55_250000</v>
      </c>
      <c r="P180" s="50">
        <v>2.7236885373570058E-3</v>
      </c>
    </row>
    <row r="181" spans="1:16" x14ac:dyDescent="0.25">
      <c r="A181" s="51"/>
      <c r="B181" s="51"/>
      <c r="C181" t="str">
        <f t="shared" si="8"/>
        <v>_</v>
      </c>
      <c r="D181" s="51"/>
      <c r="E181">
        <v>55</v>
      </c>
      <c r="F181">
        <v>500000</v>
      </c>
      <c r="G181" t="str">
        <f t="shared" si="9"/>
        <v>55_500000</v>
      </c>
      <c r="H181">
        <v>2.6002826889383302E-3</v>
      </c>
      <c r="I181" s="44">
        <v>55</v>
      </c>
      <c r="J181">
        <v>500000</v>
      </c>
      <c r="K181" t="str">
        <f t="shared" si="10"/>
        <v>55_500000</v>
      </c>
      <c r="L181">
        <v>2.9650532978349882E-4</v>
      </c>
      <c r="M181">
        <v>55</v>
      </c>
      <c r="N181">
        <v>500000</v>
      </c>
      <c r="O181" t="str">
        <f t="shared" si="11"/>
        <v>55_500000</v>
      </c>
      <c r="P181" s="50">
        <v>2.7603492780404119E-3</v>
      </c>
    </row>
    <row r="182" spans="1:16" x14ac:dyDescent="0.25">
      <c r="A182" s="51"/>
      <c r="B182" s="51"/>
      <c r="C182" t="str">
        <f t="shared" si="8"/>
        <v>_</v>
      </c>
      <c r="D182" s="51"/>
      <c r="E182">
        <v>55</v>
      </c>
      <c r="F182">
        <v>1000000</v>
      </c>
      <c r="G182" t="str">
        <f t="shared" si="9"/>
        <v>55_1000000</v>
      </c>
      <c r="H182">
        <v>2.4082576308682001E-3</v>
      </c>
      <c r="I182" s="44">
        <v>55</v>
      </c>
      <c r="J182">
        <v>1000000</v>
      </c>
      <c r="K182" t="str">
        <f t="shared" si="10"/>
        <v>55_1000000</v>
      </c>
      <c r="L182">
        <v>2.5374141175639372E-4</v>
      </c>
      <c r="M182">
        <v>55</v>
      </c>
      <c r="N182">
        <v>1000000</v>
      </c>
      <c r="O182" t="str">
        <f t="shared" si="11"/>
        <v>55_1000000</v>
      </c>
      <c r="P182" s="50">
        <v>2.8435790158310081E-3</v>
      </c>
    </row>
    <row r="183" spans="1:16" x14ac:dyDescent="0.25">
      <c r="A183" s="52"/>
      <c r="B183" s="52"/>
      <c r="C183" t="str">
        <f t="shared" si="8"/>
        <v>_</v>
      </c>
      <c r="D183" s="52"/>
      <c r="E183" s="53">
        <v>55</v>
      </c>
      <c r="F183" s="53">
        <v>2000000</v>
      </c>
      <c r="G183" t="str">
        <f t="shared" si="9"/>
        <v>55_2000000</v>
      </c>
      <c r="H183" s="53">
        <v>2.318247366748365E-3</v>
      </c>
      <c r="I183" s="54">
        <v>55</v>
      </c>
      <c r="J183" s="53">
        <v>2000000</v>
      </c>
      <c r="K183" t="str">
        <f t="shared" si="10"/>
        <v>55_2000000</v>
      </c>
      <c r="L183" s="53">
        <v>1.826123030581124E-4</v>
      </c>
      <c r="M183" s="53">
        <v>55</v>
      </c>
      <c r="N183" s="53">
        <v>2000000</v>
      </c>
      <c r="O183" t="str">
        <f t="shared" si="11"/>
        <v>55_2000000</v>
      </c>
      <c r="P183" s="55">
        <v>2.8773166060183648E-3</v>
      </c>
    </row>
  </sheetData>
  <mergeCells count="6">
    <mergeCell ref="A1:H1"/>
    <mergeCell ref="I1:P1"/>
    <mergeCell ref="A2:D2"/>
    <mergeCell ref="E2:H2"/>
    <mergeCell ref="I2:L2"/>
    <mergeCell ref="M2:P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5AF87-B632-4F98-A47C-BA065D5B861B}">
  <sheetPr codeName="Sheet6">
    <tabColor theme="8" tint="0.79998168889431442"/>
  </sheetPr>
  <dimension ref="A1:R158"/>
  <sheetViews>
    <sheetView zoomScaleNormal="100" workbookViewId="0">
      <selection activeCell="C20" sqref="C20"/>
    </sheetView>
  </sheetViews>
  <sheetFormatPr defaultColWidth="8.85546875" defaultRowHeight="15" x14ac:dyDescent="0.25"/>
  <cols>
    <col min="2" max="2" width="11" bestFit="1" customWidth="1"/>
    <col min="3" max="3" width="11" customWidth="1"/>
    <col min="4" max="4" width="13.42578125" bestFit="1" customWidth="1"/>
    <col min="6" max="6" width="11" bestFit="1" customWidth="1"/>
    <col min="7" max="7" width="11" customWidth="1"/>
    <col min="10" max="10" width="11" bestFit="1" customWidth="1"/>
    <col min="11" max="11" width="11" customWidth="1"/>
    <col min="14" max="14" width="11" bestFit="1" customWidth="1"/>
    <col min="15" max="15" width="11" customWidth="1"/>
    <col min="18" max="18" width="10.42578125" customWidth="1"/>
  </cols>
  <sheetData>
    <row r="1" spans="1:18" x14ac:dyDescent="0.25">
      <c r="A1" s="111" t="s">
        <v>223</v>
      </c>
      <c r="B1" s="111"/>
      <c r="C1" s="111"/>
      <c r="D1" s="111"/>
      <c r="E1" s="111"/>
      <c r="F1" s="111"/>
      <c r="G1" s="111"/>
      <c r="H1" s="111"/>
      <c r="I1" s="112" t="s">
        <v>224</v>
      </c>
      <c r="J1" s="113"/>
      <c r="K1" s="113"/>
      <c r="L1" s="113"/>
      <c r="M1" s="113"/>
      <c r="N1" s="113"/>
      <c r="O1" s="113"/>
      <c r="P1" s="114"/>
    </row>
    <row r="2" spans="1:18" x14ac:dyDescent="0.25">
      <c r="A2" s="115" t="s">
        <v>131</v>
      </c>
      <c r="B2" s="115"/>
      <c r="C2" s="115"/>
      <c r="D2" s="115"/>
      <c r="E2" s="115" t="s">
        <v>225</v>
      </c>
      <c r="F2" s="115"/>
      <c r="G2" s="115"/>
      <c r="H2" s="115"/>
      <c r="I2" s="116" t="s">
        <v>131</v>
      </c>
      <c r="J2" s="115"/>
      <c r="K2" s="115"/>
      <c r="L2" s="115"/>
      <c r="M2" s="115" t="s">
        <v>225</v>
      </c>
      <c r="N2" s="115"/>
      <c r="O2" s="115"/>
      <c r="P2" s="117"/>
    </row>
    <row r="3" spans="1:18" x14ac:dyDescent="0.25">
      <c r="A3" s="46" t="s">
        <v>50</v>
      </c>
      <c r="B3" s="46" t="s">
        <v>226</v>
      </c>
      <c r="C3" s="46"/>
      <c r="D3" s="46" t="s">
        <v>227</v>
      </c>
      <c r="E3" s="47" t="s">
        <v>50</v>
      </c>
      <c r="F3" s="46" t="s">
        <v>226</v>
      </c>
      <c r="G3" s="46"/>
      <c r="H3" s="46" t="s">
        <v>227</v>
      </c>
      <c r="I3" s="47" t="s">
        <v>50</v>
      </c>
      <c r="J3" s="46" t="s">
        <v>226</v>
      </c>
      <c r="K3" s="46"/>
      <c r="L3" s="46" t="s">
        <v>227</v>
      </c>
      <c r="M3" s="47" t="s">
        <v>50</v>
      </c>
      <c r="N3" s="46" t="s">
        <v>226</v>
      </c>
      <c r="O3" s="46"/>
      <c r="P3" s="48" t="s">
        <v>227</v>
      </c>
      <c r="R3" s="49" t="s">
        <v>228</v>
      </c>
    </row>
    <row r="4" spans="1:18" x14ac:dyDescent="0.25">
      <c r="A4" s="6">
        <v>41</v>
      </c>
      <c r="B4" s="6">
        <v>1000000</v>
      </c>
      <c r="C4" s="6" t="str">
        <f>A4&amp;"_"&amp;B4</f>
        <v>41_1000000</v>
      </c>
      <c r="D4" s="6">
        <v>7.3631499610609299E-5</v>
      </c>
      <c r="E4">
        <v>35</v>
      </c>
      <c r="F4">
        <v>100000</v>
      </c>
      <c r="G4" t="str">
        <f>E4&amp;"_"&amp;F4</f>
        <v>35_100000</v>
      </c>
      <c r="H4">
        <v>1.8119445786157801E-3</v>
      </c>
      <c r="I4" s="44">
        <v>35</v>
      </c>
      <c r="J4">
        <v>100000</v>
      </c>
      <c r="K4" t="str">
        <f>I4&amp;"_"&amp;J4</f>
        <v>35_100000</v>
      </c>
      <c r="L4">
        <v>2.2591929504302361E-4</v>
      </c>
      <c r="M4">
        <v>35</v>
      </c>
      <c r="N4">
        <v>100000</v>
      </c>
      <c r="O4" t="str">
        <f>M4&amp;"_"&amp;N4</f>
        <v>35_100000</v>
      </c>
      <c r="P4" s="50">
        <v>2.9473657937598E-3</v>
      </c>
      <c r="R4" t="s">
        <v>230</v>
      </c>
    </row>
    <row r="5" spans="1:18" x14ac:dyDescent="0.25">
      <c r="A5">
        <v>41</v>
      </c>
      <c r="B5">
        <v>250000</v>
      </c>
      <c r="C5" s="6" t="str">
        <f t="shared" ref="C5:C68" si="0">A5&amp;"_"&amp;B5</f>
        <v>41_250000</v>
      </c>
      <c r="D5">
        <v>9.0391983303642119E-5</v>
      </c>
      <c r="E5">
        <v>35</v>
      </c>
      <c r="F5">
        <v>250000</v>
      </c>
      <c r="G5" t="str">
        <f t="shared" ref="G5:G68" si="1">E5&amp;"_"&amp;F5</f>
        <v>35_250000</v>
      </c>
      <c r="H5">
        <v>2.8059527158218879E-3</v>
      </c>
      <c r="I5" s="44">
        <v>35</v>
      </c>
      <c r="J5">
        <v>250000</v>
      </c>
      <c r="K5" t="str">
        <f t="shared" ref="K5:K68" si="2">I5&amp;"_"&amp;J5</f>
        <v>35_250000</v>
      </c>
      <c r="L5">
        <v>3.0469996605982439E-4</v>
      </c>
      <c r="M5">
        <v>35</v>
      </c>
      <c r="N5">
        <v>250000</v>
      </c>
      <c r="O5" t="str">
        <f t="shared" ref="O5:O68" si="3">M5&amp;"_"&amp;N5</f>
        <v>35_250000</v>
      </c>
      <c r="P5" s="50">
        <v>3.631784041716836E-3</v>
      </c>
    </row>
    <row r="6" spans="1:18" x14ac:dyDescent="0.25">
      <c r="A6">
        <v>41</v>
      </c>
      <c r="B6">
        <v>100000</v>
      </c>
      <c r="C6" s="6" t="str">
        <f t="shared" si="0"/>
        <v>41_100000</v>
      </c>
      <c r="D6">
        <v>1.3733727305977761E-4</v>
      </c>
      <c r="E6">
        <v>35</v>
      </c>
      <c r="F6">
        <v>500000</v>
      </c>
      <c r="G6" t="str">
        <f t="shared" si="1"/>
        <v>35_500000</v>
      </c>
      <c r="H6">
        <v>2.889813576965545E-3</v>
      </c>
      <c r="I6" s="44">
        <v>35</v>
      </c>
      <c r="J6">
        <v>500000</v>
      </c>
      <c r="K6" t="str">
        <f t="shared" si="2"/>
        <v>35_500000</v>
      </c>
      <c r="L6">
        <v>2.0239353189795701E-4</v>
      </c>
      <c r="M6">
        <v>35</v>
      </c>
      <c r="N6">
        <v>500000</v>
      </c>
      <c r="O6" t="str">
        <f t="shared" si="3"/>
        <v>35_500000</v>
      </c>
      <c r="P6" s="50">
        <v>3.8755554481790379E-3</v>
      </c>
    </row>
    <row r="7" spans="1:18" x14ac:dyDescent="0.25">
      <c r="A7">
        <v>41</v>
      </c>
      <c r="B7">
        <v>500000</v>
      </c>
      <c r="C7" s="6" t="str">
        <f t="shared" si="0"/>
        <v>41_500000</v>
      </c>
      <c r="D7">
        <v>1.431464468962904E-4</v>
      </c>
      <c r="E7">
        <v>35</v>
      </c>
      <c r="F7">
        <v>1000000</v>
      </c>
      <c r="G7" t="str">
        <f t="shared" si="1"/>
        <v>35_1000000</v>
      </c>
      <c r="H7">
        <v>2.9972368119914948E-3</v>
      </c>
      <c r="I7" s="44">
        <v>35</v>
      </c>
      <c r="J7">
        <v>1000000</v>
      </c>
      <c r="K7" t="str">
        <f t="shared" si="2"/>
        <v>35_1000000</v>
      </c>
      <c r="L7">
        <v>1.7216626705369889E-4</v>
      </c>
      <c r="M7">
        <v>35</v>
      </c>
      <c r="N7">
        <v>1000000</v>
      </c>
      <c r="O7" t="str">
        <f t="shared" si="3"/>
        <v>35_1000000</v>
      </c>
      <c r="P7" s="50">
        <v>4.14058241036417E-3</v>
      </c>
    </row>
    <row r="8" spans="1:18" x14ac:dyDescent="0.25">
      <c r="A8">
        <v>42</v>
      </c>
      <c r="B8">
        <v>100000</v>
      </c>
      <c r="C8" s="6" t="str">
        <f t="shared" si="0"/>
        <v>42_100000</v>
      </c>
      <c r="D8">
        <v>5.1761718649434423E-5</v>
      </c>
      <c r="E8">
        <v>35</v>
      </c>
      <c r="F8">
        <v>2000000</v>
      </c>
      <c r="G8" t="str">
        <f t="shared" si="1"/>
        <v>35_2000000</v>
      </c>
      <c r="H8">
        <v>2.1966871955686139E-3</v>
      </c>
      <c r="I8" s="44">
        <v>36</v>
      </c>
      <c r="J8">
        <v>100000</v>
      </c>
      <c r="K8" t="str">
        <f t="shared" si="2"/>
        <v>36_100000</v>
      </c>
      <c r="L8">
        <v>2.9365099414498981E-4</v>
      </c>
      <c r="M8">
        <v>35</v>
      </c>
      <c r="N8">
        <v>2000000</v>
      </c>
      <c r="O8" t="str">
        <f t="shared" si="3"/>
        <v>35_2000000</v>
      </c>
      <c r="P8" s="50">
        <v>3.675678496167793E-3</v>
      </c>
    </row>
    <row r="9" spans="1:18" x14ac:dyDescent="0.25">
      <c r="A9">
        <v>42</v>
      </c>
      <c r="B9">
        <v>500000</v>
      </c>
      <c r="C9" s="6" t="str">
        <f t="shared" si="0"/>
        <v>42_500000</v>
      </c>
      <c r="D9">
        <v>7.226345291779479E-5</v>
      </c>
      <c r="E9">
        <v>36</v>
      </c>
      <c r="F9">
        <v>100000</v>
      </c>
      <c r="G9" t="str">
        <f t="shared" si="1"/>
        <v>36_100000</v>
      </c>
      <c r="H9">
        <v>1.901130558631443E-3</v>
      </c>
      <c r="I9" s="44">
        <v>36</v>
      </c>
      <c r="J9">
        <v>250000</v>
      </c>
      <c r="K9" t="str">
        <f t="shared" si="2"/>
        <v>36_250000</v>
      </c>
      <c r="L9">
        <v>1.8954573930549161E-4</v>
      </c>
      <c r="M9">
        <v>36</v>
      </c>
      <c r="N9">
        <v>100000</v>
      </c>
      <c r="O9" t="str">
        <f t="shared" si="3"/>
        <v>36_100000</v>
      </c>
      <c r="P9" s="50">
        <v>3.1049607755499488E-3</v>
      </c>
    </row>
    <row r="10" spans="1:18" x14ac:dyDescent="0.25">
      <c r="A10">
        <v>42</v>
      </c>
      <c r="B10">
        <v>1000000</v>
      </c>
      <c r="C10" s="6" t="str">
        <f t="shared" si="0"/>
        <v>42_1000000</v>
      </c>
      <c r="D10">
        <v>9.198269315674381E-5</v>
      </c>
      <c r="E10">
        <v>36</v>
      </c>
      <c r="F10">
        <v>250000</v>
      </c>
      <c r="G10" t="str">
        <f t="shared" si="1"/>
        <v>36_250000</v>
      </c>
      <c r="H10">
        <v>2.846786099078155E-3</v>
      </c>
      <c r="I10" s="44">
        <v>36</v>
      </c>
      <c r="J10">
        <v>500000</v>
      </c>
      <c r="K10" t="str">
        <f t="shared" si="2"/>
        <v>36_500000</v>
      </c>
      <c r="L10">
        <v>2.3573632088555129E-4</v>
      </c>
      <c r="M10">
        <v>36</v>
      </c>
      <c r="N10">
        <v>250000</v>
      </c>
      <c r="O10" t="str">
        <f t="shared" si="3"/>
        <v>36_250000</v>
      </c>
      <c r="P10" s="50">
        <v>3.767906972798522E-3</v>
      </c>
    </row>
    <row r="11" spans="1:18" x14ac:dyDescent="0.25">
      <c r="A11">
        <v>42</v>
      </c>
      <c r="B11">
        <v>250000</v>
      </c>
      <c r="C11" s="6" t="str">
        <f t="shared" si="0"/>
        <v>42_250000</v>
      </c>
      <c r="D11">
        <v>1.8239910769528211E-4</v>
      </c>
      <c r="E11">
        <v>36</v>
      </c>
      <c r="F11">
        <v>500000</v>
      </c>
      <c r="G11" t="str">
        <f t="shared" si="1"/>
        <v>36_500000</v>
      </c>
      <c r="H11">
        <v>2.9361457882309192E-3</v>
      </c>
      <c r="I11" s="44">
        <v>36</v>
      </c>
      <c r="J11">
        <v>1000000</v>
      </c>
      <c r="K11" t="str">
        <f t="shared" si="2"/>
        <v>36_1000000</v>
      </c>
      <c r="L11">
        <v>1.18607625743587E-4</v>
      </c>
      <c r="M11">
        <v>36</v>
      </c>
      <c r="N11">
        <v>500000</v>
      </c>
      <c r="O11" t="str">
        <f t="shared" si="3"/>
        <v>36_500000</v>
      </c>
      <c r="P11" s="50">
        <v>3.730427088392657E-3</v>
      </c>
    </row>
    <row r="12" spans="1:18" x14ac:dyDescent="0.25">
      <c r="A12">
        <v>43</v>
      </c>
      <c r="B12">
        <v>250000</v>
      </c>
      <c r="C12" s="6" t="str">
        <f t="shared" si="0"/>
        <v>43_250000</v>
      </c>
      <c r="D12">
        <v>6.1273400898948446E-5</v>
      </c>
      <c r="E12">
        <v>36</v>
      </c>
      <c r="F12">
        <v>1000000</v>
      </c>
      <c r="G12" t="str">
        <f t="shared" si="1"/>
        <v>36_1000000</v>
      </c>
      <c r="H12">
        <v>2.8894305568023869E-3</v>
      </c>
      <c r="I12" s="44">
        <v>37</v>
      </c>
      <c r="J12">
        <v>100000</v>
      </c>
      <c r="K12" t="str">
        <f t="shared" si="2"/>
        <v>37_100000</v>
      </c>
      <c r="L12">
        <v>2.230300495455958E-4</v>
      </c>
      <c r="M12">
        <v>36</v>
      </c>
      <c r="N12">
        <v>1000000</v>
      </c>
      <c r="O12" t="str">
        <f t="shared" si="3"/>
        <v>36_1000000</v>
      </c>
      <c r="P12" s="50">
        <v>3.7904097954303368E-3</v>
      </c>
    </row>
    <row r="13" spans="1:18" x14ac:dyDescent="0.25">
      <c r="A13">
        <v>43</v>
      </c>
      <c r="B13">
        <v>100000</v>
      </c>
      <c r="C13" s="6" t="str">
        <f t="shared" si="0"/>
        <v>43_100000</v>
      </c>
      <c r="D13">
        <v>6.8592073721859926E-5</v>
      </c>
      <c r="E13">
        <v>36</v>
      </c>
      <c r="F13">
        <v>2000000</v>
      </c>
      <c r="G13" t="str">
        <f t="shared" si="1"/>
        <v>36_2000000</v>
      </c>
      <c r="H13">
        <v>2.3035439204314142E-3</v>
      </c>
      <c r="I13" s="44">
        <v>37</v>
      </c>
      <c r="J13">
        <v>250000</v>
      </c>
      <c r="K13" t="str">
        <f t="shared" si="2"/>
        <v>37_250000</v>
      </c>
      <c r="L13">
        <v>2.2793266695937179E-4</v>
      </c>
      <c r="M13">
        <v>36</v>
      </c>
      <c r="N13">
        <v>2000000</v>
      </c>
      <c r="O13" t="str">
        <f t="shared" si="3"/>
        <v>36_2000000</v>
      </c>
      <c r="P13" s="50">
        <v>3.6755522910284361E-3</v>
      </c>
    </row>
    <row r="14" spans="1:18" x14ac:dyDescent="0.25">
      <c r="A14">
        <v>43</v>
      </c>
      <c r="B14">
        <v>1000000</v>
      </c>
      <c r="C14" s="6" t="str">
        <f t="shared" si="0"/>
        <v>43_1000000</v>
      </c>
      <c r="D14">
        <v>6.9040250204945361E-5</v>
      </c>
      <c r="E14">
        <v>37</v>
      </c>
      <c r="F14">
        <v>100000</v>
      </c>
      <c r="G14" t="str">
        <f t="shared" si="1"/>
        <v>37_100000</v>
      </c>
      <c r="H14">
        <v>1.9792445353456799E-3</v>
      </c>
      <c r="I14" s="44">
        <v>37</v>
      </c>
      <c r="J14">
        <v>500000</v>
      </c>
      <c r="K14" t="str">
        <f t="shared" si="2"/>
        <v>37_500000</v>
      </c>
      <c r="L14">
        <v>1.832162100970669E-4</v>
      </c>
      <c r="M14">
        <v>37</v>
      </c>
      <c r="N14">
        <v>100000</v>
      </c>
      <c r="O14" t="str">
        <f t="shared" si="3"/>
        <v>37_100000</v>
      </c>
      <c r="P14" s="50">
        <v>3.1764792358987171E-3</v>
      </c>
    </row>
    <row r="15" spans="1:18" x14ac:dyDescent="0.25">
      <c r="A15">
        <v>43</v>
      </c>
      <c r="B15">
        <v>2000000</v>
      </c>
      <c r="C15" s="6" t="str">
        <f t="shared" si="0"/>
        <v>43_2000000</v>
      </c>
      <c r="D15">
        <v>7.4547678436143056E-5</v>
      </c>
      <c r="E15">
        <v>37</v>
      </c>
      <c r="F15">
        <v>250000</v>
      </c>
      <c r="G15" t="str">
        <f t="shared" si="1"/>
        <v>37_250000</v>
      </c>
      <c r="H15">
        <v>2.712086695521971E-3</v>
      </c>
      <c r="I15" s="44">
        <v>37</v>
      </c>
      <c r="J15">
        <v>1000000</v>
      </c>
      <c r="K15" t="str">
        <f t="shared" si="2"/>
        <v>37_1000000</v>
      </c>
      <c r="L15">
        <v>1.578387634224629E-4</v>
      </c>
      <c r="M15">
        <v>37</v>
      </c>
      <c r="N15">
        <v>250000</v>
      </c>
      <c r="O15" t="str">
        <f t="shared" si="3"/>
        <v>37_250000</v>
      </c>
      <c r="P15" s="50">
        <v>3.681707014055775E-3</v>
      </c>
    </row>
    <row r="16" spans="1:18" x14ac:dyDescent="0.25">
      <c r="A16">
        <v>43</v>
      </c>
      <c r="B16">
        <v>500000</v>
      </c>
      <c r="C16" s="6" t="str">
        <f t="shared" si="0"/>
        <v>43_500000</v>
      </c>
      <c r="D16">
        <v>1.868475246825866E-4</v>
      </c>
      <c r="E16">
        <v>37</v>
      </c>
      <c r="F16">
        <v>500000</v>
      </c>
      <c r="G16" t="str">
        <f t="shared" si="1"/>
        <v>37_500000</v>
      </c>
      <c r="H16">
        <v>2.8249280104553089E-3</v>
      </c>
      <c r="I16" s="44">
        <v>38</v>
      </c>
      <c r="J16">
        <v>100000</v>
      </c>
      <c r="K16" t="str">
        <f t="shared" si="2"/>
        <v>38_100000</v>
      </c>
      <c r="L16">
        <v>2.3279627947683321E-4</v>
      </c>
      <c r="M16">
        <v>37</v>
      </c>
      <c r="N16">
        <v>500000</v>
      </c>
      <c r="O16" t="str">
        <f t="shared" si="3"/>
        <v>37_500000</v>
      </c>
      <c r="P16" s="50">
        <v>3.680558460610077E-3</v>
      </c>
    </row>
    <row r="17" spans="1:16" x14ac:dyDescent="0.25">
      <c r="A17">
        <v>44</v>
      </c>
      <c r="B17">
        <v>250000</v>
      </c>
      <c r="C17" s="6" t="str">
        <f t="shared" si="0"/>
        <v>44_250000</v>
      </c>
      <c r="D17">
        <v>9.1764679755079113E-5</v>
      </c>
      <c r="E17">
        <v>37</v>
      </c>
      <c r="F17">
        <v>1000000</v>
      </c>
      <c r="G17" t="str">
        <f t="shared" si="1"/>
        <v>37_1000000</v>
      </c>
      <c r="H17">
        <v>2.689268081684439E-3</v>
      </c>
      <c r="I17" s="44">
        <v>38</v>
      </c>
      <c r="J17">
        <v>250000</v>
      </c>
      <c r="K17" t="str">
        <f t="shared" si="2"/>
        <v>38_250000</v>
      </c>
      <c r="L17">
        <v>2.4561816996632071E-4</v>
      </c>
      <c r="M17">
        <v>37</v>
      </c>
      <c r="N17">
        <v>1000000</v>
      </c>
      <c r="O17" t="str">
        <f t="shared" si="3"/>
        <v>37_1000000</v>
      </c>
      <c r="P17" s="50">
        <v>4.0399326301715846E-3</v>
      </c>
    </row>
    <row r="18" spans="1:16" x14ac:dyDescent="0.25">
      <c r="A18">
        <v>44</v>
      </c>
      <c r="B18">
        <v>500000</v>
      </c>
      <c r="C18" s="6" t="str">
        <f t="shared" si="0"/>
        <v>44_500000</v>
      </c>
      <c r="D18">
        <v>1.09961098536395E-4</v>
      </c>
      <c r="E18">
        <v>37</v>
      </c>
      <c r="F18">
        <v>2000000</v>
      </c>
      <c r="G18" t="str">
        <f t="shared" si="1"/>
        <v>37_2000000</v>
      </c>
      <c r="H18">
        <v>2.3005661159369618E-3</v>
      </c>
      <c r="I18" s="44">
        <v>38</v>
      </c>
      <c r="J18">
        <v>500000</v>
      </c>
      <c r="K18" t="str">
        <f t="shared" si="2"/>
        <v>38_500000</v>
      </c>
      <c r="L18">
        <v>1.6781354223920501E-4</v>
      </c>
      <c r="M18">
        <v>37</v>
      </c>
      <c r="N18">
        <v>2000000</v>
      </c>
      <c r="O18" t="str">
        <f t="shared" si="3"/>
        <v>37_2000000</v>
      </c>
      <c r="P18" s="50">
        <v>3.613244257342902E-3</v>
      </c>
    </row>
    <row r="19" spans="1:16" x14ac:dyDescent="0.25">
      <c r="A19">
        <v>44</v>
      </c>
      <c r="B19">
        <v>2000000</v>
      </c>
      <c r="C19" s="6" t="str">
        <f t="shared" si="0"/>
        <v>44_2000000</v>
      </c>
      <c r="D19">
        <v>1.207888100930713E-4</v>
      </c>
      <c r="E19">
        <v>38</v>
      </c>
      <c r="F19">
        <v>100000</v>
      </c>
      <c r="G19" t="str">
        <f t="shared" si="1"/>
        <v>38_100000</v>
      </c>
      <c r="H19">
        <v>2.0907540449446611E-3</v>
      </c>
      <c r="I19" s="44">
        <v>38</v>
      </c>
      <c r="J19">
        <v>1000000</v>
      </c>
      <c r="K19" t="str">
        <f t="shared" si="2"/>
        <v>38_1000000</v>
      </c>
      <c r="L19">
        <v>1.3993641277529749E-4</v>
      </c>
      <c r="M19">
        <v>38</v>
      </c>
      <c r="N19">
        <v>100000</v>
      </c>
      <c r="O19" t="str">
        <f t="shared" si="3"/>
        <v>38_100000</v>
      </c>
      <c r="P19" s="50">
        <v>3.0822540366527412E-3</v>
      </c>
    </row>
    <row r="20" spans="1:16" x14ac:dyDescent="0.25">
      <c r="A20">
        <v>44</v>
      </c>
      <c r="B20">
        <v>100000</v>
      </c>
      <c r="C20" s="6" t="str">
        <f t="shared" si="0"/>
        <v>44_100000</v>
      </c>
      <c r="D20">
        <v>2.1956513463367429E-4</v>
      </c>
      <c r="E20">
        <v>38</v>
      </c>
      <c r="F20">
        <v>250000</v>
      </c>
      <c r="G20" t="str">
        <f t="shared" si="1"/>
        <v>38_250000</v>
      </c>
      <c r="H20">
        <v>2.9804333563919609E-3</v>
      </c>
      <c r="I20" s="44">
        <v>39</v>
      </c>
      <c r="J20">
        <v>100000</v>
      </c>
      <c r="K20" t="str">
        <f t="shared" si="2"/>
        <v>39_100000</v>
      </c>
      <c r="L20">
        <v>1.8133874921327531E-4</v>
      </c>
      <c r="M20">
        <v>38</v>
      </c>
      <c r="N20">
        <v>250000</v>
      </c>
      <c r="O20" t="str">
        <f t="shared" si="3"/>
        <v>38_250000</v>
      </c>
      <c r="P20" s="50">
        <v>3.927638723433542E-3</v>
      </c>
    </row>
    <row r="21" spans="1:16" x14ac:dyDescent="0.25">
      <c r="A21">
        <v>44</v>
      </c>
      <c r="B21">
        <v>1000000</v>
      </c>
      <c r="C21" s="6" t="str">
        <f t="shared" si="0"/>
        <v>44_1000000</v>
      </c>
      <c r="D21">
        <v>2.961723985379118E-4</v>
      </c>
      <c r="E21">
        <v>38</v>
      </c>
      <c r="F21">
        <v>500000</v>
      </c>
      <c r="G21" t="str">
        <f t="shared" si="1"/>
        <v>38_500000</v>
      </c>
      <c r="H21">
        <v>2.8926558789913129E-3</v>
      </c>
      <c r="I21" s="44">
        <v>39</v>
      </c>
      <c r="J21">
        <v>250000</v>
      </c>
      <c r="K21" t="str">
        <f t="shared" si="2"/>
        <v>39_250000</v>
      </c>
      <c r="L21">
        <v>2.2127126244607159E-4</v>
      </c>
      <c r="M21">
        <v>38</v>
      </c>
      <c r="N21">
        <v>500000</v>
      </c>
      <c r="O21" t="str">
        <f t="shared" si="3"/>
        <v>38_500000</v>
      </c>
      <c r="P21" s="50">
        <v>4.0439761444505022E-3</v>
      </c>
    </row>
    <row r="22" spans="1:16" x14ac:dyDescent="0.25">
      <c r="A22">
        <v>45</v>
      </c>
      <c r="B22">
        <v>500000</v>
      </c>
      <c r="C22" s="6" t="str">
        <f t="shared" si="0"/>
        <v>45_500000</v>
      </c>
      <c r="D22">
        <v>1.048267626400295E-4</v>
      </c>
      <c r="E22">
        <v>38</v>
      </c>
      <c r="F22">
        <v>1000000</v>
      </c>
      <c r="G22" t="str">
        <f t="shared" si="1"/>
        <v>38_1000000</v>
      </c>
      <c r="H22">
        <v>2.521978631679184E-3</v>
      </c>
      <c r="I22" s="44">
        <v>39</v>
      </c>
      <c r="J22">
        <v>500000</v>
      </c>
      <c r="K22" t="str">
        <f t="shared" si="2"/>
        <v>39_500000</v>
      </c>
      <c r="L22">
        <v>1.547066465372637E-4</v>
      </c>
      <c r="M22">
        <v>38</v>
      </c>
      <c r="N22">
        <v>1000000</v>
      </c>
      <c r="O22" t="str">
        <f t="shared" si="3"/>
        <v>38_1000000</v>
      </c>
      <c r="P22" s="50">
        <v>3.9713345077559024E-3</v>
      </c>
    </row>
    <row r="23" spans="1:16" x14ac:dyDescent="0.25">
      <c r="A23">
        <v>45</v>
      </c>
      <c r="B23">
        <v>250000</v>
      </c>
      <c r="C23" s="6" t="str">
        <f t="shared" si="0"/>
        <v>45_250000</v>
      </c>
      <c r="D23">
        <v>1.196191495947601E-4</v>
      </c>
      <c r="E23">
        <v>38</v>
      </c>
      <c r="F23">
        <v>2000000</v>
      </c>
      <c r="G23" t="str">
        <f t="shared" si="1"/>
        <v>38_2000000</v>
      </c>
      <c r="H23">
        <v>2.189670863967842E-3</v>
      </c>
      <c r="I23" s="44">
        <v>39</v>
      </c>
      <c r="J23">
        <v>1000000</v>
      </c>
      <c r="K23" t="str">
        <f t="shared" si="2"/>
        <v>39_1000000</v>
      </c>
      <c r="L23">
        <v>1.099386253256538E-4</v>
      </c>
      <c r="M23">
        <v>38</v>
      </c>
      <c r="N23">
        <v>2000000</v>
      </c>
      <c r="O23" t="str">
        <f t="shared" si="3"/>
        <v>38_2000000</v>
      </c>
      <c r="P23" s="50">
        <v>3.6215162584222011E-3</v>
      </c>
    </row>
    <row r="24" spans="1:16" x14ac:dyDescent="0.25">
      <c r="A24">
        <v>45</v>
      </c>
      <c r="B24">
        <v>100000</v>
      </c>
      <c r="C24" s="6" t="str">
        <f t="shared" si="0"/>
        <v>45_100000</v>
      </c>
      <c r="D24">
        <v>1.2175639609603681E-4</v>
      </c>
      <c r="E24">
        <v>39</v>
      </c>
      <c r="F24">
        <v>100000</v>
      </c>
      <c r="G24" t="str">
        <f t="shared" si="1"/>
        <v>39_100000</v>
      </c>
      <c r="H24">
        <v>1.85247619867169E-3</v>
      </c>
      <c r="I24" s="44">
        <v>40</v>
      </c>
      <c r="J24">
        <v>100000</v>
      </c>
      <c r="K24" t="str">
        <f t="shared" si="2"/>
        <v>40_100000</v>
      </c>
      <c r="L24">
        <v>1.7134359053230141E-4</v>
      </c>
      <c r="M24">
        <v>39</v>
      </c>
      <c r="N24">
        <v>100000</v>
      </c>
      <c r="O24" t="str">
        <f t="shared" si="3"/>
        <v>39_100000</v>
      </c>
      <c r="P24" s="50">
        <v>3.0940508603292801E-3</v>
      </c>
    </row>
    <row r="25" spans="1:16" x14ac:dyDescent="0.25">
      <c r="A25">
        <v>45</v>
      </c>
      <c r="B25">
        <v>1000000</v>
      </c>
      <c r="C25" s="6" t="str">
        <f t="shared" si="0"/>
        <v>45_1000000</v>
      </c>
      <c r="D25">
        <v>1.993418270730377E-4</v>
      </c>
      <c r="E25">
        <v>39</v>
      </c>
      <c r="F25">
        <v>250000</v>
      </c>
      <c r="G25" t="str">
        <f t="shared" si="1"/>
        <v>39_250000</v>
      </c>
      <c r="H25">
        <v>2.9125009129043599E-3</v>
      </c>
      <c r="I25" s="44">
        <v>40</v>
      </c>
      <c r="J25">
        <v>250000</v>
      </c>
      <c r="K25" t="str">
        <f t="shared" si="2"/>
        <v>40_250000</v>
      </c>
      <c r="L25">
        <v>1.738185337947056E-4</v>
      </c>
      <c r="M25">
        <v>39</v>
      </c>
      <c r="N25">
        <v>250000</v>
      </c>
      <c r="O25" t="str">
        <f t="shared" si="3"/>
        <v>39_250000</v>
      </c>
      <c r="P25" s="50">
        <v>3.6462840282648558E-3</v>
      </c>
    </row>
    <row r="26" spans="1:16" x14ac:dyDescent="0.25">
      <c r="A26">
        <v>45</v>
      </c>
      <c r="B26">
        <v>2000000</v>
      </c>
      <c r="C26" s="6" t="str">
        <f t="shared" si="0"/>
        <v>45_2000000</v>
      </c>
      <c r="D26">
        <v>2.1200973477199009E-4</v>
      </c>
      <c r="E26">
        <v>39</v>
      </c>
      <c r="F26">
        <v>500000</v>
      </c>
      <c r="G26" t="str">
        <f t="shared" si="1"/>
        <v>39_500000</v>
      </c>
      <c r="H26">
        <v>2.8681613619892408E-3</v>
      </c>
      <c r="I26" s="44">
        <v>40</v>
      </c>
      <c r="J26">
        <v>500000</v>
      </c>
      <c r="K26" t="str">
        <f t="shared" si="2"/>
        <v>40_500000</v>
      </c>
      <c r="L26">
        <v>2.0156349529340639E-4</v>
      </c>
      <c r="M26">
        <v>39</v>
      </c>
      <c r="N26">
        <v>500000</v>
      </c>
      <c r="O26" t="str">
        <f t="shared" si="3"/>
        <v>39_500000</v>
      </c>
      <c r="P26" s="50">
        <v>3.9715392216199234E-3</v>
      </c>
    </row>
    <row r="27" spans="1:16" x14ac:dyDescent="0.25">
      <c r="A27">
        <v>46</v>
      </c>
      <c r="B27">
        <v>2000000</v>
      </c>
      <c r="C27" s="6" t="str">
        <f t="shared" si="0"/>
        <v>46_2000000</v>
      </c>
      <c r="D27">
        <v>7.5417045220004702E-5</v>
      </c>
      <c r="E27">
        <v>39</v>
      </c>
      <c r="F27">
        <v>1000000</v>
      </c>
      <c r="G27" t="str">
        <f t="shared" si="1"/>
        <v>39_1000000</v>
      </c>
      <c r="H27">
        <v>2.839217643599339E-3</v>
      </c>
      <c r="I27" s="44">
        <v>40</v>
      </c>
      <c r="J27">
        <v>1000000</v>
      </c>
      <c r="K27" t="str">
        <f t="shared" si="2"/>
        <v>40_1000000</v>
      </c>
      <c r="L27">
        <v>1.19592092869231E-4</v>
      </c>
      <c r="M27">
        <v>39</v>
      </c>
      <c r="N27">
        <v>1000000</v>
      </c>
      <c r="O27" t="str">
        <f t="shared" si="3"/>
        <v>39_1000000</v>
      </c>
      <c r="P27" s="50">
        <v>3.9839344057418557E-3</v>
      </c>
    </row>
    <row r="28" spans="1:16" x14ac:dyDescent="0.25">
      <c r="A28">
        <v>46</v>
      </c>
      <c r="B28">
        <v>250000</v>
      </c>
      <c r="C28" s="6" t="str">
        <f t="shared" si="0"/>
        <v>46_250000</v>
      </c>
      <c r="D28">
        <v>8.0720437337052369E-5</v>
      </c>
      <c r="E28">
        <v>39</v>
      </c>
      <c r="F28">
        <v>2000000</v>
      </c>
      <c r="G28" t="str">
        <f t="shared" si="1"/>
        <v>39_2000000</v>
      </c>
      <c r="H28">
        <v>2.2202824400108742E-3</v>
      </c>
      <c r="I28" s="44">
        <v>41</v>
      </c>
      <c r="J28">
        <v>100000</v>
      </c>
      <c r="K28" t="str">
        <f t="shared" si="2"/>
        <v>41_100000</v>
      </c>
      <c r="L28">
        <v>1.8672402535885931E-4</v>
      </c>
      <c r="M28">
        <v>39</v>
      </c>
      <c r="N28">
        <v>2000000</v>
      </c>
      <c r="O28" t="str">
        <f t="shared" si="3"/>
        <v>39_2000000</v>
      </c>
      <c r="P28" s="50">
        <v>3.623854063650114E-3</v>
      </c>
    </row>
    <row r="29" spans="1:16" x14ac:dyDescent="0.25">
      <c r="A29">
        <v>46</v>
      </c>
      <c r="B29">
        <v>100000</v>
      </c>
      <c r="C29" s="6" t="str">
        <f t="shared" si="0"/>
        <v>46_100000</v>
      </c>
      <c r="D29">
        <v>9.7330038017288107E-5</v>
      </c>
      <c r="E29">
        <v>40</v>
      </c>
      <c r="F29">
        <v>100000</v>
      </c>
      <c r="G29" t="str">
        <f t="shared" si="1"/>
        <v>40_100000</v>
      </c>
      <c r="H29">
        <v>2.2513901952150709E-3</v>
      </c>
      <c r="I29" s="44">
        <v>41</v>
      </c>
      <c r="J29">
        <v>250000</v>
      </c>
      <c r="K29" t="str">
        <f t="shared" si="2"/>
        <v>41_250000</v>
      </c>
      <c r="L29">
        <v>2.1365721176167511E-4</v>
      </c>
      <c r="M29">
        <v>40</v>
      </c>
      <c r="N29">
        <v>100000</v>
      </c>
      <c r="O29" t="str">
        <f t="shared" si="3"/>
        <v>40_100000</v>
      </c>
      <c r="P29" s="50">
        <v>3.398664841483605E-3</v>
      </c>
    </row>
    <row r="30" spans="1:16" x14ac:dyDescent="0.25">
      <c r="A30">
        <v>46</v>
      </c>
      <c r="B30">
        <v>1000000</v>
      </c>
      <c r="C30" s="6" t="str">
        <f t="shared" si="0"/>
        <v>46_1000000</v>
      </c>
      <c r="D30">
        <v>1.146187722597776E-4</v>
      </c>
      <c r="E30">
        <v>40</v>
      </c>
      <c r="F30">
        <v>250000</v>
      </c>
      <c r="G30" t="str">
        <f t="shared" si="1"/>
        <v>40_250000</v>
      </c>
      <c r="H30">
        <v>2.6219197383660761E-3</v>
      </c>
      <c r="I30" s="44">
        <v>41</v>
      </c>
      <c r="J30">
        <v>500000</v>
      </c>
      <c r="K30" t="str">
        <f t="shared" si="2"/>
        <v>41_500000</v>
      </c>
      <c r="L30">
        <v>1.5649128670826309E-4</v>
      </c>
      <c r="M30">
        <v>40</v>
      </c>
      <c r="N30">
        <v>250000</v>
      </c>
      <c r="O30" t="str">
        <f t="shared" si="3"/>
        <v>40_250000</v>
      </c>
      <c r="P30" s="50">
        <v>3.9067438658106426E-3</v>
      </c>
    </row>
    <row r="31" spans="1:16" x14ac:dyDescent="0.25">
      <c r="A31">
        <v>46</v>
      </c>
      <c r="B31">
        <v>500000</v>
      </c>
      <c r="C31" s="6" t="str">
        <f t="shared" si="0"/>
        <v>46_500000</v>
      </c>
      <c r="D31">
        <v>1.186302076237751E-4</v>
      </c>
      <c r="E31">
        <v>40</v>
      </c>
      <c r="F31">
        <v>500000</v>
      </c>
      <c r="G31" t="str">
        <f t="shared" si="1"/>
        <v>40_500000</v>
      </c>
      <c r="H31">
        <v>2.77278834273966E-3</v>
      </c>
      <c r="I31" s="44">
        <v>41</v>
      </c>
      <c r="J31">
        <v>1000000</v>
      </c>
      <c r="K31" t="str">
        <f t="shared" si="2"/>
        <v>41_1000000</v>
      </c>
      <c r="L31">
        <v>2.060212021347241E-4</v>
      </c>
      <c r="M31">
        <v>40</v>
      </c>
      <c r="N31">
        <v>500000</v>
      </c>
      <c r="O31" t="str">
        <f t="shared" si="3"/>
        <v>40_500000</v>
      </c>
      <c r="P31" s="50">
        <v>3.9447262057795184E-3</v>
      </c>
    </row>
    <row r="32" spans="1:16" x14ac:dyDescent="0.25">
      <c r="A32">
        <v>47</v>
      </c>
      <c r="B32">
        <v>500000</v>
      </c>
      <c r="C32" s="6" t="str">
        <f t="shared" si="0"/>
        <v>47_500000</v>
      </c>
      <c r="D32">
        <v>6.8898662956158181E-5</v>
      </c>
      <c r="E32">
        <v>40</v>
      </c>
      <c r="F32">
        <v>1000000</v>
      </c>
      <c r="G32" t="str">
        <f t="shared" si="1"/>
        <v>40_1000000</v>
      </c>
      <c r="H32">
        <v>2.8684673338805109E-3</v>
      </c>
      <c r="I32" s="44">
        <v>41</v>
      </c>
      <c r="J32">
        <v>2000000</v>
      </c>
      <c r="K32" t="str">
        <f t="shared" si="2"/>
        <v>41_2000000</v>
      </c>
      <c r="L32">
        <v>1.4257053069733849E-4</v>
      </c>
      <c r="M32">
        <v>40</v>
      </c>
      <c r="N32">
        <v>1000000</v>
      </c>
      <c r="O32" t="str">
        <f t="shared" si="3"/>
        <v>40_1000000</v>
      </c>
      <c r="P32" s="50">
        <v>3.847551360794981E-3</v>
      </c>
    </row>
    <row r="33" spans="1:16" x14ac:dyDescent="0.25">
      <c r="A33">
        <v>47</v>
      </c>
      <c r="B33">
        <v>100000</v>
      </c>
      <c r="C33" s="6" t="str">
        <f t="shared" si="0"/>
        <v>47_100000</v>
      </c>
      <c r="D33">
        <v>7.4323127211627842E-5</v>
      </c>
      <c r="E33">
        <v>40</v>
      </c>
      <c r="F33">
        <v>2000000</v>
      </c>
      <c r="G33" t="str">
        <f t="shared" si="1"/>
        <v>40_2000000</v>
      </c>
      <c r="H33">
        <v>2.24720080128076E-3</v>
      </c>
      <c r="I33" s="44">
        <v>42</v>
      </c>
      <c r="J33">
        <v>100000</v>
      </c>
      <c r="K33" t="str">
        <f t="shared" si="2"/>
        <v>42_100000</v>
      </c>
      <c r="L33">
        <v>2.3742543116577619E-4</v>
      </c>
      <c r="M33">
        <v>40</v>
      </c>
      <c r="N33">
        <v>2000000</v>
      </c>
      <c r="O33" t="str">
        <f t="shared" si="3"/>
        <v>40_2000000</v>
      </c>
      <c r="P33" s="50">
        <v>3.6372685597393008E-3</v>
      </c>
    </row>
    <row r="34" spans="1:16" x14ac:dyDescent="0.25">
      <c r="A34">
        <v>47</v>
      </c>
      <c r="B34">
        <v>250000</v>
      </c>
      <c r="C34" s="6" t="str">
        <f t="shared" si="0"/>
        <v>47_250000</v>
      </c>
      <c r="D34">
        <v>1.047981887157761E-4</v>
      </c>
      <c r="E34">
        <v>41</v>
      </c>
      <c r="F34">
        <v>100000</v>
      </c>
      <c r="G34" t="str">
        <f t="shared" si="1"/>
        <v>41_100000</v>
      </c>
      <c r="H34">
        <v>2.1877599365238789E-3</v>
      </c>
      <c r="I34" s="44">
        <v>42</v>
      </c>
      <c r="J34">
        <v>250000</v>
      </c>
      <c r="K34" t="str">
        <f t="shared" si="2"/>
        <v>42_250000</v>
      </c>
      <c r="L34">
        <v>2.000713884995779E-4</v>
      </c>
      <c r="M34">
        <v>41</v>
      </c>
      <c r="N34">
        <v>100000</v>
      </c>
      <c r="O34" t="str">
        <f t="shared" si="3"/>
        <v>41_100000</v>
      </c>
      <c r="P34" s="50">
        <v>3.1919332365364541E-3</v>
      </c>
    </row>
    <row r="35" spans="1:16" x14ac:dyDescent="0.25">
      <c r="A35">
        <v>47</v>
      </c>
      <c r="B35">
        <v>1000000</v>
      </c>
      <c r="C35" s="6" t="str">
        <f t="shared" si="0"/>
        <v>47_1000000</v>
      </c>
      <c r="D35">
        <v>1.052415781464607E-4</v>
      </c>
      <c r="E35">
        <v>41</v>
      </c>
      <c r="F35">
        <v>250000</v>
      </c>
      <c r="G35" t="str">
        <f t="shared" si="1"/>
        <v>41_250000</v>
      </c>
      <c r="H35">
        <v>2.8956831152526928E-3</v>
      </c>
      <c r="I35" s="44">
        <v>42</v>
      </c>
      <c r="J35">
        <v>500000</v>
      </c>
      <c r="K35" t="str">
        <f t="shared" si="2"/>
        <v>42_500000</v>
      </c>
      <c r="L35">
        <v>2.156626419708832E-4</v>
      </c>
      <c r="M35">
        <v>41</v>
      </c>
      <c r="N35">
        <v>250000</v>
      </c>
      <c r="O35" t="str">
        <f t="shared" si="3"/>
        <v>41_250000</v>
      </c>
      <c r="P35" s="50">
        <v>3.627709990026662E-3</v>
      </c>
    </row>
    <row r="36" spans="1:16" x14ac:dyDescent="0.25">
      <c r="A36">
        <v>47</v>
      </c>
      <c r="B36">
        <v>2000000</v>
      </c>
      <c r="C36" s="6" t="str">
        <f t="shared" si="0"/>
        <v>47_2000000</v>
      </c>
      <c r="D36">
        <v>1.466754738824363E-4</v>
      </c>
      <c r="E36">
        <v>41</v>
      </c>
      <c r="F36">
        <v>500000</v>
      </c>
      <c r="G36" t="str">
        <f t="shared" si="1"/>
        <v>41_500000</v>
      </c>
      <c r="H36">
        <v>2.6285688860597368E-3</v>
      </c>
      <c r="I36" s="44">
        <v>42</v>
      </c>
      <c r="J36">
        <v>1000000</v>
      </c>
      <c r="K36" t="str">
        <f t="shared" si="2"/>
        <v>42_1000000</v>
      </c>
      <c r="L36">
        <v>1.471571361118071E-4</v>
      </c>
      <c r="M36">
        <v>41</v>
      </c>
      <c r="N36">
        <v>500000</v>
      </c>
      <c r="O36" t="str">
        <f t="shared" si="3"/>
        <v>41_500000</v>
      </c>
      <c r="P36" s="50">
        <v>3.8188485653654629E-3</v>
      </c>
    </row>
    <row r="37" spans="1:16" x14ac:dyDescent="0.25">
      <c r="A37">
        <v>48</v>
      </c>
      <c r="B37">
        <v>250000</v>
      </c>
      <c r="C37" s="6" t="str">
        <f t="shared" si="0"/>
        <v>48_250000</v>
      </c>
      <c r="D37">
        <v>5.9583530492483663E-5</v>
      </c>
      <c r="E37">
        <v>41</v>
      </c>
      <c r="F37">
        <v>1000000</v>
      </c>
      <c r="G37" t="str">
        <f t="shared" si="1"/>
        <v>41_1000000</v>
      </c>
      <c r="H37">
        <v>2.6479867990935641E-3</v>
      </c>
      <c r="I37" s="44">
        <v>42</v>
      </c>
      <c r="J37">
        <v>2000000</v>
      </c>
      <c r="K37" t="str">
        <f t="shared" si="2"/>
        <v>42_2000000</v>
      </c>
      <c r="L37">
        <v>1.3401096461625669E-4</v>
      </c>
      <c r="M37">
        <v>41</v>
      </c>
      <c r="N37">
        <v>1000000</v>
      </c>
      <c r="O37" t="str">
        <f t="shared" si="3"/>
        <v>41_1000000</v>
      </c>
      <c r="P37" s="50">
        <v>4.0137594339553998E-3</v>
      </c>
    </row>
    <row r="38" spans="1:16" x14ac:dyDescent="0.25">
      <c r="A38">
        <v>48</v>
      </c>
      <c r="B38">
        <v>2000000</v>
      </c>
      <c r="C38" s="6" t="str">
        <f t="shared" si="0"/>
        <v>48_2000000</v>
      </c>
      <c r="D38">
        <v>8.3050838407801693E-5</v>
      </c>
      <c r="E38">
        <v>41</v>
      </c>
      <c r="F38">
        <v>2000000</v>
      </c>
      <c r="G38" t="str">
        <f t="shared" si="1"/>
        <v>41_2000000</v>
      </c>
      <c r="H38">
        <v>2.4220761489350132E-3</v>
      </c>
      <c r="I38" s="44">
        <v>43</v>
      </c>
      <c r="J38">
        <v>100000</v>
      </c>
      <c r="K38" t="str">
        <f t="shared" si="2"/>
        <v>43_100000</v>
      </c>
      <c r="L38">
        <v>1.5333446270523879E-4</v>
      </c>
      <c r="M38">
        <v>41</v>
      </c>
      <c r="N38">
        <v>2000000</v>
      </c>
      <c r="O38" t="str">
        <f t="shared" si="3"/>
        <v>41_2000000</v>
      </c>
      <c r="P38" s="50">
        <v>3.617422433025836E-3</v>
      </c>
    </row>
    <row r="39" spans="1:16" x14ac:dyDescent="0.25">
      <c r="A39">
        <v>48</v>
      </c>
      <c r="B39">
        <v>500000</v>
      </c>
      <c r="C39" s="6" t="str">
        <f t="shared" si="0"/>
        <v>48_500000</v>
      </c>
      <c r="D39">
        <v>1.201943072982593E-4</v>
      </c>
      <c r="E39">
        <v>42</v>
      </c>
      <c r="F39">
        <v>100000</v>
      </c>
      <c r="G39" t="str">
        <f t="shared" si="1"/>
        <v>42_100000</v>
      </c>
      <c r="H39">
        <v>2.1203983555607079E-3</v>
      </c>
      <c r="I39" s="44">
        <v>43</v>
      </c>
      <c r="J39">
        <v>250000</v>
      </c>
      <c r="K39" t="str">
        <f t="shared" si="2"/>
        <v>43_250000</v>
      </c>
      <c r="L39">
        <v>2.6233024808663101E-4</v>
      </c>
      <c r="M39">
        <v>42</v>
      </c>
      <c r="N39">
        <v>100000</v>
      </c>
      <c r="O39" t="str">
        <f t="shared" si="3"/>
        <v>42_100000</v>
      </c>
      <c r="P39" s="50">
        <v>3.0501698315374801E-3</v>
      </c>
    </row>
    <row r="40" spans="1:16" x14ac:dyDescent="0.25">
      <c r="A40">
        <v>48</v>
      </c>
      <c r="B40">
        <v>100000</v>
      </c>
      <c r="C40" s="6" t="str">
        <f t="shared" si="0"/>
        <v>48_100000</v>
      </c>
      <c r="D40">
        <v>1.2907355100317251E-4</v>
      </c>
      <c r="E40">
        <v>42</v>
      </c>
      <c r="F40">
        <v>250000</v>
      </c>
      <c r="G40" t="str">
        <f t="shared" si="1"/>
        <v>42_250000</v>
      </c>
      <c r="H40">
        <v>2.7879988818836948E-3</v>
      </c>
      <c r="I40" s="44">
        <v>43</v>
      </c>
      <c r="J40">
        <v>500000</v>
      </c>
      <c r="K40" t="str">
        <f t="shared" si="2"/>
        <v>43_500000</v>
      </c>
      <c r="L40">
        <v>1.5913511754111849E-4</v>
      </c>
      <c r="M40">
        <v>42</v>
      </c>
      <c r="N40">
        <v>250000</v>
      </c>
      <c r="O40" t="str">
        <f t="shared" si="3"/>
        <v>42_250000</v>
      </c>
      <c r="P40" s="50">
        <v>3.6896058644136382E-3</v>
      </c>
    </row>
    <row r="41" spans="1:16" x14ac:dyDescent="0.25">
      <c r="A41">
        <v>48</v>
      </c>
      <c r="B41">
        <v>1000000</v>
      </c>
      <c r="C41" s="6" t="str">
        <f t="shared" si="0"/>
        <v>48_1000000</v>
      </c>
      <c r="D41">
        <v>1.578907761212446E-4</v>
      </c>
      <c r="E41">
        <v>42</v>
      </c>
      <c r="F41">
        <v>500000</v>
      </c>
      <c r="G41" t="str">
        <f t="shared" si="1"/>
        <v>42_500000</v>
      </c>
      <c r="H41">
        <v>2.7194849349630379E-3</v>
      </c>
      <c r="I41" s="44">
        <v>43</v>
      </c>
      <c r="J41">
        <v>1000000</v>
      </c>
      <c r="K41" t="str">
        <f t="shared" si="2"/>
        <v>43_1000000</v>
      </c>
      <c r="L41">
        <v>1.3779791932630841E-4</v>
      </c>
      <c r="M41">
        <v>42</v>
      </c>
      <c r="N41">
        <v>500000</v>
      </c>
      <c r="O41" t="str">
        <f t="shared" si="3"/>
        <v>42_500000</v>
      </c>
      <c r="P41" s="50">
        <v>3.9319905472289694E-3</v>
      </c>
    </row>
    <row r="42" spans="1:16" x14ac:dyDescent="0.25">
      <c r="A42">
        <v>49</v>
      </c>
      <c r="B42">
        <v>100000</v>
      </c>
      <c r="C42" s="6" t="str">
        <f t="shared" si="0"/>
        <v>49_100000</v>
      </c>
      <c r="D42">
        <v>9.6099372591050694E-5</v>
      </c>
      <c r="E42">
        <v>42</v>
      </c>
      <c r="F42">
        <v>1000000</v>
      </c>
      <c r="G42" t="str">
        <f t="shared" si="1"/>
        <v>42_1000000</v>
      </c>
      <c r="H42">
        <v>2.717174609500164E-3</v>
      </c>
      <c r="I42" s="44">
        <v>43</v>
      </c>
      <c r="J42">
        <v>2000000</v>
      </c>
      <c r="K42" t="str">
        <f t="shared" si="2"/>
        <v>43_2000000</v>
      </c>
      <c r="L42">
        <v>1.1013951531447049E-4</v>
      </c>
      <c r="M42">
        <v>42</v>
      </c>
      <c r="N42">
        <v>1000000</v>
      </c>
      <c r="O42" t="str">
        <f t="shared" si="3"/>
        <v>42_1000000</v>
      </c>
      <c r="P42" s="50">
        <v>3.9556774568198548E-3</v>
      </c>
    </row>
    <row r="43" spans="1:16" x14ac:dyDescent="0.25">
      <c r="A43">
        <v>49</v>
      </c>
      <c r="B43">
        <v>1000000</v>
      </c>
      <c r="C43" s="6" t="str">
        <f t="shared" si="0"/>
        <v>49_1000000</v>
      </c>
      <c r="D43">
        <v>1.1210616343309999E-4</v>
      </c>
      <c r="E43">
        <v>42</v>
      </c>
      <c r="F43">
        <v>2000000</v>
      </c>
      <c r="G43" t="str">
        <f t="shared" si="1"/>
        <v>42_2000000</v>
      </c>
      <c r="H43">
        <v>2.4050586727890079E-3</v>
      </c>
      <c r="I43" s="44">
        <v>44</v>
      </c>
      <c r="J43">
        <v>100000</v>
      </c>
      <c r="K43" t="str">
        <f t="shared" si="2"/>
        <v>44_100000</v>
      </c>
      <c r="L43">
        <v>1.899244431785176E-4</v>
      </c>
      <c r="M43">
        <v>42</v>
      </c>
      <c r="N43">
        <v>2000000</v>
      </c>
      <c r="O43" t="str">
        <f t="shared" si="3"/>
        <v>42_2000000</v>
      </c>
      <c r="P43" s="50">
        <v>3.700551065640603E-3</v>
      </c>
    </row>
    <row r="44" spans="1:16" x14ac:dyDescent="0.25">
      <c r="A44">
        <v>49</v>
      </c>
      <c r="B44">
        <v>2000000</v>
      </c>
      <c r="C44" s="6" t="str">
        <f t="shared" si="0"/>
        <v>49_2000000</v>
      </c>
      <c r="D44">
        <v>1.2971801075558571E-4</v>
      </c>
      <c r="E44">
        <v>43</v>
      </c>
      <c r="F44">
        <v>100000</v>
      </c>
      <c r="G44" t="str">
        <f t="shared" si="1"/>
        <v>43_100000</v>
      </c>
      <c r="H44">
        <v>2.2150413412097112E-3</v>
      </c>
      <c r="I44" s="44">
        <v>44</v>
      </c>
      <c r="J44">
        <v>250000</v>
      </c>
      <c r="K44" t="str">
        <f t="shared" si="2"/>
        <v>44_250000</v>
      </c>
      <c r="L44">
        <v>2.3795237592329541E-4</v>
      </c>
      <c r="M44">
        <v>43</v>
      </c>
      <c r="N44">
        <v>100000</v>
      </c>
      <c r="O44" t="str">
        <f t="shared" si="3"/>
        <v>43_100000</v>
      </c>
      <c r="P44" s="50">
        <v>3.418940993330516E-3</v>
      </c>
    </row>
    <row r="45" spans="1:16" x14ac:dyDescent="0.25">
      <c r="A45">
        <v>49</v>
      </c>
      <c r="B45">
        <v>250000</v>
      </c>
      <c r="C45" s="6" t="str">
        <f t="shared" si="0"/>
        <v>49_250000</v>
      </c>
      <c r="D45">
        <v>1.385985627600402E-4</v>
      </c>
      <c r="E45">
        <v>43</v>
      </c>
      <c r="F45">
        <v>250000</v>
      </c>
      <c r="G45" t="str">
        <f t="shared" si="1"/>
        <v>43_250000</v>
      </c>
      <c r="H45">
        <v>2.7390164974481191E-3</v>
      </c>
      <c r="I45" s="44">
        <v>44</v>
      </c>
      <c r="J45">
        <v>500000</v>
      </c>
      <c r="K45" t="str">
        <f t="shared" si="2"/>
        <v>44_500000</v>
      </c>
      <c r="L45">
        <v>1.482941101808491E-4</v>
      </c>
      <c r="M45">
        <v>43</v>
      </c>
      <c r="N45">
        <v>250000</v>
      </c>
      <c r="O45" t="str">
        <f t="shared" si="3"/>
        <v>43_250000</v>
      </c>
      <c r="P45" s="50">
        <v>3.7170861213245759E-3</v>
      </c>
    </row>
    <row r="46" spans="1:16" x14ac:dyDescent="0.25">
      <c r="A46">
        <v>49</v>
      </c>
      <c r="B46">
        <v>500000</v>
      </c>
      <c r="C46" s="6" t="str">
        <f t="shared" si="0"/>
        <v>49_500000</v>
      </c>
      <c r="D46">
        <v>3.1834861757860651E-4</v>
      </c>
      <c r="E46">
        <v>43</v>
      </c>
      <c r="F46">
        <v>500000</v>
      </c>
      <c r="G46" t="str">
        <f t="shared" si="1"/>
        <v>43_500000</v>
      </c>
      <c r="H46">
        <v>2.580197633857468E-3</v>
      </c>
      <c r="I46" s="44">
        <v>44</v>
      </c>
      <c r="J46">
        <v>1000000</v>
      </c>
      <c r="K46" t="str">
        <f t="shared" si="2"/>
        <v>44_1000000</v>
      </c>
      <c r="L46">
        <v>1.3319603817978941E-4</v>
      </c>
      <c r="M46">
        <v>43</v>
      </c>
      <c r="N46">
        <v>500000</v>
      </c>
      <c r="O46" t="str">
        <f t="shared" si="3"/>
        <v>43_500000</v>
      </c>
      <c r="P46" s="50">
        <v>3.8030535661186201E-3</v>
      </c>
    </row>
    <row r="47" spans="1:16" x14ac:dyDescent="0.25">
      <c r="A47">
        <v>50</v>
      </c>
      <c r="B47">
        <v>250000</v>
      </c>
      <c r="C47" s="6" t="str">
        <f t="shared" si="0"/>
        <v>50_250000</v>
      </c>
      <c r="D47">
        <v>9.629425562300487E-5</v>
      </c>
      <c r="E47">
        <v>43</v>
      </c>
      <c r="F47">
        <v>1000000</v>
      </c>
      <c r="G47" t="str">
        <f t="shared" si="1"/>
        <v>43_1000000</v>
      </c>
      <c r="H47">
        <v>2.5864736505881451E-3</v>
      </c>
      <c r="I47" s="44">
        <v>44</v>
      </c>
      <c r="J47">
        <v>2000000</v>
      </c>
      <c r="K47" t="str">
        <f t="shared" si="2"/>
        <v>44_2000000</v>
      </c>
      <c r="L47">
        <v>1.3021243899413891E-4</v>
      </c>
      <c r="M47">
        <v>43</v>
      </c>
      <c r="N47">
        <v>1000000</v>
      </c>
      <c r="O47" t="str">
        <f t="shared" si="3"/>
        <v>43_1000000</v>
      </c>
      <c r="P47" s="50">
        <v>3.9835048810156282E-3</v>
      </c>
    </row>
    <row r="48" spans="1:16" x14ac:dyDescent="0.25">
      <c r="A48">
        <v>50</v>
      </c>
      <c r="B48">
        <v>2000000</v>
      </c>
      <c r="C48" s="6" t="str">
        <f t="shared" si="0"/>
        <v>50_2000000</v>
      </c>
      <c r="D48">
        <v>1.276480060950135E-4</v>
      </c>
      <c r="E48">
        <v>43</v>
      </c>
      <c r="F48">
        <v>2000000</v>
      </c>
      <c r="G48" t="str">
        <f t="shared" si="1"/>
        <v>43_2000000</v>
      </c>
      <c r="H48">
        <v>2.3369002818905788E-3</v>
      </c>
      <c r="I48" s="44">
        <v>45</v>
      </c>
      <c r="J48">
        <v>100000</v>
      </c>
      <c r="K48" t="str">
        <f t="shared" si="2"/>
        <v>45_100000</v>
      </c>
      <c r="L48">
        <v>2.018843343469388E-4</v>
      </c>
      <c r="M48">
        <v>43</v>
      </c>
      <c r="N48">
        <v>2000000</v>
      </c>
      <c r="O48" t="str">
        <f t="shared" si="3"/>
        <v>43_2000000</v>
      </c>
      <c r="P48" s="50">
        <v>3.7017182438524301E-3</v>
      </c>
    </row>
    <row r="49" spans="1:16" x14ac:dyDescent="0.25">
      <c r="A49">
        <v>50</v>
      </c>
      <c r="B49">
        <v>1000000</v>
      </c>
      <c r="C49" s="6" t="str">
        <f t="shared" si="0"/>
        <v>50_1000000</v>
      </c>
      <c r="D49">
        <v>1.3115269465582621E-4</v>
      </c>
      <c r="E49">
        <v>44</v>
      </c>
      <c r="F49">
        <v>100000</v>
      </c>
      <c r="G49" t="str">
        <f t="shared" si="1"/>
        <v>44_100000</v>
      </c>
      <c r="H49">
        <v>2.137787640512809E-3</v>
      </c>
      <c r="I49" s="44">
        <v>45</v>
      </c>
      <c r="J49">
        <v>250000</v>
      </c>
      <c r="K49" t="str">
        <f t="shared" si="2"/>
        <v>45_250000</v>
      </c>
      <c r="L49">
        <v>2.1207617388351339E-4</v>
      </c>
      <c r="M49">
        <v>44</v>
      </c>
      <c r="N49">
        <v>100000</v>
      </c>
      <c r="O49" t="str">
        <f t="shared" si="3"/>
        <v>44_100000</v>
      </c>
      <c r="P49" s="50">
        <v>3.43397389102918E-3</v>
      </c>
    </row>
    <row r="50" spans="1:16" x14ac:dyDescent="0.25">
      <c r="A50">
        <v>50</v>
      </c>
      <c r="B50">
        <v>100000</v>
      </c>
      <c r="C50" s="6" t="str">
        <f t="shared" si="0"/>
        <v>50_100000</v>
      </c>
      <c r="D50">
        <v>1.522306884661268E-4</v>
      </c>
      <c r="E50">
        <v>44</v>
      </c>
      <c r="F50">
        <v>250000</v>
      </c>
      <c r="G50" t="str">
        <f t="shared" si="1"/>
        <v>44_250000</v>
      </c>
      <c r="H50">
        <v>2.6821072651417809E-3</v>
      </c>
      <c r="I50" s="44">
        <v>45</v>
      </c>
      <c r="J50">
        <v>500000</v>
      </c>
      <c r="K50" t="str">
        <f t="shared" si="2"/>
        <v>45_500000</v>
      </c>
      <c r="L50">
        <v>2.218238343721276E-4</v>
      </c>
      <c r="M50">
        <v>44</v>
      </c>
      <c r="N50">
        <v>250000</v>
      </c>
      <c r="O50" t="str">
        <f t="shared" si="3"/>
        <v>44_250000</v>
      </c>
      <c r="P50" s="50">
        <v>3.6777959853387791E-3</v>
      </c>
    </row>
    <row r="51" spans="1:16" x14ac:dyDescent="0.25">
      <c r="A51">
        <v>50</v>
      </c>
      <c r="B51">
        <v>500000</v>
      </c>
      <c r="C51" s="6" t="str">
        <f t="shared" si="0"/>
        <v>50_500000</v>
      </c>
      <c r="D51">
        <v>1.7448388765348331E-4</v>
      </c>
      <c r="E51">
        <v>44</v>
      </c>
      <c r="F51">
        <v>500000</v>
      </c>
      <c r="G51" t="str">
        <f t="shared" si="1"/>
        <v>44_500000</v>
      </c>
      <c r="H51">
        <v>2.7311038235788292E-3</v>
      </c>
      <c r="I51" s="44">
        <v>45</v>
      </c>
      <c r="J51">
        <v>1000000</v>
      </c>
      <c r="K51" t="str">
        <f t="shared" si="2"/>
        <v>45_1000000</v>
      </c>
      <c r="L51">
        <v>1.5206143558329561E-4</v>
      </c>
      <c r="M51">
        <v>44</v>
      </c>
      <c r="N51">
        <v>500000</v>
      </c>
      <c r="O51" t="str">
        <f t="shared" si="3"/>
        <v>44_500000</v>
      </c>
      <c r="P51" s="50">
        <v>3.8711186512284728E-3</v>
      </c>
    </row>
    <row r="52" spans="1:16" x14ac:dyDescent="0.25">
      <c r="A52">
        <v>51</v>
      </c>
      <c r="B52">
        <v>250000</v>
      </c>
      <c r="C52" s="6" t="str">
        <f t="shared" si="0"/>
        <v>51_250000</v>
      </c>
      <c r="D52">
        <v>1.171141044801938E-4</v>
      </c>
      <c r="E52">
        <v>44</v>
      </c>
      <c r="F52">
        <v>1000000</v>
      </c>
      <c r="G52" t="str">
        <f t="shared" si="1"/>
        <v>44_1000000</v>
      </c>
      <c r="H52">
        <v>2.770520926550279E-3</v>
      </c>
      <c r="I52" s="44">
        <v>45</v>
      </c>
      <c r="J52">
        <v>2000000</v>
      </c>
      <c r="K52" t="str">
        <f t="shared" si="2"/>
        <v>45_2000000</v>
      </c>
      <c r="L52">
        <v>1.9817210142409871E-4</v>
      </c>
      <c r="M52">
        <v>44</v>
      </c>
      <c r="N52">
        <v>1000000</v>
      </c>
      <c r="O52" t="str">
        <f t="shared" si="3"/>
        <v>44_1000000</v>
      </c>
      <c r="P52" s="50">
        <v>3.9187671111332598E-3</v>
      </c>
    </row>
    <row r="53" spans="1:16" x14ac:dyDescent="0.25">
      <c r="A53">
        <v>51</v>
      </c>
      <c r="B53">
        <v>100000</v>
      </c>
      <c r="C53" s="6" t="str">
        <f t="shared" si="0"/>
        <v>51_100000</v>
      </c>
      <c r="D53">
        <v>1.2688548477057281E-4</v>
      </c>
      <c r="E53">
        <v>44</v>
      </c>
      <c r="F53">
        <v>2000000</v>
      </c>
      <c r="G53" t="str">
        <f t="shared" si="1"/>
        <v>44_2000000</v>
      </c>
      <c r="H53">
        <v>2.3728626035248142E-3</v>
      </c>
      <c r="I53" s="44">
        <v>46</v>
      </c>
      <c r="J53">
        <v>100000</v>
      </c>
      <c r="K53" t="str">
        <f t="shared" si="2"/>
        <v>46_100000</v>
      </c>
      <c r="L53">
        <v>2.5839584399575362E-4</v>
      </c>
      <c r="M53">
        <v>44</v>
      </c>
      <c r="N53">
        <v>2000000</v>
      </c>
      <c r="O53" t="str">
        <f t="shared" si="3"/>
        <v>44_2000000</v>
      </c>
      <c r="P53" s="50">
        <v>3.5994569695140329E-3</v>
      </c>
    </row>
    <row r="54" spans="1:16" x14ac:dyDescent="0.25">
      <c r="A54">
        <v>51</v>
      </c>
      <c r="B54">
        <v>2000000</v>
      </c>
      <c r="C54" s="6" t="str">
        <f t="shared" si="0"/>
        <v>51_2000000</v>
      </c>
      <c r="D54">
        <v>1.3300950958966849E-4</v>
      </c>
      <c r="E54">
        <v>45</v>
      </c>
      <c r="F54">
        <v>100000</v>
      </c>
      <c r="G54" t="str">
        <f t="shared" si="1"/>
        <v>45_100000</v>
      </c>
      <c r="H54">
        <v>2.116016938703039E-3</v>
      </c>
      <c r="I54" s="44">
        <v>46</v>
      </c>
      <c r="J54">
        <v>250000</v>
      </c>
      <c r="K54" t="str">
        <f t="shared" si="2"/>
        <v>46_250000</v>
      </c>
      <c r="L54">
        <v>1.3147599961830161E-4</v>
      </c>
      <c r="M54">
        <v>45</v>
      </c>
      <c r="N54">
        <v>100000</v>
      </c>
      <c r="O54" t="str">
        <f t="shared" si="3"/>
        <v>45_100000</v>
      </c>
      <c r="P54" s="50">
        <v>3.4772869437244042E-3</v>
      </c>
    </row>
    <row r="55" spans="1:16" x14ac:dyDescent="0.25">
      <c r="A55">
        <v>51</v>
      </c>
      <c r="B55">
        <v>500000</v>
      </c>
      <c r="C55" s="6" t="str">
        <f t="shared" si="0"/>
        <v>51_500000</v>
      </c>
      <c r="D55">
        <v>1.39940315033609E-4</v>
      </c>
      <c r="E55">
        <v>45</v>
      </c>
      <c r="F55">
        <v>250000</v>
      </c>
      <c r="G55" t="str">
        <f t="shared" si="1"/>
        <v>45_250000</v>
      </c>
      <c r="H55">
        <v>2.4742949538416859E-3</v>
      </c>
      <c r="I55" s="44">
        <v>46</v>
      </c>
      <c r="J55">
        <v>500000</v>
      </c>
      <c r="K55" t="str">
        <f t="shared" si="2"/>
        <v>46_500000</v>
      </c>
      <c r="L55">
        <v>1.5215122021664429E-4</v>
      </c>
      <c r="M55">
        <v>45</v>
      </c>
      <c r="N55">
        <v>250000</v>
      </c>
      <c r="O55" t="str">
        <f t="shared" si="3"/>
        <v>45_250000</v>
      </c>
      <c r="P55" s="50">
        <v>3.7140920290793249E-3</v>
      </c>
    </row>
    <row r="56" spans="1:16" x14ac:dyDescent="0.25">
      <c r="A56">
        <v>51</v>
      </c>
      <c r="B56">
        <v>1000000</v>
      </c>
      <c r="C56" s="6" t="str">
        <f t="shared" si="0"/>
        <v>51_1000000</v>
      </c>
      <c r="D56">
        <v>2.008104955241374E-4</v>
      </c>
      <c r="E56">
        <v>45</v>
      </c>
      <c r="F56">
        <v>500000</v>
      </c>
      <c r="G56" t="str">
        <f t="shared" si="1"/>
        <v>45_500000</v>
      </c>
      <c r="H56">
        <v>2.5387845866862561E-3</v>
      </c>
      <c r="I56" s="44">
        <v>46</v>
      </c>
      <c r="J56">
        <v>1000000</v>
      </c>
      <c r="K56" t="str">
        <f t="shared" si="2"/>
        <v>46_1000000</v>
      </c>
      <c r="L56">
        <v>1.415306844013352E-4</v>
      </c>
      <c r="M56">
        <v>45</v>
      </c>
      <c r="N56">
        <v>500000</v>
      </c>
      <c r="O56" t="str">
        <f t="shared" si="3"/>
        <v>45_500000</v>
      </c>
      <c r="P56" s="50">
        <v>3.780226923123456E-3</v>
      </c>
    </row>
    <row r="57" spans="1:16" x14ac:dyDescent="0.25">
      <c r="A57">
        <v>52</v>
      </c>
      <c r="B57">
        <v>100000</v>
      </c>
      <c r="C57" s="6" t="str">
        <f t="shared" si="0"/>
        <v>52_100000</v>
      </c>
      <c r="D57">
        <v>8.081335892424208E-5</v>
      </c>
      <c r="E57">
        <v>45</v>
      </c>
      <c r="F57">
        <v>1000000</v>
      </c>
      <c r="G57" t="str">
        <f t="shared" si="1"/>
        <v>45_1000000</v>
      </c>
      <c r="H57">
        <v>2.7056565227769019E-3</v>
      </c>
      <c r="I57" s="44">
        <v>46</v>
      </c>
      <c r="J57">
        <v>2000000</v>
      </c>
      <c r="K57" t="str">
        <f t="shared" si="2"/>
        <v>46_2000000</v>
      </c>
      <c r="L57">
        <v>1.3083426522156869E-4</v>
      </c>
      <c r="M57">
        <v>45</v>
      </c>
      <c r="N57">
        <v>1000000</v>
      </c>
      <c r="O57" t="str">
        <f t="shared" si="3"/>
        <v>45_1000000</v>
      </c>
      <c r="P57" s="50">
        <v>4.041740519415013E-3</v>
      </c>
    </row>
    <row r="58" spans="1:16" x14ac:dyDescent="0.25">
      <c r="A58">
        <v>52</v>
      </c>
      <c r="B58">
        <v>2000000</v>
      </c>
      <c r="C58" s="6" t="str">
        <f t="shared" si="0"/>
        <v>52_2000000</v>
      </c>
      <c r="D58">
        <v>8.8969253331862955E-5</v>
      </c>
      <c r="E58">
        <v>45</v>
      </c>
      <c r="F58">
        <v>2000000</v>
      </c>
      <c r="G58" t="str">
        <f t="shared" si="1"/>
        <v>45_2000000</v>
      </c>
      <c r="H58">
        <v>2.381760841092559E-3</v>
      </c>
      <c r="I58" s="44">
        <v>47</v>
      </c>
      <c r="J58">
        <v>100000</v>
      </c>
      <c r="K58" t="str">
        <f t="shared" si="2"/>
        <v>47_100000</v>
      </c>
      <c r="L58">
        <v>2.4911405372966171E-4</v>
      </c>
      <c r="M58">
        <v>45</v>
      </c>
      <c r="N58">
        <v>2000000</v>
      </c>
      <c r="O58" t="str">
        <f t="shared" si="3"/>
        <v>45_2000000</v>
      </c>
      <c r="P58" s="50">
        <v>3.683076449340288E-3</v>
      </c>
    </row>
    <row r="59" spans="1:16" x14ac:dyDescent="0.25">
      <c r="A59">
        <v>52</v>
      </c>
      <c r="B59">
        <v>1000000</v>
      </c>
      <c r="C59" s="6" t="str">
        <f t="shared" si="0"/>
        <v>52_1000000</v>
      </c>
      <c r="D59">
        <v>1.3077050769685631E-4</v>
      </c>
      <c r="E59">
        <v>46</v>
      </c>
      <c r="F59">
        <v>100000</v>
      </c>
      <c r="G59" t="str">
        <f t="shared" si="1"/>
        <v>46_100000</v>
      </c>
      <c r="H59">
        <v>2.3528760554782299E-3</v>
      </c>
      <c r="I59" s="44">
        <v>47</v>
      </c>
      <c r="J59">
        <v>250000</v>
      </c>
      <c r="K59" t="str">
        <f t="shared" si="2"/>
        <v>47_250000</v>
      </c>
      <c r="L59">
        <v>1.740565333259608E-4</v>
      </c>
      <c r="M59">
        <v>46</v>
      </c>
      <c r="N59">
        <v>100000</v>
      </c>
      <c r="O59" t="str">
        <f t="shared" si="3"/>
        <v>46_100000</v>
      </c>
      <c r="P59" s="50">
        <v>3.596178894986726E-3</v>
      </c>
    </row>
    <row r="60" spans="1:16" x14ac:dyDescent="0.25">
      <c r="A60">
        <v>52</v>
      </c>
      <c r="B60">
        <v>500000</v>
      </c>
      <c r="C60" s="6" t="str">
        <f t="shared" si="0"/>
        <v>52_500000</v>
      </c>
      <c r="D60">
        <v>1.3611233984975541E-4</v>
      </c>
      <c r="E60">
        <v>46</v>
      </c>
      <c r="F60">
        <v>250000</v>
      </c>
      <c r="G60" t="str">
        <f t="shared" si="1"/>
        <v>46_250000</v>
      </c>
      <c r="H60">
        <v>2.583984603317472E-3</v>
      </c>
      <c r="I60" s="44">
        <v>47</v>
      </c>
      <c r="J60">
        <v>500000</v>
      </c>
      <c r="K60" t="str">
        <f t="shared" si="2"/>
        <v>47_500000</v>
      </c>
      <c r="L60">
        <v>2.359968304791786E-4</v>
      </c>
      <c r="M60">
        <v>46</v>
      </c>
      <c r="N60">
        <v>250000</v>
      </c>
      <c r="O60" t="str">
        <f t="shared" si="3"/>
        <v>46_250000</v>
      </c>
      <c r="P60" s="50">
        <v>3.6553493949045301E-3</v>
      </c>
    </row>
    <row r="61" spans="1:16" x14ac:dyDescent="0.25">
      <c r="A61">
        <v>52</v>
      </c>
      <c r="B61">
        <v>250000</v>
      </c>
      <c r="C61" s="6" t="str">
        <f t="shared" si="0"/>
        <v>52_250000</v>
      </c>
      <c r="D61">
        <v>1.5301087290213651E-4</v>
      </c>
      <c r="E61">
        <v>46</v>
      </c>
      <c r="F61">
        <v>500000</v>
      </c>
      <c r="G61" t="str">
        <f t="shared" si="1"/>
        <v>46_500000</v>
      </c>
      <c r="H61">
        <v>2.567143362310789E-3</v>
      </c>
      <c r="I61" s="44">
        <v>47</v>
      </c>
      <c r="J61">
        <v>1000000</v>
      </c>
      <c r="K61" t="str">
        <f t="shared" si="2"/>
        <v>47_1000000</v>
      </c>
      <c r="L61">
        <v>1.5292376245204579E-4</v>
      </c>
      <c r="M61">
        <v>46</v>
      </c>
      <c r="N61">
        <v>500000</v>
      </c>
      <c r="O61" t="str">
        <f t="shared" si="3"/>
        <v>46_500000</v>
      </c>
      <c r="P61" s="50">
        <v>3.9533103070296524E-3</v>
      </c>
    </row>
    <row r="62" spans="1:16" x14ac:dyDescent="0.25">
      <c r="A62">
        <v>53</v>
      </c>
      <c r="B62">
        <v>2000000</v>
      </c>
      <c r="C62" s="6" t="str">
        <f t="shared" si="0"/>
        <v>53_2000000</v>
      </c>
      <c r="D62">
        <v>1.0347615055142409E-4</v>
      </c>
      <c r="E62">
        <v>46</v>
      </c>
      <c r="F62">
        <v>1000000</v>
      </c>
      <c r="G62" t="str">
        <f t="shared" si="1"/>
        <v>46_1000000</v>
      </c>
      <c r="H62">
        <v>2.624227114873538E-3</v>
      </c>
      <c r="I62" s="44">
        <v>47</v>
      </c>
      <c r="J62">
        <v>2000000</v>
      </c>
      <c r="K62" t="str">
        <f t="shared" si="2"/>
        <v>47_2000000</v>
      </c>
      <c r="L62">
        <v>1.400373546517359E-4</v>
      </c>
      <c r="M62">
        <v>46</v>
      </c>
      <c r="N62">
        <v>1000000</v>
      </c>
      <c r="O62" t="str">
        <f t="shared" si="3"/>
        <v>46_1000000</v>
      </c>
      <c r="P62" s="50">
        <v>3.7554232073031511E-3</v>
      </c>
    </row>
    <row r="63" spans="1:16" x14ac:dyDescent="0.25">
      <c r="A63">
        <v>53</v>
      </c>
      <c r="B63">
        <v>500000</v>
      </c>
      <c r="C63" s="6" t="str">
        <f t="shared" si="0"/>
        <v>53_500000</v>
      </c>
      <c r="D63">
        <v>1.2649704518662131E-4</v>
      </c>
      <c r="E63">
        <v>46</v>
      </c>
      <c r="F63">
        <v>2000000</v>
      </c>
      <c r="G63" t="str">
        <f t="shared" si="1"/>
        <v>46_2000000</v>
      </c>
      <c r="H63">
        <v>2.4038210517681748E-3</v>
      </c>
      <c r="I63" s="44">
        <v>48</v>
      </c>
      <c r="J63">
        <v>100000</v>
      </c>
      <c r="K63" t="str">
        <f t="shared" si="2"/>
        <v>48_100000</v>
      </c>
      <c r="L63">
        <v>2.2136256214364729E-4</v>
      </c>
      <c r="M63">
        <v>46</v>
      </c>
      <c r="N63">
        <v>2000000</v>
      </c>
      <c r="O63" t="str">
        <f t="shared" si="3"/>
        <v>46_2000000</v>
      </c>
      <c r="P63" s="50">
        <v>3.7091961772774068E-3</v>
      </c>
    </row>
    <row r="64" spans="1:16" x14ac:dyDescent="0.25">
      <c r="A64">
        <v>53</v>
      </c>
      <c r="B64">
        <v>250000</v>
      </c>
      <c r="C64" s="6" t="str">
        <f t="shared" si="0"/>
        <v>53_250000</v>
      </c>
      <c r="D64">
        <v>1.349817043772983E-4</v>
      </c>
      <c r="E64">
        <v>47</v>
      </c>
      <c r="F64">
        <v>100000</v>
      </c>
      <c r="G64" t="str">
        <f t="shared" si="1"/>
        <v>47_100000</v>
      </c>
      <c r="H64">
        <v>2.4279587028626448E-3</v>
      </c>
      <c r="I64" s="44">
        <v>48</v>
      </c>
      <c r="J64">
        <v>250000</v>
      </c>
      <c r="K64" t="str">
        <f t="shared" si="2"/>
        <v>48_250000</v>
      </c>
      <c r="L64">
        <v>1.9269770680697851E-4</v>
      </c>
      <c r="M64">
        <v>47</v>
      </c>
      <c r="N64">
        <v>100000</v>
      </c>
      <c r="O64" t="str">
        <f t="shared" si="3"/>
        <v>47_100000</v>
      </c>
      <c r="P64" s="50">
        <v>3.5849494524978912E-3</v>
      </c>
    </row>
    <row r="65" spans="1:16" x14ac:dyDescent="0.25">
      <c r="A65">
        <v>53</v>
      </c>
      <c r="B65">
        <v>1000000</v>
      </c>
      <c r="C65" s="6" t="str">
        <f t="shared" si="0"/>
        <v>53_1000000</v>
      </c>
      <c r="D65">
        <v>1.35833851968254E-4</v>
      </c>
      <c r="E65">
        <v>47</v>
      </c>
      <c r="F65">
        <v>250000</v>
      </c>
      <c r="G65" t="str">
        <f t="shared" si="1"/>
        <v>47_250000</v>
      </c>
      <c r="H65">
        <v>2.5618853787463731E-3</v>
      </c>
      <c r="I65" s="44">
        <v>48</v>
      </c>
      <c r="J65">
        <v>500000</v>
      </c>
      <c r="K65" t="str">
        <f t="shared" si="2"/>
        <v>48_500000</v>
      </c>
      <c r="L65">
        <v>1.7768105756076549E-4</v>
      </c>
      <c r="M65">
        <v>47</v>
      </c>
      <c r="N65">
        <v>250000</v>
      </c>
      <c r="O65" t="str">
        <f t="shared" si="3"/>
        <v>47_250000</v>
      </c>
      <c r="P65" s="50">
        <v>3.7780670983675211E-3</v>
      </c>
    </row>
    <row r="66" spans="1:16" x14ac:dyDescent="0.25">
      <c r="A66">
        <v>53</v>
      </c>
      <c r="B66">
        <v>100000</v>
      </c>
      <c r="C66" s="6" t="str">
        <f t="shared" si="0"/>
        <v>53_100000</v>
      </c>
      <c r="D66">
        <v>1.421780895666637E-4</v>
      </c>
      <c r="E66">
        <v>47</v>
      </c>
      <c r="F66">
        <v>500000</v>
      </c>
      <c r="G66" t="str">
        <f t="shared" si="1"/>
        <v>47_500000</v>
      </c>
      <c r="H66">
        <v>2.7039544705891139E-3</v>
      </c>
      <c r="I66" s="44">
        <v>48</v>
      </c>
      <c r="J66">
        <v>1000000</v>
      </c>
      <c r="K66" t="str">
        <f t="shared" si="2"/>
        <v>48_1000000</v>
      </c>
      <c r="L66">
        <v>1.5917174678074241E-4</v>
      </c>
      <c r="M66">
        <v>47</v>
      </c>
      <c r="N66">
        <v>500000</v>
      </c>
      <c r="O66" t="str">
        <f t="shared" si="3"/>
        <v>47_500000</v>
      </c>
      <c r="P66" s="50">
        <v>3.673006856730123E-3</v>
      </c>
    </row>
    <row r="67" spans="1:16" x14ac:dyDescent="0.25">
      <c r="A67">
        <v>54</v>
      </c>
      <c r="B67">
        <v>2000000</v>
      </c>
      <c r="C67" s="6" t="str">
        <f t="shared" si="0"/>
        <v>54_2000000</v>
      </c>
      <c r="D67">
        <v>8.7186673661905273E-5</v>
      </c>
      <c r="E67">
        <v>47</v>
      </c>
      <c r="F67">
        <v>1000000</v>
      </c>
      <c r="G67" t="str">
        <f t="shared" si="1"/>
        <v>47_1000000</v>
      </c>
      <c r="H67">
        <v>2.4769826098426611E-3</v>
      </c>
      <c r="I67" s="44">
        <v>48</v>
      </c>
      <c r="J67">
        <v>2000000</v>
      </c>
      <c r="K67" t="str">
        <f t="shared" si="2"/>
        <v>48_2000000</v>
      </c>
      <c r="L67">
        <v>1.7087278291955679E-4</v>
      </c>
      <c r="M67">
        <v>47</v>
      </c>
      <c r="N67">
        <v>1000000</v>
      </c>
      <c r="O67" t="str">
        <f t="shared" si="3"/>
        <v>47_1000000</v>
      </c>
      <c r="P67" s="50">
        <v>3.8991306016218081E-3</v>
      </c>
    </row>
    <row r="68" spans="1:16" x14ac:dyDescent="0.25">
      <c r="A68">
        <v>54</v>
      </c>
      <c r="B68">
        <v>250000</v>
      </c>
      <c r="C68" s="6" t="str">
        <f t="shared" si="0"/>
        <v>54_250000</v>
      </c>
      <c r="D68">
        <v>1.1506017634866299E-4</v>
      </c>
      <c r="E68">
        <v>47</v>
      </c>
      <c r="F68">
        <v>2000000</v>
      </c>
      <c r="G68" t="str">
        <f t="shared" si="1"/>
        <v>47_2000000</v>
      </c>
      <c r="H68">
        <v>2.5384021384272561E-3</v>
      </c>
      <c r="I68" s="44">
        <v>49</v>
      </c>
      <c r="J68">
        <v>100000</v>
      </c>
      <c r="K68" t="str">
        <f t="shared" si="2"/>
        <v>49_100000</v>
      </c>
      <c r="L68">
        <v>2.6472293524405712E-4</v>
      </c>
      <c r="M68">
        <v>47</v>
      </c>
      <c r="N68">
        <v>2000000</v>
      </c>
      <c r="O68" t="str">
        <f t="shared" si="3"/>
        <v>47_2000000</v>
      </c>
      <c r="P68" s="50">
        <v>3.5109341572153239E-3</v>
      </c>
    </row>
    <row r="69" spans="1:16" x14ac:dyDescent="0.25">
      <c r="A69">
        <v>54</v>
      </c>
      <c r="B69">
        <v>1000000</v>
      </c>
      <c r="C69" s="6" t="str">
        <f t="shared" ref="C69:C132" si="4">A69&amp;"_"&amp;B69</f>
        <v>54_1000000</v>
      </c>
      <c r="D69">
        <v>1.205976272338753E-4</v>
      </c>
      <c r="E69">
        <v>48</v>
      </c>
      <c r="F69">
        <v>100000</v>
      </c>
      <c r="G69" t="str">
        <f t="shared" ref="G69:G132" si="5">E69&amp;"_"&amp;F69</f>
        <v>48_100000</v>
      </c>
      <c r="H69">
        <v>2.2550687036390418E-3</v>
      </c>
      <c r="I69" s="44">
        <v>49</v>
      </c>
      <c r="J69">
        <v>250000</v>
      </c>
      <c r="K69" t="str">
        <f t="shared" ref="K69:K132" si="6">I69&amp;"_"&amp;J69</f>
        <v>49_250000</v>
      </c>
      <c r="L69">
        <v>2.3125541909731971E-4</v>
      </c>
      <c r="M69">
        <v>48</v>
      </c>
      <c r="N69">
        <v>100000</v>
      </c>
      <c r="O69" t="str">
        <f t="shared" ref="O69:O132" si="7">M69&amp;"_"&amp;N69</f>
        <v>48_100000</v>
      </c>
      <c r="P69" s="50">
        <v>3.3123605824399221E-3</v>
      </c>
    </row>
    <row r="70" spans="1:16" x14ac:dyDescent="0.25">
      <c r="A70">
        <v>54</v>
      </c>
      <c r="B70">
        <v>500000</v>
      </c>
      <c r="C70" s="6" t="str">
        <f t="shared" si="4"/>
        <v>54_500000</v>
      </c>
      <c r="D70">
        <v>1.568213479541152E-4</v>
      </c>
      <c r="E70">
        <v>48</v>
      </c>
      <c r="F70">
        <v>250000</v>
      </c>
      <c r="G70" t="str">
        <f t="shared" si="5"/>
        <v>48_250000</v>
      </c>
      <c r="H70">
        <v>2.6701948989419442E-3</v>
      </c>
      <c r="I70" s="44">
        <v>49</v>
      </c>
      <c r="J70">
        <v>500000</v>
      </c>
      <c r="K70" t="str">
        <f t="shared" si="6"/>
        <v>49_500000</v>
      </c>
      <c r="L70">
        <v>1.5421497995505041E-4</v>
      </c>
      <c r="M70">
        <v>48</v>
      </c>
      <c r="N70">
        <v>250000</v>
      </c>
      <c r="O70" t="str">
        <f t="shared" si="7"/>
        <v>48_250000</v>
      </c>
      <c r="P70" s="50">
        <v>3.7508205564086138E-3</v>
      </c>
    </row>
    <row r="71" spans="1:16" x14ac:dyDescent="0.25">
      <c r="A71">
        <v>54</v>
      </c>
      <c r="B71">
        <v>100000</v>
      </c>
      <c r="C71" s="6" t="str">
        <f t="shared" si="4"/>
        <v>54_100000</v>
      </c>
      <c r="D71">
        <v>1.5850364860004791E-4</v>
      </c>
      <c r="E71">
        <v>48</v>
      </c>
      <c r="F71">
        <v>500000</v>
      </c>
      <c r="G71" t="str">
        <f t="shared" si="5"/>
        <v>48_500000</v>
      </c>
      <c r="H71">
        <v>2.2915843415180939E-3</v>
      </c>
      <c r="I71" s="44">
        <v>49</v>
      </c>
      <c r="J71">
        <v>1000000</v>
      </c>
      <c r="K71" t="str">
        <f t="shared" si="6"/>
        <v>49_1000000</v>
      </c>
      <c r="L71">
        <v>1.8891869984761329E-4</v>
      </c>
      <c r="M71">
        <v>48</v>
      </c>
      <c r="N71">
        <v>500000</v>
      </c>
      <c r="O71" t="str">
        <f t="shared" si="7"/>
        <v>48_500000</v>
      </c>
      <c r="P71" s="50">
        <v>4.0776154964811519E-3</v>
      </c>
    </row>
    <row r="72" spans="1:16" x14ac:dyDescent="0.25">
      <c r="A72">
        <v>55</v>
      </c>
      <c r="B72">
        <v>100000</v>
      </c>
      <c r="C72" s="6" t="str">
        <f t="shared" si="4"/>
        <v>55_100000</v>
      </c>
      <c r="D72">
        <v>1.0156144406610171E-4</v>
      </c>
      <c r="E72">
        <v>48</v>
      </c>
      <c r="F72">
        <v>1000000</v>
      </c>
      <c r="G72" t="str">
        <f t="shared" si="5"/>
        <v>48_1000000</v>
      </c>
      <c r="H72">
        <v>2.6523174346423919E-3</v>
      </c>
      <c r="I72" s="44">
        <v>49</v>
      </c>
      <c r="J72">
        <v>2000000</v>
      </c>
      <c r="K72" t="str">
        <f t="shared" si="6"/>
        <v>49_2000000</v>
      </c>
      <c r="L72">
        <v>2.2197364278324339E-4</v>
      </c>
      <c r="M72">
        <v>48</v>
      </c>
      <c r="N72">
        <v>1000000</v>
      </c>
      <c r="O72" t="str">
        <f t="shared" si="7"/>
        <v>48_1000000</v>
      </c>
      <c r="P72" s="50">
        <v>3.8467999336264619E-3</v>
      </c>
    </row>
    <row r="73" spans="1:16" x14ac:dyDescent="0.25">
      <c r="A73">
        <v>55</v>
      </c>
      <c r="B73">
        <v>250000</v>
      </c>
      <c r="C73" s="6" t="str">
        <f t="shared" si="4"/>
        <v>55_250000</v>
      </c>
      <c r="D73">
        <v>1.3054639883595091E-4</v>
      </c>
      <c r="E73">
        <v>48</v>
      </c>
      <c r="F73">
        <v>2000000</v>
      </c>
      <c r="G73" t="str">
        <f t="shared" si="5"/>
        <v>48_2000000</v>
      </c>
      <c r="H73">
        <v>2.3124396874009412E-3</v>
      </c>
      <c r="I73" s="44">
        <v>50</v>
      </c>
      <c r="J73">
        <v>100000</v>
      </c>
      <c r="K73" t="str">
        <f t="shared" si="6"/>
        <v>50_100000</v>
      </c>
      <c r="L73">
        <v>1.5525673991508311E-4</v>
      </c>
      <c r="M73">
        <v>48</v>
      </c>
      <c r="N73">
        <v>2000000</v>
      </c>
      <c r="O73" t="str">
        <f t="shared" si="7"/>
        <v>48_2000000</v>
      </c>
      <c r="P73" s="50">
        <v>3.544032794925826E-3</v>
      </c>
    </row>
    <row r="74" spans="1:16" x14ac:dyDescent="0.25">
      <c r="A74">
        <v>55</v>
      </c>
      <c r="B74">
        <v>2000000</v>
      </c>
      <c r="C74" s="6" t="str">
        <f t="shared" si="4"/>
        <v>55_2000000</v>
      </c>
      <c r="D74">
        <v>1.3816511617934139E-4</v>
      </c>
      <c r="E74">
        <v>49</v>
      </c>
      <c r="F74">
        <v>100000</v>
      </c>
      <c r="G74" t="str">
        <f t="shared" si="5"/>
        <v>49_100000</v>
      </c>
      <c r="H74">
        <v>2.359277419066109E-3</v>
      </c>
      <c r="I74" s="44">
        <v>50</v>
      </c>
      <c r="J74">
        <v>250000</v>
      </c>
      <c r="K74" t="str">
        <f t="shared" si="6"/>
        <v>50_250000</v>
      </c>
      <c r="L74">
        <v>1.8023475350370481E-4</v>
      </c>
      <c r="M74">
        <v>49</v>
      </c>
      <c r="N74">
        <v>100000</v>
      </c>
      <c r="O74" t="str">
        <f t="shared" si="7"/>
        <v>49_100000</v>
      </c>
      <c r="P74" s="50">
        <v>3.5767602821352678E-3</v>
      </c>
    </row>
    <row r="75" spans="1:16" x14ac:dyDescent="0.25">
      <c r="A75">
        <v>55</v>
      </c>
      <c r="B75">
        <v>500000</v>
      </c>
      <c r="C75" s="6" t="str">
        <f t="shared" si="4"/>
        <v>55_500000</v>
      </c>
      <c r="D75">
        <v>1.4189522340407129E-4</v>
      </c>
      <c r="E75">
        <v>49</v>
      </c>
      <c r="F75">
        <v>250000</v>
      </c>
      <c r="G75" t="str">
        <f t="shared" si="5"/>
        <v>49_250000</v>
      </c>
      <c r="H75">
        <v>2.6081442610386939E-3</v>
      </c>
      <c r="I75" s="44">
        <v>50</v>
      </c>
      <c r="J75">
        <v>500000</v>
      </c>
      <c r="K75" t="str">
        <f t="shared" si="6"/>
        <v>50_500000</v>
      </c>
      <c r="L75">
        <v>1.5766631007118709E-4</v>
      </c>
      <c r="M75">
        <v>49</v>
      </c>
      <c r="N75">
        <v>250000</v>
      </c>
      <c r="O75" t="str">
        <f t="shared" si="7"/>
        <v>49_250000</v>
      </c>
      <c r="P75" s="50">
        <v>3.566950482751287E-3</v>
      </c>
    </row>
    <row r="76" spans="1:16" x14ac:dyDescent="0.25">
      <c r="A76">
        <v>55</v>
      </c>
      <c r="B76">
        <v>1000000</v>
      </c>
      <c r="C76" s="6" t="str">
        <f t="shared" si="4"/>
        <v>55_1000000</v>
      </c>
      <c r="D76">
        <v>1.6584497022388309E-4</v>
      </c>
      <c r="E76">
        <v>49</v>
      </c>
      <c r="F76">
        <v>500000</v>
      </c>
      <c r="G76" t="str">
        <f t="shared" si="5"/>
        <v>49_500000</v>
      </c>
      <c r="H76">
        <v>2.554348765636458E-3</v>
      </c>
      <c r="I76" s="44">
        <v>50</v>
      </c>
      <c r="J76">
        <v>1000000</v>
      </c>
      <c r="K76" t="str">
        <f t="shared" si="6"/>
        <v>50_1000000</v>
      </c>
      <c r="L76">
        <v>2.072110997029838E-4</v>
      </c>
      <c r="M76">
        <v>49</v>
      </c>
      <c r="N76">
        <v>500000</v>
      </c>
      <c r="O76" t="str">
        <f t="shared" si="7"/>
        <v>49_500000</v>
      </c>
      <c r="P76" s="50">
        <v>3.477639844569386E-3</v>
      </c>
    </row>
    <row r="77" spans="1:16" x14ac:dyDescent="0.25">
      <c r="A77">
        <v>56</v>
      </c>
      <c r="B77">
        <v>1000000</v>
      </c>
      <c r="C77" s="6" t="str">
        <f t="shared" si="4"/>
        <v>56_1000000</v>
      </c>
      <c r="D77">
        <v>1.141931342355661E-4</v>
      </c>
      <c r="E77">
        <v>49</v>
      </c>
      <c r="F77">
        <v>1000000</v>
      </c>
      <c r="G77" t="str">
        <f t="shared" si="5"/>
        <v>49_1000000</v>
      </c>
      <c r="H77">
        <v>2.6905471774067119E-3</v>
      </c>
      <c r="I77" s="44">
        <v>50</v>
      </c>
      <c r="J77">
        <v>2000000</v>
      </c>
      <c r="K77" t="str">
        <f t="shared" si="6"/>
        <v>50_2000000</v>
      </c>
      <c r="L77">
        <v>1.610985898561652E-4</v>
      </c>
      <c r="M77">
        <v>49</v>
      </c>
      <c r="N77">
        <v>1000000</v>
      </c>
      <c r="O77" t="str">
        <f t="shared" si="7"/>
        <v>49_1000000</v>
      </c>
      <c r="P77" s="50">
        <v>3.8170762255203151E-3</v>
      </c>
    </row>
    <row r="78" spans="1:16" x14ac:dyDescent="0.25">
      <c r="A78">
        <v>56</v>
      </c>
      <c r="B78">
        <v>100000</v>
      </c>
      <c r="C78" s="6" t="str">
        <f t="shared" si="4"/>
        <v>56_100000</v>
      </c>
      <c r="D78">
        <v>1.3529560607914839E-4</v>
      </c>
      <c r="E78">
        <v>49</v>
      </c>
      <c r="F78">
        <v>2000000</v>
      </c>
      <c r="G78" t="str">
        <f t="shared" si="5"/>
        <v>49_2000000</v>
      </c>
      <c r="H78">
        <v>2.483783125154604E-3</v>
      </c>
      <c r="I78" s="44">
        <v>51</v>
      </c>
      <c r="J78">
        <v>100000</v>
      </c>
      <c r="K78" t="str">
        <f t="shared" si="6"/>
        <v>51_100000</v>
      </c>
      <c r="L78">
        <v>2.161867090347148E-4</v>
      </c>
      <c r="M78">
        <v>49</v>
      </c>
      <c r="N78">
        <v>2000000</v>
      </c>
      <c r="O78" t="str">
        <f t="shared" si="7"/>
        <v>49_2000000</v>
      </c>
      <c r="P78" s="50">
        <v>3.5843025683784811E-3</v>
      </c>
    </row>
    <row r="79" spans="1:16" x14ac:dyDescent="0.25">
      <c r="A79">
        <v>56</v>
      </c>
      <c r="B79">
        <v>2000000</v>
      </c>
      <c r="C79" s="6" t="str">
        <f t="shared" si="4"/>
        <v>56_2000000</v>
      </c>
      <c r="D79">
        <v>1.3838406154036481E-4</v>
      </c>
      <c r="E79">
        <v>50</v>
      </c>
      <c r="F79">
        <v>100000</v>
      </c>
      <c r="G79" t="str">
        <f t="shared" si="5"/>
        <v>50_100000</v>
      </c>
      <c r="H79">
        <v>2.2219249687860801E-3</v>
      </c>
      <c r="I79" s="44">
        <v>51</v>
      </c>
      <c r="J79">
        <v>250000</v>
      </c>
      <c r="K79" t="str">
        <f t="shared" si="6"/>
        <v>51_250000</v>
      </c>
      <c r="L79">
        <v>1.4328918485866809E-4</v>
      </c>
      <c r="M79">
        <v>50</v>
      </c>
      <c r="N79">
        <v>100000</v>
      </c>
      <c r="O79" t="str">
        <f t="shared" si="7"/>
        <v>50_100000</v>
      </c>
      <c r="P79" s="50">
        <v>3.305745356119506E-3</v>
      </c>
    </row>
    <row r="80" spans="1:16" x14ac:dyDescent="0.25">
      <c r="A80">
        <v>56</v>
      </c>
      <c r="B80">
        <v>250000</v>
      </c>
      <c r="C80" s="6" t="str">
        <f t="shared" si="4"/>
        <v>56_250000</v>
      </c>
      <c r="D80">
        <v>1.5392956434946131E-4</v>
      </c>
      <c r="E80">
        <v>50</v>
      </c>
      <c r="F80">
        <v>250000</v>
      </c>
      <c r="G80" t="str">
        <f t="shared" si="5"/>
        <v>50_250000</v>
      </c>
      <c r="H80">
        <v>2.5567954125525539E-3</v>
      </c>
      <c r="I80" s="44">
        <v>51</v>
      </c>
      <c r="J80">
        <v>500000</v>
      </c>
      <c r="K80" t="str">
        <f t="shared" si="6"/>
        <v>51_500000</v>
      </c>
      <c r="L80">
        <v>1.332272415885229E-4</v>
      </c>
      <c r="M80">
        <v>50</v>
      </c>
      <c r="N80">
        <v>250000</v>
      </c>
      <c r="O80" t="str">
        <f t="shared" si="7"/>
        <v>50_250000</v>
      </c>
      <c r="P80" s="50">
        <v>3.6490520578737751E-3</v>
      </c>
    </row>
    <row r="81" spans="1:16" x14ac:dyDescent="0.25">
      <c r="A81">
        <v>56</v>
      </c>
      <c r="B81">
        <v>500000</v>
      </c>
      <c r="C81" s="6" t="str">
        <f t="shared" si="4"/>
        <v>56_500000</v>
      </c>
      <c r="D81">
        <v>1.665717584607191E-4</v>
      </c>
      <c r="E81">
        <v>50</v>
      </c>
      <c r="F81">
        <v>500000</v>
      </c>
      <c r="G81" t="str">
        <f t="shared" si="5"/>
        <v>50_500000</v>
      </c>
      <c r="H81">
        <v>2.6253513222927378E-3</v>
      </c>
      <c r="I81" s="44">
        <v>51</v>
      </c>
      <c r="J81">
        <v>1000000</v>
      </c>
      <c r="K81" t="str">
        <f t="shared" si="6"/>
        <v>51_1000000</v>
      </c>
      <c r="L81">
        <v>1.721909904046668E-4</v>
      </c>
      <c r="M81">
        <v>50</v>
      </c>
      <c r="N81">
        <v>500000</v>
      </c>
      <c r="O81" t="str">
        <f t="shared" si="7"/>
        <v>50_500000</v>
      </c>
      <c r="P81" s="50">
        <v>3.751687178065967E-3</v>
      </c>
    </row>
    <row r="82" spans="1:16" x14ac:dyDescent="0.25">
      <c r="A82">
        <v>57</v>
      </c>
      <c r="B82">
        <v>250000</v>
      </c>
      <c r="C82" s="6" t="str">
        <f t="shared" si="4"/>
        <v>57_250000</v>
      </c>
      <c r="D82">
        <v>1.125672048266388E-4</v>
      </c>
      <c r="E82">
        <v>50</v>
      </c>
      <c r="F82">
        <v>1000000</v>
      </c>
      <c r="G82" t="str">
        <f t="shared" si="5"/>
        <v>50_1000000</v>
      </c>
      <c r="H82">
        <v>2.7190474374278852E-3</v>
      </c>
      <c r="I82" s="44">
        <v>51</v>
      </c>
      <c r="J82">
        <v>2000000</v>
      </c>
      <c r="K82" t="str">
        <f t="shared" si="6"/>
        <v>51_2000000</v>
      </c>
      <c r="L82">
        <v>1.3269631666826479E-4</v>
      </c>
      <c r="M82">
        <v>50</v>
      </c>
      <c r="N82">
        <v>1000000</v>
      </c>
      <c r="O82" t="str">
        <f t="shared" si="7"/>
        <v>50_1000000</v>
      </c>
      <c r="P82" s="50">
        <v>3.706088444690427E-3</v>
      </c>
    </row>
    <row r="83" spans="1:16" x14ac:dyDescent="0.25">
      <c r="A83">
        <v>57</v>
      </c>
      <c r="B83">
        <v>1000000</v>
      </c>
      <c r="C83" s="6" t="str">
        <f t="shared" si="4"/>
        <v>57_1000000</v>
      </c>
      <c r="D83">
        <v>1.170304563893695E-4</v>
      </c>
      <c r="E83">
        <v>50</v>
      </c>
      <c r="F83">
        <v>2000000</v>
      </c>
      <c r="G83" t="str">
        <f t="shared" si="5"/>
        <v>50_2000000</v>
      </c>
      <c r="H83">
        <v>2.4491968829210638E-3</v>
      </c>
      <c r="I83" s="44">
        <v>52</v>
      </c>
      <c r="J83">
        <v>100000</v>
      </c>
      <c r="K83" t="str">
        <f t="shared" si="6"/>
        <v>52_100000</v>
      </c>
      <c r="L83">
        <v>2.1001519262908399E-4</v>
      </c>
      <c r="M83">
        <v>50</v>
      </c>
      <c r="N83">
        <v>2000000</v>
      </c>
      <c r="O83" t="str">
        <f t="shared" si="7"/>
        <v>50_2000000</v>
      </c>
      <c r="P83" s="50">
        <v>3.8751101464912581E-3</v>
      </c>
    </row>
    <row r="84" spans="1:16" x14ac:dyDescent="0.25">
      <c r="A84">
        <v>57</v>
      </c>
      <c r="B84">
        <v>2000000</v>
      </c>
      <c r="C84" s="6" t="str">
        <f t="shared" si="4"/>
        <v>57_2000000</v>
      </c>
      <c r="D84">
        <v>1.438818753139772E-4</v>
      </c>
      <c r="E84">
        <v>51</v>
      </c>
      <c r="F84">
        <v>100000</v>
      </c>
      <c r="G84" t="str">
        <f t="shared" si="5"/>
        <v>51_100000</v>
      </c>
      <c r="H84">
        <v>2.248279898047391E-3</v>
      </c>
      <c r="I84" s="44">
        <v>52</v>
      </c>
      <c r="J84">
        <v>250000</v>
      </c>
      <c r="K84" t="str">
        <f t="shared" si="6"/>
        <v>52_250000</v>
      </c>
      <c r="L84">
        <v>1.96397114135397E-4</v>
      </c>
      <c r="M84">
        <v>51</v>
      </c>
      <c r="N84">
        <v>100000</v>
      </c>
      <c r="O84" t="str">
        <f t="shared" si="7"/>
        <v>51_100000</v>
      </c>
      <c r="P84" s="50">
        <v>3.5824140395216081E-3</v>
      </c>
    </row>
    <row r="85" spans="1:16" x14ac:dyDescent="0.25">
      <c r="A85">
        <v>57</v>
      </c>
      <c r="B85">
        <v>500000</v>
      </c>
      <c r="C85" s="6" t="str">
        <f t="shared" si="4"/>
        <v>57_500000</v>
      </c>
      <c r="D85">
        <v>1.4556875168961539E-4</v>
      </c>
      <c r="E85">
        <v>51</v>
      </c>
      <c r="F85">
        <v>250000</v>
      </c>
      <c r="G85" t="str">
        <f t="shared" si="5"/>
        <v>51_250000</v>
      </c>
      <c r="H85">
        <v>2.5810619414651701E-3</v>
      </c>
      <c r="I85" s="44">
        <v>52</v>
      </c>
      <c r="J85">
        <v>500000</v>
      </c>
      <c r="K85" t="str">
        <f t="shared" si="6"/>
        <v>52_500000</v>
      </c>
      <c r="L85">
        <v>1.6451536317549359E-4</v>
      </c>
      <c r="M85">
        <v>51</v>
      </c>
      <c r="N85">
        <v>250000</v>
      </c>
      <c r="O85" t="str">
        <f t="shared" si="7"/>
        <v>51_250000</v>
      </c>
      <c r="P85" s="50">
        <v>3.7874366491630418E-3</v>
      </c>
    </row>
    <row r="86" spans="1:16" x14ac:dyDescent="0.25">
      <c r="A86">
        <v>57</v>
      </c>
      <c r="B86">
        <v>100000</v>
      </c>
      <c r="C86" s="6" t="str">
        <f t="shared" si="4"/>
        <v>57_100000</v>
      </c>
      <c r="D86">
        <v>1.49714605383318E-4</v>
      </c>
      <c r="E86">
        <v>51</v>
      </c>
      <c r="F86">
        <v>500000</v>
      </c>
      <c r="G86" t="str">
        <f t="shared" si="5"/>
        <v>51_500000</v>
      </c>
      <c r="H86">
        <v>2.3868367409805658E-3</v>
      </c>
      <c r="I86" s="44">
        <v>52</v>
      </c>
      <c r="J86">
        <v>1000000</v>
      </c>
      <c r="K86" t="str">
        <f t="shared" si="6"/>
        <v>52_1000000</v>
      </c>
      <c r="L86">
        <v>1.6573787058357629E-4</v>
      </c>
      <c r="M86">
        <v>51</v>
      </c>
      <c r="N86">
        <v>500000</v>
      </c>
      <c r="O86" t="str">
        <f t="shared" si="7"/>
        <v>51_500000</v>
      </c>
      <c r="P86" s="50">
        <v>3.790380704957489E-3</v>
      </c>
    </row>
    <row r="87" spans="1:16" x14ac:dyDescent="0.25">
      <c r="A87">
        <v>58</v>
      </c>
      <c r="B87">
        <v>2000000</v>
      </c>
      <c r="C87" s="6" t="str">
        <f t="shared" si="4"/>
        <v>58_2000000</v>
      </c>
      <c r="D87">
        <v>1.3173823761406751E-4</v>
      </c>
      <c r="E87">
        <v>51</v>
      </c>
      <c r="F87">
        <v>1000000</v>
      </c>
      <c r="G87" t="str">
        <f t="shared" si="5"/>
        <v>51_1000000</v>
      </c>
      <c r="H87">
        <v>2.4760794431299129E-3</v>
      </c>
      <c r="I87" s="44">
        <v>52</v>
      </c>
      <c r="J87">
        <v>2000000</v>
      </c>
      <c r="K87" t="str">
        <f t="shared" si="6"/>
        <v>52_2000000</v>
      </c>
      <c r="L87">
        <v>1.3108735337390121E-4</v>
      </c>
      <c r="M87">
        <v>51</v>
      </c>
      <c r="N87">
        <v>1000000</v>
      </c>
      <c r="O87" t="str">
        <f t="shared" si="7"/>
        <v>51_1000000</v>
      </c>
      <c r="P87" s="50">
        <v>3.824734718907295E-3</v>
      </c>
    </row>
    <row r="88" spans="1:16" x14ac:dyDescent="0.25">
      <c r="A88">
        <v>58</v>
      </c>
      <c r="B88">
        <v>1000000</v>
      </c>
      <c r="C88" s="6" t="str">
        <f t="shared" si="4"/>
        <v>58_1000000</v>
      </c>
      <c r="D88">
        <v>1.619317862978822E-4</v>
      </c>
      <c r="E88">
        <v>51</v>
      </c>
      <c r="F88">
        <v>2000000</v>
      </c>
      <c r="G88" t="str">
        <f t="shared" si="5"/>
        <v>51_2000000</v>
      </c>
      <c r="H88">
        <v>2.487167226569856E-3</v>
      </c>
      <c r="I88" s="44">
        <v>53</v>
      </c>
      <c r="J88">
        <v>100000</v>
      </c>
      <c r="K88" t="str">
        <f t="shared" si="6"/>
        <v>53_100000</v>
      </c>
      <c r="L88">
        <v>2.6009716862162408E-4</v>
      </c>
      <c r="M88">
        <v>51</v>
      </c>
      <c r="N88">
        <v>2000000</v>
      </c>
      <c r="O88" t="str">
        <f t="shared" si="7"/>
        <v>51_2000000</v>
      </c>
      <c r="P88" s="50">
        <v>3.5827766160244031E-3</v>
      </c>
    </row>
    <row r="89" spans="1:16" x14ac:dyDescent="0.25">
      <c r="A89">
        <v>58</v>
      </c>
      <c r="B89">
        <v>500000</v>
      </c>
      <c r="C89" s="6" t="str">
        <f t="shared" si="4"/>
        <v>58_500000</v>
      </c>
      <c r="D89">
        <v>1.622358938083851E-4</v>
      </c>
      <c r="E89">
        <v>52</v>
      </c>
      <c r="F89">
        <v>100000</v>
      </c>
      <c r="G89" t="str">
        <f t="shared" si="5"/>
        <v>52_100000</v>
      </c>
      <c r="H89">
        <v>2.301387066226861E-3</v>
      </c>
      <c r="I89" s="44">
        <v>53</v>
      </c>
      <c r="J89">
        <v>250000</v>
      </c>
      <c r="K89" t="str">
        <f t="shared" si="6"/>
        <v>53_250000</v>
      </c>
      <c r="L89">
        <v>2.6979096811205439E-4</v>
      </c>
      <c r="M89">
        <v>52</v>
      </c>
      <c r="N89">
        <v>100000</v>
      </c>
      <c r="O89" t="str">
        <f t="shared" si="7"/>
        <v>52_100000</v>
      </c>
      <c r="P89" s="50">
        <v>3.457820801624619E-3</v>
      </c>
    </row>
    <row r="90" spans="1:16" x14ac:dyDescent="0.25">
      <c r="A90">
        <v>58</v>
      </c>
      <c r="B90">
        <v>100000</v>
      </c>
      <c r="C90" s="6" t="str">
        <f t="shared" si="4"/>
        <v>58_100000</v>
      </c>
      <c r="D90">
        <v>1.6443688876613489E-4</v>
      </c>
      <c r="E90">
        <v>52</v>
      </c>
      <c r="F90">
        <v>250000</v>
      </c>
      <c r="G90" t="str">
        <f t="shared" si="5"/>
        <v>52_250000</v>
      </c>
      <c r="H90">
        <v>2.4809233669448108E-3</v>
      </c>
      <c r="I90" s="44">
        <v>53</v>
      </c>
      <c r="J90">
        <v>500000</v>
      </c>
      <c r="K90" t="str">
        <f t="shared" si="6"/>
        <v>53_500000</v>
      </c>
      <c r="L90">
        <v>2.0103934655158319E-4</v>
      </c>
      <c r="M90">
        <v>52</v>
      </c>
      <c r="N90">
        <v>250000</v>
      </c>
      <c r="O90" t="str">
        <f t="shared" si="7"/>
        <v>52_250000</v>
      </c>
      <c r="P90" s="50">
        <v>3.8629439587175179E-3</v>
      </c>
    </row>
    <row r="91" spans="1:16" x14ac:dyDescent="0.25">
      <c r="A91">
        <v>58</v>
      </c>
      <c r="B91">
        <v>250000</v>
      </c>
      <c r="C91" s="6" t="str">
        <f t="shared" si="4"/>
        <v>58_250000</v>
      </c>
      <c r="D91">
        <v>1.6654404868176489E-4</v>
      </c>
      <c r="E91">
        <v>52</v>
      </c>
      <c r="F91">
        <v>500000</v>
      </c>
      <c r="G91" t="str">
        <f t="shared" si="5"/>
        <v>52_500000</v>
      </c>
      <c r="H91">
        <v>2.7600540709329289E-3</v>
      </c>
      <c r="I91" s="44">
        <v>53</v>
      </c>
      <c r="J91">
        <v>1000000</v>
      </c>
      <c r="K91" t="str">
        <f t="shared" si="6"/>
        <v>53_1000000</v>
      </c>
      <c r="L91">
        <v>1.8005841222136219E-4</v>
      </c>
      <c r="M91">
        <v>52</v>
      </c>
      <c r="N91">
        <v>500000</v>
      </c>
      <c r="O91" t="str">
        <f t="shared" si="7"/>
        <v>52_500000</v>
      </c>
      <c r="P91" s="50">
        <v>3.828387469549964E-3</v>
      </c>
    </row>
    <row r="92" spans="1:16" x14ac:dyDescent="0.25">
      <c r="A92">
        <v>59</v>
      </c>
      <c r="B92">
        <v>500000</v>
      </c>
      <c r="C92" s="6" t="str">
        <f t="shared" si="4"/>
        <v>59_500000</v>
      </c>
      <c r="D92">
        <v>1.6391891576407011E-4</v>
      </c>
      <c r="E92">
        <v>52</v>
      </c>
      <c r="F92">
        <v>1000000</v>
      </c>
      <c r="G92" t="str">
        <f t="shared" si="5"/>
        <v>52_1000000</v>
      </c>
      <c r="H92">
        <v>2.578149073176759E-3</v>
      </c>
      <c r="I92" s="44">
        <v>53</v>
      </c>
      <c r="J92">
        <v>2000000</v>
      </c>
      <c r="K92" t="str">
        <f t="shared" si="6"/>
        <v>53_2000000</v>
      </c>
      <c r="L92">
        <v>2.1794010067028891E-4</v>
      </c>
      <c r="M92">
        <v>52</v>
      </c>
      <c r="N92">
        <v>1000000</v>
      </c>
      <c r="O92" t="str">
        <f t="shared" si="7"/>
        <v>52_1000000</v>
      </c>
      <c r="P92" s="50">
        <v>3.7589819069199599E-3</v>
      </c>
    </row>
    <row r="93" spans="1:16" x14ac:dyDescent="0.25">
      <c r="A93">
        <v>59</v>
      </c>
      <c r="B93">
        <v>100000</v>
      </c>
      <c r="C93" s="6" t="str">
        <f t="shared" si="4"/>
        <v>59_100000</v>
      </c>
      <c r="D93">
        <v>1.742284643502162E-4</v>
      </c>
      <c r="E93">
        <v>52</v>
      </c>
      <c r="F93">
        <v>2000000</v>
      </c>
      <c r="G93" t="str">
        <f t="shared" si="5"/>
        <v>52_2000000</v>
      </c>
      <c r="H93">
        <v>2.5271561375499979E-3</v>
      </c>
      <c r="I93" s="44">
        <v>54</v>
      </c>
      <c r="J93">
        <v>100000</v>
      </c>
      <c r="K93" t="str">
        <f t="shared" si="6"/>
        <v>54_100000</v>
      </c>
      <c r="L93">
        <v>2.4544847109400099E-4</v>
      </c>
      <c r="M93">
        <v>52</v>
      </c>
      <c r="N93">
        <v>2000000</v>
      </c>
      <c r="O93" t="str">
        <f t="shared" si="7"/>
        <v>52_2000000</v>
      </c>
      <c r="P93" s="50">
        <v>3.3592322082688889E-3</v>
      </c>
    </row>
    <row r="94" spans="1:16" x14ac:dyDescent="0.25">
      <c r="A94">
        <v>59</v>
      </c>
      <c r="B94">
        <v>250000</v>
      </c>
      <c r="C94" s="6" t="str">
        <f t="shared" si="4"/>
        <v>59_250000</v>
      </c>
      <c r="D94">
        <v>1.8836846598365109E-4</v>
      </c>
      <c r="E94">
        <v>53</v>
      </c>
      <c r="F94">
        <v>100000</v>
      </c>
      <c r="G94" t="str">
        <f t="shared" si="5"/>
        <v>53_100000</v>
      </c>
      <c r="H94">
        <v>2.2888398545869789E-3</v>
      </c>
      <c r="I94" s="44">
        <v>54</v>
      </c>
      <c r="J94">
        <v>250000</v>
      </c>
      <c r="K94" t="str">
        <f t="shared" si="6"/>
        <v>54_250000</v>
      </c>
      <c r="L94">
        <v>2.3085783527914349E-4</v>
      </c>
      <c r="M94">
        <v>53</v>
      </c>
      <c r="N94">
        <v>100000</v>
      </c>
      <c r="O94" t="str">
        <f t="shared" si="7"/>
        <v>53_100000</v>
      </c>
      <c r="P94" s="50">
        <v>3.6887447960942728E-3</v>
      </c>
    </row>
    <row r="95" spans="1:16" x14ac:dyDescent="0.25">
      <c r="A95">
        <v>59</v>
      </c>
      <c r="B95">
        <v>1000000</v>
      </c>
      <c r="C95" s="6" t="str">
        <f t="shared" si="4"/>
        <v>59_1000000</v>
      </c>
      <c r="D95">
        <v>1.9517282299590821E-4</v>
      </c>
      <c r="E95">
        <v>53</v>
      </c>
      <c r="F95">
        <v>250000</v>
      </c>
      <c r="G95" t="str">
        <f t="shared" si="5"/>
        <v>53_250000</v>
      </c>
      <c r="H95">
        <v>2.5088202760314639E-3</v>
      </c>
      <c r="I95" s="44">
        <v>54</v>
      </c>
      <c r="J95">
        <v>500000</v>
      </c>
      <c r="K95" t="str">
        <f t="shared" si="6"/>
        <v>54_500000</v>
      </c>
      <c r="L95">
        <v>1.8952795847673921E-4</v>
      </c>
      <c r="M95">
        <v>53</v>
      </c>
      <c r="N95">
        <v>250000</v>
      </c>
      <c r="O95" t="str">
        <f t="shared" si="7"/>
        <v>53_250000</v>
      </c>
      <c r="P95" s="50">
        <v>3.529767940136961E-3</v>
      </c>
    </row>
    <row r="96" spans="1:16" x14ac:dyDescent="0.25">
      <c r="A96">
        <v>59</v>
      </c>
      <c r="B96">
        <v>2000000</v>
      </c>
      <c r="C96" s="6" t="str">
        <f t="shared" si="4"/>
        <v>59_2000000</v>
      </c>
      <c r="D96">
        <v>2.1097423505584011E-4</v>
      </c>
      <c r="E96">
        <v>53</v>
      </c>
      <c r="F96">
        <v>500000</v>
      </c>
      <c r="G96" t="str">
        <f t="shared" si="5"/>
        <v>53_500000</v>
      </c>
      <c r="H96">
        <v>2.493360608927193E-3</v>
      </c>
      <c r="I96" s="44">
        <v>54</v>
      </c>
      <c r="J96">
        <v>1000000</v>
      </c>
      <c r="K96" t="str">
        <f t="shared" si="6"/>
        <v>54_1000000</v>
      </c>
      <c r="L96">
        <v>3.2314378378637068E-4</v>
      </c>
      <c r="M96">
        <v>53</v>
      </c>
      <c r="N96">
        <v>500000</v>
      </c>
      <c r="O96" t="str">
        <f t="shared" si="7"/>
        <v>53_500000</v>
      </c>
      <c r="P96" s="50">
        <v>3.7910418284283309E-3</v>
      </c>
    </row>
    <row r="97" spans="1:16" x14ac:dyDescent="0.25">
      <c r="A97">
        <v>60</v>
      </c>
      <c r="B97">
        <v>2000000</v>
      </c>
      <c r="C97" s="6" t="str">
        <f t="shared" si="4"/>
        <v>60_2000000</v>
      </c>
      <c r="D97">
        <v>1.5194449074994179E-4</v>
      </c>
      <c r="E97">
        <v>53</v>
      </c>
      <c r="F97">
        <v>1000000</v>
      </c>
      <c r="G97" t="str">
        <f t="shared" si="5"/>
        <v>53_1000000</v>
      </c>
      <c r="H97">
        <v>2.473656559555483E-3</v>
      </c>
      <c r="I97" s="44">
        <v>54</v>
      </c>
      <c r="J97">
        <v>2000000</v>
      </c>
      <c r="K97" t="str">
        <f t="shared" si="6"/>
        <v>54_2000000</v>
      </c>
      <c r="L97">
        <v>1.7009102482597359E-4</v>
      </c>
      <c r="M97">
        <v>53</v>
      </c>
      <c r="N97">
        <v>1000000</v>
      </c>
      <c r="O97" t="str">
        <f t="shared" si="7"/>
        <v>53_1000000</v>
      </c>
      <c r="P97" s="50">
        <v>3.4649751450587492E-3</v>
      </c>
    </row>
    <row r="98" spans="1:16" x14ac:dyDescent="0.25">
      <c r="A98">
        <v>60</v>
      </c>
      <c r="B98">
        <v>250000</v>
      </c>
      <c r="C98" s="6" t="str">
        <f t="shared" si="4"/>
        <v>60_250000</v>
      </c>
      <c r="D98">
        <v>1.5358036017743831E-4</v>
      </c>
      <c r="E98">
        <v>53</v>
      </c>
      <c r="F98">
        <v>2000000</v>
      </c>
      <c r="G98" t="str">
        <f t="shared" si="5"/>
        <v>53_2000000</v>
      </c>
      <c r="H98">
        <v>2.502910496185483E-3</v>
      </c>
      <c r="I98" s="44">
        <v>55</v>
      </c>
      <c r="J98">
        <v>100000</v>
      </c>
      <c r="K98" t="str">
        <f t="shared" si="6"/>
        <v>55_100000</v>
      </c>
      <c r="L98">
        <v>2.6661415461289061E-4</v>
      </c>
      <c r="M98">
        <v>53</v>
      </c>
      <c r="N98">
        <v>2000000</v>
      </c>
      <c r="O98" t="str">
        <f t="shared" si="7"/>
        <v>53_2000000</v>
      </c>
      <c r="P98" s="50">
        <v>3.5636635905467928E-3</v>
      </c>
    </row>
    <row r="99" spans="1:16" x14ac:dyDescent="0.25">
      <c r="A99">
        <v>60</v>
      </c>
      <c r="B99">
        <v>500000</v>
      </c>
      <c r="C99" s="6" t="str">
        <f t="shared" si="4"/>
        <v>60_500000</v>
      </c>
      <c r="D99">
        <v>1.6692312876660049E-4</v>
      </c>
      <c r="E99">
        <v>54</v>
      </c>
      <c r="F99">
        <v>100000</v>
      </c>
      <c r="G99" t="str">
        <f t="shared" si="5"/>
        <v>54_100000</v>
      </c>
      <c r="H99">
        <v>2.2169465212885679E-3</v>
      </c>
      <c r="I99" s="44">
        <v>55</v>
      </c>
      <c r="J99">
        <v>250000</v>
      </c>
      <c r="K99" t="str">
        <f t="shared" si="6"/>
        <v>55_250000</v>
      </c>
      <c r="L99">
        <v>2.152153997668573E-4</v>
      </c>
      <c r="M99">
        <v>54</v>
      </c>
      <c r="N99">
        <v>100000</v>
      </c>
      <c r="O99" t="str">
        <f t="shared" si="7"/>
        <v>54_100000</v>
      </c>
      <c r="P99" s="50">
        <v>3.577795954017264E-3</v>
      </c>
    </row>
    <row r="100" spans="1:16" x14ac:dyDescent="0.25">
      <c r="A100">
        <v>60</v>
      </c>
      <c r="B100">
        <v>1000000</v>
      </c>
      <c r="C100" s="6" t="str">
        <f t="shared" si="4"/>
        <v>60_1000000</v>
      </c>
      <c r="D100">
        <v>1.7267212707602149E-4</v>
      </c>
      <c r="E100">
        <v>54</v>
      </c>
      <c r="F100">
        <v>250000</v>
      </c>
      <c r="G100" t="str">
        <f t="shared" si="5"/>
        <v>54_250000</v>
      </c>
      <c r="H100">
        <v>2.4894596767831038E-3</v>
      </c>
      <c r="I100" s="44">
        <v>55</v>
      </c>
      <c r="J100">
        <v>500000</v>
      </c>
      <c r="K100" t="str">
        <f t="shared" si="6"/>
        <v>55_500000</v>
      </c>
      <c r="L100">
        <v>3.4174662153787529E-4</v>
      </c>
      <c r="M100">
        <v>54</v>
      </c>
      <c r="N100">
        <v>250000</v>
      </c>
      <c r="O100" t="str">
        <f t="shared" si="7"/>
        <v>54_250000</v>
      </c>
      <c r="P100" s="50">
        <v>3.3974410706161099E-3</v>
      </c>
    </row>
    <row r="101" spans="1:16" x14ac:dyDescent="0.25">
      <c r="A101">
        <v>60</v>
      </c>
      <c r="B101">
        <v>100000</v>
      </c>
      <c r="C101" s="6" t="str">
        <f t="shared" si="4"/>
        <v>60_100000</v>
      </c>
      <c r="D101">
        <v>2.1873721523746161E-4</v>
      </c>
      <c r="E101">
        <v>54</v>
      </c>
      <c r="F101">
        <v>500000</v>
      </c>
      <c r="G101" t="str">
        <f t="shared" si="5"/>
        <v>54_500000</v>
      </c>
      <c r="H101">
        <v>2.7293206605763132E-3</v>
      </c>
      <c r="I101" s="44">
        <v>55</v>
      </c>
      <c r="J101">
        <v>1000000</v>
      </c>
      <c r="K101" t="str">
        <f t="shared" si="6"/>
        <v>55_1000000</v>
      </c>
      <c r="L101">
        <v>3.0911674867021942E-4</v>
      </c>
      <c r="M101">
        <v>54</v>
      </c>
      <c r="N101">
        <v>500000</v>
      </c>
      <c r="O101" t="str">
        <f t="shared" si="7"/>
        <v>54_500000</v>
      </c>
      <c r="P101" s="50">
        <v>3.696432260237336E-3</v>
      </c>
    </row>
    <row r="102" spans="1:16" x14ac:dyDescent="0.25">
      <c r="A102">
        <v>61</v>
      </c>
      <c r="B102">
        <v>500000</v>
      </c>
      <c r="C102" s="6" t="str">
        <f t="shared" si="4"/>
        <v>61_500000</v>
      </c>
      <c r="D102">
        <v>1.410402304129156E-4</v>
      </c>
      <c r="E102">
        <v>54</v>
      </c>
      <c r="F102">
        <v>1000000</v>
      </c>
      <c r="G102" t="str">
        <f t="shared" si="5"/>
        <v>54_1000000</v>
      </c>
      <c r="H102">
        <v>2.5858080227566691E-3</v>
      </c>
      <c r="I102" s="44">
        <v>55</v>
      </c>
      <c r="J102">
        <v>2000000</v>
      </c>
      <c r="K102" t="str">
        <f t="shared" si="6"/>
        <v>55_2000000</v>
      </c>
      <c r="L102">
        <v>2.5164149914710612E-4</v>
      </c>
      <c r="M102">
        <v>54</v>
      </c>
      <c r="N102">
        <v>1000000</v>
      </c>
      <c r="O102" t="str">
        <f t="shared" si="7"/>
        <v>54_1000000</v>
      </c>
      <c r="P102" s="50">
        <v>3.720393212556045E-3</v>
      </c>
    </row>
    <row r="103" spans="1:16" x14ac:dyDescent="0.25">
      <c r="A103">
        <v>61</v>
      </c>
      <c r="B103">
        <v>250000</v>
      </c>
      <c r="C103" s="6" t="str">
        <f t="shared" si="4"/>
        <v>61_250000</v>
      </c>
      <c r="D103">
        <v>1.464663232635693E-4</v>
      </c>
      <c r="E103">
        <v>54</v>
      </c>
      <c r="F103">
        <v>2000000</v>
      </c>
      <c r="G103" t="str">
        <f t="shared" si="5"/>
        <v>54_2000000</v>
      </c>
      <c r="H103">
        <v>2.3663654995945988E-3</v>
      </c>
      <c r="I103" s="44">
        <v>56</v>
      </c>
      <c r="J103">
        <v>100000</v>
      </c>
      <c r="K103" t="str">
        <f t="shared" si="6"/>
        <v>56_100000</v>
      </c>
      <c r="L103">
        <v>2.7375711648522719E-4</v>
      </c>
      <c r="M103">
        <v>54</v>
      </c>
      <c r="N103">
        <v>2000000</v>
      </c>
      <c r="O103" t="str">
        <f t="shared" si="7"/>
        <v>54_2000000</v>
      </c>
      <c r="P103" s="50">
        <v>3.712737889309137E-3</v>
      </c>
    </row>
    <row r="104" spans="1:16" x14ac:dyDescent="0.25">
      <c r="A104">
        <v>61</v>
      </c>
      <c r="B104">
        <v>2000000</v>
      </c>
      <c r="C104" s="6" t="str">
        <f t="shared" si="4"/>
        <v>61_2000000</v>
      </c>
      <c r="D104">
        <v>1.6619831029977781E-4</v>
      </c>
      <c r="E104">
        <v>55</v>
      </c>
      <c r="F104">
        <v>100000</v>
      </c>
      <c r="G104" t="str">
        <f t="shared" si="5"/>
        <v>55_100000</v>
      </c>
      <c r="H104">
        <v>2.4582726309221288E-3</v>
      </c>
      <c r="I104" s="44">
        <v>56</v>
      </c>
      <c r="J104">
        <v>250000</v>
      </c>
      <c r="K104" t="str">
        <f t="shared" si="6"/>
        <v>56_250000</v>
      </c>
      <c r="L104">
        <v>2.8113786011803749E-4</v>
      </c>
      <c r="M104">
        <v>55</v>
      </c>
      <c r="N104">
        <v>100000</v>
      </c>
      <c r="O104" t="str">
        <f t="shared" si="7"/>
        <v>55_100000</v>
      </c>
      <c r="P104" s="50">
        <v>3.626708859265138E-3</v>
      </c>
    </row>
    <row r="105" spans="1:16" x14ac:dyDescent="0.25">
      <c r="A105">
        <v>61</v>
      </c>
      <c r="B105">
        <v>100000</v>
      </c>
      <c r="C105" s="6" t="str">
        <f t="shared" si="4"/>
        <v>61_100000</v>
      </c>
      <c r="D105">
        <v>1.8839755236740139E-4</v>
      </c>
      <c r="E105">
        <v>55</v>
      </c>
      <c r="F105">
        <v>250000</v>
      </c>
      <c r="G105" t="str">
        <f t="shared" si="5"/>
        <v>55_250000</v>
      </c>
      <c r="H105">
        <v>2.4501389329547821E-3</v>
      </c>
      <c r="I105" s="44">
        <v>56</v>
      </c>
      <c r="J105">
        <v>500000</v>
      </c>
      <c r="K105" t="str">
        <f t="shared" si="6"/>
        <v>56_500000</v>
      </c>
      <c r="L105">
        <v>1.804592327967409E-4</v>
      </c>
      <c r="M105">
        <v>55</v>
      </c>
      <c r="N105">
        <v>250000</v>
      </c>
      <c r="O105" t="str">
        <f t="shared" si="7"/>
        <v>55_250000</v>
      </c>
      <c r="P105" s="50">
        <v>3.874302556155364E-3</v>
      </c>
    </row>
    <row r="106" spans="1:16" x14ac:dyDescent="0.25">
      <c r="A106">
        <v>61</v>
      </c>
      <c r="B106">
        <v>1000000</v>
      </c>
      <c r="C106" s="6" t="str">
        <f t="shared" si="4"/>
        <v>61_1000000</v>
      </c>
      <c r="D106">
        <v>2.013557953092091E-4</v>
      </c>
      <c r="E106">
        <v>55</v>
      </c>
      <c r="F106">
        <v>500000</v>
      </c>
      <c r="G106" t="str">
        <f t="shared" si="5"/>
        <v>55_500000</v>
      </c>
      <c r="H106">
        <v>2.4408933459382008E-3</v>
      </c>
      <c r="I106" s="44">
        <v>56</v>
      </c>
      <c r="J106">
        <v>1000000</v>
      </c>
      <c r="K106" t="str">
        <f t="shared" si="6"/>
        <v>56_1000000</v>
      </c>
      <c r="L106">
        <v>2.9876029392480942E-4</v>
      </c>
      <c r="M106">
        <v>55</v>
      </c>
      <c r="N106">
        <v>500000</v>
      </c>
      <c r="O106" t="str">
        <f t="shared" si="7"/>
        <v>55_500000</v>
      </c>
      <c r="P106" s="50">
        <v>3.627384360376185E-3</v>
      </c>
    </row>
    <row r="107" spans="1:16" x14ac:dyDescent="0.25">
      <c r="A107">
        <v>62</v>
      </c>
      <c r="B107">
        <v>500000</v>
      </c>
      <c r="C107" s="6" t="str">
        <f t="shared" si="4"/>
        <v>62_500000</v>
      </c>
      <c r="D107">
        <v>1.436980476328233E-4</v>
      </c>
      <c r="E107">
        <v>55</v>
      </c>
      <c r="F107">
        <v>1000000</v>
      </c>
      <c r="G107" t="str">
        <f t="shared" si="5"/>
        <v>55_1000000</v>
      </c>
      <c r="H107">
        <v>2.5275369523213489E-3</v>
      </c>
      <c r="I107" s="44">
        <v>56</v>
      </c>
      <c r="J107">
        <v>2000000</v>
      </c>
      <c r="K107" t="str">
        <f t="shared" si="6"/>
        <v>56_2000000</v>
      </c>
      <c r="L107">
        <v>2.6167818800162381E-4</v>
      </c>
      <c r="M107">
        <v>55</v>
      </c>
      <c r="N107">
        <v>1000000</v>
      </c>
      <c r="O107" t="str">
        <f t="shared" si="7"/>
        <v>55_1000000</v>
      </c>
      <c r="P107" s="50">
        <v>3.4424803208450952E-3</v>
      </c>
    </row>
    <row r="108" spans="1:16" x14ac:dyDescent="0.25">
      <c r="A108">
        <v>62</v>
      </c>
      <c r="B108">
        <v>1000000</v>
      </c>
      <c r="C108" s="6" t="str">
        <f t="shared" si="4"/>
        <v>62_1000000</v>
      </c>
      <c r="D108">
        <v>1.474230196931547E-4</v>
      </c>
      <c r="E108">
        <v>55</v>
      </c>
      <c r="F108">
        <v>2000000</v>
      </c>
      <c r="G108" t="str">
        <f t="shared" si="5"/>
        <v>55_2000000</v>
      </c>
      <c r="H108">
        <v>2.580805752195763E-3</v>
      </c>
      <c r="I108" s="44">
        <v>57</v>
      </c>
      <c r="J108">
        <v>100000</v>
      </c>
      <c r="K108" t="str">
        <f t="shared" si="6"/>
        <v>57_100000</v>
      </c>
      <c r="L108">
        <v>2.6737140187416152E-4</v>
      </c>
      <c r="M108">
        <v>55</v>
      </c>
      <c r="N108">
        <v>2000000</v>
      </c>
      <c r="O108" t="str">
        <f t="shared" si="7"/>
        <v>55_2000000</v>
      </c>
      <c r="P108" s="50">
        <v>3.643334439143889E-3</v>
      </c>
    </row>
    <row r="109" spans="1:16" x14ac:dyDescent="0.25">
      <c r="A109">
        <v>62</v>
      </c>
      <c r="B109">
        <v>250000</v>
      </c>
      <c r="C109" s="6" t="str">
        <f t="shared" si="4"/>
        <v>62_250000</v>
      </c>
      <c r="D109">
        <v>1.774513410494337E-4</v>
      </c>
      <c r="E109">
        <v>56</v>
      </c>
      <c r="F109">
        <v>100000</v>
      </c>
      <c r="G109" t="str">
        <f t="shared" si="5"/>
        <v>56_100000</v>
      </c>
      <c r="H109">
        <v>2.2705040562475479E-3</v>
      </c>
      <c r="I109" s="44">
        <v>57</v>
      </c>
      <c r="J109">
        <v>250000</v>
      </c>
      <c r="K109" t="str">
        <f t="shared" si="6"/>
        <v>57_250000</v>
      </c>
      <c r="L109">
        <v>3.3266133164265452E-4</v>
      </c>
      <c r="M109">
        <v>56</v>
      </c>
      <c r="N109">
        <v>100000</v>
      </c>
      <c r="O109" t="str">
        <f t="shared" si="7"/>
        <v>56_100000</v>
      </c>
      <c r="P109" s="50">
        <v>3.55637081267974E-3</v>
      </c>
    </row>
    <row r="110" spans="1:16" x14ac:dyDescent="0.25">
      <c r="A110">
        <v>62</v>
      </c>
      <c r="B110">
        <v>2000000</v>
      </c>
      <c r="C110" s="6" t="str">
        <f t="shared" si="4"/>
        <v>62_2000000</v>
      </c>
      <c r="D110">
        <v>2.076970202035657E-4</v>
      </c>
      <c r="E110">
        <v>56</v>
      </c>
      <c r="F110">
        <v>250000</v>
      </c>
      <c r="G110" t="str">
        <f t="shared" si="5"/>
        <v>56_250000</v>
      </c>
      <c r="H110">
        <v>2.481825068123735E-3</v>
      </c>
      <c r="I110" s="44">
        <v>57</v>
      </c>
      <c r="J110">
        <v>500000</v>
      </c>
      <c r="K110" t="str">
        <f t="shared" si="6"/>
        <v>57_500000</v>
      </c>
      <c r="L110">
        <v>3.6899179559432148E-4</v>
      </c>
      <c r="M110">
        <v>56</v>
      </c>
      <c r="N110">
        <v>250000</v>
      </c>
      <c r="O110" t="str">
        <f t="shared" si="7"/>
        <v>56_250000</v>
      </c>
      <c r="P110" s="50">
        <v>3.5807149609259968E-3</v>
      </c>
    </row>
    <row r="111" spans="1:16" x14ac:dyDescent="0.25">
      <c r="A111">
        <v>62</v>
      </c>
      <c r="B111">
        <v>100000</v>
      </c>
      <c r="C111" s="6" t="str">
        <f t="shared" si="4"/>
        <v>62_100000</v>
      </c>
      <c r="D111">
        <v>2.0851531420921899E-4</v>
      </c>
      <c r="E111">
        <v>56</v>
      </c>
      <c r="F111">
        <v>500000</v>
      </c>
      <c r="G111" t="str">
        <f t="shared" si="5"/>
        <v>56_500000</v>
      </c>
      <c r="H111">
        <v>2.6071351201228539E-3</v>
      </c>
      <c r="I111" s="44">
        <v>57</v>
      </c>
      <c r="J111">
        <v>1000000</v>
      </c>
      <c r="K111" t="str">
        <f t="shared" si="6"/>
        <v>57_1000000</v>
      </c>
      <c r="L111">
        <v>3.7106356283289361E-4</v>
      </c>
      <c r="M111">
        <v>56</v>
      </c>
      <c r="N111">
        <v>500000</v>
      </c>
      <c r="O111" t="str">
        <f t="shared" si="7"/>
        <v>56_500000</v>
      </c>
      <c r="P111" s="50">
        <v>3.6266397329792759E-3</v>
      </c>
    </row>
    <row r="112" spans="1:16" x14ac:dyDescent="0.25">
      <c r="A112">
        <v>63</v>
      </c>
      <c r="B112">
        <v>250000</v>
      </c>
      <c r="C112" s="6" t="str">
        <f t="shared" si="4"/>
        <v>63_250000</v>
      </c>
      <c r="D112">
        <v>1.7840045431885841E-4</v>
      </c>
      <c r="E112">
        <v>56</v>
      </c>
      <c r="F112">
        <v>1000000</v>
      </c>
      <c r="G112" t="str">
        <f t="shared" si="5"/>
        <v>56_1000000</v>
      </c>
      <c r="H112">
        <v>2.391681019362536E-3</v>
      </c>
      <c r="I112" s="44">
        <v>57</v>
      </c>
      <c r="J112">
        <v>2000000</v>
      </c>
      <c r="K112" t="str">
        <f t="shared" si="6"/>
        <v>57_2000000</v>
      </c>
      <c r="L112">
        <v>2.5335960556480721E-4</v>
      </c>
      <c r="M112">
        <v>56</v>
      </c>
      <c r="N112">
        <v>1000000</v>
      </c>
      <c r="O112" t="str">
        <f t="shared" si="7"/>
        <v>56_1000000</v>
      </c>
      <c r="P112" s="50">
        <v>3.76443343276817E-3</v>
      </c>
    </row>
    <row r="113" spans="1:16" x14ac:dyDescent="0.25">
      <c r="A113">
        <v>63</v>
      </c>
      <c r="B113">
        <v>500000</v>
      </c>
      <c r="C113" s="6" t="str">
        <f t="shared" si="4"/>
        <v>63_500000</v>
      </c>
      <c r="D113">
        <v>2.0694727054623241E-4</v>
      </c>
      <c r="E113">
        <v>56</v>
      </c>
      <c r="F113">
        <v>2000000</v>
      </c>
      <c r="G113" t="str">
        <f t="shared" si="5"/>
        <v>56_2000000</v>
      </c>
      <c r="H113">
        <v>2.551804573564504E-3</v>
      </c>
      <c r="I113" s="44">
        <v>58</v>
      </c>
      <c r="J113">
        <v>100000</v>
      </c>
      <c r="K113" t="str">
        <f t="shared" si="6"/>
        <v>58_100000</v>
      </c>
      <c r="L113">
        <v>3.2969169749862652E-4</v>
      </c>
      <c r="M113">
        <v>56</v>
      </c>
      <c r="N113">
        <v>2000000</v>
      </c>
      <c r="O113" t="str">
        <f t="shared" si="7"/>
        <v>56_2000000</v>
      </c>
      <c r="P113" s="50">
        <v>3.641336548478057E-3</v>
      </c>
    </row>
    <row r="114" spans="1:16" x14ac:dyDescent="0.25">
      <c r="A114">
        <v>63</v>
      </c>
      <c r="B114">
        <v>1000000</v>
      </c>
      <c r="C114" s="6" t="str">
        <f t="shared" si="4"/>
        <v>63_1000000</v>
      </c>
      <c r="D114">
        <v>2.110724005748998E-4</v>
      </c>
      <c r="E114">
        <v>57</v>
      </c>
      <c r="F114">
        <v>100000</v>
      </c>
      <c r="G114" t="str">
        <f t="shared" si="5"/>
        <v>57_100000</v>
      </c>
      <c r="H114">
        <v>2.4852037791092429E-3</v>
      </c>
      <c r="I114" s="44">
        <v>58</v>
      </c>
      <c r="J114">
        <v>250000</v>
      </c>
      <c r="K114" t="str">
        <f t="shared" si="6"/>
        <v>58_250000</v>
      </c>
      <c r="L114">
        <v>2.6897943008349668E-4</v>
      </c>
      <c r="M114">
        <v>57</v>
      </c>
      <c r="N114">
        <v>100000</v>
      </c>
      <c r="O114" t="str">
        <f t="shared" si="7"/>
        <v>57_100000</v>
      </c>
      <c r="P114" s="50">
        <v>3.8334118086247549E-3</v>
      </c>
    </row>
    <row r="115" spans="1:16" x14ac:dyDescent="0.25">
      <c r="A115">
        <v>63</v>
      </c>
      <c r="B115">
        <v>2000000</v>
      </c>
      <c r="C115" s="6" t="str">
        <f t="shared" si="4"/>
        <v>63_2000000</v>
      </c>
      <c r="D115">
        <v>2.184887326063279E-4</v>
      </c>
      <c r="E115">
        <v>57</v>
      </c>
      <c r="F115">
        <v>250000</v>
      </c>
      <c r="G115" t="str">
        <f t="shared" si="5"/>
        <v>57_250000</v>
      </c>
      <c r="H115">
        <v>2.4909460787670319E-3</v>
      </c>
      <c r="I115" s="44">
        <v>58</v>
      </c>
      <c r="J115">
        <v>500000</v>
      </c>
      <c r="K115" t="str">
        <f t="shared" si="6"/>
        <v>58_500000</v>
      </c>
      <c r="L115">
        <v>2.2871238128373381E-4</v>
      </c>
      <c r="M115">
        <v>57</v>
      </c>
      <c r="N115">
        <v>250000</v>
      </c>
      <c r="O115" t="str">
        <f t="shared" si="7"/>
        <v>57_250000</v>
      </c>
      <c r="P115" s="50">
        <v>3.4331563030565019E-3</v>
      </c>
    </row>
    <row r="116" spans="1:16" x14ac:dyDescent="0.25">
      <c r="A116">
        <v>63</v>
      </c>
      <c r="B116">
        <v>100000</v>
      </c>
      <c r="C116" s="6" t="str">
        <f t="shared" si="4"/>
        <v>63_100000</v>
      </c>
      <c r="D116">
        <v>2.4100819945657129E-4</v>
      </c>
      <c r="E116">
        <v>57</v>
      </c>
      <c r="F116">
        <v>500000</v>
      </c>
      <c r="G116" t="str">
        <f t="shared" si="5"/>
        <v>57_500000</v>
      </c>
      <c r="H116">
        <v>2.486490875917847E-3</v>
      </c>
      <c r="I116" s="44">
        <v>58</v>
      </c>
      <c r="J116">
        <v>1000000</v>
      </c>
      <c r="K116" t="str">
        <f t="shared" si="6"/>
        <v>58_1000000</v>
      </c>
      <c r="L116">
        <v>3.0240784729240538E-4</v>
      </c>
      <c r="M116">
        <v>57</v>
      </c>
      <c r="N116">
        <v>500000</v>
      </c>
      <c r="O116" t="str">
        <f t="shared" si="7"/>
        <v>57_500000</v>
      </c>
      <c r="P116" s="50">
        <v>3.3852603152930692E-3</v>
      </c>
    </row>
    <row r="117" spans="1:16" x14ac:dyDescent="0.25">
      <c r="A117">
        <v>64</v>
      </c>
      <c r="B117">
        <v>2000000</v>
      </c>
      <c r="C117" s="6" t="str">
        <f t="shared" si="4"/>
        <v>64_2000000</v>
      </c>
      <c r="D117">
        <v>1.8505742837187001E-4</v>
      </c>
      <c r="E117">
        <v>57</v>
      </c>
      <c r="F117">
        <v>1000000</v>
      </c>
      <c r="G117" t="str">
        <f t="shared" si="5"/>
        <v>57_1000000</v>
      </c>
      <c r="H117">
        <v>2.6461382906581492E-3</v>
      </c>
      <c r="I117" s="44">
        <v>58</v>
      </c>
      <c r="J117">
        <v>2000000</v>
      </c>
      <c r="K117" t="str">
        <f t="shared" si="6"/>
        <v>58_2000000</v>
      </c>
      <c r="L117">
        <v>2.8315202979447922E-4</v>
      </c>
      <c r="M117">
        <v>57</v>
      </c>
      <c r="N117">
        <v>1000000</v>
      </c>
      <c r="O117" t="str">
        <f t="shared" si="7"/>
        <v>57_1000000</v>
      </c>
      <c r="P117" s="50">
        <v>3.6485479584997759E-3</v>
      </c>
    </row>
    <row r="118" spans="1:16" x14ac:dyDescent="0.25">
      <c r="A118">
        <v>64</v>
      </c>
      <c r="B118">
        <v>250000</v>
      </c>
      <c r="C118" s="6" t="str">
        <f t="shared" si="4"/>
        <v>64_250000</v>
      </c>
      <c r="D118">
        <v>2.0749564876106731E-4</v>
      </c>
      <c r="E118">
        <v>57</v>
      </c>
      <c r="F118">
        <v>2000000</v>
      </c>
      <c r="G118" t="str">
        <f t="shared" si="5"/>
        <v>57_2000000</v>
      </c>
      <c r="H118">
        <v>2.440689277604395E-3</v>
      </c>
      <c r="I118" s="44">
        <v>59</v>
      </c>
      <c r="J118">
        <v>100000</v>
      </c>
      <c r="K118" t="str">
        <f t="shared" si="6"/>
        <v>59_100000</v>
      </c>
      <c r="L118">
        <v>3.1070065459495291E-4</v>
      </c>
      <c r="M118">
        <v>57</v>
      </c>
      <c r="N118">
        <v>2000000</v>
      </c>
      <c r="O118" t="str">
        <f t="shared" si="7"/>
        <v>57_2000000</v>
      </c>
      <c r="P118" s="50">
        <v>3.4516006563516562E-3</v>
      </c>
    </row>
    <row r="119" spans="1:16" x14ac:dyDescent="0.25">
      <c r="A119">
        <v>64</v>
      </c>
      <c r="B119">
        <v>100000</v>
      </c>
      <c r="C119" s="6" t="str">
        <f t="shared" si="4"/>
        <v>64_100000</v>
      </c>
      <c r="D119">
        <v>2.1077975606286341E-4</v>
      </c>
      <c r="E119">
        <v>58</v>
      </c>
      <c r="F119">
        <v>100000</v>
      </c>
      <c r="G119" t="str">
        <f t="shared" si="5"/>
        <v>58_100000</v>
      </c>
      <c r="H119">
        <v>2.2983562748595992E-3</v>
      </c>
      <c r="I119" s="44">
        <v>59</v>
      </c>
      <c r="J119">
        <v>250000</v>
      </c>
      <c r="K119" t="str">
        <f t="shared" si="6"/>
        <v>59_250000</v>
      </c>
      <c r="L119">
        <v>3.8078747241913137E-4</v>
      </c>
      <c r="M119">
        <v>58</v>
      </c>
      <c r="N119">
        <v>100000</v>
      </c>
      <c r="O119" t="str">
        <f t="shared" si="7"/>
        <v>58_100000</v>
      </c>
      <c r="P119" s="50">
        <v>3.477684055665611E-3</v>
      </c>
    </row>
    <row r="120" spans="1:16" x14ac:dyDescent="0.25">
      <c r="A120">
        <v>64</v>
      </c>
      <c r="B120">
        <v>1000000</v>
      </c>
      <c r="C120" s="6" t="str">
        <f t="shared" si="4"/>
        <v>64_1000000</v>
      </c>
      <c r="D120">
        <v>2.214966247125508E-4</v>
      </c>
      <c r="E120">
        <v>58</v>
      </c>
      <c r="F120">
        <v>250000</v>
      </c>
      <c r="G120" t="str">
        <f t="shared" si="5"/>
        <v>58_250000</v>
      </c>
      <c r="H120">
        <v>2.6488813498024041E-3</v>
      </c>
      <c r="I120" s="44">
        <v>59</v>
      </c>
      <c r="J120">
        <v>500000</v>
      </c>
      <c r="K120" t="str">
        <f t="shared" si="6"/>
        <v>59_500000</v>
      </c>
      <c r="L120">
        <v>3.043011431449683E-4</v>
      </c>
      <c r="M120">
        <v>58</v>
      </c>
      <c r="N120">
        <v>250000</v>
      </c>
      <c r="O120" t="str">
        <f t="shared" si="7"/>
        <v>58_250000</v>
      </c>
      <c r="P120" s="50">
        <v>3.4577532143308899E-3</v>
      </c>
    </row>
    <row r="121" spans="1:16" x14ac:dyDescent="0.25">
      <c r="A121">
        <v>64</v>
      </c>
      <c r="B121">
        <v>500000</v>
      </c>
      <c r="C121" s="6" t="str">
        <f t="shared" si="4"/>
        <v>64_500000</v>
      </c>
      <c r="D121">
        <v>2.8530065410408811E-4</v>
      </c>
      <c r="E121">
        <v>58</v>
      </c>
      <c r="F121">
        <v>500000</v>
      </c>
      <c r="G121" t="str">
        <f t="shared" si="5"/>
        <v>58_500000</v>
      </c>
      <c r="H121">
        <v>2.545709438329101E-3</v>
      </c>
      <c r="I121" s="44">
        <v>59</v>
      </c>
      <c r="J121">
        <v>1000000</v>
      </c>
      <c r="K121" t="str">
        <f t="shared" si="6"/>
        <v>59_1000000</v>
      </c>
      <c r="L121">
        <v>3.7315755307767512E-4</v>
      </c>
      <c r="M121">
        <v>58</v>
      </c>
      <c r="N121">
        <v>500000</v>
      </c>
      <c r="O121" t="str">
        <f t="shared" si="7"/>
        <v>58_500000</v>
      </c>
      <c r="P121" s="50">
        <v>3.63411657606008E-3</v>
      </c>
    </row>
    <row r="122" spans="1:16" x14ac:dyDescent="0.25">
      <c r="A122">
        <v>65</v>
      </c>
      <c r="B122">
        <v>2000000</v>
      </c>
      <c r="C122" s="6" t="str">
        <f t="shared" si="4"/>
        <v>65_2000000</v>
      </c>
      <c r="D122">
        <v>1.8672744993572339E-4</v>
      </c>
      <c r="E122">
        <v>58</v>
      </c>
      <c r="F122">
        <v>1000000</v>
      </c>
      <c r="G122" t="str">
        <f t="shared" si="5"/>
        <v>58_1000000</v>
      </c>
      <c r="H122">
        <v>2.450337668910973E-3</v>
      </c>
      <c r="I122" s="44">
        <v>59</v>
      </c>
      <c r="J122">
        <v>2000000</v>
      </c>
      <c r="K122" t="str">
        <f t="shared" si="6"/>
        <v>59_2000000</v>
      </c>
      <c r="L122">
        <v>2.461350303942059E-4</v>
      </c>
      <c r="M122">
        <v>58</v>
      </c>
      <c r="N122">
        <v>1000000</v>
      </c>
      <c r="O122" t="str">
        <f t="shared" si="7"/>
        <v>58_1000000</v>
      </c>
      <c r="P122" s="50">
        <v>3.6563473537572899E-3</v>
      </c>
    </row>
    <row r="123" spans="1:16" x14ac:dyDescent="0.25">
      <c r="A123">
        <v>65</v>
      </c>
      <c r="B123">
        <v>1000000</v>
      </c>
      <c r="C123" s="6" t="str">
        <f t="shared" si="4"/>
        <v>65_1000000</v>
      </c>
      <c r="D123">
        <v>1.8760661296722791E-4</v>
      </c>
      <c r="E123">
        <v>58</v>
      </c>
      <c r="F123">
        <v>2000000</v>
      </c>
      <c r="G123" t="str">
        <f t="shared" si="5"/>
        <v>58_2000000</v>
      </c>
      <c r="H123">
        <v>2.5301823118351859E-3</v>
      </c>
      <c r="I123" s="44">
        <v>60</v>
      </c>
      <c r="J123">
        <v>100000</v>
      </c>
      <c r="K123" t="str">
        <f t="shared" si="6"/>
        <v>60_100000</v>
      </c>
      <c r="L123">
        <v>3.3892024859604272E-4</v>
      </c>
      <c r="M123">
        <v>58</v>
      </c>
      <c r="N123">
        <v>2000000</v>
      </c>
      <c r="O123" t="str">
        <f t="shared" si="7"/>
        <v>58_2000000</v>
      </c>
      <c r="P123" s="50">
        <v>3.542501430337781E-3</v>
      </c>
    </row>
    <row r="124" spans="1:16" x14ac:dyDescent="0.25">
      <c r="A124">
        <v>65</v>
      </c>
      <c r="B124">
        <v>250000</v>
      </c>
      <c r="C124" s="6" t="str">
        <f t="shared" si="4"/>
        <v>65_250000</v>
      </c>
      <c r="D124">
        <v>2.104712755247164E-4</v>
      </c>
      <c r="E124">
        <v>59</v>
      </c>
      <c r="F124">
        <v>100000</v>
      </c>
      <c r="G124" t="str">
        <f t="shared" si="5"/>
        <v>59_100000</v>
      </c>
      <c r="H124">
        <v>2.22769236016027E-3</v>
      </c>
      <c r="I124" s="44">
        <v>60</v>
      </c>
      <c r="J124">
        <v>250000</v>
      </c>
      <c r="K124" t="str">
        <f t="shared" si="6"/>
        <v>60_250000</v>
      </c>
      <c r="L124">
        <v>3.4847350014704289E-4</v>
      </c>
      <c r="M124">
        <v>59</v>
      </c>
      <c r="N124">
        <v>100000</v>
      </c>
      <c r="O124" t="str">
        <f t="shared" si="7"/>
        <v>59_100000</v>
      </c>
      <c r="P124" s="50">
        <v>3.579015484027781E-3</v>
      </c>
    </row>
    <row r="125" spans="1:16" x14ac:dyDescent="0.25">
      <c r="A125">
        <v>65</v>
      </c>
      <c r="B125">
        <v>500000</v>
      </c>
      <c r="C125" s="6" t="str">
        <f t="shared" si="4"/>
        <v>65_500000</v>
      </c>
      <c r="D125">
        <v>2.1553787572285721E-4</v>
      </c>
      <c r="E125">
        <v>59</v>
      </c>
      <c r="F125">
        <v>250000</v>
      </c>
      <c r="G125" t="str">
        <f t="shared" si="5"/>
        <v>59_250000</v>
      </c>
      <c r="H125">
        <v>2.546317234630383E-3</v>
      </c>
      <c r="I125" s="44">
        <v>60</v>
      </c>
      <c r="J125">
        <v>500000</v>
      </c>
      <c r="K125" t="str">
        <f t="shared" si="6"/>
        <v>60_500000</v>
      </c>
      <c r="L125">
        <v>3.1256969054345961E-4</v>
      </c>
      <c r="M125">
        <v>59</v>
      </c>
      <c r="N125">
        <v>250000</v>
      </c>
      <c r="O125" t="str">
        <f t="shared" si="7"/>
        <v>59_250000</v>
      </c>
      <c r="P125" s="50">
        <v>3.5081176646878441E-3</v>
      </c>
    </row>
    <row r="126" spans="1:16" x14ac:dyDescent="0.25">
      <c r="A126">
        <v>65</v>
      </c>
      <c r="B126">
        <v>100000</v>
      </c>
      <c r="C126" s="6" t="str">
        <f t="shared" si="4"/>
        <v>65_100000</v>
      </c>
      <c r="D126">
        <v>2.5100992538888039E-4</v>
      </c>
      <c r="E126">
        <v>59</v>
      </c>
      <c r="F126">
        <v>500000</v>
      </c>
      <c r="G126" t="str">
        <f t="shared" si="5"/>
        <v>59_500000</v>
      </c>
      <c r="H126">
        <v>2.5462514704080539E-3</v>
      </c>
      <c r="I126" s="44">
        <v>60</v>
      </c>
      <c r="J126">
        <v>1000000</v>
      </c>
      <c r="K126" t="str">
        <f t="shared" si="6"/>
        <v>60_1000000</v>
      </c>
      <c r="L126">
        <v>4.0068516580967363E-4</v>
      </c>
      <c r="M126">
        <v>59</v>
      </c>
      <c r="N126">
        <v>500000</v>
      </c>
      <c r="O126" t="str">
        <f t="shared" si="7"/>
        <v>59_500000</v>
      </c>
      <c r="P126" s="50">
        <v>3.6286585776486762E-3</v>
      </c>
    </row>
    <row r="127" spans="1:16" x14ac:dyDescent="0.25">
      <c r="A127" s="51"/>
      <c r="B127" s="51"/>
      <c r="C127" s="6" t="str">
        <f t="shared" si="4"/>
        <v>_</v>
      </c>
      <c r="D127" s="51"/>
      <c r="E127">
        <v>59</v>
      </c>
      <c r="F127">
        <v>1000000</v>
      </c>
      <c r="G127" t="str">
        <f t="shared" si="5"/>
        <v>59_1000000</v>
      </c>
      <c r="H127">
        <v>2.5250305464157249E-3</v>
      </c>
      <c r="I127" s="44">
        <v>60</v>
      </c>
      <c r="J127">
        <v>2000000</v>
      </c>
      <c r="K127" t="str">
        <f t="shared" si="6"/>
        <v>60_2000000</v>
      </c>
      <c r="L127">
        <v>2.8806819939655259E-4</v>
      </c>
      <c r="M127">
        <v>59</v>
      </c>
      <c r="N127">
        <v>1000000</v>
      </c>
      <c r="O127" t="str">
        <f t="shared" si="7"/>
        <v>59_1000000</v>
      </c>
      <c r="P127" s="50">
        <v>3.5043097167282758E-3</v>
      </c>
    </row>
    <row r="128" spans="1:16" x14ac:dyDescent="0.25">
      <c r="A128" s="51"/>
      <c r="B128" s="51"/>
      <c r="C128" s="6" t="str">
        <f t="shared" si="4"/>
        <v>_</v>
      </c>
      <c r="D128" s="51"/>
      <c r="E128">
        <v>59</v>
      </c>
      <c r="F128">
        <v>2000000</v>
      </c>
      <c r="G128" t="str">
        <f t="shared" si="5"/>
        <v>59_2000000</v>
      </c>
      <c r="H128">
        <v>2.440321792029142E-3</v>
      </c>
      <c r="I128" s="44">
        <v>61</v>
      </c>
      <c r="J128">
        <v>100000</v>
      </c>
      <c r="K128" t="str">
        <f t="shared" si="6"/>
        <v>61_100000</v>
      </c>
      <c r="L128">
        <v>3.6122976015549348E-4</v>
      </c>
      <c r="M128">
        <v>59</v>
      </c>
      <c r="N128">
        <v>2000000</v>
      </c>
      <c r="O128" t="str">
        <f t="shared" si="7"/>
        <v>59_2000000</v>
      </c>
      <c r="P128" s="50">
        <v>3.6132763771840729E-3</v>
      </c>
    </row>
    <row r="129" spans="1:16" x14ac:dyDescent="0.25">
      <c r="A129" s="51"/>
      <c r="B129" s="51"/>
      <c r="C129" s="6" t="str">
        <f t="shared" si="4"/>
        <v>_</v>
      </c>
      <c r="D129" s="51"/>
      <c r="E129">
        <v>60</v>
      </c>
      <c r="F129">
        <v>100000</v>
      </c>
      <c r="G129" t="str">
        <f t="shared" si="5"/>
        <v>60_100000</v>
      </c>
      <c r="H129">
        <v>2.424203870731687E-3</v>
      </c>
      <c r="I129" s="44">
        <v>61</v>
      </c>
      <c r="J129">
        <v>250000</v>
      </c>
      <c r="K129" t="str">
        <f t="shared" si="6"/>
        <v>61_250000</v>
      </c>
      <c r="L129">
        <v>4.5127831031437061E-4</v>
      </c>
      <c r="M129">
        <v>60</v>
      </c>
      <c r="N129">
        <v>100000</v>
      </c>
      <c r="O129" t="str">
        <f t="shared" si="7"/>
        <v>60_100000</v>
      </c>
      <c r="P129" s="50">
        <v>3.312019293446745E-3</v>
      </c>
    </row>
    <row r="130" spans="1:16" x14ac:dyDescent="0.25">
      <c r="A130" s="51"/>
      <c r="B130" s="51"/>
      <c r="C130" s="6" t="str">
        <f t="shared" si="4"/>
        <v>_</v>
      </c>
      <c r="D130" s="51"/>
      <c r="E130">
        <v>60</v>
      </c>
      <c r="F130">
        <v>250000</v>
      </c>
      <c r="G130" t="str">
        <f t="shared" si="5"/>
        <v>60_250000</v>
      </c>
      <c r="H130">
        <v>2.3400322461382158E-3</v>
      </c>
      <c r="I130" s="44">
        <v>61</v>
      </c>
      <c r="J130">
        <v>500000</v>
      </c>
      <c r="K130" t="str">
        <f t="shared" si="6"/>
        <v>61_500000</v>
      </c>
      <c r="L130">
        <v>3.47493233900978E-4</v>
      </c>
      <c r="M130">
        <v>60</v>
      </c>
      <c r="N130">
        <v>250000</v>
      </c>
      <c r="O130" t="str">
        <f t="shared" si="7"/>
        <v>60_250000</v>
      </c>
      <c r="P130" s="50">
        <v>3.5835292152099681E-3</v>
      </c>
    </row>
    <row r="131" spans="1:16" x14ac:dyDescent="0.25">
      <c r="A131" s="51"/>
      <c r="B131" s="51"/>
      <c r="C131" s="6" t="str">
        <f t="shared" si="4"/>
        <v>_</v>
      </c>
      <c r="D131" s="51"/>
      <c r="E131">
        <v>60</v>
      </c>
      <c r="F131">
        <v>500000</v>
      </c>
      <c r="G131" t="str">
        <f t="shared" si="5"/>
        <v>60_500000</v>
      </c>
      <c r="H131">
        <v>2.4160013880546961E-3</v>
      </c>
      <c r="I131" s="44">
        <v>61</v>
      </c>
      <c r="J131">
        <v>1000000</v>
      </c>
      <c r="K131" t="str">
        <f t="shared" si="6"/>
        <v>61_1000000</v>
      </c>
      <c r="L131">
        <v>3.3185733440149002E-4</v>
      </c>
      <c r="M131">
        <v>60</v>
      </c>
      <c r="N131">
        <v>500000</v>
      </c>
      <c r="O131" t="str">
        <f t="shared" si="7"/>
        <v>60_500000</v>
      </c>
      <c r="P131" s="50">
        <v>3.610170985428548E-3</v>
      </c>
    </row>
    <row r="132" spans="1:16" x14ac:dyDescent="0.25">
      <c r="A132" s="51"/>
      <c r="B132" s="51"/>
      <c r="C132" s="6" t="str">
        <f t="shared" si="4"/>
        <v>_</v>
      </c>
      <c r="D132" s="51"/>
      <c r="E132">
        <v>60</v>
      </c>
      <c r="F132">
        <v>1000000</v>
      </c>
      <c r="G132" t="str">
        <f t="shared" si="5"/>
        <v>60_1000000</v>
      </c>
      <c r="H132">
        <v>2.3941082683808751E-3</v>
      </c>
      <c r="I132" s="44">
        <v>61</v>
      </c>
      <c r="J132">
        <v>2000000</v>
      </c>
      <c r="K132" t="str">
        <f t="shared" si="6"/>
        <v>61_2000000</v>
      </c>
      <c r="L132">
        <v>3.4681852310064043E-4</v>
      </c>
      <c r="M132">
        <v>60</v>
      </c>
      <c r="N132">
        <v>1000000</v>
      </c>
      <c r="O132" t="str">
        <f t="shared" si="7"/>
        <v>60_1000000</v>
      </c>
      <c r="P132" s="50">
        <v>3.3900887815585521E-3</v>
      </c>
    </row>
    <row r="133" spans="1:16" x14ac:dyDescent="0.25">
      <c r="A133" s="51"/>
      <c r="B133" s="51"/>
      <c r="C133" s="6" t="str">
        <f t="shared" ref="C133:C158" si="8">A133&amp;"_"&amp;B133</f>
        <v>_</v>
      </c>
      <c r="D133" s="51"/>
      <c r="E133">
        <v>60</v>
      </c>
      <c r="F133">
        <v>2000000</v>
      </c>
      <c r="G133" t="str">
        <f t="shared" ref="G133:G158" si="9">E133&amp;"_"&amp;F133</f>
        <v>60_2000000</v>
      </c>
      <c r="H133">
        <v>2.577341598705108E-3</v>
      </c>
      <c r="I133" s="44">
        <v>62</v>
      </c>
      <c r="J133">
        <v>100000</v>
      </c>
      <c r="K133" t="str">
        <f t="shared" ref="K133:K158" si="10">I133&amp;"_"&amp;J133</f>
        <v>62_100000</v>
      </c>
      <c r="L133">
        <v>4.8985378613008209E-4</v>
      </c>
      <c r="M133">
        <v>60</v>
      </c>
      <c r="N133">
        <v>2000000</v>
      </c>
      <c r="O133" t="str">
        <f t="shared" ref="O133:O158" si="11">M133&amp;"_"&amp;N133</f>
        <v>60_2000000</v>
      </c>
      <c r="P133" s="50">
        <v>3.4172795774348682E-3</v>
      </c>
    </row>
    <row r="134" spans="1:16" x14ac:dyDescent="0.25">
      <c r="A134" s="51"/>
      <c r="B134" s="51"/>
      <c r="C134" s="6" t="str">
        <f t="shared" si="8"/>
        <v>_</v>
      </c>
      <c r="D134" s="51"/>
      <c r="E134">
        <v>61</v>
      </c>
      <c r="F134">
        <v>100000</v>
      </c>
      <c r="G134" t="str">
        <f t="shared" si="9"/>
        <v>61_100000</v>
      </c>
      <c r="H134">
        <v>2.499181699472833E-3</v>
      </c>
      <c r="I134" s="44">
        <v>62</v>
      </c>
      <c r="J134">
        <v>250000</v>
      </c>
      <c r="K134" t="str">
        <f t="shared" si="10"/>
        <v>62_250000</v>
      </c>
      <c r="L134">
        <v>3.9198180850523359E-4</v>
      </c>
      <c r="M134">
        <v>61</v>
      </c>
      <c r="N134">
        <v>100000</v>
      </c>
      <c r="O134" t="str">
        <f t="shared" si="11"/>
        <v>61_100000</v>
      </c>
      <c r="P134" s="50">
        <v>3.5569423634079461E-3</v>
      </c>
    </row>
    <row r="135" spans="1:16" x14ac:dyDescent="0.25">
      <c r="A135" s="51"/>
      <c r="B135" s="51"/>
      <c r="C135" s="6" t="str">
        <f t="shared" si="8"/>
        <v>_</v>
      </c>
      <c r="D135" s="51"/>
      <c r="E135">
        <v>61</v>
      </c>
      <c r="F135">
        <v>250000</v>
      </c>
      <c r="G135" t="str">
        <f t="shared" si="9"/>
        <v>61_250000</v>
      </c>
      <c r="H135">
        <v>2.4452220911055332E-3</v>
      </c>
      <c r="I135" s="44">
        <v>62</v>
      </c>
      <c r="J135">
        <v>500000</v>
      </c>
      <c r="K135" t="str">
        <f t="shared" si="10"/>
        <v>62_500000</v>
      </c>
      <c r="L135">
        <v>3.8647053157178109E-4</v>
      </c>
      <c r="M135">
        <v>61</v>
      </c>
      <c r="N135">
        <v>250000</v>
      </c>
      <c r="O135" t="str">
        <f t="shared" si="11"/>
        <v>61_250000</v>
      </c>
      <c r="P135" s="50">
        <v>3.5450566147439549E-3</v>
      </c>
    </row>
    <row r="136" spans="1:16" x14ac:dyDescent="0.25">
      <c r="A136" s="51"/>
      <c r="B136" s="51"/>
      <c r="C136" s="6" t="str">
        <f t="shared" si="8"/>
        <v>_</v>
      </c>
      <c r="D136" s="51"/>
      <c r="E136">
        <v>61</v>
      </c>
      <c r="F136">
        <v>500000</v>
      </c>
      <c r="G136" t="str">
        <f t="shared" si="9"/>
        <v>61_500000</v>
      </c>
      <c r="H136">
        <v>2.4823111937344201E-3</v>
      </c>
      <c r="I136" s="44">
        <v>62</v>
      </c>
      <c r="J136">
        <v>1000000</v>
      </c>
      <c r="K136" t="str">
        <f t="shared" si="10"/>
        <v>62_1000000</v>
      </c>
      <c r="L136">
        <v>3.9898827741083407E-4</v>
      </c>
      <c r="M136">
        <v>61</v>
      </c>
      <c r="N136">
        <v>500000</v>
      </c>
      <c r="O136" t="str">
        <f t="shared" si="11"/>
        <v>61_500000</v>
      </c>
      <c r="P136" s="50">
        <v>3.2445970492953309E-3</v>
      </c>
    </row>
    <row r="137" spans="1:16" x14ac:dyDescent="0.25">
      <c r="A137" s="51"/>
      <c r="B137" s="51"/>
      <c r="C137" s="6" t="str">
        <f t="shared" si="8"/>
        <v>_</v>
      </c>
      <c r="D137" s="51"/>
      <c r="E137">
        <v>61</v>
      </c>
      <c r="F137">
        <v>1000000</v>
      </c>
      <c r="G137" t="str">
        <f t="shared" si="9"/>
        <v>61_1000000</v>
      </c>
      <c r="H137">
        <v>2.3855710037688702E-3</v>
      </c>
      <c r="I137" s="44">
        <v>62</v>
      </c>
      <c r="J137">
        <v>2000000</v>
      </c>
      <c r="K137" t="str">
        <f t="shared" si="10"/>
        <v>62_2000000</v>
      </c>
      <c r="L137">
        <v>4.0849539437316247E-4</v>
      </c>
      <c r="M137">
        <v>61</v>
      </c>
      <c r="N137">
        <v>1000000</v>
      </c>
      <c r="O137" t="str">
        <f t="shared" si="11"/>
        <v>61_1000000</v>
      </c>
      <c r="P137" s="50">
        <v>3.3663229492434531E-3</v>
      </c>
    </row>
    <row r="138" spans="1:16" x14ac:dyDescent="0.25">
      <c r="A138" s="51"/>
      <c r="B138" s="51"/>
      <c r="C138" s="6" t="str">
        <f t="shared" si="8"/>
        <v>_</v>
      </c>
      <c r="D138" s="51"/>
      <c r="E138">
        <v>61</v>
      </c>
      <c r="F138">
        <v>2000000</v>
      </c>
      <c r="G138" t="str">
        <f t="shared" si="9"/>
        <v>61_2000000</v>
      </c>
      <c r="H138">
        <v>2.339401570492507E-3</v>
      </c>
      <c r="I138" s="44">
        <v>63</v>
      </c>
      <c r="J138">
        <v>100000</v>
      </c>
      <c r="K138" t="str">
        <f t="shared" si="10"/>
        <v>63_100000</v>
      </c>
      <c r="L138">
        <v>4.9342554176667311E-4</v>
      </c>
      <c r="M138">
        <v>61</v>
      </c>
      <c r="N138">
        <v>2000000</v>
      </c>
      <c r="O138" t="str">
        <f t="shared" si="11"/>
        <v>61_2000000</v>
      </c>
      <c r="P138" s="50">
        <v>3.570646355712651E-3</v>
      </c>
    </row>
    <row r="139" spans="1:16" x14ac:dyDescent="0.25">
      <c r="A139" s="51"/>
      <c r="B139" s="51"/>
      <c r="C139" s="6" t="str">
        <f t="shared" si="8"/>
        <v>_</v>
      </c>
      <c r="D139" s="51"/>
      <c r="E139">
        <v>62</v>
      </c>
      <c r="F139">
        <v>100000</v>
      </c>
      <c r="G139" t="str">
        <f t="shared" si="9"/>
        <v>62_100000</v>
      </c>
      <c r="H139">
        <v>2.249810485925631E-3</v>
      </c>
      <c r="I139" s="44">
        <v>63</v>
      </c>
      <c r="J139">
        <v>250000</v>
      </c>
      <c r="K139" t="str">
        <f t="shared" si="10"/>
        <v>63_250000</v>
      </c>
      <c r="L139">
        <v>4.2929589484829459E-4</v>
      </c>
      <c r="M139">
        <v>62</v>
      </c>
      <c r="N139">
        <v>100000</v>
      </c>
      <c r="O139" t="str">
        <f t="shared" si="11"/>
        <v>62_100000</v>
      </c>
      <c r="P139" s="50">
        <v>3.2278249664701021E-3</v>
      </c>
    </row>
    <row r="140" spans="1:16" x14ac:dyDescent="0.25">
      <c r="A140" s="51"/>
      <c r="B140" s="51"/>
      <c r="C140" s="6" t="str">
        <f t="shared" si="8"/>
        <v>_</v>
      </c>
      <c r="D140" s="51"/>
      <c r="E140">
        <v>62</v>
      </c>
      <c r="F140">
        <v>250000</v>
      </c>
      <c r="G140" t="str">
        <f t="shared" si="9"/>
        <v>62_250000</v>
      </c>
      <c r="H140">
        <v>2.5726041205275741E-3</v>
      </c>
      <c r="I140" s="44">
        <v>63</v>
      </c>
      <c r="J140">
        <v>500000</v>
      </c>
      <c r="K140" t="str">
        <f t="shared" si="10"/>
        <v>63_500000</v>
      </c>
      <c r="L140">
        <v>4.2691290562692739E-4</v>
      </c>
      <c r="M140">
        <v>62</v>
      </c>
      <c r="N140">
        <v>250000</v>
      </c>
      <c r="O140" t="str">
        <f t="shared" si="11"/>
        <v>62_250000</v>
      </c>
      <c r="P140" s="50">
        <v>3.537537677704265E-3</v>
      </c>
    </row>
    <row r="141" spans="1:16" x14ac:dyDescent="0.25">
      <c r="A141" s="51"/>
      <c r="B141" s="51"/>
      <c r="C141" s="6" t="str">
        <f t="shared" si="8"/>
        <v>_</v>
      </c>
      <c r="D141" s="51"/>
      <c r="E141">
        <v>62</v>
      </c>
      <c r="F141">
        <v>500000</v>
      </c>
      <c r="G141" t="str">
        <f t="shared" si="9"/>
        <v>62_500000</v>
      </c>
      <c r="H141">
        <v>2.3440290654051081E-3</v>
      </c>
      <c r="I141" s="44">
        <v>63</v>
      </c>
      <c r="J141">
        <v>1000000</v>
      </c>
      <c r="K141" t="str">
        <f t="shared" si="10"/>
        <v>63_1000000</v>
      </c>
      <c r="L141">
        <v>4.7683511324550948E-4</v>
      </c>
      <c r="M141">
        <v>62</v>
      </c>
      <c r="N141">
        <v>500000</v>
      </c>
      <c r="O141" t="str">
        <f t="shared" si="11"/>
        <v>62_500000</v>
      </c>
      <c r="P141" s="50">
        <v>3.3212115118506878E-3</v>
      </c>
    </row>
    <row r="142" spans="1:16" x14ac:dyDescent="0.25">
      <c r="A142" s="51"/>
      <c r="B142" s="51"/>
      <c r="C142" s="6" t="str">
        <f t="shared" si="8"/>
        <v>_</v>
      </c>
      <c r="D142" s="51"/>
      <c r="E142">
        <v>62</v>
      </c>
      <c r="F142">
        <v>1000000</v>
      </c>
      <c r="G142" t="str">
        <f t="shared" si="9"/>
        <v>62_1000000</v>
      </c>
      <c r="H142">
        <v>2.3680766253665049E-3</v>
      </c>
      <c r="I142" s="44">
        <v>63</v>
      </c>
      <c r="J142">
        <v>2000000</v>
      </c>
      <c r="K142" t="str">
        <f t="shared" si="10"/>
        <v>63_2000000</v>
      </c>
      <c r="L142">
        <v>4.5127862286153692E-4</v>
      </c>
      <c r="M142">
        <v>62</v>
      </c>
      <c r="N142">
        <v>1000000</v>
      </c>
      <c r="O142" t="str">
        <f t="shared" si="11"/>
        <v>62_1000000</v>
      </c>
      <c r="P142" s="50">
        <v>3.5182191470294701E-3</v>
      </c>
    </row>
    <row r="143" spans="1:16" x14ac:dyDescent="0.25">
      <c r="A143" s="51"/>
      <c r="B143" s="51"/>
      <c r="C143" s="6" t="str">
        <f t="shared" si="8"/>
        <v>_</v>
      </c>
      <c r="D143" s="51"/>
      <c r="E143">
        <v>62</v>
      </c>
      <c r="F143">
        <v>2000000</v>
      </c>
      <c r="G143" t="str">
        <f t="shared" si="9"/>
        <v>62_2000000</v>
      </c>
      <c r="H143">
        <v>2.2709854966500059E-3</v>
      </c>
      <c r="I143" s="44">
        <v>64</v>
      </c>
      <c r="J143">
        <v>100000</v>
      </c>
      <c r="K143" t="str">
        <f t="shared" si="10"/>
        <v>64_100000</v>
      </c>
      <c r="L143">
        <v>5.3283084778555983E-4</v>
      </c>
      <c r="M143">
        <v>62</v>
      </c>
      <c r="N143">
        <v>2000000</v>
      </c>
      <c r="O143" t="str">
        <f t="shared" si="11"/>
        <v>62_2000000</v>
      </c>
      <c r="P143" s="50">
        <v>3.4596600083600581E-3</v>
      </c>
    </row>
    <row r="144" spans="1:16" x14ac:dyDescent="0.25">
      <c r="A144" s="51"/>
      <c r="B144" s="51"/>
      <c r="C144" s="6" t="str">
        <f t="shared" si="8"/>
        <v>_</v>
      </c>
      <c r="D144" s="51"/>
      <c r="E144">
        <v>63</v>
      </c>
      <c r="F144">
        <v>100000</v>
      </c>
      <c r="G144" t="str">
        <f t="shared" si="9"/>
        <v>63_100000</v>
      </c>
      <c r="H144">
        <v>2.4249624852793359E-3</v>
      </c>
      <c r="I144" s="44">
        <v>64</v>
      </c>
      <c r="J144">
        <v>250000</v>
      </c>
      <c r="K144" t="str">
        <f t="shared" si="10"/>
        <v>64_250000</v>
      </c>
      <c r="L144">
        <v>5.8117395272096759E-4</v>
      </c>
      <c r="M144">
        <v>63</v>
      </c>
      <c r="N144">
        <v>100000</v>
      </c>
      <c r="O144" t="str">
        <f t="shared" si="11"/>
        <v>63_100000</v>
      </c>
      <c r="P144" s="50">
        <v>3.3808073163810151E-3</v>
      </c>
    </row>
    <row r="145" spans="1:16" x14ac:dyDescent="0.25">
      <c r="A145" s="51"/>
      <c r="B145" s="51"/>
      <c r="C145" s="6" t="str">
        <f t="shared" si="8"/>
        <v>_</v>
      </c>
      <c r="D145" s="51"/>
      <c r="E145">
        <v>63</v>
      </c>
      <c r="F145">
        <v>250000</v>
      </c>
      <c r="G145" t="str">
        <f t="shared" si="9"/>
        <v>63_250000</v>
      </c>
      <c r="H145">
        <v>2.359839471704758E-3</v>
      </c>
      <c r="I145" s="44">
        <v>64</v>
      </c>
      <c r="J145">
        <v>500000</v>
      </c>
      <c r="K145" t="str">
        <f t="shared" si="10"/>
        <v>64_500000</v>
      </c>
      <c r="L145">
        <v>4.6590680195099642E-4</v>
      </c>
      <c r="M145">
        <v>63</v>
      </c>
      <c r="N145">
        <v>250000</v>
      </c>
      <c r="O145" t="str">
        <f t="shared" si="11"/>
        <v>63_250000</v>
      </c>
      <c r="P145" s="50">
        <v>3.455942549513819E-3</v>
      </c>
    </row>
    <row r="146" spans="1:16" x14ac:dyDescent="0.25">
      <c r="A146" s="51"/>
      <c r="B146" s="51"/>
      <c r="C146" s="6" t="str">
        <f t="shared" si="8"/>
        <v>_</v>
      </c>
      <c r="D146" s="51"/>
      <c r="E146">
        <v>63</v>
      </c>
      <c r="F146">
        <v>500000</v>
      </c>
      <c r="G146" t="str">
        <f t="shared" si="9"/>
        <v>63_500000</v>
      </c>
      <c r="H146">
        <v>2.4263403714120538E-3</v>
      </c>
      <c r="I146" s="44">
        <v>64</v>
      </c>
      <c r="J146">
        <v>1000000</v>
      </c>
      <c r="K146" t="str">
        <f t="shared" si="10"/>
        <v>64_1000000</v>
      </c>
      <c r="L146">
        <v>5.2962785974555423E-4</v>
      </c>
      <c r="M146">
        <v>63</v>
      </c>
      <c r="N146">
        <v>500000</v>
      </c>
      <c r="O146" t="str">
        <f t="shared" si="11"/>
        <v>63_500000</v>
      </c>
      <c r="P146" s="50">
        <v>3.3791488057517889E-3</v>
      </c>
    </row>
    <row r="147" spans="1:16" x14ac:dyDescent="0.25">
      <c r="A147" s="51"/>
      <c r="B147" s="51"/>
      <c r="C147" s="6" t="str">
        <f t="shared" si="8"/>
        <v>_</v>
      </c>
      <c r="D147" s="51"/>
      <c r="E147">
        <v>63</v>
      </c>
      <c r="F147">
        <v>1000000</v>
      </c>
      <c r="G147" t="str">
        <f t="shared" si="9"/>
        <v>63_1000000</v>
      </c>
      <c r="H147">
        <v>2.4537598636354581E-3</v>
      </c>
      <c r="I147" s="44">
        <v>64</v>
      </c>
      <c r="J147">
        <v>2000000</v>
      </c>
      <c r="K147" t="str">
        <f t="shared" si="10"/>
        <v>64_2000000</v>
      </c>
      <c r="L147">
        <v>4.3323938943309941E-4</v>
      </c>
      <c r="M147">
        <v>63</v>
      </c>
      <c r="N147">
        <v>1000000</v>
      </c>
      <c r="O147" t="str">
        <f t="shared" si="11"/>
        <v>63_1000000</v>
      </c>
      <c r="P147" s="50">
        <v>3.4317035494280169E-3</v>
      </c>
    </row>
    <row r="148" spans="1:16" x14ac:dyDescent="0.25">
      <c r="A148" s="51"/>
      <c r="B148" s="51"/>
      <c r="C148" s="6" t="str">
        <f t="shared" si="8"/>
        <v>_</v>
      </c>
      <c r="D148" s="51"/>
      <c r="E148">
        <v>63</v>
      </c>
      <c r="F148">
        <v>2000000</v>
      </c>
      <c r="G148" t="str">
        <f t="shared" si="9"/>
        <v>63_2000000</v>
      </c>
      <c r="H148">
        <v>2.4799234222159039E-3</v>
      </c>
      <c r="I148" s="44">
        <v>65</v>
      </c>
      <c r="J148">
        <v>100000</v>
      </c>
      <c r="K148" t="str">
        <f t="shared" si="10"/>
        <v>65_100000</v>
      </c>
      <c r="L148">
        <v>4.7192073880500678E-4</v>
      </c>
      <c r="M148">
        <v>63</v>
      </c>
      <c r="N148">
        <v>2000000</v>
      </c>
      <c r="O148" t="str">
        <f t="shared" si="11"/>
        <v>63_2000000</v>
      </c>
      <c r="P148" s="50">
        <v>3.3795543741429309E-3</v>
      </c>
    </row>
    <row r="149" spans="1:16" x14ac:dyDescent="0.25">
      <c r="A149" s="51"/>
      <c r="B149" s="51"/>
      <c r="C149" s="6" t="str">
        <f t="shared" si="8"/>
        <v>_</v>
      </c>
      <c r="D149" s="51"/>
      <c r="E149">
        <v>64</v>
      </c>
      <c r="F149">
        <v>100000</v>
      </c>
      <c r="G149" t="str">
        <f t="shared" si="9"/>
        <v>64_100000</v>
      </c>
      <c r="H149">
        <v>2.3390789119967048E-3</v>
      </c>
      <c r="I149" s="44">
        <v>65</v>
      </c>
      <c r="J149">
        <v>250000</v>
      </c>
      <c r="K149" t="str">
        <f t="shared" si="10"/>
        <v>65_250000</v>
      </c>
      <c r="L149">
        <v>4.6369665529855949E-4</v>
      </c>
      <c r="M149">
        <v>64</v>
      </c>
      <c r="N149">
        <v>100000</v>
      </c>
      <c r="O149" t="str">
        <f t="shared" si="11"/>
        <v>64_100000</v>
      </c>
      <c r="P149" s="50">
        <v>3.216468593911326E-3</v>
      </c>
    </row>
    <row r="150" spans="1:16" x14ac:dyDescent="0.25">
      <c r="A150" s="51"/>
      <c r="B150" s="51"/>
      <c r="C150" s="6" t="str">
        <f t="shared" si="8"/>
        <v>_</v>
      </c>
      <c r="D150" s="51"/>
      <c r="E150">
        <v>64</v>
      </c>
      <c r="F150">
        <v>250000</v>
      </c>
      <c r="G150" t="str">
        <f t="shared" si="9"/>
        <v>64_250000</v>
      </c>
      <c r="H150">
        <v>2.4984602700816949E-3</v>
      </c>
      <c r="I150" s="44">
        <v>65</v>
      </c>
      <c r="J150">
        <v>500000</v>
      </c>
      <c r="K150" t="str">
        <f t="shared" si="10"/>
        <v>65_500000</v>
      </c>
      <c r="L150">
        <v>5.3761209809652193E-4</v>
      </c>
      <c r="M150">
        <v>64</v>
      </c>
      <c r="N150">
        <v>250000</v>
      </c>
      <c r="O150" t="str">
        <f t="shared" si="11"/>
        <v>64_250000</v>
      </c>
      <c r="P150" s="50">
        <v>3.3675104584443699E-3</v>
      </c>
    </row>
    <row r="151" spans="1:16" x14ac:dyDescent="0.25">
      <c r="A151" s="51"/>
      <c r="B151" s="51"/>
      <c r="C151" s="6" t="str">
        <f t="shared" si="8"/>
        <v>_</v>
      </c>
      <c r="D151" s="51"/>
      <c r="E151">
        <v>64</v>
      </c>
      <c r="F151">
        <v>500000</v>
      </c>
      <c r="G151" t="str">
        <f t="shared" si="9"/>
        <v>64_500000</v>
      </c>
      <c r="H151">
        <v>2.460370832739998E-3</v>
      </c>
      <c r="I151" s="44">
        <v>65</v>
      </c>
      <c r="J151">
        <v>1000000</v>
      </c>
      <c r="K151" t="str">
        <f t="shared" si="10"/>
        <v>65_1000000</v>
      </c>
      <c r="L151">
        <v>5.0507829341691788E-4</v>
      </c>
      <c r="M151">
        <v>64</v>
      </c>
      <c r="N151">
        <v>500000</v>
      </c>
      <c r="O151" t="str">
        <f t="shared" si="11"/>
        <v>64_500000</v>
      </c>
      <c r="P151" s="50">
        <v>3.234306285275598E-3</v>
      </c>
    </row>
    <row r="152" spans="1:16" x14ac:dyDescent="0.25">
      <c r="A152" s="51"/>
      <c r="B152" s="51"/>
      <c r="C152" s="6" t="str">
        <f t="shared" si="8"/>
        <v>_</v>
      </c>
      <c r="D152" s="51"/>
      <c r="E152">
        <v>64</v>
      </c>
      <c r="F152">
        <v>1000000</v>
      </c>
      <c r="G152" t="str">
        <f t="shared" si="9"/>
        <v>64_1000000</v>
      </c>
      <c r="H152">
        <v>2.50956137384128E-3</v>
      </c>
      <c r="I152" s="44">
        <v>65</v>
      </c>
      <c r="J152">
        <v>2000000</v>
      </c>
      <c r="K152" t="str">
        <f t="shared" si="10"/>
        <v>65_2000000</v>
      </c>
      <c r="L152">
        <v>3.8413879460167018E-4</v>
      </c>
      <c r="M152">
        <v>64</v>
      </c>
      <c r="N152">
        <v>1000000</v>
      </c>
      <c r="O152" t="str">
        <f t="shared" si="11"/>
        <v>64_1000000</v>
      </c>
      <c r="P152" s="50">
        <v>3.4375699313587589E-3</v>
      </c>
    </row>
    <row r="153" spans="1:16" x14ac:dyDescent="0.25">
      <c r="A153" s="51"/>
      <c r="B153" s="51"/>
      <c r="C153" s="6" t="str">
        <f t="shared" si="8"/>
        <v>_</v>
      </c>
      <c r="D153" s="51"/>
      <c r="E153">
        <v>64</v>
      </c>
      <c r="F153">
        <v>2000000</v>
      </c>
      <c r="G153" t="str">
        <f t="shared" si="9"/>
        <v>64_2000000</v>
      </c>
      <c r="H153">
        <v>2.4605305795809742E-3</v>
      </c>
      <c r="I153" s="56"/>
      <c r="J153" s="51"/>
      <c r="K153" t="str">
        <f t="shared" si="10"/>
        <v>_</v>
      </c>
      <c r="L153" s="51"/>
      <c r="M153">
        <v>64</v>
      </c>
      <c r="N153">
        <v>2000000</v>
      </c>
      <c r="O153" t="str">
        <f t="shared" si="11"/>
        <v>64_2000000</v>
      </c>
      <c r="P153" s="50">
        <v>3.420938671600279E-3</v>
      </c>
    </row>
    <row r="154" spans="1:16" x14ac:dyDescent="0.25">
      <c r="A154" s="51"/>
      <c r="B154" s="51"/>
      <c r="C154" s="6" t="str">
        <f t="shared" si="8"/>
        <v>_</v>
      </c>
      <c r="D154" s="51"/>
      <c r="E154">
        <v>65</v>
      </c>
      <c r="F154">
        <v>100000</v>
      </c>
      <c r="G154" t="str">
        <f t="shared" si="9"/>
        <v>65_100000</v>
      </c>
      <c r="H154">
        <v>2.2052572106197048E-3</v>
      </c>
      <c r="I154" s="56"/>
      <c r="J154" s="51"/>
      <c r="K154" t="str">
        <f t="shared" si="10"/>
        <v>_</v>
      </c>
      <c r="L154" s="51"/>
      <c r="M154">
        <v>65</v>
      </c>
      <c r="N154">
        <v>100000</v>
      </c>
      <c r="O154" t="str">
        <f t="shared" si="11"/>
        <v>65_100000</v>
      </c>
      <c r="P154" s="50">
        <v>3.2669363398632359E-3</v>
      </c>
    </row>
    <row r="155" spans="1:16" x14ac:dyDescent="0.25">
      <c r="A155" s="51"/>
      <c r="B155" s="51"/>
      <c r="C155" s="6" t="str">
        <f t="shared" si="8"/>
        <v>_</v>
      </c>
      <c r="D155" s="51"/>
      <c r="E155">
        <v>65</v>
      </c>
      <c r="F155">
        <v>250000</v>
      </c>
      <c r="G155" t="str">
        <f t="shared" si="9"/>
        <v>65_250000</v>
      </c>
      <c r="H155">
        <v>2.234507610549801E-3</v>
      </c>
      <c r="I155" s="56"/>
      <c r="J155" s="51"/>
      <c r="K155" t="str">
        <f t="shared" si="10"/>
        <v>_</v>
      </c>
      <c r="L155" s="51"/>
      <c r="M155">
        <v>65</v>
      </c>
      <c r="N155">
        <v>250000</v>
      </c>
      <c r="O155" t="str">
        <f t="shared" si="11"/>
        <v>65_250000</v>
      </c>
      <c r="P155" s="50">
        <v>3.1924296938408811E-3</v>
      </c>
    </row>
    <row r="156" spans="1:16" x14ac:dyDescent="0.25">
      <c r="A156" s="51"/>
      <c r="B156" s="51"/>
      <c r="C156" s="6" t="str">
        <f t="shared" si="8"/>
        <v>_</v>
      </c>
      <c r="D156" s="51"/>
      <c r="E156">
        <v>65</v>
      </c>
      <c r="F156">
        <v>500000</v>
      </c>
      <c r="G156" t="str">
        <f t="shared" si="9"/>
        <v>65_500000</v>
      </c>
      <c r="H156">
        <v>2.435498679307761E-3</v>
      </c>
      <c r="I156" s="56"/>
      <c r="J156" s="51"/>
      <c r="K156" t="str">
        <f t="shared" si="10"/>
        <v>_</v>
      </c>
      <c r="L156" s="51"/>
      <c r="M156">
        <v>65</v>
      </c>
      <c r="N156">
        <v>500000</v>
      </c>
      <c r="O156" t="str">
        <f t="shared" si="11"/>
        <v>65_500000</v>
      </c>
      <c r="P156" s="50">
        <v>3.1137791108820962E-3</v>
      </c>
    </row>
    <row r="157" spans="1:16" x14ac:dyDescent="0.25">
      <c r="A157" s="51"/>
      <c r="B157" s="51"/>
      <c r="C157" s="6" t="str">
        <f t="shared" si="8"/>
        <v>_</v>
      </c>
      <c r="D157" s="51"/>
      <c r="E157">
        <v>65</v>
      </c>
      <c r="F157">
        <v>1000000</v>
      </c>
      <c r="G157" t="str">
        <f t="shared" si="9"/>
        <v>65_1000000</v>
      </c>
      <c r="H157">
        <v>2.0919583787672429E-3</v>
      </c>
      <c r="I157" s="56"/>
      <c r="J157" s="51"/>
      <c r="K157" t="str">
        <f t="shared" si="10"/>
        <v>_</v>
      </c>
      <c r="L157" s="51"/>
      <c r="M157">
        <v>65</v>
      </c>
      <c r="N157">
        <v>1000000</v>
      </c>
      <c r="O157" t="str">
        <f t="shared" si="11"/>
        <v>65_1000000</v>
      </c>
      <c r="P157" s="50">
        <v>3.2197577532129969E-3</v>
      </c>
    </row>
    <row r="158" spans="1:16" x14ac:dyDescent="0.25">
      <c r="A158" s="52"/>
      <c r="B158" s="52"/>
      <c r="C158" s="6" t="str">
        <f t="shared" si="8"/>
        <v>_</v>
      </c>
      <c r="D158" s="52"/>
      <c r="E158" s="53">
        <v>65</v>
      </c>
      <c r="F158" s="53">
        <v>2000000</v>
      </c>
      <c r="G158" t="str">
        <f t="shared" si="9"/>
        <v>65_2000000</v>
      </c>
      <c r="H158" s="55">
        <v>2.3972470533248549E-3</v>
      </c>
      <c r="I158" s="57"/>
      <c r="J158" s="52"/>
      <c r="K158" t="str">
        <f t="shared" si="10"/>
        <v>_</v>
      </c>
      <c r="L158" s="52"/>
      <c r="M158" s="53">
        <v>65</v>
      </c>
      <c r="N158" s="53">
        <v>2000000</v>
      </c>
      <c r="O158" t="str">
        <f t="shared" si="11"/>
        <v>65_2000000</v>
      </c>
      <c r="P158" s="55">
        <v>3.391879985303518E-3</v>
      </c>
    </row>
  </sheetData>
  <autoFilter ref="A3:P3" xr:uid="{166753C6-972E-4DB1-AA25-B858CB19325E}">
    <sortState xmlns:xlrd2="http://schemas.microsoft.com/office/spreadsheetml/2017/richdata2" ref="A4:P126">
      <sortCondition ref="A3"/>
    </sortState>
  </autoFilter>
  <mergeCells count="6">
    <mergeCell ref="A1:H1"/>
    <mergeCell ref="I1:P1"/>
    <mergeCell ref="A2:D2"/>
    <mergeCell ref="E2:H2"/>
    <mergeCell ref="I2:L2"/>
    <mergeCell ref="M2:P2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44F61-6F01-4F48-981B-5CF818AB4A8E}">
  <sheetPr codeName="Sheet61"/>
  <dimension ref="A1:K27"/>
  <sheetViews>
    <sheetView workbookViewId="0">
      <selection activeCell="B6" sqref="B6"/>
    </sheetView>
  </sheetViews>
  <sheetFormatPr defaultColWidth="8.85546875" defaultRowHeight="15" x14ac:dyDescent="0.25"/>
  <cols>
    <col min="1" max="1" width="17" bestFit="1" customWidth="1"/>
    <col min="3" max="3" width="25.85546875" bestFit="1" customWidth="1"/>
    <col min="5" max="5" width="14.42578125" bestFit="1" customWidth="1"/>
    <col min="6" max="6" width="23.42578125" bestFit="1" customWidth="1"/>
    <col min="7" max="7" width="28.85546875" bestFit="1" customWidth="1"/>
    <col min="8" max="8" width="27.140625" bestFit="1" customWidth="1"/>
    <col min="9" max="9" width="20.7109375" bestFit="1" customWidth="1"/>
    <col min="10" max="10" width="34.140625" bestFit="1" customWidth="1"/>
    <col min="13" max="13" width="13.85546875" bestFit="1" customWidth="1"/>
  </cols>
  <sheetData>
    <row r="1" spans="1:11" x14ac:dyDescent="0.25">
      <c r="A1" t="s">
        <v>68</v>
      </c>
      <c r="B1">
        <f>'T20'!F4</f>
        <v>2024</v>
      </c>
      <c r="C1" s="6" t="s">
        <v>69</v>
      </c>
      <c r="F1">
        <f>IF(AND(B5="Y", $B$4 ="smoker"),3,4)</f>
        <v>4</v>
      </c>
    </row>
    <row r="2" spans="1:11" x14ac:dyDescent="0.25">
      <c r="A2" t="s">
        <v>51</v>
      </c>
      <c r="B2" s="2">
        <f>'T20'!F6</f>
        <v>1</v>
      </c>
      <c r="C2" s="7" t="s">
        <v>74</v>
      </c>
    </row>
    <row r="3" spans="1:11" x14ac:dyDescent="0.25">
      <c r="A3" t="s">
        <v>50</v>
      </c>
      <c r="B3" s="2">
        <f ca="1">'T20'!C4</f>
        <v>55</v>
      </c>
      <c r="C3" s="7" t="s">
        <v>70</v>
      </c>
    </row>
    <row r="4" spans="1:11" x14ac:dyDescent="0.25">
      <c r="A4" t="s">
        <v>52</v>
      </c>
      <c r="B4" s="2">
        <f>'T20'!F7</f>
        <v>1</v>
      </c>
      <c r="C4" s="7" t="s">
        <v>75</v>
      </c>
    </row>
    <row r="5" spans="1:11" ht="15.75" customHeight="1" x14ac:dyDescent="0.25">
      <c r="A5" t="s">
        <v>66</v>
      </c>
      <c r="B5" s="2">
        <f>'T20'!F5</f>
        <v>1</v>
      </c>
      <c r="C5" s="7" t="s">
        <v>76</v>
      </c>
    </row>
    <row r="6" spans="1:11" ht="15.75" customHeight="1" x14ac:dyDescent="0.25">
      <c r="A6" t="s">
        <v>67</v>
      </c>
      <c r="B6" s="2" t="s">
        <v>77</v>
      </c>
      <c r="C6" s="7" t="s">
        <v>71</v>
      </c>
    </row>
    <row r="7" spans="1:11" x14ac:dyDescent="0.25">
      <c r="A7" s="3" t="s">
        <v>55</v>
      </c>
      <c r="B7" s="3" t="s">
        <v>53</v>
      </c>
      <c r="C7" s="3" t="s">
        <v>50</v>
      </c>
      <c r="D7" s="3" t="s">
        <v>54</v>
      </c>
      <c r="E7" s="3" t="s">
        <v>56</v>
      </c>
      <c r="F7" s="3" t="str" cm="1">
        <f t="array" ref="F7:J7">IF(AND($B$5=1,$B$4= 1),Smoker_plan[[#Headers],[Annual Health Check-ups]:[Heart Health Screenings]], IF(AND($B$5=1,$B$4=0), Non_smoker_plan[[#Headers],[Annual Health Check-ups]:[Incentives for Preventive Screenings]], IF(AND($B$5=0, $B$4=1),"no additional factors", IF(AND($B$5=0,$B$4=0), "no additional factors"))))</f>
        <v>Annual Health Check-ups</v>
      </c>
      <c r="G7" s="3" t="str">
        <v>Weight Management Programs</v>
      </c>
      <c r="H7" s="4" t="str">
        <v>Cancer Prevention Initiatives</v>
      </c>
      <c r="I7" s="4" t="str">
        <v>Smoking Cessation Programs</v>
      </c>
      <c r="J7" s="4" t="str">
        <v>Heart Health Screenings</v>
      </c>
      <c r="K7" s="4" t="s">
        <v>65</v>
      </c>
    </row>
    <row r="8" spans="1:11" x14ac:dyDescent="0.25">
      <c r="A8" cm="1">
        <f t="array" ref="A8:A27">IF($B$6="SPWL",_xlfn.SEQUENCE(121-$B$3,1,0,1),_xlfn.SEQUENCE(20,1,0,1))</f>
        <v>0</v>
      </c>
      <c r="B8" cm="1">
        <f t="array" ref="B8:B27">IF($B$6="SPWL",_xlfn.SEQUENCE(121-$B$3,1,2024,1),_xlfn.SEQUENCE(20,1,B1,1))</f>
        <v>2024</v>
      </c>
      <c r="C8" cm="1">
        <f t="array" aca="1" ref="C8:C27" ca="1">B3+_xlfn.ANCHORARRAY(A8)</f>
        <v>55</v>
      </c>
      <c r="D8" cm="1">
        <f t="array" aca="1" ref="D8:D27" ca="1">INDEX(INDIRECT("mort_"&amp;$B$2),MATCH(_xlfn.ANCHORARRAY($C8),INDIRECT("mort_"&amp;1&amp;"[Age]"),0),MATCH(_xlfn.ANCHORARRAY('T20 Calculation'!B8)&amp;"",INDIRECT("mort_"&amp;$B$2&amp;"[#Headers]"),0))</f>
        <v>5.7488102278417247E-3</v>
      </c>
      <c r="E8" cm="1">
        <f t="array" aca="1" ref="E8:E27" ca="1">IF($B$4=1,INDEX(smoking_1[],MATCH(_xlfn.ANCHORARRAY('T20 Calculation'!$C8),smoking_1[Age],0),MATCH('T20 Calculation'!$B$4&amp;"",smoking_1[#Headers],0)),1)</f>
        <v>2.75</v>
      </c>
      <c r="F8" cm="1">
        <f t="array" aca="1" ref="F8:F27" ca="1">IF(AND($B$4=1,$B$5=1), INDEX(Smoker_plan[],MATCH(_xlfn.ANCHORARRAY($C8),Smoker_plan[Age],0),MATCH(F$7,Smoker_plan[#Headers],0)), IF(AND($B$4=0,$B$5=1), INDEX(Non_smoker_plan[],MATCH(_xlfn.ANCHORARRAY($C8),Non_smoker_plan[[Age ]],0), MATCH(F$7,Non_smoker_plan[#Headers],0)), 1))</f>
        <v>0.92500000000000004</v>
      </c>
      <c r="G8" cm="1">
        <f t="array" aca="1" ref="G8:G27" ca="1">IF(AND($B$4=1,$B$5=1), INDEX(Smoker_plan[],MATCH(_xlfn.ANCHORARRAY($C8),Smoker_plan[Age],0),MATCH(G$7,Smoker_plan[#Headers],0)), IF(AND($B$4=0,$B$5=1), INDEX(Non_smoker_plan[],MATCH(_xlfn.ANCHORARRAY($C8),Non_smoker_plan[[Age ]],0), MATCH(G$7,Non_smoker_plan[#Headers],0)), 1))</f>
        <v>0.92500000000000004</v>
      </c>
      <c r="H8" cm="1">
        <f t="array" aca="1" ref="H8:H27" ca="1">IF(AND($B$4=1,$B$5=1), INDEX(Smoker_plan[],MATCH(_xlfn.ANCHORARRAY($C8),Smoker_plan[Age],0),MATCH(H$7,Smoker_plan[#Headers],0)), IF(AND($B$4=0,$B$5=1), INDEX(Non_smoker_plan[],MATCH(_xlfn.ANCHORARRAY($C8),Non_smoker_plan[[Age ]],0), MATCH(H$7,Non_smoker_plan[#Headers],0)), 1))</f>
        <v>0.92500000000000004</v>
      </c>
      <c r="I8" cm="1">
        <f t="array" aca="1" ref="I8:I27" ca="1">IF(AND($B$4=1,$B$5=1), INDEX(Smoker_plan[],MATCH(_xlfn.ANCHORARRAY($C8),Smoker_plan[Age],0),MATCH(I$7,Smoker_plan[#Headers],0)), IF(AND($B$4=0,$B$5=1), INDEX(Non_smoker_plan[],MATCH(_xlfn.ANCHORARRAY($C8),Non_smoker_plan[[Age ]],0), MATCH(I$7,Non_smoker_plan[#Headers],0)), 1))</f>
        <v>0.65</v>
      </c>
      <c r="J8" cm="1">
        <f t="array" aca="1" ref="J8:J27" ca="1">IF(AND($B$4=1,$B$5=1), INDEX(Smoker_plan[],MATCH(_xlfn.ANCHORARRAY($C8),Smoker_plan[Age],0),MATCH(J$7,Smoker_plan[#Headers],0)), IF(AND($B$4=0,$B$5=1), INDEX(Non_smoker_plan[],MATCH(_xlfn.ANCHORARRAY($C8),Non_smoker_plan[[Age ]],0), MATCH(J$7,Non_smoker_plan[#Headers],0)), 1))</f>
        <v>0.92500000000000004</v>
      </c>
      <c r="K8" cm="1">
        <f t="array" aca="1" ref="K8:K27" ca="1">_xlfn.ANCHORARRAY(D8)*_xlfn.ANCHORARRAY(E8)*_xlfn.ANCHORARRAY(F8)*_xlfn.ANCHORARRAY(G8)*_xlfn.ANCHORARRAY(H8)*_xlfn.ANCHORARRAY(I8)*_xlfn.ANCHORARRAY(J8)</f>
        <v>7.5229981315202985E-3</v>
      </c>
    </row>
    <row r="9" spans="1:11" x14ac:dyDescent="0.25">
      <c r="A9">
        <v>1</v>
      </c>
      <c r="B9">
        <v>2025</v>
      </c>
      <c r="C9">
        <f ca="1"/>
        <v>56</v>
      </c>
      <c r="D9">
        <f ca="1"/>
        <v>6.2832655292108467E-3</v>
      </c>
      <c r="E9">
        <f ca="1"/>
        <v>2.8</v>
      </c>
      <c r="F9">
        <f ca="1"/>
        <v>0.92500000000000004</v>
      </c>
      <c r="G9">
        <f ca="1"/>
        <v>0.92500000000000004</v>
      </c>
      <c r="H9">
        <f ca="1"/>
        <v>0.92500000000000004</v>
      </c>
      <c r="I9">
        <f ca="1"/>
        <v>0.65</v>
      </c>
      <c r="J9">
        <f ca="1"/>
        <v>0.92500000000000004</v>
      </c>
      <c r="K9">
        <f ca="1"/>
        <v>8.3718942178258697E-3</v>
      </c>
    </row>
    <row r="10" spans="1:11" x14ac:dyDescent="0.25">
      <c r="A10">
        <v>2</v>
      </c>
      <c r="B10">
        <v>2026</v>
      </c>
      <c r="C10">
        <f ca="1"/>
        <v>57</v>
      </c>
      <c r="D10">
        <f ca="1"/>
        <v>6.8716224625541148E-3</v>
      </c>
      <c r="E10">
        <f ca="1"/>
        <v>2.85</v>
      </c>
      <c r="F10">
        <f ca="1"/>
        <v>0.92500000000000004</v>
      </c>
      <c r="G10">
        <f ca="1"/>
        <v>0.92500000000000004</v>
      </c>
      <c r="H10">
        <f ca="1"/>
        <v>0.92500000000000004</v>
      </c>
      <c r="I10">
        <f ca="1"/>
        <v>0.65</v>
      </c>
      <c r="J10">
        <f ca="1"/>
        <v>0.92500000000000004</v>
      </c>
      <c r="K10">
        <f ca="1"/>
        <v>9.3193245879861133E-3</v>
      </c>
    </row>
    <row r="11" spans="1:11" x14ac:dyDescent="0.25">
      <c r="A11">
        <v>3</v>
      </c>
      <c r="B11">
        <v>2027</v>
      </c>
      <c r="C11">
        <f ca="1"/>
        <v>58</v>
      </c>
      <c r="D11">
        <f ca="1"/>
        <v>7.5196842444182023E-3</v>
      </c>
      <c r="E11">
        <f ca="1"/>
        <v>2.9</v>
      </c>
      <c r="F11">
        <f ca="1"/>
        <v>0.92500000000000004</v>
      </c>
      <c r="G11">
        <f ca="1"/>
        <v>0.92500000000000004</v>
      </c>
      <c r="H11">
        <f ca="1"/>
        <v>0.92500000000000004</v>
      </c>
      <c r="I11">
        <f ca="1"/>
        <v>0.65</v>
      </c>
      <c r="J11">
        <f ca="1"/>
        <v>0.92500000000000004</v>
      </c>
      <c r="K11">
        <f ca="1"/>
        <v>1.0377145120288195E-2</v>
      </c>
    </row>
    <row r="12" spans="1:11" x14ac:dyDescent="0.25">
      <c r="A12">
        <v>4</v>
      </c>
      <c r="B12">
        <v>2028</v>
      </c>
      <c r="C12">
        <f ca="1"/>
        <v>59</v>
      </c>
      <c r="D12">
        <f ca="1"/>
        <v>8.233914545067729E-3</v>
      </c>
      <c r="E12">
        <f ca="1"/>
        <v>2.95</v>
      </c>
      <c r="F12">
        <f ca="1"/>
        <v>0.92500000000000004</v>
      </c>
      <c r="G12">
        <f ca="1"/>
        <v>0.92500000000000004</v>
      </c>
      <c r="H12">
        <f ca="1"/>
        <v>0.92500000000000004</v>
      </c>
      <c r="I12">
        <f ca="1"/>
        <v>0.65</v>
      </c>
      <c r="J12">
        <f ca="1"/>
        <v>0.92500000000000004</v>
      </c>
      <c r="K12">
        <f ca="1"/>
        <v>1.1558691136791886E-2</v>
      </c>
    </row>
    <row r="13" spans="1:11" x14ac:dyDescent="0.25">
      <c r="A13">
        <v>5</v>
      </c>
      <c r="B13">
        <v>2029</v>
      </c>
      <c r="C13">
        <f ca="1"/>
        <v>60</v>
      </c>
      <c r="D13">
        <f ca="1"/>
        <v>9.0215163952889581E-3</v>
      </c>
      <c r="E13">
        <f ca="1"/>
        <v>3</v>
      </c>
      <c r="F13">
        <f ca="1"/>
        <v>0.92500000000000004</v>
      </c>
      <c r="G13">
        <f ca="1"/>
        <v>0.92500000000000004</v>
      </c>
      <c r="H13">
        <f ca="1"/>
        <v>0.92500000000000004</v>
      </c>
      <c r="I13">
        <f ca="1"/>
        <v>0.65</v>
      </c>
      <c r="J13">
        <f ca="1"/>
        <v>0.92500000000000004</v>
      </c>
      <c r="K13">
        <f ca="1"/>
        <v>1.2878968620459667E-2</v>
      </c>
    </row>
    <row r="14" spans="1:11" x14ac:dyDescent="0.25">
      <c r="A14">
        <v>6</v>
      </c>
      <c r="B14">
        <v>2030</v>
      </c>
      <c r="C14">
        <f ca="1"/>
        <v>61</v>
      </c>
      <c r="D14">
        <f ca="1"/>
        <v>9.8905209384059101E-3</v>
      </c>
      <c r="E14">
        <f ca="1"/>
        <v>3.05</v>
      </c>
      <c r="F14">
        <f ca="1"/>
        <v>0.92500000000000004</v>
      </c>
      <c r="G14">
        <f ca="1"/>
        <v>0.92500000000000004</v>
      </c>
      <c r="H14">
        <f ca="1"/>
        <v>0.92500000000000004</v>
      </c>
      <c r="I14">
        <f ca="1"/>
        <v>0.65</v>
      </c>
      <c r="J14">
        <f ca="1"/>
        <v>0.92500000000000004</v>
      </c>
      <c r="K14">
        <f ca="1"/>
        <v>1.4354870986003812E-2</v>
      </c>
    </row>
    <row r="15" spans="1:11" x14ac:dyDescent="0.25">
      <c r="A15">
        <v>7</v>
      </c>
      <c r="B15">
        <v>2031</v>
      </c>
      <c r="C15">
        <f ca="1"/>
        <v>62</v>
      </c>
      <c r="D15">
        <f ca="1"/>
        <v>1.084988730512625E-2</v>
      </c>
      <c r="E15">
        <f ca="1"/>
        <v>3.1</v>
      </c>
      <c r="F15">
        <f ca="1"/>
        <v>0.92500000000000004</v>
      </c>
      <c r="G15">
        <f ca="1"/>
        <v>0.92500000000000004</v>
      </c>
      <c r="H15">
        <f ca="1"/>
        <v>0.92500000000000004</v>
      </c>
      <c r="I15">
        <f ca="1"/>
        <v>0.65</v>
      </c>
      <c r="J15">
        <f ca="1"/>
        <v>0.92500000000000004</v>
      </c>
      <c r="K15">
        <f ca="1"/>
        <v>1.6005424928886867E-2</v>
      </c>
    </row>
    <row r="16" spans="1:11" x14ac:dyDescent="0.25">
      <c r="A16">
        <v>8</v>
      </c>
      <c r="B16">
        <v>2032</v>
      </c>
      <c r="C16">
        <f ca="1"/>
        <v>63</v>
      </c>
      <c r="D16">
        <f ca="1"/>
        <v>1.1909615060706461E-2</v>
      </c>
      <c r="E16">
        <f ca="1"/>
        <v>3.15</v>
      </c>
      <c r="F16">
        <f ca="1"/>
        <v>0.92500000000000004</v>
      </c>
      <c r="G16">
        <f ca="1"/>
        <v>0.92500000000000004</v>
      </c>
      <c r="H16">
        <f ca="1"/>
        <v>0.92500000000000004</v>
      </c>
      <c r="I16">
        <f ca="1"/>
        <v>0.65</v>
      </c>
      <c r="J16">
        <f ca="1"/>
        <v>0.92500000000000004</v>
      </c>
      <c r="K16">
        <f ca="1"/>
        <v>1.7852069377729422E-2</v>
      </c>
    </row>
    <row r="17" spans="1:11" x14ac:dyDescent="0.25">
      <c r="A17">
        <v>9</v>
      </c>
      <c r="B17">
        <v>2033</v>
      </c>
      <c r="C17">
        <f ca="1"/>
        <v>64</v>
      </c>
      <c r="D17">
        <f ca="1"/>
        <v>1.3080870869701011E-2</v>
      </c>
      <c r="E17">
        <f ca="1"/>
        <v>3.2</v>
      </c>
      <c r="F17">
        <f ca="1"/>
        <v>0.92500000000000004</v>
      </c>
      <c r="G17">
        <f ca="1"/>
        <v>0.92500000000000004</v>
      </c>
      <c r="H17">
        <f ca="1"/>
        <v>0.92500000000000004</v>
      </c>
      <c r="I17">
        <f ca="1"/>
        <v>0.65</v>
      </c>
      <c r="J17">
        <f ca="1"/>
        <v>0.92500000000000004</v>
      </c>
      <c r="K17">
        <f ca="1"/>
        <v>1.9918972149399146E-2</v>
      </c>
    </row>
    <row r="18" spans="1:11" x14ac:dyDescent="0.25">
      <c r="A18">
        <v>10</v>
      </c>
      <c r="B18">
        <v>2034</v>
      </c>
      <c r="C18">
        <f ca="1"/>
        <v>65</v>
      </c>
      <c r="D18">
        <f ca="1"/>
        <v>1.4376131246667079E-2</v>
      </c>
      <c r="E18">
        <f ca="1"/>
        <v>3.25</v>
      </c>
      <c r="F18">
        <f ca="1"/>
        <v>0.92500000000000004</v>
      </c>
      <c r="G18">
        <f ca="1"/>
        <v>0.92500000000000004</v>
      </c>
      <c r="H18">
        <f ca="1"/>
        <v>0.92500000000000004</v>
      </c>
      <c r="I18">
        <f ca="1"/>
        <v>0.65</v>
      </c>
      <c r="J18">
        <f ca="1"/>
        <v>0.92500000000000004</v>
      </c>
      <c r="K18">
        <f ca="1"/>
        <v>2.2233389564267757E-2</v>
      </c>
    </row>
    <row r="19" spans="1:11" x14ac:dyDescent="0.25">
      <c r="A19">
        <v>11</v>
      </c>
      <c r="B19">
        <v>2035</v>
      </c>
      <c r="C19">
        <f ca="1"/>
        <v>66</v>
      </c>
      <c r="D19">
        <f ca="1"/>
        <v>1.5809343515569719E-2</v>
      </c>
      <c r="E19">
        <f ca="1"/>
        <v>3.3</v>
      </c>
      <c r="F19">
        <f ca="1"/>
        <v>0.92500000000000004</v>
      </c>
      <c r="G19">
        <f ca="1"/>
        <v>0.92500000000000004</v>
      </c>
      <c r="H19">
        <f ca="1"/>
        <v>0.92500000000000004</v>
      </c>
      <c r="I19">
        <f ca="1"/>
        <v>0.65</v>
      </c>
      <c r="J19">
        <f ca="1"/>
        <v>0.92500000000000004</v>
      </c>
      <c r="K19">
        <f ca="1"/>
        <v>2.4826075034209947E-2</v>
      </c>
    </row>
    <row r="20" spans="1:11" x14ac:dyDescent="0.25">
      <c r="A20">
        <v>12</v>
      </c>
      <c r="B20">
        <v>2036</v>
      </c>
      <c r="C20">
        <f ca="1"/>
        <v>67</v>
      </c>
      <c r="D20">
        <f ca="1"/>
        <v>1.7396107390790311E-2</v>
      </c>
      <c r="E20">
        <f ca="1"/>
        <v>3.35</v>
      </c>
      <c r="F20">
        <f ca="1"/>
        <v>0.92500000000000004</v>
      </c>
      <c r="G20">
        <f ca="1"/>
        <v>0.92500000000000004</v>
      </c>
      <c r="H20">
        <f ca="1"/>
        <v>0.92500000000000004</v>
      </c>
      <c r="I20">
        <f ca="1"/>
        <v>0.65</v>
      </c>
      <c r="J20">
        <f ca="1"/>
        <v>0.92500000000000004</v>
      </c>
      <c r="K20">
        <f ca="1"/>
        <v>2.7731743502522044E-2</v>
      </c>
    </row>
    <row r="21" spans="1:11" x14ac:dyDescent="0.25">
      <c r="A21">
        <v>13</v>
      </c>
      <c r="B21">
        <v>2037</v>
      </c>
      <c r="C21">
        <f ca="1"/>
        <v>68</v>
      </c>
      <c r="D21">
        <f ca="1"/>
        <v>1.9153879923773851E-2</v>
      </c>
      <c r="E21">
        <f ca="1"/>
        <v>3.4</v>
      </c>
      <c r="F21">
        <f ca="1"/>
        <v>0.92500000000000004</v>
      </c>
      <c r="G21">
        <f ca="1"/>
        <v>0.92500000000000004</v>
      </c>
      <c r="H21">
        <f ca="1"/>
        <v>0.92500000000000004</v>
      </c>
      <c r="I21">
        <f ca="1"/>
        <v>0.65</v>
      </c>
      <c r="J21">
        <f ca="1"/>
        <v>0.92500000000000004</v>
      </c>
      <c r="K21">
        <f ca="1"/>
        <v>3.0989599609969543E-2</v>
      </c>
    </row>
    <row r="22" spans="1:11" x14ac:dyDescent="0.25">
      <c r="A22">
        <v>14</v>
      </c>
      <c r="B22">
        <v>2038</v>
      </c>
      <c r="C22">
        <f ca="1"/>
        <v>69</v>
      </c>
      <c r="D22">
        <f ca="1"/>
        <v>2.1102206937422239E-2</v>
      </c>
      <c r="E22">
        <f ca="1"/>
        <v>3.45</v>
      </c>
      <c r="F22">
        <f ca="1"/>
        <v>0.92500000000000004</v>
      </c>
      <c r="G22">
        <f ca="1"/>
        <v>0.92500000000000004</v>
      </c>
      <c r="H22">
        <f ca="1"/>
        <v>0.92500000000000004</v>
      </c>
      <c r="I22">
        <f ca="1"/>
        <v>0.65</v>
      </c>
      <c r="J22">
        <f ca="1"/>
        <v>0.92500000000000004</v>
      </c>
      <c r="K22">
        <f ca="1"/>
        <v>3.4643938604173294E-2</v>
      </c>
    </row>
    <row r="23" spans="1:11" x14ac:dyDescent="0.25">
      <c r="A23">
        <v>15</v>
      </c>
      <c r="B23">
        <v>2039</v>
      </c>
      <c r="C23">
        <f ca="1"/>
        <v>70</v>
      </c>
      <c r="D23">
        <f ca="1"/>
        <v>2.3262984502208969E-2</v>
      </c>
      <c r="E23">
        <f ca="1"/>
        <v>3.5</v>
      </c>
      <c r="F23">
        <f ca="1"/>
        <v>0.92500000000000004</v>
      </c>
      <c r="G23">
        <f ca="1"/>
        <v>0.92500000000000004</v>
      </c>
      <c r="H23">
        <f ca="1"/>
        <v>0.92500000000000004</v>
      </c>
      <c r="I23">
        <f ca="1"/>
        <v>0.65</v>
      </c>
      <c r="J23">
        <f ca="1"/>
        <v>0.92500000000000004</v>
      </c>
      <c r="K23">
        <f ca="1"/>
        <v>3.8744830323102025E-2</v>
      </c>
    </row>
    <row r="24" spans="1:11" x14ac:dyDescent="0.25">
      <c r="A24">
        <v>16</v>
      </c>
      <c r="B24">
        <v>2040</v>
      </c>
      <c r="C24">
        <f ca="1"/>
        <v>71</v>
      </c>
      <c r="D24">
        <f ca="1"/>
        <v>2.566075450154422E-2</v>
      </c>
      <c r="E24">
        <f ca="1"/>
        <v>3.55</v>
      </c>
      <c r="F24">
        <f ca="1"/>
        <v>0.92500000000000004</v>
      </c>
      <c r="G24">
        <f ca="1"/>
        <v>0.92500000000000004</v>
      </c>
      <c r="H24">
        <f ca="1"/>
        <v>0.92500000000000004</v>
      </c>
      <c r="I24">
        <f ca="1"/>
        <v>0.65</v>
      </c>
      <c r="J24">
        <f ca="1"/>
        <v>0.92500000000000004</v>
      </c>
      <c r="K24">
        <f ca="1"/>
        <v>4.3348898093682843E-2</v>
      </c>
    </row>
    <row r="25" spans="1:11" x14ac:dyDescent="0.25">
      <c r="A25">
        <v>17</v>
      </c>
      <c r="B25">
        <v>2041</v>
      </c>
      <c r="C25">
        <f ca="1"/>
        <v>72</v>
      </c>
      <c r="D25">
        <f ca="1"/>
        <v>2.832303889823572E-2</v>
      </c>
      <c r="E25">
        <f ca="1"/>
        <v>3.6</v>
      </c>
      <c r="F25">
        <f ca="1"/>
        <v>0.92500000000000004</v>
      </c>
      <c r="G25">
        <f ca="1"/>
        <v>0.92500000000000004</v>
      </c>
      <c r="H25">
        <f ca="1"/>
        <v>0.92500000000000004</v>
      </c>
      <c r="I25">
        <f ca="1"/>
        <v>0.65</v>
      </c>
      <c r="J25">
        <f ca="1"/>
        <v>0.92500000000000004</v>
      </c>
      <c r="K25">
        <f ca="1"/>
        <v>4.8520206123696057E-2</v>
      </c>
    </row>
    <row r="26" spans="1:11" x14ac:dyDescent="0.25">
      <c r="A26">
        <v>18</v>
      </c>
      <c r="B26">
        <v>2042</v>
      </c>
      <c r="C26">
        <f ca="1"/>
        <v>73</v>
      </c>
      <c r="D26">
        <f ca="1"/>
        <v>3.1280717959422853E-2</v>
      </c>
      <c r="E26">
        <f ca="1"/>
        <v>3.65</v>
      </c>
      <c r="F26">
        <f ca="1"/>
        <v>0.92500000000000004</v>
      </c>
      <c r="G26">
        <f ca="1"/>
        <v>0.92500000000000004</v>
      </c>
      <c r="H26">
        <f ca="1"/>
        <v>0.92500000000000004</v>
      </c>
      <c r="I26">
        <f ca="1"/>
        <v>0.65</v>
      </c>
      <c r="J26">
        <f ca="1"/>
        <v>0.92500000000000004</v>
      </c>
      <c r="K26">
        <f ca="1"/>
        <v>5.4331270964180521E-2</v>
      </c>
    </row>
    <row r="27" spans="1:11" x14ac:dyDescent="0.25">
      <c r="A27">
        <v>19</v>
      </c>
      <c r="B27">
        <v>2043</v>
      </c>
      <c r="C27">
        <f ca="1"/>
        <v>74</v>
      </c>
      <c r="D27">
        <f ca="1"/>
        <v>3.4568458436147233E-2</v>
      </c>
      <c r="E27">
        <f ca="1"/>
        <v>3.7</v>
      </c>
      <c r="F27">
        <f ca="1"/>
        <v>0.92500000000000004</v>
      </c>
      <c r="G27">
        <f ca="1"/>
        <v>0.92500000000000004</v>
      </c>
      <c r="H27">
        <f ca="1"/>
        <v>0.92500000000000004</v>
      </c>
      <c r="I27">
        <f ca="1"/>
        <v>0.65</v>
      </c>
      <c r="J27">
        <f ca="1"/>
        <v>0.92500000000000004</v>
      </c>
      <c r="K27">
        <f ca="1"/>
        <v>6.0864214921059104E-2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F9BCF-392D-45B5-93D1-E5AC9E3898FE}">
  <sheetPr codeName="Sheet71"/>
  <dimension ref="A1:K93"/>
  <sheetViews>
    <sheetView workbookViewId="0">
      <selection activeCell="B4" sqref="B4"/>
    </sheetView>
  </sheetViews>
  <sheetFormatPr defaultColWidth="8.85546875" defaultRowHeight="15" x14ac:dyDescent="0.25"/>
  <cols>
    <col min="1" max="1" width="17" bestFit="1" customWidth="1"/>
    <col min="3" max="3" width="21" bestFit="1" customWidth="1"/>
    <col min="5" max="5" width="14.42578125" bestFit="1" customWidth="1"/>
    <col min="6" max="6" width="23.42578125" bestFit="1" customWidth="1"/>
    <col min="7" max="7" width="28.85546875" bestFit="1" customWidth="1"/>
    <col min="8" max="8" width="27.140625" bestFit="1" customWidth="1"/>
    <col min="9" max="9" width="20.7109375" bestFit="1" customWidth="1"/>
    <col min="10" max="10" width="34.140625" bestFit="1" customWidth="1"/>
    <col min="13" max="13" width="13.85546875" bestFit="1" customWidth="1"/>
  </cols>
  <sheetData>
    <row r="1" spans="1:11" x14ac:dyDescent="0.25">
      <c r="A1" t="s">
        <v>68</v>
      </c>
      <c r="B1">
        <f>SPWL!C12</f>
        <v>2033</v>
      </c>
      <c r="C1" s="6" t="s">
        <v>69</v>
      </c>
      <c r="F1">
        <f>IF(AND(B5="Y", $B$4 ="smoker"),3,4)</f>
        <v>4</v>
      </c>
    </row>
    <row r="2" spans="1:11" x14ac:dyDescent="0.25">
      <c r="A2" t="s">
        <v>51</v>
      </c>
      <c r="B2" s="2">
        <f>SPWL!C10</f>
        <v>0</v>
      </c>
      <c r="C2" s="7" t="s">
        <v>74</v>
      </c>
    </row>
    <row r="3" spans="1:11" x14ac:dyDescent="0.25">
      <c r="A3" t="s">
        <v>50</v>
      </c>
      <c r="B3" s="2">
        <f>SPWL!C4</f>
        <v>35</v>
      </c>
      <c r="C3" s="7" t="s">
        <v>70</v>
      </c>
    </row>
    <row r="4" spans="1:11" x14ac:dyDescent="0.25">
      <c r="A4" t="s">
        <v>52</v>
      </c>
      <c r="B4" s="2">
        <f>SPWL!C11</f>
        <v>0</v>
      </c>
      <c r="C4" s="7" t="s">
        <v>75</v>
      </c>
    </row>
    <row r="5" spans="1:11" ht="15.75" customHeight="1" x14ac:dyDescent="0.25">
      <c r="A5" t="s">
        <v>66</v>
      </c>
      <c r="B5" s="2">
        <f>SPWL!C9</f>
        <v>0</v>
      </c>
      <c r="C5" s="7" t="s">
        <v>76</v>
      </c>
    </row>
    <row r="6" spans="1:11" ht="15.75" customHeight="1" x14ac:dyDescent="0.25">
      <c r="A6" t="s">
        <v>67</v>
      </c>
      <c r="B6" s="2" t="s">
        <v>122</v>
      </c>
      <c r="C6" s="7" t="s">
        <v>71</v>
      </c>
    </row>
    <row r="7" spans="1:11" x14ac:dyDescent="0.25">
      <c r="A7" s="3" t="s">
        <v>55</v>
      </c>
      <c r="B7" s="3" t="s">
        <v>53</v>
      </c>
      <c r="C7" s="3" t="s">
        <v>50</v>
      </c>
      <c r="D7" s="3" t="s">
        <v>54</v>
      </c>
      <c r="E7" s="3" t="s">
        <v>56</v>
      </c>
      <c r="F7" s="3" t="str" cm="1">
        <f t="array" ref="F7">IF(AND($B$5=1,$B$4= 1),Smoker_plan[[#Headers],[Annual Health Check-ups]:[Heart Health Screenings]], IF(AND($B$5=1,$B$4=0), Non_smoker_plan[[#Headers],[Annual Health Check-ups]:[Incentives for Preventive Screenings]], IF(AND($B$5=0, $B$4=1),"no additional factors", IF(AND($B$5=0,$B$4=0), "no additional factors"))))</f>
        <v>no additional factors</v>
      </c>
      <c r="G7" s="3"/>
      <c r="H7" s="4"/>
      <c r="I7" s="4"/>
      <c r="J7" s="4"/>
      <c r="K7" s="4" t="s">
        <v>65</v>
      </c>
    </row>
    <row r="8" spans="1:11" x14ac:dyDescent="0.25">
      <c r="A8" cm="1">
        <f t="array" ref="A8:A93">IF($B$6="SPWL",_xlfn.SEQUENCE(121-$B$3,1,0,1),_xlfn.SEQUENCE(20,1,0,1))</f>
        <v>0</v>
      </c>
      <c r="B8" cm="1">
        <f t="array" ref="B8:B93">IF($B$6="SPWL",_xlfn.SEQUENCE(121-$B$3,1,B1,1),_xlfn.SEQUENCE(20,1,B1,1))</f>
        <v>2033</v>
      </c>
      <c r="C8" cm="1">
        <f t="array" ref="C8:C93">B3+_xlfn.ANCHORARRAY(A8)</f>
        <v>35</v>
      </c>
      <c r="D8" cm="1">
        <f t="array" aca="1" ref="D8:D93" ca="1">INDEX(INDIRECT("mort_"&amp;$B$2),MATCH(_xlfn.ANCHORARRAY($C8),INDIRECT("mort_"&amp;1&amp;"[Age]"),0),MATCH(_xlfn.ANCHORARRAY('SPWL Calculation'!B8)&amp;"",INDIRECT("mort_"&amp;$B$2&amp;"[#Headers]"),0))</f>
        <v>1.06882184200585E-3</v>
      </c>
      <c r="E8" cm="1">
        <f t="array" ref="E8">IF($B$4=1,INDEX(smoking_1[],MATCH(_xlfn.ANCHORARRAY('SPWL Calculation'!$C8),smoking_1[Age],0),MATCH('SPWL Calculation'!$B$4&amp;"",smoking_1[#Headers],0)),1)</f>
        <v>1</v>
      </c>
      <c r="F8" cm="1">
        <f t="array" ref="F8">IF(AND($B$4=1,$B$5=1), INDEX(Smoker_plan[],MATCH(_xlfn.ANCHORARRAY($C8),Smoker_plan[Age],0),MATCH(F$7,Smoker_plan[#Headers],0)), IF(AND($B$4=0,$B$5=1), INDEX(Non_smoker_plan[],MATCH(_xlfn.ANCHORARRAY($C8),Non_smoker_plan[[Age ]],0), MATCH(F$7,Non_smoker_plan[#Headers],0)), 1))</f>
        <v>1</v>
      </c>
      <c r="G8" cm="1">
        <f t="array" ref="G8">IF(AND($B$4=1,$B$5=1), INDEX(Smoker_plan[],MATCH(_xlfn.ANCHORARRAY($C8),Smoker_plan[Age],0),MATCH(G$7,Smoker_plan[#Headers],0)), IF(AND($B$4=0,$B$5=1), INDEX(Non_smoker_plan[],MATCH(_xlfn.ANCHORARRAY($C8),Non_smoker_plan[[Age ]],0), MATCH(G$7,Non_smoker_plan[#Headers],0)), 1))</f>
        <v>1</v>
      </c>
      <c r="H8" cm="1">
        <f t="array" ref="H8">IF(AND($B$4=1,$B$5=1), INDEX(Smoker_plan[],MATCH(_xlfn.ANCHORARRAY($C8),Smoker_plan[Age],0),MATCH(H$7,Smoker_plan[#Headers],0)), IF(AND($B$4=0,$B$5=1), INDEX(Non_smoker_plan[],MATCH(_xlfn.ANCHORARRAY($C8),Non_smoker_plan[[Age ]],0), MATCH(H$7,Non_smoker_plan[#Headers],0)), 1))</f>
        <v>1</v>
      </c>
      <c r="I8" cm="1">
        <f t="array" ref="I8">IF(AND($B$4=1,$B$5=1), INDEX(Smoker_plan[],MATCH(_xlfn.ANCHORARRAY($C8),Smoker_plan[Age],0),MATCH(I$7,Smoker_plan[#Headers],0)), IF(AND($B$4=0,$B$5=1), INDEX(Non_smoker_plan[],MATCH(_xlfn.ANCHORARRAY($C8),Non_smoker_plan[[Age ]],0), MATCH(I$7,Non_smoker_plan[#Headers],0)), 1))</f>
        <v>1</v>
      </c>
      <c r="J8" cm="1">
        <f t="array" ref="J8">IF(AND($B$4=1,$B$5=1), INDEX(Smoker_plan[],MATCH(_xlfn.ANCHORARRAY($C8),Smoker_plan[Age],0),MATCH(J$7,Smoker_plan[#Headers],0)), IF(AND($B$4=0,$B$5=1), INDEX(Non_smoker_plan[],MATCH(_xlfn.ANCHORARRAY($C8),Non_smoker_plan[[Age ]],0), MATCH(J$7,Non_smoker_plan[#Headers],0)), 1))</f>
        <v>1</v>
      </c>
      <c r="K8" cm="1">
        <f t="array" aca="1" ref="K8:K93" ca="1">_xlfn.ANCHORARRAY(D8)*_xlfn.ANCHORARRAY(E8)*_xlfn.ANCHORARRAY(F8)*_xlfn.ANCHORARRAY(G8)*_xlfn.ANCHORARRAY(H8)*_xlfn.ANCHORARRAY(I8)*_xlfn.ANCHORARRAY(J8)</f>
        <v>1.06882184200585E-3</v>
      </c>
    </row>
    <row r="9" spans="1:11" x14ac:dyDescent="0.25">
      <c r="A9">
        <v>1</v>
      </c>
      <c r="B9">
        <v>2034</v>
      </c>
      <c r="C9">
        <v>36</v>
      </c>
      <c r="D9">
        <f ca="1"/>
        <v>1.1578324221722691E-3</v>
      </c>
      <c r="K9">
        <f ca="1"/>
        <v>1.1578324221722691E-3</v>
      </c>
    </row>
    <row r="10" spans="1:11" x14ac:dyDescent="0.25">
      <c r="A10">
        <v>2</v>
      </c>
      <c r="B10">
        <v>2035</v>
      </c>
      <c r="C10">
        <v>37</v>
      </c>
      <c r="D10">
        <f ca="1"/>
        <v>1.258656435988691E-3</v>
      </c>
      <c r="K10">
        <f ca="1"/>
        <v>1.258656435988691E-3</v>
      </c>
    </row>
    <row r="11" spans="1:11" x14ac:dyDescent="0.25">
      <c r="A11">
        <v>3</v>
      </c>
      <c r="B11">
        <v>2036</v>
      </c>
      <c r="C11">
        <v>38</v>
      </c>
      <c r="D11">
        <f ca="1"/>
        <v>1.3730609081981191E-3</v>
      </c>
      <c r="K11">
        <f ca="1"/>
        <v>1.3730609081981191E-3</v>
      </c>
    </row>
    <row r="12" spans="1:11" x14ac:dyDescent="0.25">
      <c r="A12">
        <v>4</v>
      </c>
      <c r="B12">
        <v>2037</v>
      </c>
      <c r="C12">
        <v>39</v>
      </c>
      <c r="D12">
        <f ca="1"/>
        <v>1.503119511541666E-3</v>
      </c>
      <c r="K12">
        <f ca="1"/>
        <v>1.503119511541666E-3</v>
      </c>
    </row>
    <row r="13" spans="1:11" x14ac:dyDescent="0.25">
      <c r="A13">
        <v>5</v>
      </c>
      <c r="B13">
        <v>2038</v>
      </c>
      <c r="C13">
        <v>40</v>
      </c>
      <c r="D13">
        <f ca="1"/>
        <v>1.6512709078707029E-3</v>
      </c>
      <c r="K13">
        <f ca="1"/>
        <v>1.6512709078707029E-3</v>
      </c>
    </row>
    <row r="14" spans="1:11" x14ac:dyDescent="0.25">
      <c r="A14">
        <v>6</v>
      </c>
      <c r="B14">
        <v>2039</v>
      </c>
      <c r="C14">
        <v>41</v>
      </c>
      <c r="D14">
        <f ca="1"/>
        <v>1.8203892179381731E-3</v>
      </c>
      <c r="K14">
        <f ca="1"/>
        <v>1.8203892179381731E-3</v>
      </c>
    </row>
    <row r="15" spans="1:11" x14ac:dyDescent="0.25">
      <c r="A15">
        <v>7</v>
      </c>
      <c r="B15">
        <v>2040</v>
      </c>
      <c r="C15">
        <v>42</v>
      </c>
      <c r="D15">
        <f ca="1"/>
        <v>2.0138693268399359E-3</v>
      </c>
      <c r="K15">
        <f ca="1"/>
        <v>2.0138693268399359E-3</v>
      </c>
    </row>
    <row r="16" spans="1:11" x14ac:dyDescent="0.25">
      <c r="A16">
        <v>8</v>
      </c>
      <c r="B16">
        <v>2041</v>
      </c>
      <c r="C16">
        <v>43</v>
      </c>
      <c r="D16">
        <f ca="1"/>
        <v>2.235730376986462E-3</v>
      </c>
      <c r="K16">
        <f ca="1"/>
        <v>2.235730376986462E-3</v>
      </c>
    </row>
    <row r="17" spans="1:11" x14ac:dyDescent="0.25">
      <c r="A17">
        <v>9</v>
      </c>
      <c r="B17">
        <v>2042</v>
      </c>
      <c r="C17">
        <v>44</v>
      </c>
      <c r="D17">
        <f ca="1"/>
        <v>2.4907416080909568E-3</v>
      </c>
      <c r="K17">
        <f ca="1"/>
        <v>2.4907416080909568E-3</v>
      </c>
    </row>
    <row r="18" spans="1:11" x14ac:dyDescent="0.25">
      <c r="A18">
        <v>10</v>
      </c>
      <c r="B18">
        <v>2043</v>
      </c>
      <c r="C18">
        <v>45</v>
      </c>
      <c r="D18">
        <f ca="1"/>
        <v>2.7845757172245129E-3</v>
      </c>
      <c r="K18">
        <f ca="1"/>
        <v>2.7845757172245129E-3</v>
      </c>
    </row>
    <row r="19" spans="1:11" x14ac:dyDescent="0.25">
      <c r="A19">
        <v>11</v>
      </c>
      <c r="B19">
        <v>2044</v>
      </c>
      <c r="C19">
        <v>46</v>
      </c>
      <c r="D19">
        <f ca="1"/>
        <v>3.1239961868442211E-3</v>
      </c>
      <c r="K19">
        <f ca="1"/>
        <v>3.1239961868442211E-3</v>
      </c>
    </row>
    <row r="20" spans="1:11" x14ac:dyDescent="0.25">
      <c r="A20">
        <v>12</v>
      </c>
      <c r="B20">
        <v>2045</v>
      </c>
      <c r="C20">
        <v>47</v>
      </c>
      <c r="D20">
        <f ca="1"/>
        <v>3.5170866357675909E-3</v>
      </c>
      <c r="K20">
        <f ca="1"/>
        <v>3.5170866357675909E-3</v>
      </c>
    </row>
    <row r="21" spans="1:11" x14ac:dyDescent="0.25">
      <c r="A21">
        <v>13</v>
      </c>
      <c r="B21">
        <v>2046</v>
      </c>
      <c r="C21">
        <v>48</v>
      </c>
      <c r="D21">
        <f ca="1"/>
        <v>3.9735322784479523E-3</v>
      </c>
      <c r="K21">
        <f ca="1"/>
        <v>3.9735322784479523E-3</v>
      </c>
    </row>
    <row r="22" spans="1:11" x14ac:dyDescent="0.25">
      <c r="A22">
        <v>14</v>
      </c>
      <c r="B22">
        <v>2047</v>
      </c>
      <c r="C22">
        <v>49</v>
      </c>
      <c r="D22">
        <f ca="1"/>
        <v>4.5049661488810889E-3</v>
      </c>
      <c r="K22">
        <f ca="1"/>
        <v>4.5049661488810889E-3</v>
      </c>
    </row>
    <row r="23" spans="1:11" x14ac:dyDescent="0.25">
      <c r="A23">
        <v>15</v>
      </c>
      <c r="B23">
        <v>2048</v>
      </c>
      <c r="C23">
        <v>50</v>
      </c>
      <c r="D23">
        <f ca="1"/>
        <v>5.1253960083592516E-3</v>
      </c>
      <c r="K23">
        <f ca="1"/>
        <v>5.1253960083592516E-3</v>
      </c>
    </row>
    <row r="24" spans="1:11" x14ac:dyDescent="0.25">
      <c r="A24">
        <v>16</v>
      </c>
      <c r="B24">
        <v>2049</v>
      </c>
      <c r="C24">
        <v>51</v>
      </c>
      <c r="D24">
        <f ca="1"/>
        <v>5.8517320067475124E-3</v>
      </c>
      <c r="K24">
        <f ca="1"/>
        <v>5.8517320067475124E-3</v>
      </c>
    </row>
    <row r="25" spans="1:11" x14ac:dyDescent="0.25">
      <c r="A25">
        <v>17</v>
      </c>
      <c r="B25">
        <v>2050</v>
      </c>
      <c r="C25">
        <v>52</v>
      </c>
      <c r="D25">
        <f ca="1"/>
        <v>6.7044404585616061E-3</v>
      </c>
      <c r="K25">
        <f ca="1"/>
        <v>6.7044404585616061E-3</v>
      </c>
    </row>
    <row r="26" spans="1:11" x14ac:dyDescent="0.25">
      <c r="A26">
        <v>18</v>
      </c>
      <c r="B26">
        <v>2051</v>
      </c>
      <c r="C26">
        <v>53</v>
      </c>
      <c r="D26">
        <f ca="1"/>
        <v>7.708355857237472E-3</v>
      </c>
      <c r="K26">
        <f ca="1"/>
        <v>7.708355857237472E-3</v>
      </c>
    </row>
    <row r="27" spans="1:11" x14ac:dyDescent="0.25">
      <c r="A27">
        <v>19</v>
      </c>
      <c r="B27">
        <v>2052</v>
      </c>
      <c r="C27">
        <v>54</v>
      </c>
      <c r="D27">
        <f ca="1"/>
        <v>8.8936919123745739E-3</v>
      </c>
      <c r="K27">
        <f ca="1"/>
        <v>8.8936919123745739E-3</v>
      </c>
    </row>
    <row r="28" spans="1:11" x14ac:dyDescent="0.25">
      <c r="A28">
        <v>20</v>
      </c>
      <c r="B28">
        <v>2053</v>
      </c>
      <c r="C28">
        <v>55</v>
      </c>
      <c r="D28">
        <f ca="1"/>
        <v>1.0297303514870159E-2</v>
      </c>
      <c r="K28">
        <f ca="1"/>
        <v>1.0297303514870159E-2</v>
      </c>
    </row>
    <row r="29" spans="1:11" x14ac:dyDescent="0.25">
      <c r="A29">
        <v>21</v>
      </c>
      <c r="B29">
        <v>2054</v>
      </c>
      <c r="C29">
        <v>56</v>
      </c>
      <c r="D29">
        <f ca="1"/>
        <v>1.1964265845405459E-2</v>
      </c>
      <c r="K29">
        <f ca="1"/>
        <v>1.1964265845405459E-2</v>
      </c>
    </row>
    <row r="30" spans="1:11" x14ac:dyDescent="0.25">
      <c r="A30">
        <v>22</v>
      </c>
      <c r="B30">
        <v>2055</v>
      </c>
      <c r="C30">
        <v>57</v>
      </c>
      <c r="D30">
        <f ca="1"/>
        <v>1.394985530177204E-2</v>
      </c>
      <c r="K30">
        <f ca="1"/>
        <v>1.394985530177204E-2</v>
      </c>
    </row>
    <row r="31" spans="1:11" x14ac:dyDescent="0.25">
      <c r="A31">
        <v>23</v>
      </c>
      <c r="B31">
        <v>2056</v>
      </c>
      <c r="C31">
        <v>58</v>
      </c>
      <c r="D31">
        <f ca="1"/>
        <v>1.632204079013129E-2</v>
      </c>
      <c r="K31">
        <f ca="1"/>
        <v>1.632204079013129E-2</v>
      </c>
    </row>
    <row r="32" spans="1:11" x14ac:dyDescent="0.25">
      <c r="A32">
        <v>24</v>
      </c>
      <c r="B32">
        <v>2057</v>
      </c>
      <c r="C32">
        <v>59</v>
      </c>
      <c r="D32">
        <f ca="1"/>
        <v>1.9164624863938561E-2</v>
      </c>
      <c r="K32">
        <f ca="1"/>
        <v>1.9164624863938561E-2</v>
      </c>
    </row>
    <row r="33" spans="1:11" x14ac:dyDescent="0.25">
      <c r="A33">
        <v>25</v>
      </c>
      <c r="B33">
        <v>2058</v>
      </c>
      <c r="C33">
        <v>60</v>
      </c>
      <c r="D33">
        <f ca="1"/>
        <v>2.258121439246466E-2</v>
      </c>
      <c r="K33">
        <f ca="1"/>
        <v>2.258121439246466E-2</v>
      </c>
    </row>
    <row r="34" spans="1:11" x14ac:dyDescent="0.25">
      <c r="A34">
        <v>26</v>
      </c>
      <c r="B34">
        <v>2059</v>
      </c>
      <c r="C34">
        <v>61</v>
      </c>
      <c r="D34">
        <f ca="1"/>
        <v>2.670025279700906E-2</v>
      </c>
      <c r="K34">
        <f ca="1"/>
        <v>2.670025279700906E-2</v>
      </c>
    </row>
    <row r="35" spans="1:11" x14ac:dyDescent="0.25">
      <c r="A35">
        <v>27</v>
      </c>
      <c r="B35">
        <v>2060</v>
      </c>
      <c r="C35">
        <v>62</v>
      </c>
      <c r="D35">
        <f ca="1"/>
        <v>3.1681414251154887E-2</v>
      </c>
      <c r="K35">
        <f ca="1"/>
        <v>3.1681414251154887E-2</v>
      </c>
    </row>
    <row r="36" spans="1:11" x14ac:dyDescent="0.25">
      <c r="A36">
        <v>28</v>
      </c>
      <c r="B36">
        <v>2061</v>
      </c>
      <c r="C36">
        <v>63</v>
      </c>
      <c r="D36">
        <f ca="1"/>
        <v>3.772374971241748E-2</v>
      </c>
      <c r="K36">
        <f ca="1"/>
        <v>3.772374971241748E-2</v>
      </c>
    </row>
    <row r="37" spans="1:11" x14ac:dyDescent="0.25">
      <c r="A37">
        <v>29</v>
      </c>
      <c r="B37">
        <v>2062</v>
      </c>
      <c r="C37">
        <v>64</v>
      </c>
      <c r="D37">
        <f ca="1"/>
        <v>4.5076092047181243E-2</v>
      </c>
      <c r="K37">
        <f ca="1"/>
        <v>4.5076092047181243E-2</v>
      </c>
    </row>
    <row r="38" spans="1:11" x14ac:dyDescent="0.25">
      <c r="A38">
        <v>30</v>
      </c>
      <c r="B38">
        <v>2063</v>
      </c>
      <c r="C38">
        <v>65</v>
      </c>
      <c r="D38">
        <f ca="1"/>
        <v>5.4050381927357241E-2</v>
      </c>
      <c r="K38">
        <f ca="1"/>
        <v>5.4050381927357241E-2</v>
      </c>
    </row>
    <row r="39" spans="1:11" x14ac:dyDescent="0.25">
      <c r="A39">
        <v>31</v>
      </c>
      <c r="B39">
        <v>2064</v>
      </c>
      <c r="C39">
        <v>66</v>
      </c>
      <c r="D39">
        <f ca="1"/>
        <v>6.5038779799802368E-2</v>
      </c>
      <c r="K39">
        <f ca="1"/>
        <v>6.5038779799802368E-2</v>
      </c>
    </row>
    <row r="40" spans="1:11" x14ac:dyDescent="0.25">
      <c r="A40">
        <v>32</v>
      </c>
      <c r="B40">
        <v>2065</v>
      </c>
      <c r="C40">
        <v>67</v>
      </c>
      <c r="D40">
        <f ca="1"/>
        <v>7.8535698414228333E-2</v>
      </c>
      <c r="K40">
        <f ca="1"/>
        <v>7.8535698414228333E-2</v>
      </c>
    </row>
    <row r="41" spans="1:11" x14ac:dyDescent="0.25">
      <c r="A41">
        <v>33</v>
      </c>
      <c r="B41">
        <v>2066</v>
      </c>
      <c r="C41">
        <v>68</v>
      </c>
      <c r="D41">
        <f ca="1"/>
        <v>9.516624715250524E-2</v>
      </c>
      <c r="K41">
        <f ca="1"/>
        <v>9.516624715250524E-2</v>
      </c>
    </row>
    <row r="42" spans="1:11" x14ac:dyDescent="0.25">
      <c r="A42">
        <v>34</v>
      </c>
      <c r="B42">
        <v>2067</v>
      </c>
      <c r="C42">
        <v>69</v>
      </c>
      <c r="D42">
        <f ca="1"/>
        <v>0.1157230534246536</v>
      </c>
      <c r="K42">
        <f ca="1"/>
        <v>0.1157230534246536</v>
      </c>
    </row>
    <row r="43" spans="1:11" x14ac:dyDescent="0.25">
      <c r="A43">
        <v>35</v>
      </c>
      <c r="B43">
        <v>2068</v>
      </c>
      <c r="C43">
        <v>70</v>
      </c>
      <c r="D43">
        <f ca="1"/>
        <v>0.14121405784025121</v>
      </c>
      <c r="K43">
        <f ca="1"/>
        <v>0.14121405784025121</v>
      </c>
    </row>
    <row r="44" spans="1:11" x14ac:dyDescent="0.25">
      <c r="A44">
        <v>36</v>
      </c>
      <c r="B44">
        <v>2069</v>
      </c>
      <c r="C44">
        <v>71</v>
      </c>
      <c r="D44">
        <f ca="1"/>
        <v>0.17292472316988231</v>
      </c>
      <c r="K44">
        <f ca="1"/>
        <v>0.17292472316988231</v>
      </c>
    </row>
    <row r="45" spans="1:11" x14ac:dyDescent="0.25">
      <c r="A45">
        <v>37</v>
      </c>
      <c r="B45">
        <v>2070</v>
      </c>
      <c r="C45">
        <v>72</v>
      </c>
      <c r="D45">
        <f ca="1"/>
        <v>0.21249922627380449</v>
      </c>
      <c r="K45">
        <f ca="1"/>
        <v>0.21249922627380449</v>
      </c>
    </row>
    <row r="46" spans="1:11" x14ac:dyDescent="0.25">
      <c r="A46">
        <v>38</v>
      </c>
      <c r="B46">
        <v>2071</v>
      </c>
      <c r="C46">
        <v>73</v>
      </c>
      <c r="D46">
        <f ca="1"/>
        <v>0.26204671801693458</v>
      </c>
      <c r="K46">
        <f ca="1"/>
        <v>0.26204671801693458</v>
      </c>
    </row>
    <row r="47" spans="1:11" x14ac:dyDescent="0.25">
      <c r="A47">
        <v>39</v>
      </c>
      <c r="B47">
        <v>2072</v>
      </c>
      <c r="C47">
        <v>74</v>
      </c>
      <c r="D47">
        <f ca="1"/>
        <v>0.3242807764369941</v>
      </c>
      <c r="K47">
        <f ca="1"/>
        <v>0.3242807764369941</v>
      </c>
    </row>
    <row r="48" spans="1:11" x14ac:dyDescent="0.25">
      <c r="A48">
        <v>40</v>
      </c>
      <c r="B48">
        <v>2073</v>
      </c>
      <c r="C48">
        <v>75</v>
      </c>
      <c r="D48">
        <f ca="1"/>
        <v>0.40270293170248189</v>
      </c>
      <c r="K48">
        <f ca="1"/>
        <v>0.40270293170248189</v>
      </c>
    </row>
    <row r="49" spans="1:11" x14ac:dyDescent="0.25">
      <c r="A49">
        <v>41</v>
      </c>
      <c r="B49">
        <v>2074</v>
      </c>
      <c r="C49">
        <v>76</v>
      </c>
      <c r="D49">
        <f ca="1"/>
        <v>0.47005172466414891</v>
      </c>
      <c r="K49">
        <f ca="1"/>
        <v>0.47005172466414891</v>
      </c>
    </row>
    <row r="50" spans="1:11" x14ac:dyDescent="0.25">
      <c r="A50">
        <v>42</v>
      </c>
      <c r="B50">
        <v>2075</v>
      </c>
      <c r="C50">
        <v>77</v>
      </c>
      <c r="D50">
        <f ca="1"/>
        <v>0.54866595984084821</v>
      </c>
      <c r="K50">
        <f ca="1"/>
        <v>0.54866595984084821</v>
      </c>
    </row>
    <row r="51" spans="1:11" x14ac:dyDescent="0.25">
      <c r="A51">
        <v>43</v>
      </c>
      <c r="B51">
        <v>2076</v>
      </c>
      <c r="C51">
        <v>78</v>
      </c>
      <c r="D51">
        <f ca="1"/>
        <v>0.64037895868426042</v>
      </c>
      <c r="K51">
        <f ca="1"/>
        <v>0.64037895868426042</v>
      </c>
    </row>
    <row r="52" spans="1:11" x14ac:dyDescent="0.25">
      <c r="A52">
        <v>44</v>
      </c>
      <c r="B52">
        <v>2077</v>
      </c>
      <c r="C52">
        <v>79</v>
      </c>
      <c r="D52">
        <f ca="1"/>
        <v>0.74869202728915996</v>
      </c>
      <c r="K52">
        <f ca="1"/>
        <v>0.74869202728915996</v>
      </c>
    </row>
    <row r="53" spans="1:11" x14ac:dyDescent="0.25">
      <c r="A53">
        <v>45</v>
      </c>
      <c r="B53">
        <v>2078</v>
      </c>
      <c r="C53">
        <v>80</v>
      </c>
      <c r="D53">
        <f ca="1"/>
        <v>0.843076690082872</v>
      </c>
      <c r="K53">
        <f ca="1"/>
        <v>0.843076690082872</v>
      </c>
    </row>
    <row r="54" spans="1:11" x14ac:dyDescent="0.25">
      <c r="A54">
        <v>46</v>
      </c>
      <c r="B54">
        <v>2079</v>
      </c>
      <c r="C54">
        <v>81</v>
      </c>
      <c r="D54">
        <f ca="1"/>
        <v>0.85629940007052829</v>
      </c>
      <c r="K54">
        <f ca="1"/>
        <v>0.85629940007052829</v>
      </c>
    </row>
    <row r="55" spans="1:11" x14ac:dyDescent="0.25">
      <c r="A55">
        <v>47</v>
      </c>
      <c r="B55">
        <v>2080</v>
      </c>
      <c r="C55">
        <v>82</v>
      </c>
      <c r="D55">
        <f ca="1"/>
        <v>0.75126310429667931</v>
      </c>
      <c r="K55">
        <f ca="1"/>
        <v>0.75126310429667931</v>
      </c>
    </row>
    <row r="56" spans="1:11" x14ac:dyDescent="0.25">
      <c r="A56">
        <v>48</v>
      </c>
      <c r="B56">
        <v>2081</v>
      </c>
      <c r="C56">
        <v>83</v>
      </c>
      <c r="D56">
        <f ca="1"/>
        <v>0.77660725262917218</v>
      </c>
      <c r="K56">
        <f ca="1"/>
        <v>0.77660725262917218</v>
      </c>
    </row>
    <row r="57" spans="1:11" x14ac:dyDescent="0.25">
      <c r="A57">
        <v>49</v>
      </c>
      <c r="B57">
        <v>2082</v>
      </c>
      <c r="C57">
        <v>84</v>
      </c>
      <c r="D57">
        <f ca="1"/>
        <v>0.80195140096166517</v>
      </c>
      <c r="K57">
        <f ca="1"/>
        <v>0.80195140096166517</v>
      </c>
    </row>
    <row r="58" spans="1:11" x14ac:dyDescent="0.25">
      <c r="A58">
        <v>50</v>
      </c>
      <c r="B58">
        <v>2083</v>
      </c>
      <c r="C58">
        <v>85</v>
      </c>
      <c r="D58">
        <f ca="1"/>
        <v>0.82729554929415816</v>
      </c>
      <c r="K58">
        <f ca="1"/>
        <v>0.82729554929415816</v>
      </c>
    </row>
    <row r="59" spans="1:11" x14ac:dyDescent="0.25">
      <c r="A59">
        <v>51</v>
      </c>
      <c r="B59">
        <v>2084</v>
      </c>
      <c r="C59">
        <v>86</v>
      </c>
      <c r="D59">
        <f ca="1"/>
        <v>0.85263969762665104</v>
      </c>
      <c r="K59">
        <f ca="1"/>
        <v>0.85263969762665104</v>
      </c>
    </row>
    <row r="60" spans="1:11" x14ac:dyDescent="0.25">
      <c r="A60">
        <v>52</v>
      </c>
      <c r="B60">
        <v>2085</v>
      </c>
      <c r="C60">
        <v>87</v>
      </c>
      <c r="D60">
        <f ca="1"/>
        <v>0.87798384595914403</v>
      </c>
      <c r="K60">
        <f ca="1"/>
        <v>0.87798384595914403</v>
      </c>
    </row>
    <row r="61" spans="1:11" x14ac:dyDescent="0.25">
      <c r="A61">
        <v>53</v>
      </c>
      <c r="B61">
        <v>2086</v>
      </c>
      <c r="C61">
        <v>88</v>
      </c>
      <c r="D61">
        <f ca="1"/>
        <v>0.90332799429163702</v>
      </c>
      <c r="K61">
        <f ca="1"/>
        <v>0.90332799429163702</v>
      </c>
    </row>
    <row r="62" spans="1:11" x14ac:dyDescent="0.25">
      <c r="A62">
        <v>54</v>
      </c>
      <c r="B62">
        <v>2087</v>
      </c>
      <c r="C62">
        <v>89</v>
      </c>
      <c r="D62">
        <f ca="1"/>
        <v>0.90634899447002337</v>
      </c>
      <c r="K62">
        <f ca="1"/>
        <v>0.90634899447002337</v>
      </c>
    </row>
    <row r="63" spans="1:11" x14ac:dyDescent="0.25">
      <c r="A63">
        <v>55</v>
      </c>
      <c r="B63">
        <v>2088</v>
      </c>
      <c r="C63">
        <v>90</v>
      </c>
      <c r="D63">
        <f ca="1"/>
        <v>0.90936999464840973</v>
      </c>
      <c r="K63">
        <f ca="1"/>
        <v>0.90936999464840973</v>
      </c>
    </row>
    <row r="64" spans="1:11" x14ac:dyDescent="0.25">
      <c r="A64">
        <v>56</v>
      </c>
      <c r="B64">
        <v>2089</v>
      </c>
      <c r="C64">
        <v>91</v>
      </c>
      <c r="D64">
        <f ca="1"/>
        <v>0.91239099482679598</v>
      </c>
      <c r="K64">
        <f ca="1"/>
        <v>0.91239099482679598</v>
      </c>
    </row>
    <row r="65" spans="1:11" x14ac:dyDescent="0.25">
      <c r="A65">
        <v>57</v>
      </c>
      <c r="B65">
        <v>2090</v>
      </c>
      <c r="C65">
        <v>92</v>
      </c>
      <c r="D65">
        <f ca="1"/>
        <v>0.91541199500518233</v>
      </c>
      <c r="K65">
        <f ca="1"/>
        <v>0.91541199500518233</v>
      </c>
    </row>
    <row r="66" spans="1:11" x14ac:dyDescent="0.25">
      <c r="A66">
        <v>58</v>
      </c>
      <c r="B66">
        <v>2091</v>
      </c>
      <c r="C66">
        <v>93</v>
      </c>
      <c r="D66">
        <f ca="1"/>
        <v>0.91843299518356869</v>
      </c>
      <c r="K66">
        <f ca="1"/>
        <v>0.91843299518356869</v>
      </c>
    </row>
    <row r="67" spans="1:11" x14ac:dyDescent="0.25">
      <c r="A67">
        <v>59</v>
      </c>
      <c r="B67">
        <v>2092</v>
      </c>
      <c r="C67">
        <v>94</v>
      </c>
      <c r="D67">
        <f ca="1"/>
        <v>0.92145399536195505</v>
      </c>
      <c r="K67">
        <f ca="1"/>
        <v>0.92145399536195505</v>
      </c>
    </row>
    <row r="68" spans="1:11" x14ac:dyDescent="0.25">
      <c r="A68">
        <v>60</v>
      </c>
      <c r="B68">
        <v>2093</v>
      </c>
      <c r="C68">
        <v>95</v>
      </c>
      <c r="D68">
        <f ca="1"/>
        <v>0.9244749955403414</v>
      </c>
      <c r="K68">
        <f ca="1"/>
        <v>0.9244749955403414</v>
      </c>
    </row>
    <row r="69" spans="1:11" x14ac:dyDescent="0.25">
      <c r="A69">
        <v>61</v>
      </c>
      <c r="B69">
        <v>2094</v>
      </c>
      <c r="C69">
        <v>96</v>
      </c>
      <c r="D69">
        <f ca="1"/>
        <v>0.92749599571872776</v>
      </c>
      <c r="K69">
        <f ca="1"/>
        <v>0.92749599571872776</v>
      </c>
    </row>
    <row r="70" spans="1:11" x14ac:dyDescent="0.25">
      <c r="A70">
        <v>62</v>
      </c>
      <c r="B70">
        <v>2095</v>
      </c>
      <c r="C70">
        <v>97</v>
      </c>
      <c r="D70">
        <f ca="1"/>
        <v>0.93051699589711412</v>
      </c>
      <c r="K70">
        <f ca="1"/>
        <v>0.93051699589711412</v>
      </c>
    </row>
    <row r="71" spans="1:11" x14ac:dyDescent="0.25">
      <c r="A71">
        <v>63</v>
      </c>
      <c r="B71">
        <v>2096</v>
      </c>
      <c r="C71">
        <v>98</v>
      </c>
      <c r="D71">
        <f ca="1"/>
        <v>0.93353799607550036</v>
      </c>
      <c r="K71">
        <f ca="1"/>
        <v>0.93353799607550036</v>
      </c>
    </row>
    <row r="72" spans="1:11" x14ac:dyDescent="0.25">
      <c r="A72">
        <v>64</v>
      </c>
      <c r="B72">
        <v>2097</v>
      </c>
      <c r="C72">
        <v>99</v>
      </c>
      <c r="D72">
        <f ca="1"/>
        <v>0.93655899625388672</v>
      </c>
      <c r="K72">
        <f ca="1"/>
        <v>0.93655899625388672</v>
      </c>
    </row>
    <row r="73" spans="1:11" x14ac:dyDescent="0.25">
      <c r="A73">
        <v>65</v>
      </c>
      <c r="B73">
        <v>2098</v>
      </c>
      <c r="C73">
        <v>100</v>
      </c>
      <c r="D73">
        <f ca="1"/>
        <v>0.93957999643227297</v>
      </c>
      <c r="K73">
        <f ca="1"/>
        <v>0.93957999643227297</v>
      </c>
    </row>
    <row r="74" spans="1:11" x14ac:dyDescent="0.25">
      <c r="A74">
        <v>66</v>
      </c>
      <c r="B74">
        <v>2099</v>
      </c>
      <c r="C74">
        <v>101</v>
      </c>
      <c r="D74">
        <f ca="1"/>
        <v>0.94260099661065899</v>
      </c>
      <c r="K74">
        <f ca="1"/>
        <v>0.94260099661065899</v>
      </c>
    </row>
    <row r="75" spans="1:11" x14ac:dyDescent="0.25">
      <c r="A75">
        <v>67</v>
      </c>
      <c r="B75">
        <v>2100</v>
      </c>
      <c r="C75">
        <v>102</v>
      </c>
      <c r="D75">
        <f ca="1"/>
        <v>0.94562199678904602</v>
      </c>
      <c r="K75">
        <f ca="1"/>
        <v>0.94562199678904602</v>
      </c>
    </row>
    <row r="76" spans="1:11" x14ac:dyDescent="0.25">
      <c r="A76">
        <v>68</v>
      </c>
      <c r="B76">
        <v>2101</v>
      </c>
      <c r="C76">
        <v>103</v>
      </c>
      <c r="D76">
        <f ca="1"/>
        <v>0.94864299696743204</v>
      </c>
      <c r="K76">
        <f ca="1"/>
        <v>0.94864299696743204</v>
      </c>
    </row>
    <row r="77" spans="1:11" x14ac:dyDescent="0.25">
      <c r="A77">
        <v>69</v>
      </c>
      <c r="B77">
        <v>2102</v>
      </c>
      <c r="C77">
        <v>104</v>
      </c>
      <c r="D77">
        <f ca="1"/>
        <v>0.95166399714581895</v>
      </c>
      <c r="K77">
        <f ca="1"/>
        <v>0.95166399714581895</v>
      </c>
    </row>
    <row r="78" spans="1:11" x14ac:dyDescent="0.25">
      <c r="A78">
        <v>70</v>
      </c>
      <c r="B78">
        <v>2103</v>
      </c>
      <c r="C78">
        <v>105</v>
      </c>
      <c r="D78">
        <f ca="1"/>
        <v>0.95468499732420498</v>
      </c>
      <c r="K78">
        <f ca="1"/>
        <v>0.95468499732420498</v>
      </c>
    </row>
    <row r="79" spans="1:11" x14ac:dyDescent="0.25">
      <c r="A79">
        <v>71</v>
      </c>
      <c r="B79">
        <v>2104</v>
      </c>
      <c r="C79">
        <v>106</v>
      </c>
      <c r="D79">
        <f ca="1"/>
        <v>0.957705997502591</v>
      </c>
      <c r="K79">
        <f ca="1"/>
        <v>0.957705997502591</v>
      </c>
    </row>
    <row r="80" spans="1:11" x14ac:dyDescent="0.25">
      <c r="A80">
        <v>72</v>
      </c>
      <c r="B80">
        <v>2105</v>
      </c>
      <c r="C80">
        <v>107</v>
      </c>
      <c r="D80">
        <f ca="1"/>
        <v>0.96072699768097702</v>
      </c>
      <c r="K80">
        <f ca="1"/>
        <v>0.96072699768097702</v>
      </c>
    </row>
    <row r="81" spans="1:11" x14ac:dyDescent="0.25">
      <c r="A81">
        <v>73</v>
      </c>
      <c r="B81">
        <v>2106</v>
      </c>
      <c r="C81">
        <v>108</v>
      </c>
      <c r="D81">
        <f ca="1"/>
        <v>0.96374799785936405</v>
      </c>
      <c r="K81">
        <f ca="1"/>
        <v>0.96374799785936405</v>
      </c>
    </row>
    <row r="82" spans="1:11" x14ac:dyDescent="0.25">
      <c r="A82">
        <v>74</v>
      </c>
      <c r="B82">
        <v>2107</v>
      </c>
      <c r="C82">
        <v>109</v>
      </c>
      <c r="D82">
        <f ca="1"/>
        <v>0.96676899803774996</v>
      </c>
      <c r="K82">
        <f ca="1"/>
        <v>0.96676899803774996</v>
      </c>
    </row>
    <row r="83" spans="1:11" x14ac:dyDescent="0.25">
      <c r="A83">
        <v>75</v>
      </c>
      <c r="B83">
        <v>2108</v>
      </c>
      <c r="C83">
        <v>110</v>
      </c>
      <c r="D83">
        <f ca="1"/>
        <v>0.96978999821613698</v>
      </c>
      <c r="K83">
        <f ca="1"/>
        <v>0.96978999821613698</v>
      </c>
    </row>
    <row r="84" spans="1:11" x14ac:dyDescent="0.25">
      <c r="A84">
        <v>76</v>
      </c>
      <c r="B84">
        <v>2109</v>
      </c>
      <c r="C84">
        <v>111</v>
      </c>
      <c r="D84">
        <f ca="1"/>
        <v>0.97281099839452301</v>
      </c>
      <c r="K84">
        <f ca="1"/>
        <v>0.97281099839452301</v>
      </c>
    </row>
    <row r="85" spans="1:11" x14ac:dyDescent="0.25">
      <c r="A85">
        <v>77</v>
      </c>
      <c r="B85">
        <v>2110</v>
      </c>
      <c r="C85">
        <v>112</v>
      </c>
      <c r="D85">
        <f ca="1"/>
        <v>0.97583199857290903</v>
      </c>
      <c r="K85">
        <f ca="1"/>
        <v>0.97583199857290903</v>
      </c>
    </row>
    <row r="86" spans="1:11" x14ac:dyDescent="0.25">
      <c r="A86">
        <v>78</v>
      </c>
      <c r="B86">
        <v>2111</v>
      </c>
      <c r="C86">
        <v>113</v>
      </c>
      <c r="D86">
        <f ca="1"/>
        <v>0.97885299875129606</v>
      </c>
      <c r="K86">
        <f ca="1"/>
        <v>0.97885299875129606</v>
      </c>
    </row>
    <row r="87" spans="1:11" x14ac:dyDescent="0.25">
      <c r="A87">
        <v>79</v>
      </c>
      <c r="B87">
        <v>2112</v>
      </c>
      <c r="C87">
        <v>114</v>
      </c>
      <c r="D87">
        <f ca="1"/>
        <v>0.98187399892968197</v>
      </c>
      <c r="K87">
        <f ca="1"/>
        <v>0.98187399892968197</v>
      </c>
    </row>
    <row r="88" spans="1:11" x14ac:dyDescent="0.25">
      <c r="A88">
        <v>80</v>
      </c>
      <c r="B88">
        <v>2113</v>
      </c>
      <c r="C88">
        <v>115</v>
      </c>
      <c r="D88">
        <f ca="1"/>
        <v>0.98489499910806799</v>
      </c>
      <c r="K88">
        <f ca="1"/>
        <v>0.98489499910806799</v>
      </c>
    </row>
    <row r="89" spans="1:11" x14ac:dyDescent="0.25">
      <c r="A89">
        <v>81</v>
      </c>
      <c r="B89">
        <v>2114</v>
      </c>
      <c r="C89">
        <v>116</v>
      </c>
      <c r="D89">
        <f ca="1"/>
        <v>0.98791599928645502</v>
      </c>
      <c r="K89">
        <f ca="1"/>
        <v>0.98791599928645502</v>
      </c>
    </row>
    <row r="90" spans="1:11" x14ac:dyDescent="0.25">
      <c r="A90">
        <v>82</v>
      </c>
      <c r="B90">
        <v>2115</v>
      </c>
      <c r="C90">
        <v>117</v>
      </c>
      <c r="D90">
        <f ca="1"/>
        <v>0.99093699946484104</v>
      </c>
      <c r="K90">
        <f ca="1"/>
        <v>0.99093699946484104</v>
      </c>
    </row>
    <row r="91" spans="1:11" x14ac:dyDescent="0.25">
      <c r="A91">
        <v>83</v>
      </c>
      <c r="B91">
        <v>2116</v>
      </c>
      <c r="C91">
        <v>118</v>
      </c>
      <c r="D91">
        <f ca="1"/>
        <v>0.99395799964322695</v>
      </c>
      <c r="K91">
        <f ca="1"/>
        <v>0.99395799964322695</v>
      </c>
    </row>
    <row r="92" spans="1:11" x14ac:dyDescent="0.25">
      <c r="A92">
        <v>84</v>
      </c>
      <c r="B92">
        <v>2117</v>
      </c>
      <c r="C92">
        <v>119</v>
      </c>
      <c r="D92">
        <f ca="1"/>
        <v>0.99697899982161398</v>
      </c>
      <c r="K92">
        <f ca="1"/>
        <v>0.99697899982161398</v>
      </c>
    </row>
    <row r="93" spans="1:11" x14ac:dyDescent="0.25">
      <c r="A93">
        <v>85</v>
      </c>
      <c r="B93">
        <v>2118</v>
      </c>
      <c r="C93">
        <v>120</v>
      </c>
      <c r="D93" t="e">
        <f ca="1"/>
        <v>#N/A</v>
      </c>
      <c r="K93" t="e">
        <f ca="1"/>
        <v>#N/A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CQ97"/>
  <sheetViews>
    <sheetView topLeftCell="AC25" workbookViewId="0">
      <selection activeCell="A92" sqref="A92:XFD92"/>
    </sheetView>
  </sheetViews>
  <sheetFormatPr defaultColWidth="8.85546875" defaultRowHeight="15" x14ac:dyDescent="0.25"/>
  <sheetData>
    <row r="1" spans="1:95" s="1" customFormat="1" x14ac:dyDescent="0.25">
      <c r="A1" s="1" t="s">
        <v>50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1" t="s">
        <v>48</v>
      </c>
      <c r="AY1" s="1" t="s">
        <v>49</v>
      </c>
      <c r="AZ1" s="1" t="s">
        <v>78</v>
      </c>
      <c r="BA1" s="1" t="s">
        <v>79</v>
      </c>
      <c r="BB1" s="1" t="s">
        <v>80</v>
      </c>
      <c r="BC1" s="1" t="s">
        <v>81</v>
      </c>
      <c r="BD1" s="1" t="s">
        <v>82</v>
      </c>
      <c r="BE1" s="1" t="s">
        <v>83</v>
      </c>
      <c r="BF1" s="1" t="s">
        <v>84</v>
      </c>
      <c r="BG1" s="1" t="s">
        <v>85</v>
      </c>
      <c r="BH1" s="1" t="s">
        <v>86</v>
      </c>
      <c r="BI1" s="1" t="s">
        <v>87</v>
      </c>
      <c r="BJ1" s="1" t="s">
        <v>88</v>
      </c>
      <c r="BK1" s="1" t="s">
        <v>89</v>
      </c>
      <c r="BL1" s="1" t="s">
        <v>90</v>
      </c>
      <c r="BM1" s="1" t="s">
        <v>91</v>
      </c>
      <c r="BN1" s="1" t="s">
        <v>92</v>
      </c>
      <c r="BO1" s="1" t="s">
        <v>93</v>
      </c>
      <c r="BP1" s="1" t="s">
        <v>94</v>
      </c>
      <c r="BQ1" s="1" t="s">
        <v>95</v>
      </c>
      <c r="BR1" s="1" t="s">
        <v>96</v>
      </c>
      <c r="BS1" s="1" t="s">
        <v>97</v>
      </c>
      <c r="BT1" s="1" t="s">
        <v>98</v>
      </c>
      <c r="BU1" s="1" t="s">
        <v>99</v>
      </c>
      <c r="BV1" s="1" t="s">
        <v>100</v>
      </c>
      <c r="BW1" s="1" t="s">
        <v>101</v>
      </c>
      <c r="BX1" s="1" t="s">
        <v>102</v>
      </c>
      <c r="BY1" s="1" t="s">
        <v>103</v>
      </c>
      <c r="BZ1" s="1" t="s">
        <v>104</v>
      </c>
      <c r="CA1" s="1" t="s">
        <v>105</v>
      </c>
      <c r="CB1" s="1" t="s">
        <v>106</v>
      </c>
      <c r="CC1" s="1" t="s">
        <v>107</v>
      </c>
      <c r="CD1" s="1" t="s">
        <v>108</v>
      </c>
      <c r="CE1" s="1" t="s">
        <v>109</v>
      </c>
      <c r="CF1" s="1" t="s">
        <v>110</v>
      </c>
      <c r="CG1" s="1" t="s">
        <v>111</v>
      </c>
      <c r="CH1" s="1" t="s">
        <v>112</v>
      </c>
      <c r="CI1" s="1" t="s">
        <v>113</v>
      </c>
      <c r="CJ1" s="1" t="s">
        <v>114</v>
      </c>
      <c r="CK1" s="1" t="s">
        <v>115</v>
      </c>
      <c r="CL1" s="1" t="s">
        <v>116</v>
      </c>
      <c r="CM1" s="1" t="s">
        <v>117</v>
      </c>
      <c r="CN1" s="1" t="s">
        <v>118</v>
      </c>
      <c r="CO1" s="1" t="s">
        <v>119</v>
      </c>
      <c r="CP1" s="1" t="s">
        <v>120</v>
      </c>
      <c r="CQ1" s="1" t="s">
        <v>121</v>
      </c>
    </row>
    <row r="2" spans="1:95" x14ac:dyDescent="0.25">
      <c r="A2">
        <v>25</v>
      </c>
      <c r="B2" s="1">
        <f>B3*(1-((B4/B3)-1))</f>
        <v>7.3539116659217599E-4</v>
      </c>
      <c r="C2" s="1">
        <f t="shared" ref="C2:AY2" si="0">C3*(1-((C4/C3)-1))</f>
        <v>2.2052998078709285E-3</v>
      </c>
      <c r="D2" s="1">
        <f t="shared" si="0"/>
        <v>1.3201438019215979E-3</v>
      </c>
      <c r="E2" s="1">
        <f t="shared" si="0"/>
        <v>1.9225583893762899E-3</v>
      </c>
      <c r="F2" s="1">
        <f t="shared" si="0"/>
        <v>1.5805996491553222E-3</v>
      </c>
      <c r="G2" s="1">
        <f t="shared" si="0"/>
        <v>1.8375232671724521E-3</v>
      </c>
      <c r="H2" s="1">
        <f t="shared" si="0"/>
        <v>1.7147854872595712E-3</v>
      </c>
      <c r="I2" s="1">
        <f t="shared" si="0"/>
        <v>1.8333851377293547E-3</v>
      </c>
      <c r="J2" s="1">
        <f t="shared" si="0"/>
        <v>1.7993904264204548E-3</v>
      </c>
      <c r="K2" s="1">
        <f t="shared" si="0"/>
        <v>1.862778813305456E-3</v>
      </c>
      <c r="L2" s="1">
        <f t="shared" si="0"/>
        <v>1.864960998020372E-3</v>
      </c>
      <c r="M2" s="1">
        <f t="shared" si="0"/>
        <v>1.9065728215049418E-3</v>
      </c>
      <c r="N2" s="1">
        <f t="shared" si="0"/>
        <v>1.9237717555809837E-3</v>
      </c>
      <c r="O2" s="1">
        <f t="shared" si="0"/>
        <v>1.9570745357445009E-3</v>
      </c>
      <c r="P2" s="1">
        <f t="shared" si="0"/>
        <v>1.9807825307746559E-3</v>
      </c>
      <c r="Q2" s="1">
        <f t="shared" si="0"/>
        <v>2.0112101879394529E-3</v>
      </c>
      <c r="R2" s="1">
        <f t="shared" si="0"/>
        <v>2.0380150566341594E-3</v>
      </c>
      <c r="S2" s="1">
        <f t="shared" si="0"/>
        <v>2.0677683740806577E-3</v>
      </c>
      <c r="T2" s="1">
        <f t="shared" si="0"/>
        <v>2.0963098952266179E-3</v>
      </c>
      <c r="U2" s="1">
        <f t="shared" si="0"/>
        <v>2.1262885393070374E-3</v>
      </c>
      <c r="V2" s="1">
        <f t="shared" si="0"/>
        <v>2.156032994008762E-3</v>
      </c>
      <c r="W2" s="1">
        <f t="shared" si="0"/>
        <v>2.1866132310577498E-3</v>
      </c>
      <c r="X2" s="1">
        <f t="shared" si="0"/>
        <v>2.2173600330556778E-3</v>
      </c>
      <c r="Y2" s="1">
        <f t="shared" si="0"/>
        <v>2.248707820103597E-3</v>
      </c>
      <c r="Z2" s="1">
        <f t="shared" si="0"/>
        <v>2.2803909008362521E-3</v>
      </c>
      <c r="AA2" s="1">
        <f t="shared" si="0"/>
        <v>2.3125879388091438E-3</v>
      </c>
      <c r="AB2" s="1">
        <f t="shared" si="0"/>
        <v>2.3451957995949042E-3</v>
      </c>
      <c r="AC2" s="1">
        <f t="shared" si="0"/>
        <v>2.3782902910619175E-3</v>
      </c>
      <c r="AD2" s="1">
        <f t="shared" si="0"/>
        <v>2.4118338293144018E-3</v>
      </c>
      <c r="AE2" s="1">
        <f t="shared" si="0"/>
        <v>2.4458609244000515E-3</v>
      </c>
      <c r="AF2" s="1">
        <f t="shared" si="0"/>
        <v>2.4803604931573253E-3</v>
      </c>
      <c r="AG2" s="1">
        <f t="shared" si="0"/>
        <v>2.5153505328942808E-3</v>
      </c>
      <c r="AH2" s="1">
        <f t="shared" si="0"/>
        <v>2.5508307436546457E-3</v>
      </c>
      <c r="AI2" s="1">
        <f t="shared" si="0"/>
        <v>2.5868125911817212E-3</v>
      </c>
      <c r="AJ2" s="1">
        <f t="shared" si="0"/>
        <v>2.6233002343935717E-3</v>
      </c>
      <c r="AK2" s="1">
        <f t="shared" si="0"/>
        <v>2.6603026289740545E-3</v>
      </c>
      <c r="AL2" s="1">
        <f t="shared" si="0"/>
        <v>2.6978258499917294E-3</v>
      </c>
      <c r="AM2" s="1">
        <f t="shared" si="0"/>
        <v>2.7358779654237291E-3</v>
      </c>
      <c r="AN2" s="1">
        <f t="shared" si="0"/>
        <v>2.7744659462594838E-3</v>
      </c>
      <c r="AO2" s="1">
        <f t="shared" si="0"/>
        <v>2.8135976293655984E-3</v>
      </c>
      <c r="AP2" s="1">
        <f t="shared" si="0"/>
        <v>2.8532804744455494E-3</v>
      </c>
      <c r="AQ2" s="1">
        <f t="shared" si="0"/>
        <v>2.8935223551548933E-3</v>
      </c>
      <c r="AR2" s="1">
        <f t="shared" si="0"/>
        <v>2.9343310595943335E-3</v>
      </c>
      <c r="AS2" s="1">
        <f t="shared" si="0"/>
        <v>2.9757146097268328E-3</v>
      </c>
      <c r="AT2" s="1">
        <f t="shared" si="0"/>
        <v>3.0176810612285647E-3</v>
      </c>
      <c r="AU2" s="1">
        <f t="shared" si="0"/>
        <v>3.0602386330358259E-3</v>
      </c>
      <c r="AV2" s="1">
        <f t="shared" si="0"/>
        <v>3.1033956277381593E-3</v>
      </c>
      <c r="AW2" s="1">
        <f t="shared" si="0"/>
        <v>3.1471604847142119E-3</v>
      </c>
      <c r="AX2" s="1">
        <f t="shared" si="0"/>
        <v>3.1915417490800966E-3</v>
      </c>
      <c r="AY2" s="1">
        <f t="shared" si="0"/>
        <v>3.2365480940913507E-3</v>
      </c>
      <c r="AZ2" s="1">
        <f t="shared" ref="AZ2:BJ2" si="1">AZ3*(1-((AZ4/AZ3)-1))</f>
        <v>3.2365480940913507E-3</v>
      </c>
      <c r="BA2" s="1">
        <f t="shared" si="1"/>
        <v>3.2365480940913507E-3</v>
      </c>
      <c r="BB2" s="1">
        <f t="shared" si="1"/>
        <v>3.2365480940913507E-3</v>
      </c>
      <c r="BC2" s="1">
        <f t="shared" si="1"/>
        <v>3.2365480940913507E-3</v>
      </c>
      <c r="BD2" s="1">
        <f t="shared" si="1"/>
        <v>3.2365480940913507E-3</v>
      </c>
      <c r="BE2" s="1">
        <f t="shared" si="1"/>
        <v>3.2365480940913507E-3</v>
      </c>
      <c r="BF2" s="1">
        <f t="shared" si="1"/>
        <v>3.2365480940913507E-3</v>
      </c>
      <c r="BG2" s="1">
        <f t="shared" si="1"/>
        <v>3.2365480940913507E-3</v>
      </c>
      <c r="BH2" s="1">
        <f t="shared" si="1"/>
        <v>3.2365480940913507E-3</v>
      </c>
      <c r="BI2" s="1">
        <f t="shared" si="1"/>
        <v>3.2365480940913507E-3</v>
      </c>
      <c r="BJ2" s="1">
        <f t="shared" si="1"/>
        <v>3.2365480940913507E-3</v>
      </c>
      <c r="BK2" s="1">
        <f t="shared" ref="BK2:CQ2" si="2">BK3*(1-((BK4/BK3)-1))</f>
        <v>3.2365480940913498E-3</v>
      </c>
      <c r="BL2" s="1">
        <f t="shared" si="2"/>
        <v>3.2365480940913498E-3</v>
      </c>
      <c r="BM2" s="1">
        <f t="shared" si="2"/>
        <v>3.2365480940913498E-3</v>
      </c>
      <c r="BN2" s="1">
        <f t="shared" si="2"/>
        <v>3.2365480940913498E-3</v>
      </c>
      <c r="BO2" s="1">
        <f t="shared" si="2"/>
        <v>3.2365480940913498E-3</v>
      </c>
      <c r="BP2" s="1">
        <f t="shared" si="2"/>
        <v>3.2365480940913498E-3</v>
      </c>
      <c r="BQ2" s="1">
        <f t="shared" si="2"/>
        <v>3.2365480940913498E-3</v>
      </c>
      <c r="BR2" s="1">
        <f t="shared" si="2"/>
        <v>3.2365480940913498E-3</v>
      </c>
      <c r="BS2" s="1">
        <f t="shared" si="2"/>
        <v>3.2365480940913498E-3</v>
      </c>
      <c r="BT2" s="1">
        <f t="shared" si="2"/>
        <v>3.2365480940913498E-3</v>
      </c>
      <c r="BU2" s="1">
        <f t="shared" si="2"/>
        <v>3.2365480940913498E-3</v>
      </c>
      <c r="BV2" s="1">
        <f t="shared" si="2"/>
        <v>3.2365480940913498E-3</v>
      </c>
      <c r="BW2" s="1">
        <f t="shared" si="2"/>
        <v>3.2365480940913498E-3</v>
      </c>
      <c r="BX2" s="1">
        <f t="shared" si="2"/>
        <v>3.2365480940913498E-3</v>
      </c>
      <c r="BY2" s="1">
        <f t="shared" si="2"/>
        <v>3.2365480940913498E-3</v>
      </c>
      <c r="BZ2" s="1">
        <f t="shared" si="2"/>
        <v>3.2365480940913498E-3</v>
      </c>
      <c r="CA2" s="1">
        <f t="shared" si="2"/>
        <v>3.2365480940913498E-3</v>
      </c>
      <c r="CB2" s="1">
        <f t="shared" si="2"/>
        <v>3.2365480940913498E-3</v>
      </c>
      <c r="CC2" s="1">
        <f t="shared" si="2"/>
        <v>3.2365480940913498E-3</v>
      </c>
      <c r="CD2" s="1">
        <f t="shared" si="2"/>
        <v>3.2365480940913498E-3</v>
      </c>
      <c r="CE2" s="1">
        <f t="shared" si="2"/>
        <v>3.2365480940913498E-3</v>
      </c>
      <c r="CF2" s="1">
        <f t="shared" si="2"/>
        <v>3.2365480940913498E-3</v>
      </c>
      <c r="CG2" s="1">
        <f t="shared" si="2"/>
        <v>3.2365480940913498E-3</v>
      </c>
      <c r="CH2" s="1">
        <f t="shared" si="2"/>
        <v>3.2365480940913498E-3</v>
      </c>
      <c r="CI2" s="1">
        <f t="shared" si="2"/>
        <v>3.2365480940913498E-3</v>
      </c>
      <c r="CJ2" s="1">
        <f t="shared" si="2"/>
        <v>3.2365480940913498E-3</v>
      </c>
      <c r="CK2" s="1">
        <f t="shared" si="2"/>
        <v>3.2365480940913498E-3</v>
      </c>
      <c r="CL2" s="1">
        <f t="shared" si="2"/>
        <v>3.2365480940913498E-3</v>
      </c>
      <c r="CM2" s="1">
        <f t="shared" si="2"/>
        <v>3.2365480940913498E-3</v>
      </c>
      <c r="CN2" s="1">
        <f t="shared" si="2"/>
        <v>3.2365480940913498E-3</v>
      </c>
      <c r="CO2" s="1">
        <f t="shared" si="2"/>
        <v>3.2365480940913498E-3</v>
      </c>
      <c r="CP2" s="1">
        <f t="shared" si="2"/>
        <v>3.2365480940913498E-3</v>
      </c>
      <c r="CQ2" s="1">
        <f t="shared" si="2"/>
        <v>3.2365480940913498E-3</v>
      </c>
    </row>
    <row r="3" spans="1:95" x14ac:dyDescent="0.25">
      <c r="A3">
        <v>26</v>
      </c>
      <c r="B3">
        <v>1.5257739323126891E-3</v>
      </c>
      <c r="C3">
        <v>1.929076536742937E-3</v>
      </c>
      <c r="D3">
        <v>1.7052656190932509E-3</v>
      </c>
      <c r="E3">
        <v>1.8854932873627909E-3</v>
      </c>
      <c r="F3">
        <v>1.812506609622549E-3</v>
      </c>
      <c r="G3">
        <v>1.901700676922722E-3</v>
      </c>
      <c r="H3">
        <v>1.8890189511364881E-3</v>
      </c>
      <c r="I3">
        <v>1.9417536353167619E-3</v>
      </c>
      <c r="J3">
        <v>1.953695596774004E-3</v>
      </c>
      <c r="K3">
        <v>1.9921973376756221E-3</v>
      </c>
      <c r="L3">
        <v>2.014525776790968E-3</v>
      </c>
      <c r="M3">
        <v>2.0477948781739879E-3</v>
      </c>
      <c r="N3">
        <v>2.0748110559215219E-3</v>
      </c>
      <c r="O3">
        <v>2.106491004138004E-3</v>
      </c>
      <c r="P3">
        <v>2.1359188741586241E-3</v>
      </c>
      <c r="Q3">
        <v>2.1674921772995089E-3</v>
      </c>
      <c r="R3">
        <v>2.1984314369943511E-3</v>
      </c>
      <c r="S3">
        <v>2.2305104564493599E-3</v>
      </c>
      <c r="T3">
        <v>2.262614593846665E-3</v>
      </c>
      <c r="U3">
        <v>2.295461802727911E-3</v>
      </c>
      <c r="V3">
        <v>2.3286075929354871E-3</v>
      </c>
      <c r="W3">
        <v>2.3623450908216671E-3</v>
      </c>
      <c r="X3">
        <v>2.396499638782571E-3</v>
      </c>
      <c r="Y3">
        <v>2.4311935060321319E-3</v>
      </c>
      <c r="Z3">
        <v>2.4663607567365691E-3</v>
      </c>
      <c r="AA3">
        <v>2.5020550210790478E-3</v>
      </c>
      <c r="AB3">
        <v>2.5382542470598112E-3</v>
      </c>
      <c r="AC3">
        <v>2.5749845688383139E-3</v>
      </c>
      <c r="AD3">
        <v>2.6122417268959731E-3</v>
      </c>
      <c r="AE3">
        <v>2.6500409217951899E-3</v>
      </c>
      <c r="AF3">
        <v>2.6883851894269071E-3</v>
      </c>
      <c r="AG3">
        <v>2.7272854664379849E-3</v>
      </c>
      <c r="AH3">
        <v>2.7667478633356369E-3</v>
      </c>
      <c r="AI3">
        <v>2.8067817411502661E-3</v>
      </c>
      <c r="AJ3">
        <v>2.847394590315249E-3</v>
      </c>
      <c r="AK3">
        <v>2.888595282288089E-3</v>
      </c>
      <c r="AL3">
        <v>2.9303920095266351E-3</v>
      </c>
      <c r="AM3">
        <v>2.972793595224908E-3</v>
      </c>
      <c r="AN3">
        <v>3.0158086653074472E-3</v>
      </c>
      <c r="AO3">
        <v>3.0594461766533482E-3</v>
      </c>
      <c r="AP3">
        <v>3.103715084967739E-3</v>
      </c>
      <c r="AQ3">
        <v>3.148624558505831E-3</v>
      </c>
      <c r="AR3">
        <v>3.1941838455506748E-3</v>
      </c>
      <c r="AS3">
        <v>3.2404023615946252E-3</v>
      </c>
      <c r="AT3">
        <v>3.287289637185305E-3</v>
      </c>
      <c r="AU3">
        <v>3.3348553542119409E-3</v>
      </c>
      <c r="AV3">
        <v>3.3831093261312479E-3</v>
      </c>
      <c r="AW3">
        <v>3.4320615138051318E-3</v>
      </c>
      <c r="AX3">
        <v>3.4817220187938419E-3</v>
      </c>
      <c r="AY3">
        <v>3.5321010909997621E-3</v>
      </c>
      <c r="AZ3">
        <v>3.5321010909997621E-3</v>
      </c>
      <c r="BA3">
        <v>3.5321010909997621E-3</v>
      </c>
      <c r="BB3">
        <v>3.5321010909997621E-3</v>
      </c>
      <c r="BC3">
        <v>3.5321010909997621E-3</v>
      </c>
      <c r="BD3">
        <v>3.5321010909997621E-3</v>
      </c>
      <c r="BE3">
        <v>3.5321010909997621E-3</v>
      </c>
      <c r="BF3">
        <v>3.5321010909997621E-3</v>
      </c>
      <c r="BG3">
        <v>3.5321010909997621E-3</v>
      </c>
      <c r="BH3">
        <v>3.5321010909997621E-3</v>
      </c>
      <c r="BI3">
        <v>3.5321010909997621E-3</v>
      </c>
      <c r="BJ3">
        <v>3.5321010909997621E-3</v>
      </c>
      <c r="BK3">
        <v>3.53210109099976E-3</v>
      </c>
      <c r="BL3">
        <v>3.53210109099976E-3</v>
      </c>
      <c r="BM3">
        <v>3.53210109099976E-3</v>
      </c>
      <c r="BN3">
        <v>3.53210109099976E-3</v>
      </c>
      <c r="BO3">
        <v>3.53210109099976E-3</v>
      </c>
      <c r="BP3">
        <v>3.53210109099976E-3</v>
      </c>
      <c r="BQ3">
        <v>3.53210109099976E-3</v>
      </c>
      <c r="BR3">
        <v>3.53210109099976E-3</v>
      </c>
      <c r="BS3">
        <v>3.53210109099976E-3</v>
      </c>
      <c r="BT3">
        <v>3.53210109099976E-3</v>
      </c>
      <c r="BU3">
        <v>3.53210109099976E-3</v>
      </c>
      <c r="BV3">
        <v>3.53210109099976E-3</v>
      </c>
      <c r="BW3">
        <v>3.53210109099976E-3</v>
      </c>
      <c r="BX3">
        <v>3.53210109099976E-3</v>
      </c>
      <c r="BY3">
        <v>3.53210109099976E-3</v>
      </c>
      <c r="BZ3">
        <v>3.53210109099976E-3</v>
      </c>
      <c r="CA3">
        <v>3.53210109099976E-3</v>
      </c>
      <c r="CB3">
        <v>3.53210109099976E-3</v>
      </c>
      <c r="CC3">
        <v>3.53210109099976E-3</v>
      </c>
      <c r="CD3">
        <v>3.53210109099976E-3</v>
      </c>
      <c r="CE3">
        <v>3.53210109099976E-3</v>
      </c>
      <c r="CF3">
        <v>3.53210109099976E-3</v>
      </c>
      <c r="CG3">
        <v>3.53210109099976E-3</v>
      </c>
      <c r="CH3">
        <v>3.53210109099976E-3</v>
      </c>
      <c r="CI3">
        <v>3.53210109099976E-3</v>
      </c>
      <c r="CJ3">
        <v>3.53210109099976E-3</v>
      </c>
      <c r="CK3">
        <v>3.53210109099976E-3</v>
      </c>
      <c r="CL3">
        <v>3.53210109099976E-3</v>
      </c>
      <c r="CM3">
        <v>3.53210109099976E-3</v>
      </c>
      <c r="CN3">
        <v>3.53210109099976E-3</v>
      </c>
      <c r="CO3">
        <v>3.53210109099976E-3</v>
      </c>
      <c r="CP3">
        <v>3.53210109099976E-3</v>
      </c>
      <c r="CQ3">
        <v>3.53210109099976E-3</v>
      </c>
    </row>
    <row r="4" spans="1:95" x14ac:dyDescent="0.25">
      <c r="A4">
        <v>27</v>
      </c>
      <c r="B4">
        <v>2.3161566980332022E-3</v>
      </c>
      <c r="C4">
        <v>1.6528532656149451E-3</v>
      </c>
      <c r="D4">
        <v>2.090387436264904E-3</v>
      </c>
      <c r="E4">
        <v>1.848428185349292E-3</v>
      </c>
      <c r="F4">
        <v>2.0444135700897759E-3</v>
      </c>
      <c r="G4">
        <v>1.965878086672992E-3</v>
      </c>
      <c r="H4">
        <v>2.0632524150134049E-3</v>
      </c>
      <c r="I4">
        <v>2.0501221329041691E-3</v>
      </c>
      <c r="J4">
        <v>2.108000767127553E-3</v>
      </c>
      <c r="K4">
        <v>2.1216158620457879E-3</v>
      </c>
      <c r="L4">
        <v>2.1640905555615638E-3</v>
      </c>
      <c r="M4">
        <v>2.1890169348430339E-3</v>
      </c>
      <c r="N4">
        <v>2.2258503562620599E-3</v>
      </c>
      <c r="O4">
        <v>2.2559074725315071E-3</v>
      </c>
      <c r="P4">
        <v>2.2910552175425922E-3</v>
      </c>
      <c r="Q4">
        <v>2.3237741666595649E-3</v>
      </c>
      <c r="R4">
        <v>2.3588478173545428E-3</v>
      </c>
      <c r="S4">
        <v>2.393252538818062E-3</v>
      </c>
      <c r="T4">
        <v>2.4289192924667122E-3</v>
      </c>
      <c r="U4">
        <v>2.464635066148785E-3</v>
      </c>
      <c r="V4">
        <v>2.5011821918622121E-3</v>
      </c>
      <c r="W4">
        <v>2.5380769505855849E-3</v>
      </c>
      <c r="X4">
        <v>2.5756392445094641E-3</v>
      </c>
      <c r="Y4">
        <v>2.6136791919606668E-3</v>
      </c>
      <c r="Z4">
        <v>2.6523306126368862E-3</v>
      </c>
      <c r="AA4">
        <v>2.6915221033489518E-3</v>
      </c>
      <c r="AB4">
        <v>2.7313126945247182E-3</v>
      </c>
      <c r="AC4">
        <v>2.7716788466147098E-3</v>
      </c>
      <c r="AD4">
        <v>2.8126496244775439E-3</v>
      </c>
      <c r="AE4">
        <v>2.8542209191903282E-3</v>
      </c>
      <c r="AF4">
        <v>2.8964098856964892E-3</v>
      </c>
      <c r="AG4">
        <v>2.939220399981689E-3</v>
      </c>
      <c r="AH4">
        <v>2.9826649830166281E-3</v>
      </c>
      <c r="AI4">
        <v>3.026750891118811E-3</v>
      </c>
      <c r="AJ4">
        <v>3.0714889462369259E-3</v>
      </c>
      <c r="AK4">
        <v>3.1168879356021232E-3</v>
      </c>
      <c r="AL4">
        <v>3.1629581690615408E-3</v>
      </c>
      <c r="AM4">
        <v>3.209709225026087E-3</v>
      </c>
      <c r="AN4">
        <v>3.257151384355411E-3</v>
      </c>
      <c r="AO4">
        <v>3.3052947239410979E-3</v>
      </c>
      <c r="AP4">
        <v>3.3541496954899281E-3</v>
      </c>
      <c r="AQ4">
        <v>3.4037267618567688E-3</v>
      </c>
      <c r="AR4">
        <v>3.4540366315070161E-3</v>
      </c>
      <c r="AS4">
        <v>3.5050901134624172E-3</v>
      </c>
      <c r="AT4">
        <v>3.5568982131420459E-3</v>
      </c>
      <c r="AU4">
        <v>3.6094720753880559E-3</v>
      </c>
      <c r="AV4">
        <v>3.6628230245243361E-3</v>
      </c>
      <c r="AW4">
        <v>3.7169625428960522E-3</v>
      </c>
      <c r="AX4">
        <v>3.7719022885075869E-3</v>
      </c>
      <c r="AY4">
        <v>3.8276540879081731E-3</v>
      </c>
      <c r="AZ4">
        <v>3.8276540879081731E-3</v>
      </c>
      <c r="BA4">
        <v>3.8276540879081731E-3</v>
      </c>
      <c r="BB4">
        <v>3.8276540879081731E-3</v>
      </c>
      <c r="BC4">
        <v>3.8276540879081731E-3</v>
      </c>
      <c r="BD4">
        <v>3.8276540879081731E-3</v>
      </c>
      <c r="BE4">
        <v>3.8276540879081731E-3</v>
      </c>
      <c r="BF4">
        <v>3.8276540879081731E-3</v>
      </c>
      <c r="BG4">
        <v>3.8276540879081731E-3</v>
      </c>
      <c r="BH4">
        <v>3.8276540879081731E-3</v>
      </c>
      <c r="BI4">
        <v>3.8276540879081731E-3</v>
      </c>
      <c r="BJ4">
        <v>3.8276540879081731E-3</v>
      </c>
      <c r="BK4">
        <v>3.8276540879081701E-3</v>
      </c>
      <c r="BL4">
        <v>3.8276540879081701E-3</v>
      </c>
      <c r="BM4">
        <v>3.8276540879081701E-3</v>
      </c>
      <c r="BN4">
        <v>3.8276540879081701E-3</v>
      </c>
      <c r="BO4">
        <v>3.8276540879081701E-3</v>
      </c>
      <c r="BP4">
        <v>3.8276540879081701E-3</v>
      </c>
      <c r="BQ4">
        <v>3.8276540879081701E-3</v>
      </c>
      <c r="BR4">
        <v>3.8276540879081701E-3</v>
      </c>
      <c r="BS4">
        <v>3.8276540879081701E-3</v>
      </c>
      <c r="BT4">
        <v>3.8276540879081701E-3</v>
      </c>
      <c r="BU4">
        <v>3.8276540879081701E-3</v>
      </c>
      <c r="BV4">
        <v>3.8276540879081701E-3</v>
      </c>
      <c r="BW4">
        <v>3.8276540879081701E-3</v>
      </c>
      <c r="BX4">
        <v>3.8276540879081701E-3</v>
      </c>
      <c r="BY4">
        <v>3.8276540879081701E-3</v>
      </c>
      <c r="BZ4">
        <v>3.8276540879081701E-3</v>
      </c>
      <c r="CA4">
        <v>3.8276540879081701E-3</v>
      </c>
      <c r="CB4">
        <v>3.8276540879081701E-3</v>
      </c>
      <c r="CC4">
        <v>3.8276540879081701E-3</v>
      </c>
      <c r="CD4">
        <v>3.8276540879081701E-3</v>
      </c>
      <c r="CE4">
        <v>3.8276540879081701E-3</v>
      </c>
      <c r="CF4">
        <v>3.8276540879081701E-3</v>
      </c>
      <c r="CG4">
        <v>3.8276540879081701E-3</v>
      </c>
      <c r="CH4">
        <v>3.8276540879081701E-3</v>
      </c>
      <c r="CI4">
        <v>3.8276540879081701E-3</v>
      </c>
      <c r="CJ4">
        <v>3.8276540879081701E-3</v>
      </c>
      <c r="CK4">
        <v>3.8276540879081701E-3</v>
      </c>
      <c r="CL4">
        <v>3.8276540879081701E-3</v>
      </c>
      <c r="CM4">
        <v>3.8276540879081701E-3</v>
      </c>
      <c r="CN4">
        <v>3.8276540879081701E-3</v>
      </c>
      <c r="CO4">
        <v>3.8276540879081701E-3</v>
      </c>
      <c r="CP4">
        <v>3.8276540879081701E-3</v>
      </c>
      <c r="CQ4">
        <v>3.8276540879081701E-3</v>
      </c>
    </row>
    <row r="5" spans="1:95" x14ac:dyDescent="0.25">
      <c r="A5">
        <v>28</v>
      </c>
      <c r="B5">
        <v>1.408084406579007E-3</v>
      </c>
      <c r="C5">
        <v>2.509835545542479E-3</v>
      </c>
      <c r="D5">
        <v>1.791615645211817E-3</v>
      </c>
      <c r="E5">
        <v>2.2665773832706618E-3</v>
      </c>
      <c r="F5">
        <v>2.0048392900060231E-3</v>
      </c>
      <c r="G5">
        <v>2.2180889384756301E-3</v>
      </c>
      <c r="H5">
        <v>2.1335361265988708E-3</v>
      </c>
      <c r="I5">
        <v>2.2399019085222491E-3</v>
      </c>
      <c r="J5">
        <v>2.2263302653098911E-3</v>
      </c>
      <c r="K5">
        <v>2.2898858787653172E-3</v>
      </c>
      <c r="L5">
        <v>2.305382787728778E-3</v>
      </c>
      <c r="M5">
        <v>2.352257926524028E-3</v>
      </c>
      <c r="N5">
        <v>2.3800816207898601E-3</v>
      </c>
      <c r="O5">
        <v>2.4208724661845941E-3</v>
      </c>
      <c r="P5">
        <v>2.4543158312171349E-3</v>
      </c>
      <c r="Q5">
        <v>2.4933195404064929E-3</v>
      </c>
      <c r="R5">
        <v>2.5297029192783141E-3</v>
      </c>
      <c r="S5">
        <v>2.5686725453356002E-3</v>
      </c>
      <c r="T5">
        <v>2.6069371891094349E-3</v>
      </c>
      <c r="U5">
        <v>2.6466002059231039E-3</v>
      </c>
      <c r="V5">
        <v>2.686340743702333E-3</v>
      </c>
      <c r="W5">
        <v>2.7270118307684741E-3</v>
      </c>
      <c r="X5">
        <v>2.7680867570297101E-3</v>
      </c>
      <c r="Y5">
        <v>2.809914882699222E-3</v>
      </c>
      <c r="Z5">
        <v>2.8522896729566891E-3</v>
      </c>
      <c r="AA5">
        <v>2.895357700506293E-3</v>
      </c>
      <c r="AB5">
        <v>2.9390416218901499E-3</v>
      </c>
      <c r="AC5">
        <v>2.9834064706847859E-3</v>
      </c>
      <c r="AD5">
        <v>3.0284271412681818E-3</v>
      </c>
      <c r="AE5">
        <v>3.0741359917637141E-3</v>
      </c>
      <c r="AF5">
        <v>3.1205291506337528E-3</v>
      </c>
      <c r="AG5">
        <v>3.1676259961936591E-3</v>
      </c>
      <c r="AH5">
        <v>3.2154314033204469E-3</v>
      </c>
      <c r="AI5">
        <v>3.263959712773783E-3</v>
      </c>
      <c r="AJ5">
        <v>3.3132195195877991E-3</v>
      </c>
      <c r="AK5">
        <v>3.3632233332413939E-3</v>
      </c>
      <c r="AL5">
        <v>3.413981449495799E-3</v>
      </c>
      <c r="AM5">
        <v>3.465505844591826E-3</v>
      </c>
      <c r="AN5">
        <v>3.5178077074005149E-3</v>
      </c>
      <c r="AO5">
        <v>3.5708990102093748E-3</v>
      </c>
      <c r="AP5">
        <v>3.6247915158807908E-3</v>
      </c>
      <c r="AQ5">
        <v>3.6794974124441521E-3</v>
      </c>
      <c r="AR5">
        <v>3.7350289146725079E-3</v>
      </c>
      <c r="AS5">
        <v>3.79139852147516E-3</v>
      </c>
      <c r="AT5">
        <v>3.848618857051499E-3</v>
      </c>
      <c r="AU5">
        <v>3.9067027763382157E-3</v>
      </c>
      <c r="AV5">
        <v>3.9656633027549421E-3</v>
      </c>
      <c r="AW5">
        <v>4.0255136724761144E-3</v>
      </c>
      <c r="AX5">
        <v>4.0862673111526342E-3</v>
      </c>
      <c r="AY5">
        <v>4.1479378535866319E-3</v>
      </c>
      <c r="AZ5">
        <v>4.1479378535866319E-3</v>
      </c>
      <c r="BA5">
        <v>4.1479378535866319E-3</v>
      </c>
      <c r="BB5">
        <v>4.1479378535866319E-3</v>
      </c>
      <c r="BC5">
        <v>4.1479378535866319E-3</v>
      </c>
      <c r="BD5">
        <v>4.1479378535866319E-3</v>
      </c>
      <c r="BE5">
        <v>4.1479378535866319E-3</v>
      </c>
      <c r="BF5">
        <v>4.1479378535866319E-3</v>
      </c>
      <c r="BG5">
        <v>4.1479378535866319E-3</v>
      </c>
      <c r="BH5">
        <v>4.1479378535866319E-3</v>
      </c>
      <c r="BI5">
        <v>4.1479378535866319E-3</v>
      </c>
      <c r="BJ5">
        <v>4.1479378535866319E-3</v>
      </c>
      <c r="BK5">
        <v>4.1479378535866302E-3</v>
      </c>
      <c r="BL5">
        <v>4.1479378535866302E-3</v>
      </c>
      <c r="BM5">
        <v>4.1479378535866302E-3</v>
      </c>
      <c r="BN5">
        <v>4.1479378535866302E-3</v>
      </c>
      <c r="BO5">
        <v>4.1479378535866302E-3</v>
      </c>
      <c r="BP5">
        <v>4.1479378535866302E-3</v>
      </c>
      <c r="BQ5">
        <v>4.1479378535866302E-3</v>
      </c>
      <c r="BR5">
        <v>4.1479378535866302E-3</v>
      </c>
      <c r="BS5">
        <v>4.1479378535866302E-3</v>
      </c>
      <c r="BT5">
        <v>4.1479378535866302E-3</v>
      </c>
      <c r="BU5">
        <v>4.1479378535866302E-3</v>
      </c>
      <c r="BV5">
        <v>4.1479378535866302E-3</v>
      </c>
      <c r="BW5">
        <v>4.1479378535866302E-3</v>
      </c>
      <c r="BX5">
        <v>4.1479378535866302E-3</v>
      </c>
      <c r="BY5">
        <v>4.1479378535866302E-3</v>
      </c>
      <c r="BZ5">
        <v>4.1479378535866302E-3</v>
      </c>
      <c r="CA5">
        <v>4.1479378535866302E-3</v>
      </c>
      <c r="CB5">
        <v>4.1479378535866302E-3</v>
      </c>
      <c r="CC5">
        <v>4.1479378535866302E-3</v>
      </c>
      <c r="CD5">
        <v>4.1479378535866302E-3</v>
      </c>
      <c r="CE5">
        <v>4.1479378535866302E-3</v>
      </c>
      <c r="CF5">
        <v>4.1479378535866302E-3</v>
      </c>
      <c r="CG5">
        <v>4.1479378535866302E-3</v>
      </c>
      <c r="CH5">
        <v>4.1479378535866302E-3</v>
      </c>
      <c r="CI5">
        <v>4.1479378535866302E-3</v>
      </c>
      <c r="CJ5">
        <v>4.1479378535866302E-3</v>
      </c>
      <c r="CK5">
        <v>4.1479378535866302E-3</v>
      </c>
      <c r="CL5">
        <v>4.1479378535866302E-3</v>
      </c>
      <c r="CM5">
        <v>4.1479378535866302E-3</v>
      </c>
      <c r="CN5">
        <v>4.1479378535866302E-3</v>
      </c>
      <c r="CO5">
        <v>4.1479378535866302E-3</v>
      </c>
      <c r="CP5">
        <v>4.1479378535866302E-3</v>
      </c>
      <c r="CQ5">
        <v>4.1479378535866302E-3</v>
      </c>
    </row>
    <row r="6" spans="1:95" x14ac:dyDescent="0.25">
      <c r="A6">
        <v>29</v>
      </c>
      <c r="B6">
        <v>2.231092938962623E-3</v>
      </c>
      <c r="C6">
        <v>1.5262976484891771E-3</v>
      </c>
      <c r="D6">
        <v>2.7213790059033168E-3</v>
      </c>
      <c r="E6">
        <v>1.943219361498424E-3</v>
      </c>
      <c r="F6">
        <v>2.4591258322605022E-3</v>
      </c>
      <c r="G6">
        <v>2.175820099043704E-3</v>
      </c>
      <c r="H6">
        <v>2.4079950714762052E-3</v>
      </c>
      <c r="I6">
        <v>2.3169136972588018E-3</v>
      </c>
      <c r="J6">
        <v>2.4331678764679628E-3</v>
      </c>
      <c r="K6">
        <v>2.419167185381032E-3</v>
      </c>
      <c r="L6">
        <v>2.488991135476507E-3</v>
      </c>
      <c r="M6">
        <v>2.506604272731223E-3</v>
      </c>
      <c r="N6">
        <v>2.5583554759941109E-3</v>
      </c>
      <c r="O6">
        <v>2.5894111671780468E-3</v>
      </c>
      <c r="P6">
        <v>2.634597620586549E-3</v>
      </c>
      <c r="Q6">
        <v>2.6718129550368408E-3</v>
      </c>
      <c r="R6">
        <v>2.715105825425241E-3</v>
      </c>
      <c r="S6">
        <v>2.755570718384049E-3</v>
      </c>
      <c r="T6">
        <v>2.798878212429278E-3</v>
      </c>
      <c r="U6">
        <v>2.8414436212337562E-3</v>
      </c>
      <c r="V6">
        <v>2.8855595151559359E-3</v>
      </c>
      <c r="W6">
        <v>2.9297867567790398E-3</v>
      </c>
      <c r="X6">
        <v>2.9750560544951482E-3</v>
      </c>
      <c r="Y6">
        <v>3.0207935599782811E-3</v>
      </c>
      <c r="Z6">
        <v>3.0673810627635479E-3</v>
      </c>
      <c r="AA6">
        <v>3.1145938040324909E-3</v>
      </c>
      <c r="AB6">
        <v>3.1625924471971201E-3</v>
      </c>
      <c r="AC6">
        <v>3.2112931943468611E-3</v>
      </c>
      <c r="AD6">
        <v>3.260767757838469E-3</v>
      </c>
      <c r="AE6">
        <v>3.3109893881580169E-3</v>
      </c>
      <c r="AF6">
        <v>3.3619941471107521E-3</v>
      </c>
      <c r="AG6">
        <v>3.413778506023962E-3</v>
      </c>
      <c r="AH6">
        <v>3.466364374001633E-3</v>
      </c>
      <c r="AI6">
        <v>3.5197578104747699E-3</v>
      </c>
      <c r="AJ6">
        <v>3.573975246829327E-3</v>
      </c>
      <c r="AK6">
        <v>3.6290268407725159E-3</v>
      </c>
      <c r="AL6">
        <v>3.6849270508922962E-3</v>
      </c>
      <c r="AM6">
        <v>3.741687926843621E-3</v>
      </c>
      <c r="AN6">
        <v>3.7993233749486119E-3</v>
      </c>
      <c r="AO6">
        <v>3.857846454636665E-3</v>
      </c>
      <c r="AP6">
        <v>3.9172711002827196E-3</v>
      </c>
      <c r="AQ6">
        <v>3.9776110330574368E-3</v>
      </c>
      <c r="AR6">
        <v>4.0388804571611552E-3</v>
      </c>
      <c r="AS6">
        <v>4.1010936230799263E-3</v>
      </c>
      <c r="AT6">
        <v>4.1642651103494192E-3</v>
      </c>
      <c r="AU6">
        <v>4.2284096535250074E-3</v>
      </c>
      <c r="AV6">
        <v>4.2935422582946556E-3</v>
      </c>
      <c r="AW6">
        <v>4.3596781334415214E-3</v>
      </c>
      <c r="AX6">
        <v>4.42683273982712E-3</v>
      </c>
      <c r="AY6">
        <v>4.4950217651570576E-3</v>
      </c>
      <c r="AZ6">
        <v>4.4950217651570576E-3</v>
      </c>
      <c r="BA6">
        <v>4.4950217651570576E-3</v>
      </c>
      <c r="BB6">
        <v>4.4950217651570576E-3</v>
      </c>
      <c r="BC6">
        <v>4.4950217651570576E-3</v>
      </c>
      <c r="BD6">
        <v>4.4950217651570576E-3</v>
      </c>
      <c r="BE6">
        <v>4.4950217651570576E-3</v>
      </c>
      <c r="BF6">
        <v>4.4950217651570576E-3</v>
      </c>
      <c r="BG6">
        <v>4.4950217651570576E-3</v>
      </c>
      <c r="BH6">
        <v>4.4950217651570576E-3</v>
      </c>
      <c r="BI6">
        <v>4.4950217651570576E-3</v>
      </c>
      <c r="BJ6">
        <v>4.4950217651570576E-3</v>
      </c>
      <c r="BK6">
        <v>4.4950217651570602E-3</v>
      </c>
      <c r="BL6">
        <v>4.4950217651570602E-3</v>
      </c>
      <c r="BM6">
        <v>4.4950217651570602E-3</v>
      </c>
      <c r="BN6">
        <v>4.4950217651570602E-3</v>
      </c>
      <c r="BO6">
        <v>4.4950217651570602E-3</v>
      </c>
      <c r="BP6">
        <v>4.4950217651570602E-3</v>
      </c>
      <c r="BQ6">
        <v>4.4950217651570602E-3</v>
      </c>
      <c r="BR6">
        <v>4.4950217651570602E-3</v>
      </c>
      <c r="BS6">
        <v>4.4950217651570602E-3</v>
      </c>
      <c r="BT6">
        <v>4.4950217651570602E-3</v>
      </c>
      <c r="BU6">
        <v>4.4950217651570602E-3</v>
      </c>
      <c r="BV6">
        <v>4.4950217651570602E-3</v>
      </c>
      <c r="BW6">
        <v>4.4950217651570602E-3</v>
      </c>
      <c r="BX6">
        <v>4.4950217651570602E-3</v>
      </c>
      <c r="BY6">
        <v>4.4950217651570602E-3</v>
      </c>
      <c r="BZ6">
        <v>4.4950217651570602E-3</v>
      </c>
      <c r="CA6">
        <v>4.4950217651570602E-3</v>
      </c>
      <c r="CB6">
        <v>4.4950217651570602E-3</v>
      </c>
      <c r="CC6">
        <v>4.4950217651570602E-3</v>
      </c>
      <c r="CD6">
        <v>4.4950217651570602E-3</v>
      </c>
      <c r="CE6">
        <v>4.4950217651570602E-3</v>
      </c>
      <c r="CF6">
        <v>4.4950217651570602E-3</v>
      </c>
      <c r="CG6">
        <v>4.4950217651570602E-3</v>
      </c>
      <c r="CH6">
        <v>4.4950217651570602E-3</v>
      </c>
      <c r="CI6">
        <v>4.4950217651570602E-3</v>
      </c>
      <c r="CJ6">
        <v>4.4950217651570602E-3</v>
      </c>
      <c r="CK6">
        <v>4.4950217651570602E-3</v>
      </c>
      <c r="CL6">
        <v>4.4950217651570602E-3</v>
      </c>
      <c r="CM6">
        <v>4.4950217651570602E-3</v>
      </c>
      <c r="CN6">
        <v>4.4950217651570602E-3</v>
      </c>
      <c r="CO6">
        <v>4.4950217651570602E-3</v>
      </c>
      <c r="CP6">
        <v>4.4950217651570602E-3</v>
      </c>
      <c r="CQ6">
        <v>4.4950217651570602E-3</v>
      </c>
    </row>
    <row r="7" spans="1:95" x14ac:dyDescent="0.25">
      <c r="A7">
        <v>30</v>
      </c>
      <c r="B7">
        <v>1.391424010561589E-3</v>
      </c>
      <c r="C7">
        <v>2.4191423597834439E-3</v>
      </c>
      <c r="D7">
        <v>1.655450570483845E-3</v>
      </c>
      <c r="E7">
        <v>2.9525633945625212E-3</v>
      </c>
      <c r="F7">
        <v>2.108944973632496E-3</v>
      </c>
      <c r="G7">
        <v>2.6696688223388698E-3</v>
      </c>
      <c r="H7">
        <v>2.3628319799213621E-3</v>
      </c>
      <c r="I7">
        <v>2.6157646601919818E-3</v>
      </c>
      <c r="J7">
        <v>2.5175966365386308E-3</v>
      </c>
      <c r="K7">
        <v>2.6447314828284608E-3</v>
      </c>
      <c r="L7">
        <v>2.630320151431905E-3</v>
      </c>
      <c r="M7">
        <v>2.707068824955272E-3</v>
      </c>
      <c r="N7">
        <v>2.7270615590705822E-3</v>
      </c>
      <c r="O7">
        <v>2.7842182286833021E-3</v>
      </c>
      <c r="P7">
        <v>2.8188802004966182E-3</v>
      </c>
      <c r="Q7">
        <v>2.8689509031561201E-3</v>
      </c>
      <c r="R7">
        <v>2.9103692326050098E-3</v>
      </c>
      <c r="S7">
        <v>2.9584349134037522E-3</v>
      </c>
      <c r="T7">
        <v>3.0034474452703031E-3</v>
      </c>
      <c r="U7">
        <v>3.0515865749436112E-3</v>
      </c>
      <c r="V7">
        <v>3.098945623760153E-3</v>
      </c>
      <c r="W7">
        <v>3.148024958788524E-3</v>
      </c>
      <c r="X7">
        <v>3.1972556295470109E-3</v>
      </c>
      <c r="Y7">
        <v>3.2476537486617121E-3</v>
      </c>
      <c r="Z7">
        <v>3.2985937558777812E-3</v>
      </c>
      <c r="AA7">
        <v>3.3504931636167612E-3</v>
      </c>
      <c r="AB7">
        <v>3.4031072617515582E-3</v>
      </c>
      <c r="AC7">
        <v>3.4566122934756461E-3</v>
      </c>
      <c r="AD7">
        <v>3.5109174474952172E-3</v>
      </c>
      <c r="AE7">
        <v>3.5661018726275699E-3</v>
      </c>
      <c r="AF7">
        <v>3.6221370996235508E-3</v>
      </c>
      <c r="AG7">
        <v>3.6790633588531232E-3</v>
      </c>
      <c r="AH7">
        <v>3.7368775920396361E-3</v>
      </c>
      <c r="AI7">
        <v>3.7956045905495209E-3</v>
      </c>
      <c r="AJ7">
        <v>3.8552518152557449E-3</v>
      </c>
      <c r="AK7">
        <v>3.9158380997458423E-3</v>
      </c>
      <c r="AL7">
        <v>3.9773754243202916E-3</v>
      </c>
      <c r="AM7">
        <v>4.0398804986244534E-3</v>
      </c>
      <c r="AN7">
        <v>4.1033674104936002E-3</v>
      </c>
      <c r="AO7">
        <v>4.1678523012730522E-3</v>
      </c>
      <c r="AP7">
        <v>4.2333504022439329E-3</v>
      </c>
      <c r="AQ7">
        <v>4.2998779232255252E-3</v>
      </c>
      <c r="AR7">
        <v>4.3674508592645104E-3</v>
      </c>
      <c r="AS7">
        <v>4.4360857549958568E-3</v>
      </c>
      <c r="AT7">
        <v>4.5057992256282708E-3</v>
      </c>
      <c r="AU7">
        <v>4.576608267800153E-3</v>
      </c>
      <c r="AV7">
        <v>4.648530068828486E-3</v>
      </c>
      <c r="AW7">
        <v>4.721582134674226E-3</v>
      </c>
      <c r="AX7">
        <v>4.7957822155719884E-3</v>
      </c>
      <c r="AY7">
        <v>4.8711483602881193E-3</v>
      </c>
      <c r="AZ7">
        <v>4.8711483602881193E-3</v>
      </c>
      <c r="BA7">
        <v>4.8711483602881193E-3</v>
      </c>
      <c r="BB7">
        <v>4.8711483602881193E-3</v>
      </c>
      <c r="BC7">
        <v>4.8711483602881193E-3</v>
      </c>
      <c r="BD7">
        <v>4.8711483602881193E-3</v>
      </c>
      <c r="BE7">
        <v>4.8711483602881193E-3</v>
      </c>
      <c r="BF7">
        <v>4.8711483602881193E-3</v>
      </c>
      <c r="BG7">
        <v>4.8711483602881193E-3</v>
      </c>
      <c r="BH7">
        <v>4.8711483602881193E-3</v>
      </c>
      <c r="BI7">
        <v>4.8711483602881193E-3</v>
      </c>
      <c r="BJ7">
        <v>4.8711483602881193E-3</v>
      </c>
      <c r="BK7">
        <v>4.8711483602881201E-3</v>
      </c>
      <c r="BL7">
        <v>4.8711483602881201E-3</v>
      </c>
      <c r="BM7">
        <v>4.8711483602881201E-3</v>
      </c>
      <c r="BN7">
        <v>4.8711483602881201E-3</v>
      </c>
      <c r="BO7">
        <v>4.8711483602881201E-3</v>
      </c>
      <c r="BP7">
        <v>4.8711483602881201E-3</v>
      </c>
      <c r="BQ7">
        <v>4.8711483602881201E-3</v>
      </c>
      <c r="BR7">
        <v>4.8711483602881201E-3</v>
      </c>
      <c r="BS7">
        <v>4.8711483602881201E-3</v>
      </c>
      <c r="BT7">
        <v>4.8711483602881201E-3</v>
      </c>
      <c r="BU7">
        <v>4.8711483602881201E-3</v>
      </c>
      <c r="BV7">
        <v>4.8711483602881201E-3</v>
      </c>
      <c r="BW7">
        <v>4.8711483602881201E-3</v>
      </c>
      <c r="BX7">
        <v>4.8711483602881201E-3</v>
      </c>
      <c r="BY7">
        <v>4.8711483602881201E-3</v>
      </c>
      <c r="BZ7">
        <v>4.8711483602881201E-3</v>
      </c>
      <c r="CA7">
        <v>4.8711483602881201E-3</v>
      </c>
      <c r="CB7">
        <v>4.8711483602881201E-3</v>
      </c>
      <c r="CC7">
        <v>4.8711483602881201E-3</v>
      </c>
      <c r="CD7">
        <v>4.8711483602881201E-3</v>
      </c>
      <c r="CE7">
        <v>4.8711483602881201E-3</v>
      </c>
      <c r="CF7">
        <v>4.8711483602881201E-3</v>
      </c>
      <c r="CG7">
        <v>4.8711483602881201E-3</v>
      </c>
      <c r="CH7">
        <v>4.8711483602881201E-3</v>
      </c>
      <c r="CI7">
        <v>4.8711483602881201E-3</v>
      </c>
      <c r="CJ7">
        <v>4.8711483602881201E-3</v>
      </c>
      <c r="CK7">
        <v>4.8711483602881201E-3</v>
      </c>
      <c r="CL7">
        <v>4.8711483602881201E-3</v>
      </c>
      <c r="CM7">
        <v>4.8711483602881201E-3</v>
      </c>
      <c r="CN7">
        <v>4.8711483602881201E-3</v>
      </c>
      <c r="CO7">
        <v>4.8711483602881201E-3</v>
      </c>
      <c r="CP7">
        <v>4.8711483602881201E-3</v>
      </c>
      <c r="CQ7">
        <v>4.8711483602881201E-3</v>
      </c>
    </row>
    <row r="8" spans="1:95" x14ac:dyDescent="0.25">
      <c r="A8">
        <v>31</v>
      </c>
      <c r="B8">
        <v>1.366602717472345E-3</v>
      </c>
      <c r="C8">
        <v>1.509164136070827E-3</v>
      </c>
      <c r="D8">
        <v>2.6246513852859299E-3</v>
      </c>
      <c r="E8">
        <v>1.7966340954048731E-3</v>
      </c>
      <c r="F8">
        <v>3.205353031161024E-3</v>
      </c>
      <c r="G8">
        <v>2.2902089330746559E-3</v>
      </c>
      <c r="H8">
        <v>2.900016467064176E-3</v>
      </c>
      <c r="I8">
        <v>2.5674921998147522E-3</v>
      </c>
      <c r="J8">
        <v>2.8432050313446241E-3</v>
      </c>
      <c r="K8">
        <v>2.73734085278679E-3</v>
      </c>
      <c r="L8">
        <v>2.8764546588760779E-3</v>
      </c>
      <c r="M8">
        <v>2.8616583204028579E-3</v>
      </c>
      <c r="N8">
        <v>2.9460606391346158E-3</v>
      </c>
      <c r="O8">
        <v>2.968728926421181E-3</v>
      </c>
      <c r="P8">
        <v>3.0318805951044438E-3</v>
      </c>
      <c r="Q8">
        <v>3.070567567411048E-3</v>
      </c>
      <c r="R8">
        <v>3.1260676608835161E-3</v>
      </c>
      <c r="S8">
        <v>3.1721708240487062E-3</v>
      </c>
      <c r="T8">
        <v>3.2255495164084311E-3</v>
      </c>
      <c r="U8">
        <v>3.275630826232155E-3</v>
      </c>
      <c r="V8">
        <v>3.3291535493792609E-3</v>
      </c>
      <c r="W8">
        <v>3.3818575083328071E-3</v>
      </c>
      <c r="X8">
        <v>3.4364714045783209E-3</v>
      </c>
      <c r="Y8">
        <v>3.4912837458659948E-3</v>
      </c>
      <c r="Z8">
        <v>3.5474045969632411E-3</v>
      </c>
      <c r="AA8">
        <v>3.6041516391839938E-3</v>
      </c>
      <c r="AB8">
        <v>3.6619817608265978E-3</v>
      </c>
      <c r="AC8">
        <v>3.7206284004258588E-3</v>
      </c>
      <c r="AD8">
        <v>3.7802850396442171E-3</v>
      </c>
      <c r="AE8">
        <v>3.840853246395581E-3</v>
      </c>
      <c r="AF8">
        <v>3.9024204562630371E-3</v>
      </c>
      <c r="AG8">
        <v>3.9649564079784084E-3</v>
      </c>
      <c r="AH8">
        <v>4.0285060273870903E-3</v>
      </c>
      <c r="AI8">
        <v>4.0930668801203822E-3</v>
      </c>
      <c r="AJ8">
        <v>4.158667041812841E-3</v>
      </c>
      <c r="AK8">
        <v>4.225315627949526E-3</v>
      </c>
      <c r="AL8">
        <v>4.2930342328223814E-3</v>
      </c>
      <c r="AM8">
        <v>4.3618369608984641E-3</v>
      </c>
      <c r="AN8">
        <v>4.4317431214413996E-3</v>
      </c>
      <c r="AO8">
        <v>4.5027691698019444E-3</v>
      </c>
      <c r="AP8">
        <v>4.5749338349891774E-3</v>
      </c>
      <c r="AQ8">
        <v>4.6482548691132953E-3</v>
      </c>
      <c r="AR8">
        <v>4.722751120207474E-3</v>
      </c>
      <c r="AS8">
        <v>4.7984412228230669E-3</v>
      </c>
      <c r="AT8">
        <v>4.8753444377322534E-3</v>
      </c>
      <c r="AU8">
        <v>4.9534801262635592E-3</v>
      </c>
      <c r="AV8">
        <v>5.0328680922847912E-3</v>
      </c>
      <c r="AW8">
        <v>5.1135283730317366E-3</v>
      </c>
      <c r="AX8">
        <v>5.1954813802570343E-3</v>
      </c>
      <c r="AY8">
        <v>5.2787478189262552E-3</v>
      </c>
      <c r="AZ8">
        <v>5.2787478189262552E-3</v>
      </c>
      <c r="BA8">
        <v>5.2787478189262552E-3</v>
      </c>
      <c r="BB8">
        <v>5.2787478189262552E-3</v>
      </c>
      <c r="BC8">
        <v>5.2787478189262552E-3</v>
      </c>
      <c r="BD8">
        <v>5.2787478189262552E-3</v>
      </c>
      <c r="BE8">
        <v>5.2787478189262552E-3</v>
      </c>
      <c r="BF8">
        <v>5.2787478189262552E-3</v>
      </c>
      <c r="BG8">
        <v>5.2787478189262552E-3</v>
      </c>
      <c r="BH8">
        <v>5.2787478189262552E-3</v>
      </c>
      <c r="BI8">
        <v>5.2787478189262552E-3</v>
      </c>
      <c r="BJ8">
        <v>5.2787478189262552E-3</v>
      </c>
      <c r="BK8">
        <v>5.2787478189262596E-3</v>
      </c>
      <c r="BL8">
        <v>5.2787478189262596E-3</v>
      </c>
      <c r="BM8">
        <v>5.2787478189262596E-3</v>
      </c>
      <c r="BN8">
        <v>5.2787478189262596E-3</v>
      </c>
      <c r="BO8">
        <v>5.2787478189262596E-3</v>
      </c>
      <c r="BP8">
        <v>5.2787478189262596E-3</v>
      </c>
      <c r="BQ8">
        <v>5.2787478189262596E-3</v>
      </c>
      <c r="BR8">
        <v>5.2787478189262596E-3</v>
      </c>
      <c r="BS8">
        <v>5.2787478189262596E-3</v>
      </c>
      <c r="BT8">
        <v>5.2787478189262596E-3</v>
      </c>
      <c r="BU8">
        <v>5.2787478189262596E-3</v>
      </c>
      <c r="BV8">
        <v>5.2787478189262596E-3</v>
      </c>
      <c r="BW8">
        <v>5.2787478189262596E-3</v>
      </c>
      <c r="BX8">
        <v>5.2787478189262596E-3</v>
      </c>
      <c r="BY8">
        <v>5.2787478189262596E-3</v>
      </c>
      <c r="BZ8">
        <v>5.2787478189262596E-3</v>
      </c>
      <c r="CA8">
        <v>5.2787478189262596E-3</v>
      </c>
      <c r="CB8">
        <v>5.2787478189262596E-3</v>
      </c>
      <c r="CC8">
        <v>5.2787478189262596E-3</v>
      </c>
      <c r="CD8">
        <v>5.2787478189262596E-3</v>
      </c>
      <c r="CE8">
        <v>5.2787478189262596E-3</v>
      </c>
      <c r="CF8">
        <v>5.2787478189262596E-3</v>
      </c>
      <c r="CG8">
        <v>5.2787478189262596E-3</v>
      </c>
      <c r="CH8">
        <v>5.2787478189262596E-3</v>
      </c>
      <c r="CI8">
        <v>5.2787478189262596E-3</v>
      </c>
      <c r="CJ8">
        <v>5.2787478189262596E-3</v>
      </c>
      <c r="CK8">
        <v>5.2787478189262596E-3</v>
      </c>
      <c r="CL8">
        <v>5.2787478189262596E-3</v>
      </c>
      <c r="CM8">
        <v>5.2787478189262596E-3</v>
      </c>
      <c r="CN8">
        <v>5.2787478189262596E-3</v>
      </c>
      <c r="CO8">
        <v>5.2787478189262596E-3</v>
      </c>
      <c r="CP8">
        <v>5.2787478189262596E-3</v>
      </c>
      <c r="CQ8">
        <v>5.2787478189262596E-3</v>
      </c>
    </row>
    <row r="9" spans="1:95" x14ac:dyDescent="0.25">
      <c r="A9">
        <v>32</v>
      </c>
      <c r="B9">
        <v>1.9945576650714151E-3</v>
      </c>
      <c r="C9">
        <v>1.482697246420171E-3</v>
      </c>
      <c r="D9">
        <v>1.63787176178544E-3</v>
      </c>
      <c r="E9">
        <v>2.8493661775596799E-3</v>
      </c>
      <c r="F9">
        <v>1.951054914285196E-3</v>
      </c>
      <c r="G9">
        <v>3.4819212388214021E-3</v>
      </c>
      <c r="H9">
        <v>2.4885787993317002E-3</v>
      </c>
      <c r="I9">
        <v>3.1521724930460519E-3</v>
      </c>
      <c r="J9">
        <v>2.7915914669424868E-3</v>
      </c>
      <c r="K9">
        <v>3.0923178446095561E-3</v>
      </c>
      <c r="L9">
        <v>2.9780915539470141E-3</v>
      </c>
      <c r="M9">
        <v>3.1304005914626928E-3</v>
      </c>
      <c r="N9">
        <v>3.1152534144514108E-3</v>
      </c>
      <c r="O9">
        <v>3.2081192457451002E-3</v>
      </c>
      <c r="P9">
        <v>3.2337957307649792E-3</v>
      </c>
      <c r="Q9">
        <v>3.303599190069693E-3</v>
      </c>
      <c r="R9">
        <v>3.3467797630244759E-3</v>
      </c>
      <c r="S9">
        <v>3.408317683832973E-3</v>
      </c>
      <c r="T9">
        <v>3.459644534047453E-3</v>
      </c>
      <c r="U9">
        <v>3.5189398555563228E-3</v>
      </c>
      <c r="V9">
        <v>3.574672823971108E-3</v>
      </c>
      <c r="W9">
        <v>3.6341964004932741E-3</v>
      </c>
      <c r="X9">
        <v>3.6928621035378518E-3</v>
      </c>
      <c r="Y9">
        <v>3.7536496810835641E-3</v>
      </c>
      <c r="Z9">
        <v>3.814691037081317E-3</v>
      </c>
      <c r="AA9">
        <v>3.877199653297878E-3</v>
      </c>
      <c r="AB9">
        <v>3.9404308817722906E-3</v>
      </c>
      <c r="AC9">
        <v>4.0048850407759214E-3</v>
      </c>
      <c r="AD9">
        <v>4.070271626751696E-3</v>
      </c>
      <c r="AE9">
        <v>4.1368032086932472E-3</v>
      </c>
      <c r="AF9">
        <v>4.2043730738363242E-3</v>
      </c>
      <c r="AG9">
        <v>4.2730778994670583E-3</v>
      </c>
      <c r="AH9">
        <v>4.342885565528953E-3</v>
      </c>
      <c r="AI9">
        <v>4.4138462909313657E-3</v>
      </c>
      <c r="AJ9">
        <v>4.4859584492973033E-3</v>
      </c>
      <c r="AK9">
        <v>4.5592538605136613E-3</v>
      </c>
      <c r="AL9">
        <v>4.6337435899960894E-3</v>
      </c>
      <c r="AM9">
        <v>4.7094524053127654E-3</v>
      </c>
      <c r="AN9">
        <v>4.7863968849120508E-3</v>
      </c>
      <c r="AO9">
        <v>4.8645993400653663E-3</v>
      </c>
      <c r="AP9">
        <v>4.9440789751141216E-3</v>
      </c>
      <c r="AQ9">
        <v>5.0248575145273909E-3</v>
      </c>
      <c r="AR9">
        <v>5.1069556354201096E-3</v>
      </c>
      <c r="AS9">
        <v>5.1903952439978822E-3</v>
      </c>
      <c r="AT9">
        <v>5.2751980379204854E-3</v>
      </c>
      <c r="AU9">
        <v>5.3613864293775388E-3</v>
      </c>
      <c r="AV9">
        <v>5.4489829679172366E-3</v>
      </c>
      <c r="AW9">
        <v>5.538010716943615E-3</v>
      </c>
      <c r="AX9">
        <v>5.6284930242478434E-3</v>
      </c>
      <c r="AY9">
        <v>5.7204536778342439E-3</v>
      </c>
      <c r="AZ9">
        <v>5.7204536778342439E-3</v>
      </c>
      <c r="BA9">
        <v>5.7204536778342439E-3</v>
      </c>
      <c r="BB9">
        <v>5.7204536778342439E-3</v>
      </c>
      <c r="BC9">
        <v>5.7204536778342439E-3</v>
      </c>
      <c r="BD9">
        <v>5.7204536778342439E-3</v>
      </c>
      <c r="BE9">
        <v>5.7204536778342439E-3</v>
      </c>
      <c r="BF9">
        <v>5.7204536778342439E-3</v>
      </c>
      <c r="BG9">
        <v>5.7204536778342439E-3</v>
      </c>
      <c r="BH9">
        <v>5.7204536778342439E-3</v>
      </c>
      <c r="BI9">
        <v>5.7204536778342439E-3</v>
      </c>
      <c r="BJ9">
        <v>5.7204536778342439E-3</v>
      </c>
      <c r="BK9">
        <v>5.7204536778342396E-3</v>
      </c>
      <c r="BL9">
        <v>5.7204536778342396E-3</v>
      </c>
      <c r="BM9">
        <v>5.7204536778342396E-3</v>
      </c>
      <c r="BN9">
        <v>5.7204536778342396E-3</v>
      </c>
      <c r="BO9">
        <v>5.7204536778342396E-3</v>
      </c>
      <c r="BP9">
        <v>5.7204536778342396E-3</v>
      </c>
      <c r="BQ9">
        <v>5.7204536778342396E-3</v>
      </c>
      <c r="BR9">
        <v>5.7204536778342396E-3</v>
      </c>
      <c r="BS9">
        <v>5.7204536778342396E-3</v>
      </c>
      <c r="BT9">
        <v>5.7204536778342396E-3</v>
      </c>
      <c r="BU9">
        <v>5.7204536778342396E-3</v>
      </c>
      <c r="BV9">
        <v>5.7204536778342396E-3</v>
      </c>
      <c r="BW9">
        <v>5.7204536778342396E-3</v>
      </c>
      <c r="BX9">
        <v>5.7204536778342396E-3</v>
      </c>
      <c r="BY9">
        <v>5.7204536778342396E-3</v>
      </c>
      <c r="BZ9">
        <v>5.7204536778342396E-3</v>
      </c>
      <c r="CA9">
        <v>5.7204536778342396E-3</v>
      </c>
      <c r="CB9">
        <v>5.7204536778342396E-3</v>
      </c>
      <c r="CC9">
        <v>5.7204536778342396E-3</v>
      </c>
      <c r="CD9">
        <v>5.7204536778342396E-3</v>
      </c>
      <c r="CE9">
        <v>5.7204536778342396E-3</v>
      </c>
      <c r="CF9">
        <v>5.7204536778342396E-3</v>
      </c>
      <c r="CG9">
        <v>5.7204536778342396E-3</v>
      </c>
      <c r="CH9">
        <v>5.7204536778342396E-3</v>
      </c>
      <c r="CI9">
        <v>5.7204536778342396E-3</v>
      </c>
      <c r="CJ9">
        <v>5.7204536778342396E-3</v>
      </c>
      <c r="CK9">
        <v>5.7204536778342396E-3</v>
      </c>
      <c r="CL9">
        <v>5.7204536778342396E-3</v>
      </c>
      <c r="CM9">
        <v>5.7204536778342396E-3</v>
      </c>
      <c r="CN9">
        <v>5.7204536778342396E-3</v>
      </c>
      <c r="CO9">
        <v>5.7204536778342396E-3</v>
      </c>
      <c r="CP9">
        <v>5.7204536778342396E-3</v>
      </c>
      <c r="CQ9">
        <v>5.7204536778342396E-3</v>
      </c>
    </row>
    <row r="10" spans="1:95" x14ac:dyDescent="0.25">
      <c r="A10">
        <v>33</v>
      </c>
      <c r="B10">
        <v>1.9975345055795839E-3</v>
      </c>
      <c r="C10">
        <v>2.164661615520827E-3</v>
      </c>
      <c r="D10">
        <v>1.609641344825784E-3</v>
      </c>
      <c r="E10">
        <v>1.7786469476303169E-3</v>
      </c>
      <c r="F10">
        <v>3.095218690226699E-3</v>
      </c>
      <c r="G10">
        <v>2.1200484488127671E-3</v>
      </c>
      <c r="H10">
        <v>3.7846738032756111E-3</v>
      </c>
      <c r="I10">
        <v>2.7057902421396261E-3</v>
      </c>
      <c r="J10">
        <v>3.4283560777619532E-3</v>
      </c>
      <c r="K10">
        <v>3.037113540795684E-3</v>
      </c>
      <c r="L10">
        <v>3.3653211184419508E-3</v>
      </c>
      <c r="M10">
        <v>3.2420047550178101E-3</v>
      </c>
      <c r="N10">
        <v>3.408856644347035E-3</v>
      </c>
      <c r="O10">
        <v>3.393402847341936E-3</v>
      </c>
      <c r="P10">
        <v>3.495632433217712E-3</v>
      </c>
      <c r="Q10">
        <v>3.5246910780746799E-3</v>
      </c>
      <c r="R10">
        <v>3.6018783856484071E-3</v>
      </c>
      <c r="S10">
        <v>3.6500771730288411E-3</v>
      </c>
      <c r="T10">
        <v>3.7183322956368379E-3</v>
      </c>
      <c r="U10">
        <v>3.775485685816757E-3</v>
      </c>
      <c r="V10">
        <v>3.8413723989990231E-3</v>
      </c>
      <c r="W10">
        <v>3.9034092275216118E-3</v>
      </c>
      <c r="X10">
        <v>3.9696242318595764E-3</v>
      </c>
      <c r="Y10">
        <v>4.0349421567993614E-3</v>
      </c>
      <c r="Z10">
        <v>4.1026189272454416E-3</v>
      </c>
      <c r="AA10">
        <v>4.1706143003290624E-3</v>
      </c>
      <c r="AB10">
        <v>4.2402556609373362E-3</v>
      </c>
      <c r="AC10">
        <v>4.3107298792371069E-3</v>
      </c>
      <c r="AD10">
        <v>4.382585205450186E-3</v>
      </c>
      <c r="AE10">
        <v>4.4555048925064497E-3</v>
      </c>
      <c r="AF10">
        <v>4.5297226589568768E-3</v>
      </c>
      <c r="AG10">
        <v>4.6051227947224802E-3</v>
      </c>
      <c r="AH10">
        <v>4.6818122920016126E-3</v>
      </c>
      <c r="AI10">
        <v>4.7597571130923956E-3</v>
      </c>
      <c r="AJ10">
        <v>4.8390134481337008E-3</v>
      </c>
      <c r="AK10">
        <v>4.9195806987577936E-3</v>
      </c>
      <c r="AL10">
        <v>5.0014949556345476E-3</v>
      </c>
      <c r="AM10">
        <v>5.0847695783819494E-3</v>
      </c>
      <c r="AN10">
        <v>5.1694329827272362E-3</v>
      </c>
      <c r="AO10">
        <v>5.2555046267864312E-3</v>
      </c>
      <c r="AP10">
        <v>5.3430102883991262E-3</v>
      </c>
      <c r="AQ10">
        <v>5.4319723627241001E-3</v>
      </c>
      <c r="AR10">
        <v>5.5224160412722014E-3</v>
      </c>
      <c r="AS10">
        <v>5.6143653942405487E-3</v>
      </c>
      <c r="AT10">
        <v>5.7078458721615821E-3</v>
      </c>
      <c r="AU10">
        <v>5.8028827265531506E-3</v>
      </c>
      <c r="AV10">
        <v>5.8995020253133123E-3</v>
      </c>
      <c r="AW10">
        <v>5.9977300186532332E-3</v>
      </c>
      <c r="AX10">
        <v>6.0975935538928492E-3</v>
      </c>
      <c r="AY10">
        <v>6.1991198236198437E-3</v>
      </c>
      <c r="AZ10">
        <v>6.1991198236198437E-3</v>
      </c>
      <c r="BA10">
        <v>6.1991198236198437E-3</v>
      </c>
      <c r="BB10">
        <v>6.1991198236198437E-3</v>
      </c>
      <c r="BC10">
        <v>6.1991198236198437E-3</v>
      </c>
      <c r="BD10">
        <v>6.1991198236198437E-3</v>
      </c>
      <c r="BE10">
        <v>6.1991198236198437E-3</v>
      </c>
      <c r="BF10">
        <v>6.1991198236198437E-3</v>
      </c>
      <c r="BG10">
        <v>6.1991198236198437E-3</v>
      </c>
      <c r="BH10">
        <v>6.1991198236198437E-3</v>
      </c>
      <c r="BI10">
        <v>6.1991198236198437E-3</v>
      </c>
      <c r="BJ10">
        <v>6.1991198236198437E-3</v>
      </c>
      <c r="BK10">
        <v>6.1991198236198402E-3</v>
      </c>
      <c r="BL10">
        <v>6.1991198236198402E-3</v>
      </c>
      <c r="BM10">
        <v>6.1991198236198402E-3</v>
      </c>
      <c r="BN10">
        <v>6.1991198236198402E-3</v>
      </c>
      <c r="BO10">
        <v>6.1991198236198402E-3</v>
      </c>
      <c r="BP10">
        <v>6.1991198236198402E-3</v>
      </c>
      <c r="BQ10">
        <v>6.1991198236198402E-3</v>
      </c>
      <c r="BR10">
        <v>6.1991198236198402E-3</v>
      </c>
      <c r="BS10">
        <v>6.1991198236198402E-3</v>
      </c>
      <c r="BT10">
        <v>6.1991198236198402E-3</v>
      </c>
      <c r="BU10">
        <v>6.1991198236198402E-3</v>
      </c>
      <c r="BV10">
        <v>6.1991198236198402E-3</v>
      </c>
      <c r="BW10">
        <v>6.1991198236198402E-3</v>
      </c>
      <c r="BX10">
        <v>6.1991198236198402E-3</v>
      </c>
      <c r="BY10">
        <v>6.1991198236198402E-3</v>
      </c>
      <c r="BZ10">
        <v>6.1991198236198402E-3</v>
      </c>
      <c r="CA10">
        <v>6.1991198236198402E-3</v>
      </c>
      <c r="CB10">
        <v>6.1991198236198402E-3</v>
      </c>
      <c r="CC10">
        <v>6.1991198236198402E-3</v>
      </c>
      <c r="CD10">
        <v>6.1991198236198402E-3</v>
      </c>
      <c r="CE10">
        <v>6.1991198236198402E-3</v>
      </c>
      <c r="CF10">
        <v>6.1991198236198402E-3</v>
      </c>
      <c r="CG10">
        <v>6.1991198236198402E-3</v>
      </c>
      <c r="CH10">
        <v>6.1991198236198402E-3</v>
      </c>
      <c r="CI10">
        <v>6.1991198236198402E-3</v>
      </c>
      <c r="CJ10">
        <v>6.1991198236198402E-3</v>
      </c>
      <c r="CK10">
        <v>6.1991198236198402E-3</v>
      </c>
      <c r="CL10">
        <v>6.1991198236198402E-3</v>
      </c>
      <c r="CM10">
        <v>6.1991198236198402E-3</v>
      </c>
      <c r="CN10">
        <v>6.1991198236198402E-3</v>
      </c>
      <c r="CO10">
        <v>6.1991198236198402E-3</v>
      </c>
      <c r="CP10">
        <v>6.1991198236198402E-3</v>
      </c>
      <c r="CQ10">
        <v>6.1991198236198402E-3</v>
      </c>
    </row>
    <row r="11" spans="1:95" x14ac:dyDescent="0.25">
      <c r="A11">
        <v>34</v>
      </c>
      <c r="B11">
        <v>1.9388457492209681E-3</v>
      </c>
      <c r="C11">
        <v>2.1685574284703761E-3</v>
      </c>
      <c r="D11">
        <v>2.3507144240044599E-3</v>
      </c>
      <c r="E11">
        <v>1.7485263966084479E-3</v>
      </c>
      <c r="F11">
        <v>1.9327071087031501E-3</v>
      </c>
      <c r="G11">
        <v>3.3643475221958922E-3</v>
      </c>
      <c r="H11">
        <v>2.305093335682731E-3</v>
      </c>
      <c r="I11">
        <v>4.1162751925634591E-3</v>
      </c>
      <c r="J11">
        <v>2.9437660489612032E-3</v>
      </c>
      <c r="K11">
        <v>3.731026268901495E-3</v>
      </c>
      <c r="L11">
        <v>3.3062571658479568E-3</v>
      </c>
      <c r="M11">
        <v>3.6646738715321921E-3</v>
      </c>
      <c r="N11">
        <v>3.531471345393211E-3</v>
      </c>
      <c r="O11">
        <v>3.7143600138845908E-3</v>
      </c>
      <c r="P11">
        <v>3.6986556159222632E-3</v>
      </c>
      <c r="Q11">
        <v>3.8112501489966769E-3</v>
      </c>
      <c r="R11">
        <v>3.8441114614701662E-3</v>
      </c>
      <c r="S11">
        <v>3.9294989401490003E-3</v>
      </c>
      <c r="T11">
        <v>3.983303481983641E-3</v>
      </c>
      <c r="U11">
        <v>4.059034719849702E-3</v>
      </c>
      <c r="V11">
        <v>4.1226893732952208E-3</v>
      </c>
      <c r="W11">
        <v>4.1959220906699806E-3</v>
      </c>
      <c r="X11">
        <v>4.2649928445142003E-3</v>
      </c>
      <c r="Y11">
        <v>4.3386721967559891E-3</v>
      </c>
      <c r="Z11">
        <v>4.4114155764036723E-3</v>
      </c>
      <c r="AA11">
        <v>4.4867829068653423E-3</v>
      </c>
      <c r="AB11">
        <v>4.5625446096178917E-3</v>
      </c>
      <c r="AC11">
        <v>4.640153596855795E-3</v>
      </c>
      <c r="AD11">
        <v>4.7187214585338432E-3</v>
      </c>
      <c r="AE11">
        <v>4.79884937920647E-3</v>
      </c>
      <c r="AF11">
        <v>4.8801918341078634E-3</v>
      </c>
      <c r="AG11">
        <v>4.9630059931057074E-3</v>
      </c>
      <c r="AH11">
        <v>5.0471663708630474E-3</v>
      </c>
      <c r="AI11">
        <v>5.1327914814752124E-3</v>
      </c>
      <c r="AJ11">
        <v>5.2198453215750269E-3</v>
      </c>
      <c r="AK11">
        <v>5.30839082260748E-3</v>
      </c>
      <c r="AL11">
        <v>5.3984286764257013E-3</v>
      </c>
      <c r="AM11">
        <v>5.4899998474204877E-3</v>
      </c>
      <c r="AN11">
        <v>5.5831203905315581E-3</v>
      </c>
      <c r="AO11">
        <v>5.677822916353532E-3</v>
      </c>
      <c r="AP11">
        <v>5.7741302330660176E-3</v>
      </c>
      <c r="AQ11">
        <v>5.8720721214545598E-3</v>
      </c>
      <c r="AR11">
        <v>5.9716746791830047E-3</v>
      </c>
      <c r="AS11">
        <v>6.0729671101608443E-3</v>
      </c>
      <c r="AT11">
        <v>6.1759774197291109E-3</v>
      </c>
      <c r="AU11">
        <v>6.2807351655312406E-3</v>
      </c>
      <c r="AV11">
        <v>6.387269721467922E-3</v>
      </c>
      <c r="AW11">
        <v>6.4956113953822973E-3</v>
      </c>
      <c r="AX11">
        <v>6.6057907321154987E-3</v>
      </c>
      <c r="AY11">
        <v>6.7178389708306479E-3</v>
      </c>
      <c r="AZ11">
        <v>6.7178389708306479E-3</v>
      </c>
      <c r="BA11">
        <v>6.7178389708306479E-3</v>
      </c>
      <c r="BB11">
        <v>6.7178389708306479E-3</v>
      </c>
      <c r="BC11">
        <v>6.7178389708306479E-3</v>
      </c>
      <c r="BD11">
        <v>6.7178389708306479E-3</v>
      </c>
      <c r="BE11">
        <v>6.7178389708306479E-3</v>
      </c>
      <c r="BF11">
        <v>6.7178389708306479E-3</v>
      </c>
      <c r="BG11">
        <v>6.7178389708306479E-3</v>
      </c>
      <c r="BH11">
        <v>6.7178389708306479E-3</v>
      </c>
      <c r="BI11">
        <v>6.7178389708306479E-3</v>
      </c>
      <c r="BJ11">
        <v>6.7178389708306479E-3</v>
      </c>
      <c r="BK11">
        <v>6.7178389708306497E-3</v>
      </c>
      <c r="BL11">
        <v>6.7178389708306497E-3</v>
      </c>
      <c r="BM11">
        <v>6.7178389708306497E-3</v>
      </c>
      <c r="BN11">
        <v>6.7178389708306497E-3</v>
      </c>
      <c r="BO11">
        <v>6.7178389708306497E-3</v>
      </c>
      <c r="BP11">
        <v>6.7178389708306497E-3</v>
      </c>
      <c r="BQ11">
        <v>6.7178389708306497E-3</v>
      </c>
      <c r="BR11">
        <v>6.7178389708306497E-3</v>
      </c>
      <c r="BS11">
        <v>6.7178389708306497E-3</v>
      </c>
      <c r="BT11">
        <v>6.7178389708306497E-3</v>
      </c>
      <c r="BU11">
        <v>6.7178389708306497E-3</v>
      </c>
      <c r="BV11">
        <v>6.7178389708306497E-3</v>
      </c>
      <c r="BW11">
        <v>6.7178389708306497E-3</v>
      </c>
      <c r="BX11">
        <v>6.7178389708306497E-3</v>
      </c>
      <c r="BY11">
        <v>6.7178389708306497E-3</v>
      </c>
      <c r="BZ11">
        <v>6.7178389708306497E-3</v>
      </c>
      <c r="CA11">
        <v>6.7178389708306497E-3</v>
      </c>
      <c r="CB11">
        <v>6.7178389708306497E-3</v>
      </c>
      <c r="CC11">
        <v>6.7178389708306497E-3</v>
      </c>
      <c r="CD11">
        <v>6.7178389708306497E-3</v>
      </c>
      <c r="CE11">
        <v>6.7178389708306497E-3</v>
      </c>
      <c r="CF11">
        <v>6.7178389708306497E-3</v>
      </c>
      <c r="CG11">
        <v>6.7178389708306497E-3</v>
      </c>
      <c r="CH11">
        <v>6.7178389708306497E-3</v>
      </c>
      <c r="CI11">
        <v>6.7178389708306497E-3</v>
      </c>
      <c r="CJ11">
        <v>6.7178389708306497E-3</v>
      </c>
      <c r="CK11">
        <v>6.7178389708306497E-3</v>
      </c>
      <c r="CL11">
        <v>6.7178389708306497E-3</v>
      </c>
      <c r="CM11">
        <v>6.7178389708306497E-3</v>
      </c>
      <c r="CN11">
        <v>6.7178389708306497E-3</v>
      </c>
      <c r="CO11">
        <v>6.7178389708306497E-3</v>
      </c>
      <c r="CP11">
        <v>6.7178389708306497E-3</v>
      </c>
      <c r="CQ11">
        <v>6.7178389708306497E-3</v>
      </c>
    </row>
    <row r="12" spans="1:95" x14ac:dyDescent="0.25">
      <c r="A12">
        <v>35</v>
      </c>
      <c r="B12">
        <v>1.92316792035955E-3</v>
      </c>
      <c r="C12">
        <v>2.105489669117114E-3</v>
      </c>
      <c r="D12">
        <v>2.3556675643493612E-3</v>
      </c>
      <c r="E12">
        <v>2.5543250636993441E-3</v>
      </c>
      <c r="F12">
        <v>1.900560522104135E-3</v>
      </c>
      <c r="G12">
        <v>2.1014002196945649E-3</v>
      </c>
      <c r="H12">
        <v>3.6591212253989851E-3</v>
      </c>
      <c r="I12">
        <v>2.5078276192997632E-3</v>
      </c>
      <c r="J12">
        <v>4.4796778762571064E-3</v>
      </c>
      <c r="K12">
        <v>3.204637384550334E-3</v>
      </c>
      <c r="L12">
        <v>4.062909303577473E-3</v>
      </c>
      <c r="M12">
        <v>3.601460615880217E-3</v>
      </c>
      <c r="N12">
        <v>3.9931037038238816E-3</v>
      </c>
      <c r="O12">
        <v>3.8491440337944031E-3</v>
      </c>
      <c r="P12">
        <v>4.0497264591729696E-3</v>
      </c>
      <c r="Q12">
        <v>4.0338413013387272E-3</v>
      </c>
      <c r="R12">
        <v>4.1579147926809126E-3</v>
      </c>
      <c r="S12">
        <v>4.1950517328106776E-3</v>
      </c>
      <c r="T12">
        <v>4.2895500889991471E-3</v>
      </c>
      <c r="U12">
        <v>4.3496186457481498E-3</v>
      </c>
      <c r="V12">
        <v>4.4336741348617514E-3</v>
      </c>
      <c r="W12">
        <v>4.5045855180352026E-3</v>
      </c>
      <c r="X12">
        <v>4.5860085114444397E-3</v>
      </c>
      <c r="Y12">
        <v>4.6629307525103423E-3</v>
      </c>
      <c r="Z12">
        <v>4.7449399020754006E-3</v>
      </c>
      <c r="AA12">
        <v>4.8259750026073949E-3</v>
      </c>
      <c r="AB12">
        <v>4.9099307938899276E-3</v>
      </c>
      <c r="AC12">
        <v>4.9943693430245769E-3</v>
      </c>
      <c r="AD12">
        <v>5.0808819826257678E-3</v>
      </c>
      <c r="AE12">
        <v>5.1684975070046043E-3</v>
      </c>
      <c r="AF12">
        <v>5.2578755968467799E-3</v>
      </c>
      <c r="AG12">
        <v>5.3486391582646137E-3</v>
      </c>
      <c r="AH12">
        <v>5.4410713832853076E-3</v>
      </c>
      <c r="AI12">
        <v>5.5350361672223524E-3</v>
      </c>
      <c r="AJ12">
        <v>5.6306649044609233E-3</v>
      </c>
      <c r="AK12">
        <v>5.7279195923368763E-3</v>
      </c>
      <c r="AL12">
        <v>5.8268707785722349E-3</v>
      </c>
      <c r="AM12">
        <v>5.9275207569530856E-3</v>
      </c>
      <c r="AN12">
        <v>6.0299160562898779E-3</v>
      </c>
      <c r="AO12">
        <v>6.1340758939694671E-3</v>
      </c>
      <c r="AP12">
        <v>6.2400377049741593E-3</v>
      </c>
      <c r="AQ12">
        <v>6.3478281928911204E-3</v>
      </c>
      <c r="AR12">
        <v>6.4574817608038767E-3</v>
      </c>
      <c r="AS12">
        <v>6.569028801445013E-3</v>
      </c>
      <c r="AT12">
        <v>6.6825031618201478E-3</v>
      </c>
      <c r="AU12">
        <v>6.7979374101424916E-3</v>
      </c>
      <c r="AV12">
        <v>6.9153658626698094E-3</v>
      </c>
      <c r="AW12">
        <v>7.0348226743071991E-3</v>
      </c>
      <c r="AX12">
        <v>7.1563430697036733E-3</v>
      </c>
      <c r="AY12">
        <v>7.2799625767884998E-3</v>
      </c>
      <c r="AZ12">
        <v>7.2799625767884998E-3</v>
      </c>
      <c r="BA12">
        <v>7.2799625767884998E-3</v>
      </c>
      <c r="BB12">
        <v>7.2799625767884998E-3</v>
      </c>
      <c r="BC12">
        <v>7.2799625767884998E-3</v>
      </c>
      <c r="BD12">
        <v>7.2799625767884998E-3</v>
      </c>
      <c r="BE12">
        <v>7.2799625767884998E-3</v>
      </c>
      <c r="BF12">
        <v>7.2799625767884998E-3</v>
      </c>
      <c r="BG12">
        <v>7.2799625767884998E-3</v>
      </c>
      <c r="BH12">
        <v>7.2799625767884998E-3</v>
      </c>
      <c r="BI12">
        <v>7.2799625767884998E-3</v>
      </c>
      <c r="BJ12">
        <v>7.2799625767884998E-3</v>
      </c>
      <c r="BK12">
        <v>7.2799625767884998E-3</v>
      </c>
      <c r="BL12">
        <v>7.2799625767884998E-3</v>
      </c>
      <c r="BM12">
        <v>7.2799625767884998E-3</v>
      </c>
      <c r="BN12">
        <v>7.2799625767884998E-3</v>
      </c>
      <c r="BO12">
        <v>7.2799625767884998E-3</v>
      </c>
      <c r="BP12">
        <v>7.2799625767884998E-3</v>
      </c>
      <c r="BQ12">
        <v>7.2799625767884998E-3</v>
      </c>
      <c r="BR12">
        <v>7.2799625767884998E-3</v>
      </c>
      <c r="BS12">
        <v>7.2799625767884998E-3</v>
      </c>
      <c r="BT12">
        <v>7.2799625767884998E-3</v>
      </c>
      <c r="BU12">
        <v>7.2799625767884998E-3</v>
      </c>
      <c r="BV12">
        <v>7.2799625767884998E-3</v>
      </c>
      <c r="BW12">
        <v>7.2799625767884998E-3</v>
      </c>
      <c r="BX12">
        <v>7.2799625767884998E-3</v>
      </c>
      <c r="BY12">
        <v>7.2799625767884998E-3</v>
      </c>
      <c r="BZ12">
        <v>7.2799625767884998E-3</v>
      </c>
      <c r="CA12">
        <v>7.2799625767884998E-3</v>
      </c>
      <c r="CB12">
        <v>7.2799625767884998E-3</v>
      </c>
      <c r="CC12">
        <v>7.2799625767884998E-3</v>
      </c>
      <c r="CD12">
        <v>7.2799625767884998E-3</v>
      </c>
      <c r="CE12">
        <v>7.2799625767884998E-3</v>
      </c>
      <c r="CF12">
        <v>7.2799625767884998E-3</v>
      </c>
      <c r="CG12">
        <v>7.2799625767884998E-3</v>
      </c>
      <c r="CH12">
        <v>7.2799625767884998E-3</v>
      </c>
      <c r="CI12">
        <v>7.2799625767884998E-3</v>
      </c>
      <c r="CJ12">
        <v>7.2799625767884998E-3</v>
      </c>
      <c r="CK12">
        <v>7.2799625767884998E-3</v>
      </c>
      <c r="CL12">
        <v>7.2799625767884998E-3</v>
      </c>
      <c r="CM12">
        <v>7.2799625767884998E-3</v>
      </c>
      <c r="CN12">
        <v>7.2799625767884998E-3</v>
      </c>
      <c r="CO12">
        <v>7.2799625767884998E-3</v>
      </c>
      <c r="CP12">
        <v>7.2799625767884998E-3</v>
      </c>
      <c r="CQ12">
        <v>7.2799625767884998E-3</v>
      </c>
    </row>
    <row r="13" spans="1:95" x14ac:dyDescent="0.25">
      <c r="A13">
        <v>36</v>
      </c>
      <c r="B13">
        <v>2.0110629654975852E-3</v>
      </c>
      <c r="C13">
        <v>2.089105057265533E-3</v>
      </c>
      <c r="D13">
        <v>2.2878598005215099E-3</v>
      </c>
      <c r="E13">
        <v>2.560492529416568E-3</v>
      </c>
      <c r="F13">
        <v>2.7772750593497032E-3</v>
      </c>
      <c r="G13">
        <v>2.0670817448869071E-3</v>
      </c>
      <c r="H13">
        <v>2.2862195766974228E-3</v>
      </c>
      <c r="I13">
        <v>3.9821643678187926E-3</v>
      </c>
      <c r="J13">
        <v>2.7300668630416049E-3</v>
      </c>
      <c r="K13">
        <v>4.8781551264268736E-3</v>
      </c>
      <c r="L13">
        <v>3.4907675808924601E-3</v>
      </c>
      <c r="M13">
        <v>4.4270291865378666E-3</v>
      </c>
      <c r="N13">
        <v>3.9254291729266004E-3</v>
      </c>
      <c r="O13">
        <v>4.3536376827094528E-3</v>
      </c>
      <c r="P13">
        <v>4.1979675294667286E-3</v>
      </c>
      <c r="Q13">
        <v>4.418082490685986E-3</v>
      </c>
      <c r="R13">
        <v>4.4021025692612152E-3</v>
      </c>
      <c r="S13">
        <v>4.538895172298732E-3</v>
      </c>
      <c r="T13">
        <v>4.5808398279070239E-3</v>
      </c>
      <c r="U13">
        <v>4.6854655336610804E-3</v>
      </c>
      <c r="V13">
        <v>4.7525358780432054E-3</v>
      </c>
      <c r="W13">
        <v>4.845863884045668E-3</v>
      </c>
      <c r="X13">
        <v>4.9248782131899654E-3</v>
      </c>
      <c r="Y13">
        <v>5.0154364723567421E-3</v>
      </c>
      <c r="Z13">
        <v>5.1011261262421167E-3</v>
      </c>
      <c r="AA13">
        <v>5.1924345402825783E-3</v>
      </c>
      <c r="AB13">
        <v>5.2827322613825138E-3</v>
      </c>
      <c r="AC13">
        <v>5.3762830013900581E-3</v>
      </c>
      <c r="AD13">
        <v>5.4704194187599432E-3</v>
      </c>
      <c r="AE13">
        <v>5.5668855752509672E-3</v>
      </c>
      <c r="AF13">
        <v>5.6646191574170942E-3</v>
      </c>
      <c r="AG13">
        <v>5.764344529629482E-3</v>
      </c>
      <c r="AH13">
        <v>5.8656499530753631E-3</v>
      </c>
      <c r="AI13">
        <v>5.9688475152561513E-3</v>
      </c>
      <c r="AJ13">
        <v>6.0737895767684919E-3</v>
      </c>
      <c r="AK13">
        <v>6.1806219421537863E-3</v>
      </c>
      <c r="AL13">
        <v>6.2893045945019328E-3</v>
      </c>
      <c r="AM13">
        <v>6.3999166925565011E-3</v>
      </c>
      <c r="AN13">
        <v>6.5124625017745422E-3</v>
      </c>
      <c r="AO13">
        <v>6.6269949069216556E-3</v>
      </c>
      <c r="AP13">
        <v>6.7435368315891591E-3</v>
      </c>
      <c r="AQ13">
        <v>6.8621312601688097E-3</v>
      </c>
      <c r="AR13">
        <v>6.9828094238099624E-3</v>
      </c>
      <c r="AS13">
        <v>7.1056110631274186E-3</v>
      </c>
      <c r="AT13">
        <v>7.2305715521228777E-3</v>
      </c>
      <c r="AU13">
        <v>7.3577301103294312E-3</v>
      </c>
      <c r="AV13">
        <v>7.4871245957656308E-3</v>
      </c>
      <c r="AW13">
        <v>7.6187948375365773E-3</v>
      </c>
      <c r="AX13">
        <v>7.7527805345566246E-3</v>
      </c>
      <c r="AY13">
        <v>7.8891226124684823E-3</v>
      </c>
      <c r="AZ13">
        <v>7.8891226124684823E-3</v>
      </c>
      <c r="BA13">
        <v>7.8891226124684823E-3</v>
      </c>
      <c r="BB13">
        <v>7.8891226124684823E-3</v>
      </c>
      <c r="BC13">
        <v>7.8891226124684823E-3</v>
      </c>
      <c r="BD13">
        <v>7.8891226124684823E-3</v>
      </c>
      <c r="BE13">
        <v>7.8891226124684823E-3</v>
      </c>
      <c r="BF13">
        <v>7.8891226124684823E-3</v>
      </c>
      <c r="BG13">
        <v>7.8891226124684823E-3</v>
      </c>
      <c r="BH13">
        <v>7.8891226124684823E-3</v>
      </c>
      <c r="BI13">
        <v>7.8891226124684823E-3</v>
      </c>
      <c r="BJ13">
        <v>7.8891226124684823E-3</v>
      </c>
      <c r="BK13">
        <v>7.8891226124684806E-3</v>
      </c>
      <c r="BL13">
        <v>7.8891226124684806E-3</v>
      </c>
      <c r="BM13">
        <v>7.8891226124684806E-3</v>
      </c>
      <c r="BN13">
        <v>7.8891226124684806E-3</v>
      </c>
      <c r="BO13">
        <v>7.8891226124684806E-3</v>
      </c>
      <c r="BP13">
        <v>7.8891226124684806E-3</v>
      </c>
      <c r="BQ13">
        <v>7.8891226124684806E-3</v>
      </c>
      <c r="BR13">
        <v>7.8891226124684806E-3</v>
      </c>
      <c r="BS13">
        <v>7.8891226124684806E-3</v>
      </c>
      <c r="BT13">
        <v>7.8891226124684806E-3</v>
      </c>
      <c r="BU13">
        <v>7.8891226124684806E-3</v>
      </c>
      <c r="BV13">
        <v>7.8891226124684806E-3</v>
      </c>
      <c r="BW13">
        <v>7.8891226124684806E-3</v>
      </c>
      <c r="BX13">
        <v>7.8891226124684806E-3</v>
      </c>
      <c r="BY13">
        <v>7.8891226124684806E-3</v>
      </c>
      <c r="BZ13">
        <v>7.8891226124684806E-3</v>
      </c>
      <c r="CA13">
        <v>7.8891226124684806E-3</v>
      </c>
      <c r="CB13">
        <v>7.8891226124684806E-3</v>
      </c>
      <c r="CC13">
        <v>7.8891226124684806E-3</v>
      </c>
      <c r="CD13">
        <v>7.8891226124684806E-3</v>
      </c>
      <c r="CE13">
        <v>7.8891226124684806E-3</v>
      </c>
      <c r="CF13">
        <v>7.8891226124684806E-3</v>
      </c>
      <c r="CG13">
        <v>7.8891226124684806E-3</v>
      </c>
      <c r="CH13">
        <v>7.8891226124684806E-3</v>
      </c>
      <c r="CI13">
        <v>7.8891226124684806E-3</v>
      </c>
      <c r="CJ13">
        <v>7.8891226124684806E-3</v>
      </c>
      <c r="CK13">
        <v>7.8891226124684806E-3</v>
      </c>
      <c r="CL13">
        <v>7.8891226124684806E-3</v>
      </c>
      <c r="CM13">
        <v>7.8891226124684806E-3</v>
      </c>
      <c r="CN13">
        <v>7.8891226124684806E-3</v>
      </c>
      <c r="CO13">
        <v>7.8891226124684806E-3</v>
      </c>
      <c r="CP13">
        <v>7.8891226124684806E-3</v>
      </c>
      <c r="CQ13">
        <v>7.8891226124684806E-3</v>
      </c>
    </row>
    <row r="14" spans="1:95" x14ac:dyDescent="0.25">
      <c r="A14">
        <v>37</v>
      </c>
      <c r="B14">
        <v>2.052944981500869E-3</v>
      </c>
      <c r="C14">
        <v>2.1852541869791429E-3</v>
      </c>
      <c r="D14">
        <v>2.2707524496446549E-3</v>
      </c>
      <c r="E14">
        <v>2.487551820861386E-3</v>
      </c>
      <c r="F14">
        <v>2.7848349494372401E-3</v>
      </c>
      <c r="G14">
        <v>3.0215379969274351E-3</v>
      </c>
      <c r="H14">
        <v>2.249572715088112E-3</v>
      </c>
      <c r="I14">
        <v>2.4888203080407089E-3</v>
      </c>
      <c r="J14">
        <v>4.3363866915762054E-3</v>
      </c>
      <c r="K14">
        <v>2.973824416178562E-3</v>
      </c>
      <c r="L14">
        <v>5.3153377315451342E-3</v>
      </c>
      <c r="M14">
        <v>3.804778771568667E-3</v>
      </c>
      <c r="N14">
        <v>4.8267419327248928E-3</v>
      </c>
      <c r="O14">
        <v>4.2811659066243936E-3</v>
      </c>
      <c r="P14">
        <v>4.749636947256294E-3</v>
      </c>
      <c r="Q14">
        <v>4.5812123647520873E-3</v>
      </c>
      <c r="R14">
        <v>4.8229014512494121E-3</v>
      </c>
      <c r="S14">
        <v>4.8069316089918391E-3</v>
      </c>
      <c r="T14">
        <v>4.9578245852045597E-3</v>
      </c>
      <c r="U14">
        <v>5.0051757192503916E-3</v>
      </c>
      <c r="V14">
        <v>5.1210638217589642E-3</v>
      </c>
      <c r="W14">
        <v>5.1959631600884014E-3</v>
      </c>
      <c r="X14">
        <v>5.2996243690930167E-3</v>
      </c>
      <c r="Y14">
        <v>5.3876899004642086E-3</v>
      </c>
      <c r="Z14">
        <v>5.4884416053968222E-3</v>
      </c>
      <c r="AA14">
        <v>5.5839252258706156E-3</v>
      </c>
      <c r="AB14">
        <v>5.6856193552649176E-3</v>
      </c>
      <c r="AC14">
        <v>5.7862683277795984E-3</v>
      </c>
      <c r="AD14">
        <v>5.8905427032647038E-3</v>
      </c>
      <c r="AE14">
        <v>5.995522411806873E-3</v>
      </c>
      <c r="AF14">
        <v>6.103120133160932E-3</v>
      </c>
      <c r="AG14">
        <v>6.2121732485079248E-3</v>
      </c>
      <c r="AH14">
        <v>6.3234776938332852E-3</v>
      </c>
      <c r="AI14">
        <v>6.4365836951414662E-3</v>
      </c>
      <c r="AJ14">
        <v>6.5518354489422798E-3</v>
      </c>
      <c r="AK14">
        <v>6.6690727890653164E-3</v>
      </c>
      <c r="AL14">
        <v>6.7884576543952952E-3</v>
      </c>
      <c r="AM14">
        <v>6.9099480226849728E-3</v>
      </c>
      <c r="AN14">
        <v>7.033632795278153E-3</v>
      </c>
      <c r="AO14">
        <v>7.159518647011782E-3</v>
      </c>
      <c r="AP14">
        <v>7.287665726044665E-3</v>
      </c>
      <c r="AQ14">
        <v>7.4181012948908581E-3</v>
      </c>
      <c r="AR14">
        <v>7.5508747225354941E-3</v>
      </c>
      <c r="AS14">
        <v>7.6860225004020998E-3</v>
      </c>
      <c r="AT14">
        <v>7.823590532686317E-3</v>
      </c>
      <c r="AU14">
        <v>7.9636199692823678E-3</v>
      </c>
      <c r="AV14">
        <v>8.1061562459290425E-3</v>
      </c>
      <c r="AW14">
        <v>8.2512433522808643E-3</v>
      </c>
      <c r="AX14">
        <v>8.3989275034933222E-3</v>
      </c>
      <c r="AY14">
        <v>8.5492548264460254E-3</v>
      </c>
      <c r="AZ14">
        <v>8.5492548264460254E-3</v>
      </c>
      <c r="BA14">
        <v>8.5492548264460254E-3</v>
      </c>
      <c r="BB14">
        <v>8.5492548264460254E-3</v>
      </c>
      <c r="BC14">
        <v>8.5492548264460254E-3</v>
      </c>
      <c r="BD14">
        <v>8.5492548264460254E-3</v>
      </c>
      <c r="BE14">
        <v>8.5492548264460254E-3</v>
      </c>
      <c r="BF14">
        <v>8.5492548264460254E-3</v>
      </c>
      <c r="BG14">
        <v>8.5492548264460254E-3</v>
      </c>
      <c r="BH14">
        <v>8.5492548264460254E-3</v>
      </c>
      <c r="BI14">
        <v>8.5492548264460254E-3</v>
      </c>
      <c r="BJ14">
        <v>8.5492548264460254E-3</v>
      </c>
      <c r="BK14">
        <v>8.5492548264460306E-3</v>
      </c>
      <c r="BL14">
        <v>8.5492548264460306E-3</v>
      </c>
      <c r="BM14">
        <v>8.5492548264460306E-3</v>
      </c>
      <c r="BN14">
        <v>8.5492548264460306E-3</v>
      </c>
      <c r="BO14">
        <v>8.5492548264460306E-3</v>
      </c>
      <c r="BP14">
        <v>8.5492548264460306E-3</v>
      </c>
      <c r="BQ14">
        <v>8.5492548264460306E-3</v>
      </c>
      <c r="BR14">
        <v>8.5492548264460306E-3</v>
      </c>
      <c r="BS14">
        <v>8.5492548264460306E-3</v>
      </c>
      <c r="BT14">
        <v>8.5492548264460306E-3</v>
      </c>
      <c r="BU14">
        <v>8.5492548264460306E-3</v>
      </c>
      <c r="BV14">
        <v>8.5492548264460306E-3</v>
      </c>
      <c r="BW14">
        <v>8.5492548264460306E-3</v>
      </c>
      <c r="BX14">
        <v>8.5492548264460306E-3</v>
      </c>
      <c r="BY14">
        <v>8.5492548264460306E-3</v>
      </c>
      <c r="BZ14">
        <v>8.5492548264460306E-3</v>
      </c>
      <c r="CA14">
        <v>8.5492548264460306E-3</v>
      </c>
      <c r="CB14">
        <v>8.5492548264460306E-3</v>
      </c>
      <c r="CC14">
        <v>8.5492548264460306E-3</v>
      </c>
      <c r="CD14">
        <v>8.5492548264460306E-3</v>
      </c>
      <c r="CE14">
        <v>8.5492548264460306E-3</v>
      </c>
      <c r="CF14">
        <v>8.5492548264460306E-3</v>
      </c>
      <c r="CG14">
        <v>8.5492548264460306E-3</v>
      </c>
      <c r="CH14">
        <v>8.5492548264460306E-3</v>
      </c>
      <c r="CI14">
        <v>8.5492548264460306E-3</v>
      </c>
      <c r="CJ14">
        <v>8.5492548264460306E-3</v>
      </c>
      <c r="CK14">
        <v>8.5492548264460306E-3</v>
      </c>
      <c r="CL14">
        <v>8.5492548264460306E-3</v>
      </c>
      <c r="CM14">
        <v>8.5492548264460306E-3</v>
      </c>
      <c r="CN14">
        <v>8.5492548264460306E-3</v>
      </c>
      <c r="CO14">
        <v>8.5492548264460306E-3</v>
      </c>
      <c r="CP14">
        <v>8.5492548264460306E-3</v>
      </c>
      <c r="CQ14">
        <v>8.5492548264460306E-3</v>
      </c>
    </row>
    <row r="15" spans="1:95" x14ac:dyDescent="0.25">
      <c r="A15">
        <v>38</v>
      </c>
      <c r="B15">
        <v>2.05556539391401E-3</v>
      </c>
      <c r="C15">
        <v>2.2314482603525061E-3</v>
      </c>
      <c r="D15">
        <v>2.3759904477651259E-3</v>
      </c>
      <c r="E15">
        <v>2.4697087418300628E-3</v>
      </c>
      <c r="F15">
        <v>2.7063334331092958E-3</v>
      </c>
      <c r="G15">
        <v>3.030692295442118E-3</v>
      </c>
      <c r="H15">
        <v>3.289301344857182E-3</v>
      </c>
      <c r="I15">
        <v>2.4496771811516891E-3</v>
      </c>
      <c r="J15">
        <v>2.711037850291555E-3</v>
      </c>
      <c r="K15">
        <v>4.725015749383975E-3</v>
      </c>
      <c r="L15">
        <v>3.2413341039898278E-3</v>
      </c>
      <c r="M15">
        <v>5.7952551100092699E-3</v>
      </c>
      <c r="N15">
        <v>4.1495817250840504E-3</v>
      </c>
      <c r="O15">
        <v>5.2657739318982691E-3</v>
      </c>
      <c r="P15">
        <v>4.6720061671068278E-3</v>
      </c>
      <c r="Q15">
        <v>5.1848354968749089E-3</v>
      </c>
      <c r="R15">
        <v>5.0025128168076369E-3</v>
      </c>
      <c r="S15">
        <v>5.2680439797232166E-3</v>
      </c>
      <c r="T15">
        <v>5.2522110087433252E-3</v>
      </c>
      <c r="U15">
        <v>5.418743545442274E-3</v>
      </c>
      <c r="V15">
        <v>5.4721751322584283E-3</v>
      </c>
      <c r="W15">
        <v>5.6005936763573079E-3</v>
      </c>
      <c r="X15">
        <v>5.684249849228204E-3</v>
      </c>
      <c r="Y15">
        <v>5.7994312241058527E-3</v>
      </c>
      <c r="Z15">
        <v>5.8976109980117177E-3</v>
      </c>
      <c r="AA15">
        <v>6.0097415922719007E-3</v>
      </c>
      <c r="AB15">
        <v>6.1161702089912433E-3</v>
      </c>
      <c r="AC15">
        <v>6.2294681284517494E-3</v>
      </c>
      <c r="AD15">
        <v>6.3416895093932257E-3</v>
      </c>
      <c r="AE15">
        <v>6.4579537843147293E-3</v>
      </c>
      <c r="AF15">
        <v>6.5750623126514191E-3</v>
      </c>
      <c r="AG15">
        <v>6.6951140457436669E-3</v>
      </c>
      <c r="AH15">
        <v>6.8168358771180781E-3</v>
      </c>
      <c r="AI15">
        <v>6.9411029866583429E-3</v>
      </c>
      <c r="AJ15">
        <v>7.0674238271270359E-3</v>
      </c>
      <c r="AK15">
        <v>7.1961783004982878E-3</v>
      </c>
      <c r="AL15">
        <v>7.3271926394262209E-3</v>
      </c>
      <c r="AM15">
        <v>7.4606468616763566E-3</v>
      </c>
      <c r="AN15">
        <v>7.596496978649012E-3</v>
      </c>
      <c r="AO15">
        <v>7.7348429222715114E-3</v>
      </c>
      <c r="AP15">
        <v>7.8756942940397066E-3</v>
      </c>
      <c r="AQ15">
        <v>8.0191195462100771E-3</v>
      </c>
      <c r="AR15">
        <v>8.1651510162057683E-3</v>
      </c>
      <c r="AS15">
        <v>8.3138454198938717E-3</v>
      </c>
      <c r="AT15">
        <v>8.4652453581743666E-3</v>
      </c>
      <c r="AU15">
        <v>8.6194038529753842E-3</v>
      </c>
      <c r="AV15">
        <v>8.7763687502669229E-3</v>
      </c>
      <c r="AW15">
        <v>8.9361926778909334E-3</v>
      </c>
      <c r="AX15">
        <v>9.098926732059507E-3</v>
      </c>
      <c r="AY15">
        <v>9.2646245249806379E-3</v>
      </c>
      <c r="AZ15">
        <v>9.2646245249806379E-3</v>
      </c>
      <c r="BA15">
        <v>9.2646245249806379E-3</v>
      </c>
      <c r="BB15">
        <v>9.2646245249806379E-3</v>
      </c>
      <c r="BC15">
        <v>9.2646245249806379E-3</v>
      </c>
      <c r="BD15">
        <v>9.2646245249806379E-3</v>
      </c>
      <c r="BE15">
        <v>9.2646245249806379E-3</v>
      </c>
      <c r="BF15">
        <v>9.2646245249806379E-3</v>
      </c>
      <c r="BG15">
        <v>9.2646245249806379E-3</v>
      </c>
      <c r="BH15">
        <v>9.2646245249806379E-3</v>
      </c>
      <c r="BI15">
        <v>9.2646245249806379E-3</v>
      </c>
      <c r="BJ15">
        <v>9.2646245249806379E-3</v>
      </c>
      <c r="BK15">
        <v>9.2646245249806396E-3</v>
      </c>
      <c r="BL15">
        <v>9.2646245249806396E-3</v>
      </c>
      <c r="BM15">
        <v>9.2646245249806396E-3</v>
      </c>
      <c r="BN15">
        <v>9.2646245249806396E-3</v>
      </c>
      <c r="BO15">
        <v>9.2646245249806396E-3</v>
      </c>
      <c r="BP15">
        <v>9.2646245249806396E-3</v>
      </c>
      <c r="BQ15">
        <v>9.2646245249806396E-3</v>
      </c>
      <c r="BR15">
        <v>9.2646245249806396E-3</v>
      </c>
      <c r="BS15">
        <v>9.2646245249806396E-3</v>
      </c>
      <c r="BT15">
        <v>9.2646245249806396E-3</v>
      </c>
      <c r="BU15">
        <v>9.2646245249806396E-3</v>
      </c>
      <c r="BV15">
        <v>9.2646245249806396E-3</v>
      </c>
      <c r="BW15">
        <v>9.2646245249806396E-3</v>
      </c>
      <c r="BX15">
        <v>9.2646245249806396E-3</v>
      </c>
      <c r="BY15">
        <v>9.2646245249806396E-3</v>
      </c>
      <c r="BZ15">
        <v>9.2646245249806396E-3</v>
      </c>
      <c r="CA15">
        <v>9.2646245249806396E-3</v>
      </c>
      <c r="CB15">
        <v>9.2646245249806396E-3</v>
      </c>
      <c r="CC15">
        <v>9.2646245249806396E-3</v>
      </c>
      <c r="CD15">
        <v>9.2646245249806396E-3</v>
      </c>
      <c r="CE15">
        <v>9.2646245249806396E-3</v>
      </c>
      <c r="CF15">
        <v>9.2646245249806396E-3</v>
      </c>
      <c r="CG15">
        <v>9.2646245249806396E-3</v>
      </c>
      <c r="CH15">
        <v>9.2646245249806396E-3</v>
      </c>
      <c r="CI15">
        <v>9.2646245249806396E-3</v>
      </c>
      <c r="CJ15">
        <v>9.2646245249806396E-3</v>
      </c>
      <c r="CK15">
        <v>9.2646245249806396E-3</v>
      </c>
      <c r="CL15">
        <v>9.2646245249806396E-3</v>
      </c>
      <c r="CM15">
        <v>9.2646245249806396E-3</v>
      </c>
      <c r="CN15">
        <v>9.2646245249806396E-3</v>
      </c>
      <c r="CO15">
        <v>9.2646245249806396E-3</v>
      </c>
      <c r="CP15">
        <v>9.2646245249806396E-3</v>
      </c>
      <c r="CQ15">
        <v>9.2646245249806396E-3</v>
      </c>
    </row>
    <row r="16" spans="1:95" x14ac:dyDescent="0.25">
      <c r="A16">
        <v>39</v>
      </c>
      <c r="B16">
        <v>2.024794095229866E-3</v>
      </c>
      <c r="C16">
        <v>2.2349819850695759E-3</v>
      </c>
      <c r="D16">
        <v>2.4269608412825789E-3</v>
      </c>
      <c r="E16">
        <v>2.5849601731345799E-3</v>
      </c>
      <c r="F16">
        <v>2.68774537513003E-3</v>
      </c>
      <c r="G16">
        <v>2.946163910634467E-3</v>
      </c>
      <c r="H16">
        <v>3.3002790749735761E-3</v>
      </c>
      <c r="I16">
        <v>3.5829908724679502E-3</v>
      </c>
      <c r="J16">
        <v>2.6692184265608072E-3</v>
      </c>
      <c r="K16">
        <v>2.9549086333245139E-3</v>
      </c>
      <c r="L16">
        <v>5.151633451997371E-3</v>
      </c>
      <c r="M16">
        <v>3.5350756431135459E-3</v>
      </c>
      <c r="N16">
        <v>6.3223813728444387E-3</v>
      </c>
      <c r="O16">
        <v>4.5284092776008769E-3</v>
      </c>
      <c r="P16">
        <v>5.7482649524183641E-3</v>
      </c>
      <c r="Q16">
        <v>5.1016562582819657E-3</v>
      </c>
      <c r="R16">
        <v>5.6633836915932004E-3</v>
      </c>
      <c r="S16">
        <v>5.4659094459900571E-3</v>
      </c>
      <c r="T16">
        <v>5.7578034118876348E-3</v>
      </c>
      <c r="U16">
        <v>5.7422596295427612E-3</v>
      </c>
      <c r="V16">
        <v>5.9261477479462688E-3</v>
      </c>
      <c r="W16">
        <v>5.9864186315672649E-3</v>
      </c>
      <c r="X16">
        <v>6.1287849058923186E-3</v>
      </c>
      <c r="Y16">
        <v>6.2222390385471794E-3</v>
      </c>
      <c r="Z16">
        <v>6.350269447115555E-3</v>
      </c>
      <c r="AA16">
        <v>6.459755679238067E-3</v>
      </c>
      <c r="AB16">
        <v>6.5845937566364372E-3</v>
      </c>
      <c r="AC16">
        <v>6.7032585173779939E-3</v>
      </c>
      <c r="AD16">
        <v>6.8295264631740397E-3</v>
      </c>
      <c r="AE16">
        <v>6.9546906554189634E-3</v>
      </c>
      <c r="AF16">
        <v>7.0843660528988762E-3</v>
      </c>
      <c r="AG16">
        <v>7.2150467918670079E-3</v>
      </c>
      <c r="AH16">
        <v>7.3490377208492424E-3</v>
      </c>
      <c r="AI16">
        <v>7.4849439680128122E-3</v>
      </c>
      <c r="AJ16">
        <v>7.62372850834928E-3</v>
      </c>
      <c r="AK16">
        <v>7.7648538985414786E-3</v>
      </c>
      <c r="AL16">
        <v>7.9087397737415081E-3</v>
      </c>
      <c r="AM16">
        <v>8.0551976027386351E-3</v>
      </c>
      <c r="AN16">
        <v>8.2044276767397617E-3</v>
      </c>
      <c r="AO16">
        <v>8.3563841173046795E-3</v>
      </c>
      <c r="AP16">
        <v>8.5111793537924474E-3</v>
      </c>
      <c r="AQ16">
        <v>8.6688265247327652E-3</v>
      </c>
      <c r="AR16">
        <v>8.8294035804706381E-3</v>
      </c>
      <c r="AS16">
        <v>8.9929487891965629E-3</v>
      </c>
      <c r="AT16">
        <v>9.1595273226383351E-3</v>
      </c>
      <c r="AU16">
        <v>9.3291888753348554E-3</v>
      </c>
      <c r="AV16">
        <v>9.5019946892123813E-3</v>
      </c>
      <c r="AW16">
        <v>9.6780003719246863E-3</v>
      </c>
      <c r="AX16">
        <v>9.8572668723603263E-3</v>
      </c>
      <c r="AY16">
        <v>1.003985352239869E-2</v>
      </c>
      <c r="AZ16">
        <v>1.003985352239869E-2</v>
      </c>
      <c r="BA16">
        <v>1.003985352239869E-2</v>
      </c>
      <c r="BB16">
        <v>1.003985352239869E-2</v>
      </c>
      <c r="BC16">
        <v>1.003985352239869E-2</v>
      </c>
      <c r="BD16">
        <v>1.003985352239869E-2</v>
      </c>
      <c r="BE16">
        <v>1.003985352239869E-2</v>
      </c>
      <c r="BF16">
        <v>1.003985352239869E-2</v>
      </c>
      <c r="BG16">
        <v>1.003985352239869E-2</v>
      </c>
      <c r="BH16">
        <v>1.003985352239869E-2</v>
      </c>
      <c r="BI16">
        <v>1.003985352239869E-2</v>
      </c>
      <c r="BJ16">
        <v>1.003985352239869E-2</v>
      </c>
      <c r="BK16">
        <v>1.00398535223987E-2</v>
      </c>
      <c r="BL16">
        <v>1.00398535223987E-2</v>
      </c>
      <c r="BM16">
        <v>1.00398535223987E-2</v>
      </c>
      <c r="BN16">
        <v>1.00398535223987E-2</v>
      </c>
      <c r="BO16">
        <v>1.00398535223987E-2</v>
      </c>
      <c r="BP16">
        <v>1.00398535223987E-2</v>
      </c>
      <c r="BQ16">
        <v>1.00398535223987E-2</v>
      </c>
      <c r="BR16">
        <v>1.00398535223987E-2</v>
      </c>
      <c r="BS16">
        <v>1.00398535223987E-2</v>
      </c>
      <c r="BT16">
        <v>1.00398535223987E-2</v>
      </c>
      <c r="BU16">
        <v>1.00398535223987E-2</v>
      </c>
      <c r="BV16">
        <v>1.00398535223987E-2</v>
      </c>
      <c r="BW16">
        <v>1.00398535223987E-2</v>
      </c>
      <c r="BX16">
        <v>1.00398535223987E-2</v>
      </c>
      <c r="BY16">
        <v>1.00398535223987E-2</v>
      </c>
      <c r="BZ16">
        <v>1.00398535223987E-2</v>
      </c>
      <c r="CA16">
        <v>1.00398535223987E-2</v>
      </c>
      <c r="CB16">
        <v>1.00398535223987E-2</v>
      </c>
      <c r="CC16">
        <v>1.00398535223987E-2</v>
      </c>
      <c r="CD16">
        <v>1.00398535223987E-2</v>
      </c>
      <c r="CE16">
        <v>1.00398535223987E-2</v>
      </c>
      <c r="CF16">
        <v>1.00398535223987E-2</v>
      </c>
      <c r="CG16">
        <v>1.00398535223987E-2</v>
      </c>
      <c r="CH16">
        <v>1.00398535223987E-2</v>
      </c>
      <c r="CI16">
        <v>1.00398535223987E-2</v>
      </c>
      <c r="CJ16">
        <v>1.00398535223987E-2</v>
      </c>
      <c r="CK16">
        <v>1.00398535223987E-2</v>
      </c>
      <c r="CL16">
        <v>1.00398535223987E-2</v>
      </c>
      <c r="CM16">
        <v>1.00398535223987E-2</v>
      </c>
      <c r="CN16">
        <v>1.00398535223987E-2</v>
      </c>
      <c r="CO16">
        <v>1.00398535223987E-2</v>
      </c>
      <c r="CP16">
        <v>1.00398535223987E-2</v>
      </c>
      <c r="CQ16">
        <v>1.00398535223987E-2</v>
      </c>
    </row>
    <row r="17" spans="1:95" x14ac:dyDescent="0.25">
      <c r="A17">
        <v>40</v>
      </c>
      <c r="B17">
        <v>2.2232959223538462E-3</v>
      </c>
      <c r="C17">
        <v>2.2022002786687002E-3</v>
      </c>
      <c r="D17">
        <v>2.4315499351069891E-3</v>
      </c>
      <c r="E17">
        <v>2.6412235039283772E-3</v>
      </c>
      <c r="F17">
        <v>2.8140347672410962E-3</v>
      </c>
      <c r="G17">
        <v>2.9268262679582411E-3</v>
      </c>
      <c r="H17">
        <v>3.2092159683399569E-3</v>
      </c>
      <c r="I17">
        <v>3.5960516706005311E-3</v>
      </c>
      <c r="J17">
        <v>3.9052979880158721E-3</v>
      </c>
      <c r="K17">
        <v>2.9102199159338699E-3</v>
      </c>
      <c r="L17">
        <v>3.222693249805213E-3</v>
      </c>
      <c r="M17">
        <v>5.6202170151882069E-3</v>
      </c>
      <c r="N17">
        <v>3.8578031232707E-3</v>
      </c>
      <c r="O17">
        <v>6.9016869564400623E-3</v>
      </c>
      <c r="P17">
        <v>4.9448538175712563E-3</v>
      </c>
      <c r="Q17">
        <v>6.2788163686398092E-3</v>
      </c>
      <c r="R17">
        <v>5.5742368192736929E-3</v>
      </c>
      <c r="S17">
        <v>6.189897060046445E-3</v>
      </c>
      <c r="T17">
        <v>5.9758968362458994E-3</v>
      </c>
      <c r="U17">
        <v>6.2969567458447126E-3</v>
      </c>
      <c r="V17">
        <v>6.2818841142250033E-3</v>
      </c>
      <c r="W17">
        <v>6.4850419377903944E-3</v>
      </c>
      <c r="X17">
        <v>6.5530067640291291E-3</v>
      </c>
      <c r="Y17">
        <v>6.7109056098568548E-3</v>
      </c>
      <c r="Z17">
        <v>6.8153264059604372E-3</v>
      </c>
      <c r="AA17">
        <v>6.9576942556408804E-3</v>
      </c>
      <c r="AB17">
        <v>7.0798245956884814E-3</v>
      </c>
      <c r="AC17">
        <v>7.2188598421123384E-3</v>
      </c>
      <c r="AD17">
        <v>7.3512096898807203E-3</v>
      </c>
      <c r="AE17">
        <v>7.4919807494749314E-3</v>
      </c>
      <c r="AF17">
        <v>7.6316263049335904E-3</v>
      </c>
      <c r="AG17">
        <v>7.7763086626069129E-3</v>
      </c>
      <c r="AH17">
        <v>7.9221829507425765E-3</v>
      </c>
      <c r="AI17">
        <v>8.0717817455040683E-3</v>
      </c>
      <c r="AJ17">
        <v>8.2235759128110545E-3</v>
      </c>
      <c r="AK17">
        <v>8.3786257594554037E-3</v>
      </c>
      <c r="AL17">
        <v>8.5363433974140791E-3</v>
      </c>
      <c r="AM17">
        <v>8.697192708734881E-3</v>
      </c>
      <c r="AN17">
        <v>8.8609691412326313E-3</v>
      </c>
      <c r="AO17">
        <v>9.0278957379840083E-3</v>
      </c>
      <c r="AP17">
        <v>9.197924853656227E-3</v>
      </c>
      <c r="AQ17">
        <v>9.3711830865420634E-3</v>
      </c>
      <c r="AR17">
        <v>9.5476878314464577E-3</v>
      </c>
      <c r="AS17">
        <v>9.727527907170774E-3</v>
      </c>
      <c r="AT17">
        <v>9.9107485076749095E-3</v>
      </c>
      <c r="AU17">
        <v>1.0097424538863141E-2</v>
      </c>
      <c r="AV17">
        <v>1.0287613929451231E-2</v>
      </c>
      <c r="AW17">
        <v>1.0481387414916721E-2</v>
      </c>
      <c r="AX17">
        <v>1.0678809598662501E-2</v>
      </c>
      <c r="AY17">
        <v>1.087995105675287E-2</v>
      </c>
      <c r="AZ17">
        <v>1.087995105675287E-2</v>
      </c>
      <c r="BA17">
        <v>1.087995105675287E-2</v>
      </c>
      <c r="BB17">
        <v>1.087995105675287E-2</v>
      </c>
      <c r="BC17">
        <v>1.087995105675287E-2</v>
      </c>
      <c r="BD17">
        <v>1.087995105675287E-2</v>
      </c>
      <c r="BE17">
        <v>1.087995105675287E-2</v>
      </c>
      <c r="BF17">
        <v>1.087995105675287E-2</v>
      </c>
      <c r="BG17">
        <v>1.087995105675287E-2</v>
      </c>
      <c r="BH17">
        <v>1.087995105675287E-2</v>
      </c>
      <c r="BI17">
        <v>1.087995105675287E-2</v>
      </c>
      <c r="BJ17">
        <v>1.087995105675287E-2</v>
      </c>
      <c r="BK17">
        <v>1.08799510567529E-2</v>
      </c>
      <c r="BL17">
        <v>1.08799510567529E-2</v>
      </c>
      <c r="BM17">
        <v>1.08799510567529E-2</v>
      </c>
      <c r="BN17">
        <v>1.08799510567529E-2</v>
      </c>
      <c r="BO17">
        <v>1.08799510567529E-2</v>
      </c>
      <c r="BP17">
        <v>1.08799510567529E-2</v>
      </c>
      <c r="BQ17">
        <v>1.08799510567529E-2</v>
      </c>
      <c r="BR17">
        <v>1.08799510567529E-2</v>
      </c>
      <c r="BS17">
        <v>1.08799510567529E-2</v>
      </c>
      <c r="BT17">
        <v>1.08799510567529E-2</v>
      </c>
      <c r="BU17">
        <v>1.08799510567529E-2</v>
      </c>
      <c r="BV17">
        <v>1.08799510567529E-2</v>
      </c>
      <c r="BW17">
        <v>1.08799510567529E-2</v>
      </c>
      <c r="BX17">
        <v>1.08799510567529E-2</v>
      </c>
      <c r="BY17">
        <v>1.08799510567529E-2</v>
      </c>
      <c r="BZ17">
        <v>1.08799510567529E-2</v>
      </c>
      <c r="CA17">
        <v>1.08799510567529E-2</v>
      </c>
      <c r="CB17">
        <v>1.08799510567529E-2</v>
      </c>
      <c r="CC17">
        <v>1.08799510567529E-2</v>
      </c>
      <c r="CD17">
        <v>1.08799510567529E-2</v>
      </c>
      <c r="CE17">
        <v>1.08799510567529E-2</v>
      </c>
      <c r="CF17">
        <v>1.08799510567529E-2</v>
      </c>
      <c r="CG17">
        <v>1.08799510567529E-2</v>
      </c>
      <c r="CH17">
        <v>1.08799510567529E-2</v>
      </c>
      <c r="CI17">
        <v>1.08799510567529E-2</v>
      </c>
      <c r="CJ17">
        <v>1.08799510567529E-2</v>
      </c>
      <c r="CK17">
        <v>1.08799510567529E-2</v>
      </c>
      <c r="CL17">
        <v>1.08799510567529E-2</v>
      </c>
      <c r="CM17">
        <v>1.08799510567529E-2</v>
      </c>
      <c r="CN17">
        <v>1.08799510567529E-2</v>
      </c>
      <c r="CO17">
        <v>1.08799510567529E-2</v>
      </c>
      <c r="CP17">
        <v>1.08799510567529E-2</v>
      </c>
      <c r="CQ17">
        <v>1.08799510567529E-2</v>
      </c>
    </row>
    <row r="18" spans="1:95" x14ac:dyDescent="0.25">
      <c r="A18">
        <v>41</v>
      </c>
      <c r="B18">
        <v>2.305693792970004E-3</v>
      </c>
      <c r="C18">
        <v>2.418836076459395E-3</v>
      </c>
      <c r="D18">
        <v>2.3966201009257052E-3</v>
      </c>
      <c r="E18">
        <v>2.6470295855183612E-3</v>
      </c>
      <c r="F18">
        <v>2.8761661734688269E-3</v>
      </c>
      <c r="G18">
        <v>3.065289503376316E-3</v>
      </c>
      <c r="H18">
        <v>3.189129843673302E-3</v>
      </c>
      <c r="I18">
        <v>3.4979002488035359E-3</v>
      </c>
      <c r="J18">
        <v>3.9207361549624467E-3</v>
      </c>
      <c r="K18">
        <v>4.2592103601852491E-3</v>
      </c>
      <c r="L18">
        <v>3.1749284264643509E-3</v>
      </c>
      <c r="M18">
        <v>3.5169024200828432E-3</v>
      </c>
      <c r="N18">
        <v>6.1351848581440117E-3</v>
      </c>
      <c r="O18">
        <v>4.2125769408479594E-3</v>
      </c>
      <c r="P18">
        <v>7.5386965270437672E-3</v>
      </c>
      <c r="Q18">
        <v>5.40290933382371E-3</v>
      </c>
      <c r="R18">
        <v>6.8625452728034537E-3</v>
      </c>
      <c r="S18">
        <v>6.0943315109658492E-3</v>
      </c>
      <c r="T18">
        <v>6.7695110895711333E-3</v>
      </c>
      <c r="U18">
        <v>6.5374771998683986E-3</v>
      </c>
      <c r="V18">
        <v>6.8908218819564507E-3</v>
      </c>
      <c r="W18">
        <v>6.8764367520662987E-3</v>
      </c>
      <c r="X18">
        <v>7.1010004411532152E-3</v>
      </c>
      <c r="Y18">
        <v>7.1776220361590044E-3</v>
      </c>
      <c r="Z18">
        <v>7.3528264903874171E-3</v>
      </c>
      <c r="AA18">
        <v>7.4695263896196089E-3</v>
      </c>
      <c r="AB18">
        <v>7.6278995352020724E-3</v>
      </c>
      <c r="AC18">
        <v>7.7641754432646783E-3</v>
      </c>
      <c r="AD18">
        <v>7.9190789086023838E-3</v>
      </c>
      <c r="AE18">
        <v>8.0667405671973318E-3</v>
      </c>
      <c r="AF18">
        <v>8.2237358102615968E-3</v>
      </c>
      <c r="AG18">
        <v>8.3795908111828996E-3</v>
      </c>
      <c r="AH18">
        <v>8.5410728172153408E-3</v>
      </c>
      <c r="AI18">
        <v>8.7039626707994533E-3</v>
      </c>
      <c r="AJ18">
        <v>8.8710449727473183E-3</v>
      </c>
      <c r="AK18">
        <v>9.0406424723128501E-3</v>
      </c>
      <c r="AL18">
        <v>9.2139234503956675E-3</v>
      </c>
      <c r="AM18">
        <v>9.3902445543650823E-3</v>
      </c>
      <c r="AN18">
        <v>9.57011897493063E-3</v>
      </c>
      <c r="AO18">
        <v>9.753324781091189E-3</v>
      </c>
      <c r="AP18">
        <v>9.9401105687149729E-3</v>
      </c>
      <c r="AQ18">
        <v>1.0130427105590249E-2</v>
      </c>
      <c r="AR18">
        <v>1.0324417064723829E-2</v>
      </c>
      <c r="AS18">
        <v>1.0522102943689479E-2</v>
      </c>
      <c r="AT18">
        <v>1.07235860031312E-2</v>
      </c>
      <c r="AU18">
        <v>1.09289195192958E-2</v>
      </c>
      <c r="AV18">
        <v>1.113818960611144E-2</v>
      </c>
      <c r="AW18">
        <v>1.1351463748219491E-2</v>
      </c>
      <c r="AX18">
        <v>1.156882364633121E-2</v>
      </c>
      <c r="AY18">
        <v>1.1790344328832291E-2</v>
      </c>
      <c r="AZ18">
        <v>1.1790344328832291E-2</v>
      </c>
      <c r="BA18">
        <v>1.1790344328832291E-2</v>
      </c>
      <c r="BB18">
        <v>1.1790344328832291E-2</v>
      </c>
      <c r="BC18">
        <v>1.1790344328832291E-2</v>
      </c>
      <c r="BD18">
        <v>1.1790344328832291E-2</v>
      </c>
      <c r="BE18">
        <v>1.1790344328832291E-2</v>
      </c>
      <c r="BF18">
        <v>1.1790344328832291E-2</v>
      </c>
      <c r="BG18">
        <v>1.1790344328832291E-2</v>
      </c>
      <c r="BH18">
        <v>1.1790344328832291E-2</v>
      </c>
      <c r="BI18">
        <v>1.1790344328832291E-2</v>
      </c>
      <c r="BJ18">
        <v>1.1790344328832291E-2</v>
      </c>
      <c r="BK18">
        <v>1.1790344328832299E-2</v>
      </c>
      <c r="BL18">
        <v>1.1790344328832299E-2</v>
      </c>
      <c r="BM18">
        <v>1.1790344328832299E-2</v>
      </c>
      <c r="BN18">
        <v>1.1790344328832299E-2</v>
      </c>
      <c r="BO18">
        <v>1.1790344328832299E-2</v>
      </c>
      <c r="BP18">
        <v>1.1790344328832299E-2</v>
      </c>
      <c r="BQ18">
        <v>1.1790344328832299E-2</v>
      </c>
      <c r="BR18">
        <v>1.1790344328832299E-2</v>
      </c>
      <c r="BS18">
        <v>1.1790344328832299E-2</v>
      </c>
      <c r="BT18">
        <v>1.1790344328832299E-2</v>
      </c>
      <c r="BU18">
        <v>1.1790344328832299E-2</v>
      </c>
      <c r="BV18">
        <v>1.1790344328832299E-2</v>
      </c>
      <c r="BW18">
        <v>1.1790344328832299E-2</v>
      </c>
      <c r="BX18">
        <v>1.1790344328832299E-2</v>
      </c>
      <c r="BY18">
        <v>1.1790344328832299E-2</v>
      </c>
      <c r="BZ18">
        <v>1.1790344328832299E-2</v>
      </c>
      <c r="CA18">
        <v>1.1790344328832299E-2</v>
      </c>
      <c r="CB18">
        <v>1.1790344328832299E-2</v>
      </c>
      <c r="CC18">
        <v>1.1790344328832299E-2</v>
      </c>
      <c r="CD18">
        <v>1.1790344328832299E-2</v>
      </c>
      <c r="CE18">
        <v>1.1790344328832299E-2</v>
      </c>
      <c r="CF18">
        <v>1.1790344328832299E-2</v>
      </c>
      <c r="CG18">
        <v>1.1790344328832299E-2</v>
      </c>
      <c r="CH18">
        <v>1.1790344328832299E-2</v>
      </c>
      <c r="CI18">
        <v>1.1790344328832299E-2</v>
      </c>
      <c r="CJ18">
        <v>1.1790344328832299E-2</v>
      </c>
      <c r="CK18">
        <v>1.1790344328832299E-2</v>
      </c>
      <c r="CL18">
        <v>1.1790344328832299E-2</v>
      </c>
      <c r="CM18">
        <v>1.1790344328832299E-2</v>
      </c>
      <c r="CN18">
        <v>1.1790344328832299E-2</v>
      </c>
      <c r="CO18">
        <v>1.1790344328832299E-2</v>
      </c>
      <c r="CP18">
        <v>1.1790344328832299E-2</v>
      </c>
      <c r="CQ18">
        <v>1.1790344328832299E-2</v>
      </c>
    </row>
    <row r="19" spans="1:95" x14ac:dyDescent="0.25">
      <c r="A19">
        <v>42</v>
      </c>
      <c r="B19">
        <v>2.461240278095387E-3</v>
      </c>
      <c r="C19">
        <v>2.509250472964299E-3</v>
      </c>
      <c r="D19">
        <v>2.633189047226149E-3</v>
      </c>
      <c r="E19">
        <v>2.6098047570323629E-3</v>
      </c>
      <c r="F19">
        <v>2.8833730478642718E-3</v>
      </c>
      <c r="G19">
        <v>3.1339295671867131E-3</v>
      </c>
      <c r="H19">
        <v>3.3410269119597859E-3</v>
      </c>
      <c r="I19">
        <v>3.4770736981294681E-3</v>
      </c>
      <c r="J19">
        <v>3.8148927493668241E-3</v>
      </c>
      <c r="K19">
        <v>4.2773594541436234E-3</v>
      </c>
      <c r="L19">
        <v>4.6480462340878466E-3</v>
      </c>
      <c r="M19">
        <v>3.465839976480482E-3</v>
      </c>
      <c r="N19">
        <v>3.8403261039129471E-3</v>
      </c>
      <c r="O19">
        <v>6.7014480770826654E-3</v>
      </c>
      <c r="P19">
        <v>4.602799620138617E-3</v>
      </c>
      <c r="Q19">
        <v>8.2395539505117493E-3</v>
      </c>
      <c r="R19">
        <v>5.9070186056974202E-3</v>
      </c>
      <c r="S19">
        <v>7.5051452190997049E-3</v>
      </c>
      <c r="T19">
        <v>6.6670416831371409E-3</v>
      </c>
      <c r="U19">
        <v>7.4079427617071928E-3</v>
      </c>
      <c r="V19">
        <v>7.156220596488452E-3</v>
      </c>
      <c r="W19">
        <v>7.5453219413339941E-3</v>
      </c>
      <c r="X19">
        <v>7.5318805151877782E-3</v>
      </c>
      <c r="Y19">
        <v>7.7802352152406143E-3</v>
      </c>
      <c r="Z19">
        <v>7.8665986073560012E-3</v>
      </c>
      <c r="AA19">
        <v>8.0610931880164341E-3</v>
      </c>
      <c r="AB19">
        <v>8.1915466383757646E-3</v>
      </c>
      <c r="AC19">
        <v>8.3677948661323425E-3</v>
      </c>
      <c r="AD19">
        <v>8.5199023917432101E-3</v>
      </c>
      <c r="AE19">
        <v>8.6925494048453057E-3</v>
      </c>
      <c r="AF19">
        <v>8.8573499844174196E-3</v>
      </c>
      <c r="AG19">
        <v>9.0325023648738182E-3</v>
      </c>
      <c r="AH19">
        <v>9.2065086189752204E-3</v>
      </c>
      <c r="AI19">
        <v>9.3868049788671942E-3</v>
      </c>
      <c r="AJ19">
        <v>9.5687588262509064E-3</v>
      </c>
      <c r="AK19">
        <v>9.7554338444666138E-3</v>
      </c>
      <c r="AL19">
        <v>9.9449892994363711E-3</v>
      </c>
      <c r="AM19">
        <v>1.0138713329604551E-2</v>
      </c>
      <c r="AN19">
        <v>1.0335901576094989E-2</v>
      </c>
      <c r="AO19">
        <v>1.05371222184507E-2</v>
      </c>
      <c r="AP19">
        <v>1.0742134481857129E-2</v>
      </c>
      <c r="AQ19">
        <v>1.09512156824962E-2</v>
      </c>
      <c r="AR19">
        <v>1.1164315251016559E-2</v>
      </c>
      <c r="AS19">
        <v>1.138159410924398E-2</v>
      </c>
      <c r="AT19">
        <v>1.1603080852699999E-2</v>
      </c>
      <c r="AU19">
        <v>1.1828890991025499E-2</v>
      </c>
      <c r="AV19">
        <v>1.2059087226761101E-2</v>
      </c>
      <c r="AW19">
        <v>1.229376858154483E-2</v>
      </c>
      <c r="AX19">
        <v>1.2533013627710711E-2</v>
      </c>
      <c r="AY19">
        <v>1.277691673211416E-2</v>
      </c>
      <c r="AZ19">
        <v>1.277691673211416E-2</v>
      </c>
      <c r="BA19">
        <v>1.277691673211416E-2</v>
      </c>
      <c r="BB19">
        <v>1.277691673211416E-2</v>
      </c>
      <c r="BC19">
        <v>1.277691673211416E-2</v>
      </c>
      <c r="BD19">
        <v>1.277691673211416E-2</v>
      </c>
      <c r="BE19">
        <v>1.277691673211416E-2</v>
      </c>
      <c r="BF19">
        <v>1.277691673211416E-2</v>
      </c>
      <c r="BG19">
        <v>1.277691673211416E-2</v>
      </c>
      <c r="BH19">
        <v>1.277691673211416E-2</v>
      </c>
      <c r="BI19">
        <v>1.277691673211416E-2</v>
      </c>
      <c r="BJ19">
        <v>1.277691673211416E-2</v>
      </c>
      <c r="BK19">
        <v>1.27769167321142E-2</v>
      </c>
      <c r="BL19">
        <v>1.27769167321142E-2</v>
      </c>
      <c r="BM19">
        <v>1.27769167321142E-2</v>
      </c>
      <c r="BN19">
        <v>1.27769167321142E-2</v>
      </c>
      <c r="BO19">
        <v>1.27769167321142E-2</v>
      </c>
      <c r="BP19">
        <v>1.27769167321142E-2</v>
      </c>
      <c r="BQ19">
        <v>1.27769167321142E-2</v>
      </c>
      <c r="BR19">
        <v>1.27769167321142E-2</v>
      </c>
      <c r="BS19">
        <v>1.27769167321142E-2</v>
      </c>
      <c r="BT19">
        <v>1.27769167321142E-2</v>
      </c>
      <c r="BU19">
        <v>1.27769167321142E-2</v>
      </c>
      <c r="BV19">
        <v>1.27769167321142E-2</v>
      </c>
      <c r="BW19">
        <v>1.27769167321142E-2</v>
      </c>
      <c r="BX19">
        <v>1.27769167321142E-2</v>
      </c>
      <c r="BY19">
        <v>1.27769167321142E-2</v>
      </c>
      <c r="BZ19">
        <v>1.27769167321142E-2</v>
      </c>
      <c r="CA19">
        <v>1.27769167321142E-2</v>
      </c>
      <c r="CB19">
        <v>1.27769167321142E-2</v>
      </c>
      <c r="CC19">
        <v>1.27769167321142E-2</v>
      </c>
      <c r="CD19">
        <v>1.27769167321142E-2</v>
      </c>
      <c r="CE19">
        <v>1.27769167321142E-2</v>
      </c>
      <c r="CF19">
        <v>1.27769167321142E-2</v>
      </c>
      <c r="CG19">
        <v>1.27769167321142E-2</v>
      </c>
      <c r="CH19">
        <v>1.27769167321142E-2</v>
      </c>
      <c r="CI19">
        <v>1.27769167321142E-2</v>
      </c>
      <c r="CJ19">
        <v>1.27769167321142E-2</v>
      </c>
      <c r="CK19">
        <v>1.27769167321142E-2</v>
      </c>
      <c r="CL19">
        <v>1.27769167321142E-2</v>
      </c>
      <c r="CM19">
        <v>1.27769167321142E-2</v>
      </c>
      <c r="CN19">
        <v>1.27769167321142E-2</v>
      </c>
      <c r="CO19">
        <v>1.27769167321142E-2</v>
      </c>
      <c r="CP19">
        <v>1.27769167321142E-2</v>
      </c>
      <c r="CQ19">
        <v>1.27769167321142E-2</v>
      </c>
    </row>
    <row r="20" spans="1:95" x14ac:dyDescent="0.25">
      <c r="A20">
        <v>43</v>
      </c>
      <c r="B20">
        <v>2.5312293337779162E-3</v>
      </c>
      <c r="C20">
        <v>2.679351034138344E-3</v>
      </c>
      <c r="D20">
        <v>2.7324538496520528E-3</v>
      </c>
      <c r="E20">
        <v>2.8682967391981239E-3</v>
      </c>
      <c r="F20">
        <v>2.8436967126916611E-3</v>
      </c>
      <c r="G20">
        <v>3.1427462037511142E-3</v>
      </c>
      <c r="H20">
        <v>3.4168894350516399E-3</v>
      </c>
      <c r="I20">
        <v>3.6438029775819072E-3</v>
      </c>
      <c r="J20">
        <v>3.7933422366674598E-3</v>
      </c>
      <c r="K20">
        <v>4.1631655583154251E-3</v>
      </c>
      <c r="L20">
        <v>4.6692842794118202E-3</v>
      </c>
      <c r="M20">
        <v>5.0754929062095952E-3</v>
      </c>
      <c r="N20">
        <v>3.7857289035114132E-3</v>
      </c>
      <c r="O20">
        <v>4.1960661562992956E-3</v>
      </c>
      <c r="P20">
        <v>7.3244681994552602E-3</v>
      </c>
      <c r="Q20">
        <v>5.0322560151521119E-3</v>
      </c>
      <c r="R20">
        <v>9.0110952250133797E-3</v>
      </c>
      <c r="S20">
        <v>6.4621261899502243E-3</v>
      </c>
      <c r="T20">
        <v>8.2129544461553225E-3</v>
      </c>
      <c r="U20">
        <v>7.2980477869159406E-3</v>
      </c>
      <c r="V20">
        <v>8.1115596974603212E-3</v>
      </c>
      <c r="W20">
        <v>7.8383326156356257E-3</v>
      </c>
      <c r="X20">
        <v>8.2670575737579834E-3</v>
      </c>
      <c r="Y20">
        <v>8.2548621915531899E-3</v>
      </c>
      <c r="Z20">
        <v>8.5296723888063832E-3</v>
      </c>
      <c r="AA20">
        <v>8.6270006980750623E-3</v>
      </c>
      <c r="AB20">
        <v>8.8430076828891254E-3</v>
      </c>
      <c r="AC20">
        <v>8.9888718134153653E-3</v>
      </c>
      <c r="AD20">
        <v>9.1850922465809438E-3</v>
      </c>
      <c r="AE20">
        <v>9.3549255350557723E-3</v>
      </c>
      <c r="AF20">
        <v>9.5474216180529373E-3</v>
      </c>
      <c r="AG20">
        <v>9.7314141955468243E-3</v>
      </c>
      <c r="AH20">
        <v>9.9268956002028664E-3</v>
      </c>
      <c r="AI20">
        <v>1.012123603221781E-2</v>
      </c>
      <c r="AJ20">
        <v>1.032261196550888E-2</v>
      </c>
      <c r="AK20">
        <v>1.052593379589844E-2</v>
      </c>
      <c r="AL20">
        <v>1.073457443915728E-2</v>
      </c>
      <c r="AM20">
        <v>1.0946512625862321E-2</v>
      </c>
      <c r="AN20">
        <v>1.116316962952415E-2</v>
      </c>
      <c r="AO20">
        <v>1.138377396566401E-2</v>
      </c>
      <c r="AP20">
        <v>1.1608955181068401E-2</v>
      </c>
      <c r="AQ20">
        <v>1.183845207850007E-2</v>
      </c>
      <c r="AR20">
        <v>1.207257427897147E-2</v>
      </c>
      <c r="AS20">
        <v>1.231127021051121E-2</v>
      </c>
      <c r="AT20">
        <v>1.25547215253399E-2</v>
      </c>
      <c r="AU20">
        <v>1.2802964085775109E-2</v>
      </c>
      <c r="AV20">
        <v>1.3056129726880949E-2</v>
      </c>
      <c r="AW20">
        <v>1.331429213914857E-2</v>
      </c>
      <c r="AX20">
        <v>1.3577565212526401E-2</v>
      </c>
      <c r="AY20">
        <v>1.3846040382248421E-2</v>
      </c>
      <c r="AZ20">
        <v>1.3846040382248421E-2</v>
      </c>
      <c r="BA20">
        <v>1.3846040382248421E-2</v>
      </c>
      <c r="BB20">
        <v>1.3846040382248421E-2</v>
      </c>
      <c r="BC20">
        <v>1.3846040382248421E-2</v>
      </c>
      <c r="BD20">
        <v>1.3846040382248421E-2</v>
      </c>
      <c r="BE20">
        <v>1.3846040382248421E-2</v>
      </c>
      <c r="BF20">
        <v>1.3846040382248421E-2</v>
      </c>
      <c r="BG20">
        <v>1.3846040382248421E-2</v>
      </c>
      <c r="BH20">
        <v>1.3846040382248421E-2</v>
      </c>
      <c r="BI20">
        <v>1.3846040382248421E-2</v>
      </c>
      <c r="BJ20">
        <v>1.3846040382248421E-2</v>
      </c>
      <c r="BK20">
        <v>1.38460403822484E-2</v>
      </c>
      <c r="BL20">
        <v>1.38460403822484E-2</v>
      </c>
      <c r="BM20">
        <v>1.38460403822484E-2</v>
      </c>
      <c r="BN20">
        <v>1.38460403822484E-2</v>
      </c>
      <c r="BO20">
        <v>1.38460403822484E-2</v>
      </c>
      <c r="BP20">
        <v>1.38460403822484E-2</v>
      </c>
      <c r="BQ20">
        <v>1.38460403822484E-2</v>
      </c>
      <c r="BR20">
        <v>1.38460403822484E-2</v>
      </c>
      <c r="BS20">
        <v>1.38460403822484E-2</v>
      </c>
      <c r="BT20">
        <v>1.38460403822484E-2</v>
      </c>
      <c r="BU20">
        <v>1.38460403822484E-2</v>
      </c>
      <c r="BV20">
        <v>1.38460403822484E-2</v>
      </c>
      <c r="BW20">
        <v>1.38460403822484E-2</v>
      </c>
      <c r="BX20">
        <v>1.38460403822484E-2</v>
      </c>
      <c r="BY20">
        <v>1.38460403822484E-2</v>
      </c>
      <c r="BZ20">
        <v>1.38460403822484E-2</v>
      </c>
      <c r="CA20">
        <v>1.38460403822484E-2</v>
      </c>
      <c r="CB20">
        <v>1.38460403822484E-2</v>
      </c>
      <c r="CC20">
        <v>1.38460403822484E-2</v>
      </c>
      <c r="CD20">
        <v>1.38460403822484E-2</v>
      </c>
      <c r="CE20">
        <v>1.38460403822484E-2</v>
      </c>
      <c r="CF20">
        <v>1.38460403822484E-2</v>
      </c>
      <c r="CG20">
        <v>1.38460403822484E-2</v>
      </c>
      <c r="CH20">
        <v>1.38460403822484E-2</v>
      </c>
      <c r="CI20">
        <v>1.38460403822484E-2</v>
      </c>
      <c r="CJ20">
        <v>1.38460403822484E-2</v>
      </c>
      <c r="CK20">
        <v>1.38460403822484E-2</v>
      </c>
      <c r="CL20">
        <v>1.38460403822484E-2</v>
      </c>
      <c r="CM20">
        <v>1.38460403822484E-2</v>
      </c>
      <c r="CN20">
        <v>1.38460403822484E-2</v>
      </c>
      <c r="CO20">
        <v>1.38460403822484E-2</v>
      </c>
      <c r="CP20">
        <v>1.38460403822484E-2</v>
      </c>
      <c r="CQ20">
        <v>1.38460403822484E-2</v>
      </c>
    </row>
    <row r="21" spans="1:95" x14ac:dyDescent="0.25">
      <c r="A21">
        <v>44</v>
      </c>
      <c r="B21">
        <v>2.6995076421621458E-3</v>
      </c>
      <c r="C21">
        <v>2.756387778722984E-3</v>
      </c>
      <c r="D21">
        <v>2.918580358854918E-3</v>
      </c>
      <c r="E21">
        <v>2.9773376758929948E-3</v>
      </c>
      <c r="F21">
        <v>3.1263137092245341E-3</v>
      </c>
      <c r="G21">
        <v>3.1004516999434918E-3</v>
      </c>
      <c r="H21">
        <v>3.4275533471519598E-3</v>
      </c>
      <c r="I21">
        <v>3.7276837183453839E-3</v>
      </c>
      <c r="J21">
        <v>3.9764564967321786E-3</v>
      </c>
      <c r="K21">
        <v>4.1409176530492024E-3</v>
      </c>
      <c r="L21">
        <v>4.5460213161482793E-3</v>
      </c>
      <c r="M21">
        <v>5.1002483020670857E-3</v>
      </c>
      <c r="N21">
        <v>5.5456498833740672E-3</v>
      </c>
      <c r="O21">
        <v>4.1376804903335094E-3</v>
      </c>
      <c r="P21">
        <v>4.5875729768087101E-3</v>
      </c>
      <c r="Q21">
        <v>8.0103220167366419E-3</v>
      </c>
      <c r="R21">
        <v>5.5051584497607326E-3</v>
      </c>
      <c r="S21">
        <v>9.8609303927473507E-3</v>
      </c>
      <c r="T21">
        <v>7.0737379456650507E-3</v>
      </c>
      <c r="U21">
        <v>8.9930325362230831E-3</v>
      </c>
      <c r="V21">
        <v>7.9936783987236033E-3</v>
      </c>
      <c r="W21">
        <v>8.8874578915612828E-3</v>
      </c>
      <c r="X21">
        <v>8.5907304853223166E-3</v>
      </c>
      <c r="Y21">
        <v>9.0633882874677808E-3</v>
      </c>
      <c r="Z21">
        <v>9.0527946630517588E-3</v>
      </c>
      <c r="AA21">
        <v>9.3570383950991615E-3</v>
      </c>
      <c r="AB21">
        <v>9.466710846270399E-3</v>
      </c>
      <c r="AC21">
        <v>9.7067199428255979E-3</v>
      </c>
      <c r="AD21">
        <v>9.8698579622409719E-3</v>
      </c>
      <c r="AE21">
        <v>1.0088403780591219E-2</v>
      </c>
      <c r="AF21">
        <v>1.027809167643645E-2</v>
      </c>
      <c r="AG21">
        <v>1.049280186430988E-2</v>
      </c>
      <c r="AH21">
        <v>1.0698294443281339E-2</v>
      </c>
      <c r="AI21">
        <v>1.091654631514224E-2</v>
      </c>
      <c r="AJ21">
        <v>1.113367599103003E-2</v>
      </c>
      <c r="AK21">
        <v>1.135867951307388E-2</v>
      </c>
      <c r="AL21">
        <v>1.158596190770394E-2</v>
      </c>
      <c r="AM21">
        <v>1.1819238937860429E-2</v>
      </c>
      <c r="AN21">
        <v>1.2056289867669561E-2</v>
      </c>
      <c r="AO21">
        <v>1.229868395005332E-2</v>
      </c>
      <c r="AP21">
        <v>1.2545575815737821E-2</v>
      </c>
      <c r="AQ21">
        <v>1.27976635460396E-2</v>
      </c>
      <c r="AR21">
        <v>1.3054663822694519E-2</v>
      </c>
      <c r="AS21">
        <v>1.3316922630667929E-2</v>
      </c>
      <c r="AT21">
        <v>1.3584387832544519E-2</v>
      </c>
      <c r="AU21">
        <v>1.385726464501739E-2</v>
      </c>
      <c r="AV21">
        <v>1.413559756884028E-2</v>
      </c>
      <c r="AW21">
        <v>1.4419537151207281E-2</v>
      </c>
      <c r="AX21">
        <v>1.4709169884895229E-2</v>
      </c>
      <c r="AY21">
        <v>1.500462679028476E-2</v>
      </c>
      <c r="AZ21">
        <v>1.500462679028476E-2</v>
      </c>
      <c r="BA21">
        <v>1.500462679028476E-2</v>
      </c>
      <c r="BB21">
        <v>1.500462679028476E-2</v>
      </c>
      <c r="BC21">
        <v>1.500462679028476E-2</v>
      </c>
      <c r="BD21">
        <v>1.500462679028476E-2</v>
      </c>
      <c r="BE21">
        <v>1.500462679028476E-2</v>
      </c>
      <c r="BF21">
        <v>1.500462679028476E-2</v>
      </c>
      <c r="BG21">
        <v>1.500462679028476E-2</v>
      </c>
      <c r="BH21">
        <v>1.500462679028476E-2</v>
      </c>
      <c r="BI21">
        <v>1.500462679028476E-2</v>
      </c>
      <c r="BJ21">
        <v>1.500462679028476E-2</v>
      </c>
      <c r="BK21">
        <v>1.5004626790284799E-2</v>
      </c>
      <c r="BL21">
        <v>1.5004626790284799E-2</v>
      </c>
      <c r="BM21">
        <v>1.5004626790284799E-2</v>
      </c>
      <c r="BN21">
        <v>1.5004626790284799E-2</v>
      </c>
      <c r="BO21">
        <v>1.5004626790284799E-2</v>
      </c>
      <c r="BP21">
        <v>1.5004626790284799E-2</v>
      </c>
      <c r="BQ21">
        <v>1.5004626790284799E-2</v>
      </c>
      <c r="BR21">
        <v>1.5004626790284799E-2</v>
      </c>
      <c r="BS21">
        <v>1.5004626790284799E-2</v>
      </c>
      <c r="BT21">
        <v>1.5004626790284799E-2</v>
      </c>
      <c r="BU21">
        <v>1.5004626790284799E-2</v>
      </c>
      <c r="BV21">
        <v>1.5004626790284799E-2</v>
      </c>
      <c r="BW21">
        <v>1.5004626790284799E-2</v>
      </c>
      <c r="BX21">
        <v>1.5004626790284799E-2</v>
      </c>
      <c r="BY21">
        <v>1.5004626790284799E-2</v>
      </c>
      <c r="BZ21">
        <v>1.5004626790284799E-2</v>
      </c>
      <c r="CA21">
        <v>1.5004626790284799E-2</v>
      </c>
      <c r="CB21">
        <v>1.5004626790284799E-2</v>
      </c>
      <c r="CC21">
        <v>1.5004626790284799E-2</v>
      </c>
      <c r="CD21">
        <v>1.5004626790284799E-2</v>
      </c>
      <c r="CE21">
        <v>1.5004626790284799E-2</v>
      </c>
      <c r="CF21">
        <v>1.5004626790284799E-2</v>
      </c>
      <c r="CG21">
        <v>1.5004626790284799E-2</v>
      </c>
      <c r="CH21">
        <v>1.5004626790284799E-2</v>
      </c>
      <c r="CI21">
        <v>1.5004626790284799E-2</v>
      </c>
      <c r="CJ21">
        <v>1.5004626790284799E-2</v>
      </c>
      <c r="CK21">
        <v>1.5004626790284799E-2</v>
      </c>
      <c r="CL21">
        <v>1.5004626790284799E-2</v>
      </c>
      <c r="CM21">
        <v>1.5004626790284799E-2</v>
      </c>
      <c r="CN21">
        <v>1.5004626790284799E-2</v>
      </c>
      <c r="CO21">
        <v>1.5004626790284799E-2</v>
      </c>
      <c r="CP21">
        <v>1.5004626790284799E-2</v>
      </c>
      <c r="CQ21">
        <v>1.5004626790284799E-2</v>
      </c>
    </row>
    <row r="22" spans="1:95" x14ac:dyDescent="0.25">
      <c r="A22">
        <v>45</v>
      </c>
      <c r="B22">
        <v>2.8126024792215218E-3</v>
      </c>
      <c r="C22">
        <v>2.940536675712938E-3</v>
      </c>
      <c r="D22">
        <v>3.003416575181308E-3</v>
      </c>
      <c r="E22">
        <v>3.1811205802620189E-3</v>
      </c>
      <c r="F22">
        <v>3.2461589934429662E-3</v>
      </c>
      <c r="G22">
        <v>3.409631679933202E-3</v>
      </c>
      <c r="H22">
        <v>3.3824633606328422E-3</v>
      </c>
      <c r="I22">
        <v>3.7404647998348492E-3</v>
      </c>
      <c r="J22">
        <v>4.0692429923858964E-3</v>
      </c>
      <c r="K22">
        <v>4.3421419935544018E-3</v>
      </c>
      <c r="L22">
        <v>4.5231146713612001E-3</v>
      </c>
      <c r="M22">
        <v>4.9671318722305478E-3</v>
      </c>
      <c r="N22">
        <v>5.5744081082365763E-3</v>
      </c>
      <c r="O22">
        <v>6.063077319602349E-3</v>
      </c>
      <c r="P22">
        <v>4.5251275897962417E-3</v>
      </c>
      <c r="Q22">
        <v>5.0186866608393464E-3</v>
      </c>
      <c r="R22">
        <v>8.7657743990175382E-3</v>
      </c>
      <c r="S22">
        <v>6.026197427641232E-3</v>
      </c>
      <c r="T22">
        <v>1.0797535581233021E-2</v>
      </c>
      <c r="U22">
        <v>7.7479879367012873E-3</v>
      </c>
      <c r="V22">
        <v>9.853246596723847E-3</v>
      </c>
      <c r="W22">
        <v>8.7609878372338721E-3</v>
      </c>
      <c r="X22">
        <v>9.7435491456391941E-3</v>
      </c>
      <c r="Y22">
        <v>9.4211286978019334E-3</v>
      </c>
      <c r="Z22">
        <v>9.9425239715913126E-3</v>
      </c>
      <c r="AA22">
        <v>9.9339495179237777E-3</v>
      </c>
      <c r="AB22">
        <v>1.0270956947288299E-2</v>
      </c>
      <c r="AC22">
        <v>1.039452929819829E-2</v>
      </c>
      <c r="AD22">
        <v>1.066133115917195E-2</v>
      </c>
      <c r="AE22">
        <v>1.0843838851434969E-2</v>
      </c>
      <c r="AF22">
        <v>1.1087351772204049E-2</v>
      </c>
      <c r="AG22">
        <v>1.129928794109638E-2</v>
      </c>
      <c r="AH22">
        <v>1.1538869969077631E-2</v>
      </c>
      <c r="AI22">
        <v>1.1768458280093231E-2</v>
      </c>
      <c r="AJ22">
        <v>1.201222630450932E-2</v>
      </c>
      <c r="AK22">
        <v>1.225490758597172E-2</v>
      </c>
      <c r="AL22">
        <v>1.250640609411433E-2</v>
      </c>
      <c r="AM22">
        <v>1.276056767385794E-2</v>
      </c>
      <c r="AN22">
        <v>1.3021488434831349E-2</v>
      </c>
      <c r="AO22">
        <v>1.32867271475675E-2</v>
      </c>
      <c r="AP22">
        <v>1.3558017650764529E-2</v>
      </c>
      <c r="AQ22">
        <v>1.383443322239933E-2</v>
      </c>
      <c r="AR22">
        <v>1.4116748537450159E-2</v>
      </c>
      <c r="AS22">
        <v>1.440465633185113E-2</v>
      </c>
      <c r="AT22">
        <v>1.46985435541463E-2</v>
      </c>
      <c r="AU22">
        <v>1.4998358062509111E-2</v>
      </c>
      <c r="AV22">
        <v>1.5304331876508899E-2</v>
      </c>
      <c r="AW22">
        <v>1.5616519743713539E-2</v>
      </c>
      <c r="AX22">
        <v>1.593509366781768E-2</v>
      </c>
      <c r="AY22">
        <v>1.6260155051586331E-2</v>
      </c>
      <c r="AZ22">
        <v>1.6260155051586331E-2</v>
      </c>
      <c r="BA22">
        <v>1.6260155051586331E-2</v>
      </c>
      <c r="BB22">
        <v>1.6260155051586331E-2</v>
      </c>
      <c r="BC22">
        <v>1.6260155051586331E-2</v>
      </c>
      <c r="BD22">
        <v>1.6260155051586331E-2</v>
      </c>
      <c r="BE22">
        <v>1.6260155051586331E-2</v>
      </c>
      <c r="BF22">
        <v>1.6260155051586331E-2</v>
      </c>
      <c r="BG22">
        <v>1.6260155051586331E-2</v>
      </c>
      <c r="BH22">
        <v>1.6260155051586331E-2</v>
      </c>
      <c r="BI22">
        <v>1.6260155051586331E-2</v>
      </c>
      <c r="BJ22">
        <v>1.6260155051586331E-2</v>
      </c>
      <c r="BK22">
        <v>1.62601550515863E-2</v>
      </c>
      <c r="BL22">
        <v>1.62601550515863E-2</v>
      </c>
      <c r="BM22">
        <v>1.62601550515863E-2</v>
      </c>
      <c r="BN22">
        <v>1.62601550515863E-2</v>
      </c>
      <c r="BO22">
        <v>1.62601550515863E-2</v>
      </c>
      <c r="BP22">
        <v>1.62601550515863E-2</v>
      </c>
      <c r="BQ22">
        <v>1.62601550515863E-2</v>
      </c>
      <c r="BR22">
        <v>1.62601550515863E-2</v>
      </c>
      <c r="BS22">
        <v>1.62601550515863E-2</v>
      </c>
      <c r="BT22">
        <v>1.62601550515863E-2</v>
      </c>
      <c r="BU22">
        <v>1.62601550515863E-2</v>
      </c>
      <c r="BV22">
        <v>1.62601550515863E-2</v>
      </c>
      <c r="BW22">
        <v>1.62601550515863E-2</v>
      </c>
      <c r="BX22">
        <v>1.62601550515863E-2</v>
      </c>
      <c r="BY22">
        <v>1.62601550515863E-2</v>
      </c>
      <c r="BZ22">
        <v>1.62601550515863E-2</v>
      </c>
      <c r="CA22">
        <v>1.62601550515863E-2</v>
      </c>
      <c r="CB22">
        <v>1.62601550515863E-2</v>
      </c>
      <c r="CC22">
        <v>1.62601550515863E-2</v>
      </c>
      <c r="CD22">
        <v>1.62601550515863E-2</v>
      </c>
      <c r="CE22">
        <v>1.62601550515863E-2</v>
      </c>
      <c r="CF22">
        <v>1.62601550515863E-2</v>
      </c>
      <c r="CG22">
        <v>1.62601550515863E-2</v>
      </c>
      <c r="CH22">
        <v>1.62601550515863E-2</v>
      </c>
      <c r="CI22">
        <v>1.62601550515863E-2</v>
      </c>
      <c r="CJ22">
        <v>1.62601550515863E-2</v>
      </c>
      <c r="CK22">
        <v>1.62601550515863E-2</v>
      </c>
      <c r="CL22">
        <v>1.62601550515863E-2</v>
      </c>
      <c r="CM22">
        <v>1.62601550515863E-2</v>
      </c>
      <c r="CN22">
        <v>1.62601550515863E-2</v>
      </c>
      <c r="CO22">
        <v>1.62601550515863E-2</v>
      </c>
      <c r="CP22">
        <v>1.62601550515863E-2</v>
      </c>
      <c r="CQ22">
        <v>1.62601550515863E-2</v>
      </c>
    </row>
    <row r="23" spans="1:95" x14ac:dyDescent="0.25">
      <c r="A23">
        <v>46</v>
      </c>
      <c r="B23">
        <v>2.962075216665078E-3</v>
      </c>
      <c r="C23">
        <v>3.064669264135103E-3</v>
      </c>
      <c r="D23">
        <v>3.2050519725267171E-3</v>
      </c>
      <c r="E23">
        <v>3.2745925346396219E-3</v>
      </c>
      <c r="F23">
        <v>3.4694053498678721E-3</v>
      </c>
      <c r="G23">
        <v>3.5414239345543581E-3</v>
      </c>
      <c r="H23">
        <v>3.720907010765918E-3</v>
      </c>
      <c r="I23">
        <v>3.69239086983665E-3</v>
      </c>
      <c r="J23">
        <v>4.0844478736589236E-3</v>
      </c>
      <c r="K23">
        <v>4.4448246070870829E-3</v>
      </c>
      <c r="L23">
        <v>4.7443666428314884E-3</v>
      </c>
      <c r="M23">
        <v>4.9436195269749574E-3</v>
      </c>
      <c r="N23">
        <v>5.4305816687568844E-3</v>
      </c>
      <c r="O23">
        <v>6.0963885409460374E-3</v>
      </c>
      <c r="P23">
        <v>6.632850402892825E-3</v>
      </c>
      <c r="Q23">
        <v>4.951891758664108E-3</v>
      </c>
      <c r="R23">
        <v>5.4936832285003342E-3</v>
      </c>
      <c r="S23">
        <v>9.5983601141801864E-3</v>
      </c>
      <c r="T23">
        <v>6.6005986272304326E-3</v>
      </c>
      <c r="U23">
        <v>1.1830356477668341E-2</v>
      </c>
      <c r="V23">
        <v>8.4917136630507269E-3</v>
      </c>
      <c r="W23">
        <v>1.080236819467117E-2</v>
      </c>
      <c r="X23">
        <v>9.6078434861247963E-3</v>
      </c>
      <c r="Y23">
        <v>1.068865945894081E-2</v>
      </c>
      <c r="Z23">
        <v>1.033813539014679E-2</v>
      </c>
      <c r="AA23">
        <v>1.091362793948587E-2</v>
      </c>
      <c r="AB23">
        <v>1.090756134709262E-2</v>
      </c>
      <c r="AC23">
        <v>1.1281058275259411E-2</v>
      </c>
      <c r="AD23">
        <v>1.1420285993719539E-2</v>
      </c>
      <c r="AE23">
        <v>1.171701009322329E-2</v>
      </c>
      <c r="AF23">
        <v>1.1921245833029351E-2</v>
      </c>
      <c r="AG23">
        <v>1.219269286271797E-2</v>
      </c>
      <c r="AH23">
        <v>1.2429569912712881E-2</v>
      </c>
      <c r="AI23">
        <v>1.2697011798924509E-2</v>
      </c>
      <c r="AJ23">
        <v>1.2953616466663809E-2</v>
      </c>
      <c r="AK23">
        <v>1.322598987722831E-2</v>
      </c>
      <c r="AL23">
        <v>1.3497332274473001E-2</v>
      </c>
      <c r="AM23">
        <v>1.377855403144039E-2</v>
      </c>
      <c r="AN23">
        <v>1.4062881930640999E-2</v>
      </c>
      <c r="AO23">
        <v>1.435483428598101E-2</v>
      </c>
      <c r="AP23">
        <v>1.465172600819778E-2</v>
      </c>
      <c r="AQ23">
        <v>1.495547411084918E-2</v>
      </c>
      <c r="AR23">
        <v>1.5265062265959899E-2</v>
      </c>
      <c r="AS23">
        <v>1.5581350810193521E-2</v>
      </c>
      <c r="AT23">
        <v>1.590400657694005E-2</v>
      </c>
      <c r="AU23">
        <v>1.623346269387016E-2</v>
      </c>
      <c r="AV23">
        <v>1.656966772474941E-2</v>
      </c>
      <c r="AW23">
        <v>1.6912884194422211E-2</v>
      </c>
      <c r="AX23">
        <v>1.7263178981955871E-2</v>
      </c>
      <c r="AY23">
        <v>1.7620748704349279E-2</v>
      </c>
      <c r="AZ23">
        <v>1.7620748704349279E-2</v>
      </c>
      <c r="BA23">
        <v>1.7620748704349279E-2</v>
      </c>
      <c r="BB23">
        <v>1.7620748704349279E-2</v>
      </c>
      <c r="BC23">
        <v>1.7620748704349279E-2</v>
      </c>
      <c r="BD23">
        <v>1.7620748704349279E-2</v>
      </c>
      <c r="BE23">
        <v>1.7620748704349279E-2</v>
      </c>
      <c r="BF23">
        <v>1.7620748704349279E-2</v>
      </c>
      <c r="BG23">
        <v>1.7620748704349279E-2</v>
      </c>
      <c r="BH23">
        <v>1.7620748704349279E-2</v>
      </c>
      <c r="BI23">
        <v>1.7620748704349279E-2</v>
      </c>
      <c r="BJ23">
        <v>1.7620748704349279E-2</v>
      </c>
      <c r="BK23">
        <v>1.76207487043493E-2</v>
      </c>
      <c r="BL23">
        <v>1.76207487043493E-2</v>
      </c>
      <c r="BM23">
        <v>1.76207487043493E-2</v>
      </c>
      <c r="BN23">
        <v>1.76207487043493E-2</v>
      </c>
      <c r="BO23">
        <v>1.76207487043493E-2</v>
      </c>
      <c r="BP23">
        <v>1.76207487043493E-2</v>
      </c>
      <c r="BQ23">
        <v>1.76207487043493E-2</v>
      </c>
      <c r="BR23">
        <v>1.76207487043493E-2</v>
      </c>
      <c r="BS23">
        <v>1.76207487043493E-2</v>
      </c>
      <c r="BT23">
        <v>1.76207487043493E-2</v>
      </c>
      <c r="BU23">
        <v>1.76207487043493E-2</v>
      </c>
      <c r="BV23">
        <v>1.76207487043493E-2</v>
      </c>
      <c r="BW23">
        <v>1.76207487043493E-2</v>
      </c>
      <c r="BX23">
        <v>1.76207487043493E-2</v>
      </c>
      <c r="BY23">
        <v>1.76207487043493E-2</v>
      </c>
      <c r="BZ23">
        <v>1.76207487043493E-2</v>
      </c>
      <c r="CA23">
        <v>1.76207487043493E-2</v>
      </c>
      <c r="CB23">
        <v>1.76207487043493E-2</v>
      </c>
      <c r="CC23">
        <v>1.76207487043493E-2</v>
      </c>
      <c r="CD23">
        <v>1.76207487043493E-2</v>
      </c>
      <c r="CE23">
        <v>1.76207487043493E-2</v>
      </c>
      <c r="CF23">
        <v>1.76207487043493E-2</v>
      </c>
      <c r="CG23">
        <v>1.76207487043493E-2</v>
      </c>
      <c r="CH23">
        <v>1.76207487043493E-2</v>
      </c>
      <c r="CI23">
        <v>1.76207487043493E-2</v>
      </c>
      <c r="CJ23">
        <v>1.76207487043493E-2</v>
      </c>
      <c r="CK23">
        <v>1.76207487043493E-2</v>
      </c>
      <c r="CL23">
        <v>1.76207487043493E-2</v>
      </c>
      <c r="CM23">
        <v>1.76207487043493E-2</v>
      </c>
      <c r="CN23">
        <v>1.76207487043493E-2</v>
      </c>
      <c r="CO23">
        <v>1.76207487043493E-2</v>
      </c>
      <c r="CP23">
        <v>1.76207487043493E-2</v>
      </c>
      <c r="CQ23">
        <v>1.76207487043493E-2</v>
      </c>
    </row>
    <row r="24" spans="1:95" x14ac:dyDescent="0.25">
      <c r="A24">
        <v>47</v>
      </c>
      <c r="B24">
        <v>3.174804010159832E-3</v>
      </c>
      <c r="C24">
        <v>3.2285280079505118E-3</v>
      </c>
      <c r="D24">
        <v>3.3413756774217998E-3</v>
      </c>
      <c r="E24">
        <v>3.4955054923359371E-3</v>
      </c>
      <c r="F24">
        <v>3.5724437408982141E-3</v>
      </c>
      <c r="G24">
        <v>3.7861375952974018E-3</v>
      </c>
      <c r="H24">
        <v>3.8659166435798379E-3</v>
      </c>
      <c r="I24">
        <v>4.0630914983818206E-3</v>
      </c>
      <c r="J24">
        <v>4.0331899146703104E-3</v>
      </c>
      <c r="K24">
        <v>4.4628016022821926E-3</v>
      </c>
      <c r="L24">
        <v>4.8580509932023702E-3</v>
      </c>
      <c r="M24">
        <v>5.1870317082707926E-3</v>
      </c>
      <c r="N24">
        <v>5.4065337251709049E-3</v>
      </c>
      <c r="O24">
        <v>5.9409164539433786E-3</v>
      </c>
      <c r="P24">
        <v>6.6713381168738116E-3</v>
      </c>
      <c r="Q24">
        <v>7.2606204527281282E-3</v>
      </c>
      <c r="R24">
        <v>5.4222294782565114E-3</v>
      </c>
      <c r="S24">
        <v>6.0173265831205327E-3</v>
      </c>
      <c r="T24">
        <v>1.0516475810382829E-2</v>
      </c>
      <c r="U24">
        <v>7.2341869921689747E-3</v>
      </c>
      <c r="V24">
        <v>1.296992471379718E-2</v>
      </c>
      <c r="W24">
        <v>9.3125406996728052E-3</v>
      </c>
      <c r="X24">
        <v>1.185018243938449E-2</v>
      </c>
      <c r="Y24">
        <v>1.0543024084797009E-2</v>
      </c>
      <c r="Z24">
        <v>1.1732639804546131E-2</v>
      </c>
      <c r="AA24">
        <v>1.135136088411926E-2</v>
      </c>
      <c r="AB24">
        <v>1.1986933000663041E-2</v>
      </c>
      <c r="AC24">
        <v>1.198394525661013E-2</v>
      </c>
      <c r="AD24">
        <v>1.239810223507971E-2</v>
      </c>
      <c r="AE24">
        <v>1.255496680464006E-2</v>
      </c>
      <c r="AF24">
        <v>1.2885124263324291E-2</v>
      </c>
      <c r="AG24">
        <v>1.311374303413828E-2</v>
      </c>
      <c r="AH24">
        <v>1.3416458072017591E-2</v>
      </c>
      <c r="AI24">
        <v>1.3681306222346659E-2</v>
      </c>
      <c r="AJ24">
        <v>1.3979968847288859E-2</v>
      </c>
      <c r="AK24">
        <v>1.4266877524787379E-2</v>
      </c>
      <c r="AL24">
        <v>1.457133366462776E-2</v>
      </c>
      <c r="AM24">
        <v>1.487483903583718E-2</v>
      </c>
      <c r="AN24">
        <v>1.518942022731397E-2</v>
      </c>
      <c r="AO24">
        <v>1.550761829041622E-2</v>
      </c>
      <c r="AP24">
        <v>1.583442049269004E-2</v>
      </c>
      <c r="AQ24">
        <v>1.6166871907466091E-2</v>
      </c>
      <c r="AR24">
        <v>1.6507093544644139E-2</v>
      </c>
      <c r="AS24">
        <v>1.6853970346963981E-2</v>
      </c>
      <c r="AT24">
        <v>1.7208458522819339E-2</v>
      </c>
      <c r="AU24">
        <v>1.7570196909143531E-2</v>
      </c>
      <c r="AV24">
        <v>1.793967073056759E-2</v>
      </c>
      <c r="AW24">
        <v>1.831683014514383E-2</v>
      </c>
      <c r="AX24">
        <v>1.8701972418119349E-2</v>
      </c>
      <c r="AY24">
        <v>1.9095178767178669E-2</v>
      </c>
      <c r="AZ24">
        <v>1.9095178767178669E-2</v>
      </c>
      <c r="BA24">
        <v>1.9095178767178669E-2</v>
      </c>
      <c r="BB24">
        <v>1.9095178767178669E-2</v>
      </c>
      <c r="BC24">
        <v>1.9095178767178669E-2</v>
      </c>
      <c r="BD24">
        <v>1.9095178767178669E-2</v>
      </c>
      <c r="BE24">
        <v>1.9095178767178669E-2</v>
      </c>
      <c r="BF24">
        <v>1.9095178767178669E-2</v>
      </c>
      <c r="BG24">
        <v>1.9095178767178669E-2</v>
      </c>
      <c r="BH24">
        <v>1.9095178767178669E-2</v>
      </c>
      <c r="BI24">
        <v>1.9095178767178669E-2</v>
      </c>
      <c r="BJ24">
        <v>1.9095178767178669E-2</v>
      </c>
      <c r="BK24">
        <v>1.90951787671787E-2</v>
      </c>
      <c r="BL24">
        <v>1.90951787671787E-2</v>
      </c>
      <c r="BM24">
        <v>1.90951787671787E-2</v>
      </c>
      <c r="BN24">
        <v>1.90951787671787E-2</v>
      </c>
      <c r="BO24">
        <v>1.90951787671787E-2</v>
      </c>
      <c r="BP24">
        <v>1.90951787671787E-2</v>
      </c>
      <c r="BQ24">
        <v>1.90951787671787E-2</v>
      </c>
      <c r="BR24">
        <v>1.90951787671787E-2</v>
      </c>
      <c r="BS24">
        <v>1.90951787671787E-2</v>
      </c>
      <c r="BT24">
        <v>1.90951787671787E-2</v>
      </c>
      <c r="BU24">
        <v>1.90951787671787E-2</v>
      </c>
      <c r="BV24">
        <v>1.90951787671787E-2</v>
      </c>
      <c r="BW24">
        <v>1.90951787671787E-2</v>
      </c>
      <c r="BX24">
        <v>1.90951787671787E-2</v>
      </c>
      <c r="BY24">
        <v>1.90951787671787E-2</v>
      </c>
      <c r="BZ24">
        <v>1.90951787671787E-2</v>
      </c>
      <c r="CA24">
        <v>1.90951787671787E-2</v>
      </c>
      <c r="CB24">
        <v>1.90951787671787E-2</v>
      </c>
      <c r="CC24">
        <v>1.90951787671787E-2</v>
      </c>
      <c r="CD24">
        <v>1.90951787671787E-2</v>
      </c>
      <c r="CE24">
        <v>1.90951787671787E-2</v>
      </c>
      <c r="CF24">
        <v>1.90951787671787E-2</v>
      </c>
      <c r="CG24">
        <v>1.90951787671787E-2</v>
      </c>
      <c r="CH24">
        <v>1.90951787671787E-2</v>
      </c>
      <c r="CI24">
        <v>1.90951787671787E-2</v>
      </c>
      <c r="CJ24">
        <v>1.90951787671787E-2</v>
      </c>
      <c r="CK24">
        <v>1.90951787671787E-2</v>
      </c>
      <c r="CL24">
        <v>1.90951787671787E-2</v>
      </c>
      <c r="CM24">
        <v>1.90951787671787E-2</v>
      </c>
      <c r="CN24">
        <v>1.90951787671787E-2</v>
      </c>
      <c r="CO24">
        <v>1.90951787671787E-2</v>
      </c>
      <c r="CP24">
        <v>1.90951787671787E-2</v>
      </c>
      <c r="CQ24">
        <v>1.90951787671787E-2</v>
      </c>
    </row>
    <row r="25" spans="1:95" x14ac:dyDescent="0.25">
      <c r="A25">
        <v>48</v>
      </c>
      <c r="B25">
        <v>3.3380701545175518E-3</v>
      </c>
      <c r="C25">
        <v>3.461454397142935E-3</v>
      </c>
      <c r="D25">
        <v>3.5211090118624712E-3</v>
      </c>
      <c r="E25">
        <v>3.645301361474194E-3</v>
      </c>
      <c r="F25">
        <v>3.814620496738919E-3</v>
      </c>
      <c r="G25">
        <v>3.899778725002865E-3</v>
      </c>
      <c r="H25">
        <v>4.134320860652233E-3</v>
      </c>
      <c r="I25">
        <v>4.2227317116435414E-3</v>
      </c>
      <c r="J25">
        <v>4.4394669267633132E-3</v>
      </c>
      <c r="K25">
        <v>4.4081474529944252E-3</v>
      </c>
      <c r="L25">
        <v>4.8791957201992442E-3</v>
      </c>
      <c r="M25">
        <v>5.3129526635356909E-3</v>
      </c>
      <c r="N25">
        <v>5.6744790710137683E-3</v>
      </c>
      <c r="O25">
        <v>5.916423187046287E-3</v>
      </c>
      <c r="P25">
        <v>6.5031980058886524E-3</v>
      </c>
      <c r="Q25">
        <v>7.3049912961926583E-3</v>
      </c>
      <c r="R25">
        <v>7.9526835900358191E-3</v>
      </c>
      <c r="S25">
        <v>5.9408841164634452E-3</v>
      </c>
      <c r="T25">
        <v>6.5949269382417014E-3</v>
      </c>
      <c r="U25">
        <v>1.1529483475211171E-2</v>
      </c>
      <c r="V25">
        <v>7.9334588360830752E-3</v>
      </c>
      <c r="W25">
        <v>1.4227988836688309E-2</v>
      </c>
      <c r="X25">
        <v>1.02189779661891E-2</v>
      </c>
      <c r="Y25">
        <v>1.300761079661468E-2</v>
      </c>
      <c r="Z25">
        <v>1.157633041936712E-2</v>
      </c>
      <c r="AA25">
        <v>1.288649091189671E-2</v>
      </c>
      <c r="AB25">
        <v>1.247153997988471E-2</v>
      </c>
      <c r="AC25">
        <v>1.317387227341963E-2</v>
      </c>
      <c r="AD25">
        <v>1.317462933661266E-2</v>
      </c>
      <c r="AE25">
        <v>1.3634117121806981E-2</v>
      </c>
      <c r="AF25">
        <v>1.3810855910883281E-2</v>
      </c>
      <c r="AG25">
        <v>1.417838793924071E-2</v>
      </c>
      <c r="AH25">
        <v>1.4434379904626361E-2</v>
      </c>
      <c r="AI25">
        <v>1.477211086026162E-2</v>
      </c>
      <c r="AJ25">
        <v>1.5068341783597851E-2</v>
      </c>
      <c r="AK25">
        <v>1.540200715302808E-2</v>
      </c>
      <c r="AL25">
        <v>1.5722922308623499E-2</v>
      </c>
      <c r="AM25">
        <v>1.6063377172916629E-2</v>
      </c>
      <c r="AN25">
        <v>1.6402991011148411E-2</v>
      </c>
      <c r="AO25">
        <v>1.675502915100522E-2</v>
      </c>
      <c r="AP25">
        <v>1.7111272648066361E-2</v>
      </c>
      <c r="AQ25">
        <v>1.7477229966815361E-2</v>
      </c>
      <c r="AR25">
        <v>1.7849647448815339E-2</v>
      </c>
      <c r="AS25">
        <v>1.8230873436818489E-2</v>
      </c>
      <c r="AT25">
        <v>1.8619684056619561E-2</v>
      </c>
      <c r="AU25">
        <v>1.9017142891921648E-2</v>
      </c>
      <c r="AV25">
        <v>1.9422858547779399E-2</v>
      </c>
      <c r="AW25">
        <v>1.98373750648554E-2</v>
      </c>
      <c r="AX25">
        <v>2.026064529801579E-2</v>
      </c>
      <c r="AY25">
        <v>2.0693006099977328E-2</v>
      </c>
      <c r="AZ25">
        <v>2.0693006099977328E-2</v>
      </c>
      <c r="BA25">
        <v>2.0693006099977328E-2</v>
      </c>
      <c r="BB25">
        <v>2.0693006099977328E-2</v>
      </c>
      <c r="BC25">
        <v>2.0693006099977328E-2</v>
      </c>
      <c r="BD25">
        <v>2.0693006099977328E-2</v>
      </c>
      <c r="BE25">
        <v>2.0693006099977328E-2</v>
      </c>
      <c r="BF25">
        <v>2.0693006099977328E-2</v>
      </c>
      <c r="BG25">
        <v>2.0693006099977328E-2</v>
      </c>
      <c r="BH25">
        <v>2.0693006099977328E-2</v>
      </c>
      <c r="BI25">
        <v>2.0693006099977328E-2</v>
      </c>
      <c r="BJ25">
        <v>2.0693006099977328E-2</v>
      </c>
      <c r="BK25">
        <v>2.0693006099977301E-2</v>
      </c>
      <c r="BL25">
        <v>2.0693006099977301E-2</v>
      </c>
      <c r="BM25">
        <v>2.0693006099977301E-2</v>
      </c>
      <c r="BN25">
        <v>2.0693006099977301E-2</v>
      </c>
      <c r="BO25">
        <v>2.0693006099977301E-2</v>
      </c>
      <c r="BP25">
        <v>2.0693006099977301E-2</v>
      </c>
      <c r="BQ25">
        <v>2.0693006099977301E-2</v>
      </c>
      <c r="BR25">
        <v>2.0693006099977301E-2</v>
      </c>
      <c r="BS25">
        <v>2.0693006099977301E-2</v>
      </c>
      <c r="BT25">
        <v>2.0693006099977301E-2</v>
      </c>
      <c r="BU25">
        <v>2.0693006099977301E-2</v>
      </c>
      <c r="BV25">
        <v>2.0693006099977301E-2</v>
      </c>
      <c r="BW25">
        <v>2.0693006099977301E-2</v>
      </c>
      <c r="BX25">
        <v>2.0693006099977301E-2</v>
      </c>
      <c r="BY25">
        <v>2.0693006099977301E-2</v>
      </c>
      <c r="BZ25">
        <v>2.0693006099977301E-2</v>
      </c>
      <c r="CA25">
        <v>2.0693006099977301E-2</v>
      </c>
      <c r="CB25">
        <v>2.0693006099977301E-2</v>
      </c>
      <c r="CC25">
        <v>2.0693006099977301E-2</v>
      </c>
      <c r="CD25">
        <v>2.0693006099977301E-2</v>
      </c>
      <c r="CE25">
        <v>2.0693006099977301E-2</v>
      </c>
      <c r="CF25">
        <v>2.0693006099977301E-2</v>
      </c>
      <c r="CG25">
        <v>2.0693006099977301E-2</v>
      </c>
      <c r="CH25">
        <v>2.0693006099977301E-2</v>
      </c>
      <c r="CI25">
        <v>2.0693006099977301E-2</v>
      </c>
      <c r="CJ25">
        <v>2.0693006099977301E-2</v>
      </c>
      <c r="CK25">
        <v>2.0693006099977301E-2</v>
      </c>
      <c r="CL25">
        <v>2.0693006099977301E-2</v>
      </c>
      <c r="CM25">
        <v>2.0693006099977301E-2</v>
      </c>
      <c r="CN25">
        <v>2.0693006099977301E-2</v>
      </c>
      <c r="CO25">
        <v>2.0693006099977301E-2</v>
      </c>
      <c r="CP25">
        <v>2.0693006099977301E-2</v>
      </c>
      <c r="CQ25">
        <v>2.0693006099977301E-2</v>
      </c>
    </row>
    <row r="26" spans="1:95" x14ac:dyDescent="0.25">
      <c r="A26">
        <v>49</v>
      </c>
      <c r="B26">
        <v>3.5758253086934939E-3</v>
      </c>
      <c r="C26">
        <v>3.640578267977371E-3</v>
      </c>
      <c r="D26">
        <v>3.7763022313977101E-3</v>
      </c>
      <c r="E26">
        <v>3.842561437066066E-3</v>
      </c>
      <c r="F26">
        <v>3.9793121254659046E-3</v>
      </c>
      <c r="G26">
        <v>4.1654231253316328E-3</v>
      </c>
      <c r="H26">
        <v>4.2597191840156416E-3</v>
      </c>
      <c r="I26">
        <v>4.5172944623085689E-3</v>
      </c>
      <c r="J26">
        <v>4.6153105688507808E-3</v>
      </c>
      <c r="K26">
        <v>4.8536838424438561E-3</v>
      </c>
      <c r="L26">
        <v>4.8209207322886562E-3</v>
      </c>
      <c r="M26">
        <v>5.337714429912474E-3</v>
      </c>
      <c r="N26">
        <v>5.8140165081885719E-3</v>
      </c>
      <c r="O26">
        <v>6.2115434992490353E-3</v>
      </c>
      <c r="P26">
        <v>6.4783734730294506E-3</v>
      </c>
      <c r="Q26">
        <v>7.1230656389360929E-3</v>
      </c>
      <c r="R26">
        <v>8.0037384873664734E-3</v>
      </c>
      <c r="S26">
        <v>8.7160579560967011E-3</v>
      </c>
      <c r="T26">
        <v>6.5131443730688668E-3</v>
      </c>
      <c r="U26">
        <v>7.2324065507503527E-3</v>
      </c>
      <c r="V26">
        <v>1.264782686082846E-2</v>
      </c>
      <c r="W26">
        <v>8.7056630039157451E-3</v>
      </c>
      <c r="X26">
        <v>1.5617661766212669E-2</v>
      </c>
      <c r="Y26">
        <v>1.122052501572322E-2</v>
      </c>
      <c r="Z26">
        <v>1.428684943103041E-2</v>
      </c>
      <c r="AA26">
        <v>1.2718710040086491E-2</v>
      </c>
      <c r="AB26">
        <v>1.416250389624433E-2</v>
      </c>
      <c r="AC26">
        <v>1.3710669814775509E-2</v>
      </c>
      <c r="AD26">
        <v>1.448722668339685E-2</v>
      </c>
      <c r="AE26">
        <v>1.449250406460709E-2</v>
      </c>
      <c r="AF26">
        <v>1.5002556266550931E-2</v>
      </c>
      <c r="AG26">
        <v>1.5201696457432809E-2</v>
      </c>
      <c r="AH26">
        <v>1.561102918027929E-2</v>
      </c>
      <c r="AI26">
        <v>1.5897763437378861E-2</v>
      </c>
      <c r="AJ26">
        <v>1.6274725617803961E-2</v>
      </c>
      <c r="AK26">
        <v>1.6606182170672619E-2</v>
      </c>
      <c r="AL26">
        <v>1.697910814571757E-2</v>
      </c>
      <c r="AM26">
        <v>1.7338201285807781E-2</v>
      </c>
      <c r="AN26">
        <v>1.771906687470743E-2</v>
      </c>
      <c r="AO26">
        <v>1.8099236528732549E-2</v>
      </c>
      <c r="AP26">
        <v>1.849335109598731E-2</v>
      </c>
      <c r="AQ26">
        <v>1.8892348867283939E-2</v>
      </c>
      <c r="AR26">
        <v>1.9302317921046919E-2</v>
      </c>
      <c r="AS26">
        <v>1.971967371349127E-2</v>
      </c>
      <c r="AT26">
        <v>2.0147018091874681E-2</v>
      </c>
      <c r="AU26">
        <v>2.0583007208522731E-2</v>
      </c>
      <c r="AV26">
        <v>2.1028824992099682E-2</v>
      </c>
      <c r="AW26">
        <v>2.1484047435708871E-2</v>
      </c>
      <c r="AX26">
        <v>2.1949285029790981E-2</v>
      </c>
      <c r="AY26">
        <v>2.242449468390173E-2</v>
      </c>
      <c r="AZ26">
        <v>2.242449468390173E-2</v>
      </c>
      <c r="BA26">
        <v>2.242449468390173E-2</v>
      </c>
      <c r="BB26">
        <v>2.242449468390173E-2</v>
      </c>
      <c r="BC26">
        <v>2.242449468390173E-2</v>
      </c>
      <c r="BD26">
        <v>2.242449468390173E-2</v>
      </c>
      <c r="BE26">
        <v>2.242449468390173E-2</v>
      </c>
      <c r="BF26">
        <v>2.242449468390173E-2</v>
      </c>
      <c r="BG26">
        <v>2.242449468390173E-2</v>
      </c>
      <c r="BH26">
        <v>2.242449468390173E-2</v>
      </c>
      <c r="BI26">
        <v>2.242449468390173E-2</v>
      </c>
      <c r="BJ26">
        <v>2.242449468390173E-2</v>
      </c>
      <c r="BK26">
        <v>2.2424494683901699E-2</v>
      </c>
      <c r="BL26">
        <v>2.2424494683901699E-2</v>
      </c>
      <c r="BM26">
        <v>2.2424494683901699E-2</v>
      </c>
      <c r="BN26">
        <v>2.2424494683901699E-2</v>
      </c>
      <c r="BO26">
        <v>2.2424494683901699E-2</v>
      </c>
      <c r="BP26">
        <v>2.2424494683901699E-2</v>
      </c>
      <c r="BQ26">
        <v>2.2424494683901699E-2</v>
      </c>
      <c r="BR26">
        <v>2.2424494683901699E-2</v>
      </c>
      <c r="BS26">
        <v>2.2424494683901699E-2</v>
      </c>
      <c r="BT26">
        <v>2.2424494683901699E-2</v>
      </c>
      <c r="BU26">
        <v>2.2424494683901699E-2</v>
      </c>
      <c r="BV26">
        <v>2.2424494683901699E-2</v>
      </c>
      <c r="BW26">
        <v>2.2424494683901699E-2</v>
      </c>
      <c r="BX26">
        <v>2.2424494683901699E-2</v>
      </c>
      <c r="BY26">
        <v>2.2424494683901699E-2</v>
      </c>
      <c r="BZ26">
        <v>2.2424494683901699E-2</v>
      </c>
      <c r="CA26">
        <v>2.2424494683901699E-2</v>
      </c>
      <c r="CB26">
        <v>2.2424494683901699E-2</v>
      </c>
      <c r="CC26">
        <v>2.2424494683901699E-2</v>
      </c>
      <c r="CD26">
        <v>2.2424494683901699E-2</v>
      </c>
      <c r="CE26">
        <v>2.2424494683901699E-2</v>
      </c>
      <c r="CF26">
        <v>2.2424494683901699E-2</v>
      </c>
      <c r="CG26">
        <v>2.2424494683901699E-2</v>
      </c>
      <c r="CH26">
        <v>2.2424494683901699E-2</v>
      </c>
      <c r="CI26">
        <v>2.2424494683901699E-2</v>
      </c>
      <c r="CJ26">
        <v>2.2424494683901699E-2</v>
      </c>
      <c r="CK26">
        <v>2.2424494683901699E-2</v>
      </c>
      <c r="CL26">
        <v>2.2424494683901699E-2</v>
      </c>
      <c r="CM26">
        <v>2.2424494683901699E-2</v>
      </c>
      <c r="CN26">
        <v>2.2424494683901699E-2</v>
      </c>
      <c r="CO26">
        <v>2.2424494683901699E-2</v>
      </c>
      <c r="CP26">
        <v>2.2424494683901699E-2</v>
      </c>
      <c r="CQ26">
        <v>2.2424494683901699E-2</v>
      </c>
    </row>
    <row r="27" spans="1:95" x14ac:dyDescent="0.25">
      <c r="A27">
        <v>50</v>
      </c>
      <c r="B27">
        <v>3.8388330099934078E-3</v>
      </c>
      <c r="C27">
        <v>3.9010761209083891E-3</v>
      </c>
      <c r="D27">
        <v>3.9729373938783936E-3</v>
      </c>
      <c r="E27">
        <v>4.1223163104264623E-3</v>
      </c>
      <c r="F27">
        <v>4.1959335887136939E-3</v>
      </c>
      <c r="G27">
        <v>4.3465933314000326E-3</v>
      </c>
      <c r="H27">
        <v>4.5512778159806748E-3</v>
      </c>
      <c r="I27">
        <v>4.6557366919888791E-3</v>
      </c>
      <c r="J27">
        <v>4.9387729439069094E-3</v>
      </c>
      <c r="K27">
        <v>5.0474823368735896E-3</v>
      </c>
      <c r="L27">
        <v>5.3098050928335567E-3</v>
      </c>
      <c r="M27">
        <v>5.2755811122815379E-3</v>
      </c>
      <c r="N27">
        <v>5.8429055694882064E-3</v>
      </c>
      <c r="O27">
        <v>6.3662400622170852E-3</v>
      </c>
      <c r="P27">
        <v>6.8036113961459513E-3</v>
      </c>
      <c r="Q27">
        <v>7.0980518660774504E-3</v>
      </c>
      <c r="R27">
        <v>7.8068053671639078E-3</v>
      </c>
      <c r="S27">
        <v>8.774704786454899E-3</v>
      </c>
      <c r="T27">
        <v>9.558570587470434E-3</v>
      </c>
      <c r="U27">
        <v>7.1449100497232264E-3</v>
      </c>
      <c r="V27">
        <v>7.9363737102632354E-3</v>
      </c>
      <c r="W27">
        <v>1.388316256480948E-2</v>
      </c>
      <c r="X27">
        <v>9.5588922725039164E-3</v>
      </c>
      <c r="Y27">
        <v>1.7153586896735171E-2</v>
      </c>
      <c r="Z27">
        <v>1.232779291905548E-2</v>
      </c>
      <c r="AA27">
        <v>1.570152511768956E-2</v>
      </c>
      <c r="AB27">
        <v>1.398239785229057E-2</v>
      </c>
      <c r="AC27">
        <v>1.5574418826221381E-2</v>
      </c>
      <c r="AD27">
        <v>1.5082165345397761E-2</v>
      </c>
      <c r="AE27">
        <v>1.594129135918218E-2</v>
      </c>
      <c r="AF27">
        <v>1.5951990891792459E-2</v>
      </c>
      <c r="AG27">
        <v>1.6518474784267399E-2</v>
      </c>
      <c r="AH27">
        <v>1.6742871929652351E-2</v>
      </c>
      <c r="AI27">
        <v>1.7198978461773939E-2</v>
      </c>
      <c r="AJ27">
        <v>1.7520252695272801E-2</v>
      </c>
      <c r="AK27">
        <v>1.794118932429184E-2</v>
      </c>
      <c r="AL27">
        <v>1.8312201982070422E-2</v>
      </c>
      <c r="AM27">
        <v>1.8729184371895899E-2</v>
      </c>
      <c r="AN27">
        <v>1.9131157594448951E-2</v>
      </c>
      <c r="AO27">
        <v>1.955740702412229E-2</v>
      </c>
      <c r="AP27">
        <v>1.9983147821032731E-2</v>
      </c>
      <c r="AQ27">
        <v>2.0424549139541531E-2</v>
      </c>
      <c r="AR27">
        <v>2.0871614210453859E-2</v>
      </c>
      <c r="AS27">
        <v>2.1331076084652689E-2</v>
      </c>
      <c r="AT27">
        <v>2.179898353593206E-2</v>
      </c>
      <c r="AU27">
        <v>2.2278221285631158E-2</v>
      </c>
      <c r="AV27">
        <v>2.2767313171211698E-2</v>
      </c>
      <c r="AW27">
        <v>2.326757809862242E-2</v>
      </c>
      <c r="AX27">
        <v>2.3778556922761401E-2</v>
      </c>
      <c r="AY27">
        <v>2.430093526238488E-2</v>
      </c>
      <c r="AZ27">
        <v>2.430093526238488E-2</v>
      </c>
      <c r="BA27">
        <v>2.430093526238488E-2</v>
      </c>
      <c r="BB27">
        <v>2.430093526238488E-2</v>
      </c>
      <c r="BC27">
        <v>2.430093526238488E-2</v>
      </c>
      <c r="BD27">
        <v>2.430093526238488E-2</v>
      </c>
      <c r="BE27">
        <v>2.430093526238488E-2</v>
      </c>
      <c r="BF27">
        <v>2.430093526238488E-2</v>
      </c>
      <c r="BG27">
        <v>2.430093526238488E-2</v>
      </c>
      <c r="BH27">
        <v>2.430093526238488E-2</v>
      </c>
      <c r="BI27">
        <v>2.430093526238488E-2</v>
      </c>
      <c r="BJ27">
        <v>2.430093526238488E-2</v>
      </c>
      <c r="BK27">
        <v>2.4300935262384901E-2</v>
      </c>
      <c r="BL27">
        <v>2.4300935262384901E-2</v>
      </c>
      <c r="BM27">
        <v>2.4300935262384901E-2</v>
      </c>
      <c r="BN27">
        <v>2.4300935262384901E-2</v>
      </c>
      <c r="BO27">
        <v>2.4300935262384901E-2</v>
      </c>
      <c r="BP27">
        <v>2.4300935262384901E-2</v>
      </c>
      <c r="BQ27">
        <v>2.4300935262384901E-2</v>
      </c>
      <c r="BR27">
        <v>2.4300935262384901E-2</v>
      </c>
      <c r="BS27">
        <v>2.4300935262384901E-2</v>
      </c>
      <c r="BT27">
        <v>2.4300935262384901E-2</v>
      </c>
      <c r="BU27">
        <v>2.4300935262384901E-2</v>
      </c>
      <c r="BV27">
        <v>2.4300935262384901E-2</v>
      </c>
      <c r="BW27">
        <v>2.4300935262384901E-2</v>
      </c>
      <c r="BX27">
        <v>2.4300935262384901E-2</v>
      </c>
      <c r="BY27">
        <v>2.4300935262384901E-2</v>
      </c>
      <c r="BZ27">
        <v>2.4300935262384901E-2</v>
      </c>
      <c r="CA27">
        <v>2.4300935262384901E-2</v>
      </c>
      <c r="CB27">
        <v>2.4300935262384901E-2</v>
      </c>
      <c r="CC27">
        <v>2.4300935262384901E-2</v>
      </c>
      <c r="CD27">
        <v>2.4300935262384901E-2</v>
      </c>
      <c r="CE27">
        <v>2.4300935262384901E-2</v>
      </c>
      <c r="CF27">
        <v>2.4300935262384901E-2</v>
      </c>
      <c r="CG27">
        <v>2.4300935262384901E-2</v>
      </c>
      <c r="CH27">
        <v>2.4300935262384901E-2</v>
      </c>
      <c r="CI27">
        <v>2.4300935262384901E-2</v>
      </c>
      <c r="CJ27">
        <v>2.4300935262384901E-2</v>
      </c>
      <c r="CK27">
        <v>2.4300935262384901E-2</v>
      </c>
      <c r="CL27">
        <v>2.4300935262384901E-2</v>
      </c>
      <c r="CM27">
        <v>2.4300935262384901E-2</v>
      </c>
      <c r="CN27">
        <v>2.4300935262384901E-2</v>
      </c>
      <c r="CO27">
        <v>2.4300935262384901E-2</v>
      </c>
      <c r="CP27">
        <v>2.4300935262384901E-2</v>
      </c>
      <c r="CQ27">
        <v>2.4300935262384901E-2</v>
      </c>
    </row>
    <row r="28" spans="1:95" x14ac:dyDescent="0.25">
      <c r="A28">
        <v>51</v>
      </c>
      <c r="B28">
        <v>4.135212896397243E-3</v>
      </c>
      <c r="C28">
        <v>4.1892913959328077E-3</v>
      </c>
      <c r="D28">
        <v>4.2585229507659571E-3</v>
      </c>
      <c r="E28">
        <v>4.3382992646590667E-3</v>
      </c>
      <c r="F28">
        <v>4.5027964683025156E-3</v>
      </c>
      <c r="G28">
        <v>4.5846145481607961E-3</v>
      </c>
      <c r="H28">
        <v>4.7506873537790937E-3</v>
      </c>
      <c r="I28">
        <v>4.9759270566306652E-3</v>
      </c>
      <c r="J28">
        <v>5.0916939103839362E-3</v>
      </c>
      <c r="K28">
        <v>5.4028903779405561E-3</v>
      </c>
      <c r="L28">
        <v>5.5235097110471684E-3</v>
      </c>
      <c r="M28">
        <v>5.8123547366925651E-3</v>
      </c>
      <c r="N28">
        <v>5.7766633068860188E-3</v>
      </c>
      <c r="O28">
        <v>6.3998358739628322E-3</v>
      </c>
      <c r="P28">
        <v>6.975192514238609E-3</v>
      </c>
      <c r="Q28">
        <v>7.4566868615102318E-3</v>
      </c>
      <c r="R28">
        <v>7.7817772010025333E-3</v>
      </c>
      <c r="S28">
        <v>8.5614277165840524E-3</v>
      </c>
      <c r="T28">
        <v>9.6258385844064567E-3</v>
      </c>
      <c r="U28">
        <v>1.048895520263933E-2</v>
      </c>
      <c r="V28">
        <v>7.8427660990886706E-3</v>
      </c>
      <c r="W28">
        <v>8.7142060629518733E-3</v>
      </c>
      <c r="X28">
        <v>1.524850768456049E-2</v>
      </c>
      <c r="Y28">
        <v>1.050218633315818E-2</v>
      </c>
      <c r="Z28">
        <v>1.8852125293108271E-2</v>
      </c>
      <c r="AA28">
        <v>1.3552640534425779E-2</v>
      </c>
      <c r="AB28">
        <v>1.7266871040945011E-2</v>
      </c>
      <c r="AC28">
        <v>1.538107467996329E-2</v>
      </c>
      <c r="AD28">
        <v>1.7137603606580249E-2</v>
      </c>
      <c r="AE28">
        <v>1.6601034793279901E-2</v>
      </c>
      <c r="AF28">
        <v>1.7552063439509349E-2</v>
      </c>
      <c r="AG28">
        <v>1.7569232570334169E-2</v>
      </c>
      <c r="AH28">
        <v>1.8198729164817809E-2</v>
      </c>
      <c r="AI28">
        <v>1.8451611021107459E-2</v>
      </c>
      <c r="AJ28">
        <v>1.8960081786542651E-2</v>
      </c>
      <c r="AK28">
        <v>1.93201786440329E-2</v>
      </c>
      <c r="AL28">
        <v>1.9790429498530701E-2</v>
      </c>
      <c r="AM28">
        <v>2.020588042815815E-2</v>
      </c>
      <c r="AN28">
        <v>2.0672323468334239E-2</v>
      </c>
      <c r="AO28">
        <v>2.1122479370355971E-2</v>
      </c>
      <c r="AP28">
        <v>2.1599720825766069E-2</v>
      </c>
      <c r="AQ28">
        <v>2.207669120240148E-2</v>
      </c>
      <c r="AR28">
        <v>2.2571258719929842E-2</v>
      </c>
      <c r="AS28">
        <v>2.3072388577643339E-2</v>
      </c>
      <c r="AT28">
        <v>2.3587531966637959E-2</v>
      </c>
      <c r="AU28">
        <v>2.4112331106367721E-2</v>
      </c>
      <c r="AV28">
        <v>2.4649986571125989E-2</v>
      </c>
      <c r="AW28">
        <v>2.519887622851591E-2</v>
      </c>
      <c r="AX28">
        <v>2.5760470480914441E-2</v>
      </c>
      <c r="AY28">
        <v>2.6334272373166209E-2</v>
      </c>
      <c r="AZ28">
        <v>2.6334272373166209E-2</v>
      </c>
      <c r="BA28">
        <v>2.6334272373166209E-2</v>
      </c>
      <c r="BB28">
        <v>2.6334272373166209E-2</v>
      </c>
      <c r="BC28">
        <v>2.6334272373166209E-2</v>
      </c>
      <c r="BD28">
        <v>2.6334272373166209E-2</v>
      </c>
      <c r="BE28">
        <v>2.6334272373166209E-2</v>
      </c>
      <c r="BF28">
        <v>2.6334272373166209E-2</v>
      </c>
      <c r="BG28">
        <v>2.6334272373166209E-2</v>
      </c>
      <c r="BH28">
        <v>2.6334272373166209E-2</v>
      </c>
      <c r="BI28">
        <v>2.6334272373166209E-2</v>
      </c>
      <c r="BJ28">
        <v>2.6334272373166209E-2</v>
      </c>
      <c r="BK28">
        <v>2.6334272373166202E-2</v>
      </c>
      <c r="BL28">
        <v>2.6334272373166202E-2</v>
      </c>
      <c r="BM28">
        <v>2.6334272373166202E-2</v>
      </c>
      <c r="BN28">
        <v>2.6334272373166202E-2</v>
      </c>
      <c r="BO28">
        <v>2.6334272373166202E-2</v>
      </c>
      <c r="BP28">
        <v>2.6334272373166202E-2</v>
      </c>
      <c r="BQ28">
        <v>2.6334272373166202E-2</v>
      </c>
      <c r="BR28">
        <v>2.6334272373166202E-2</v>
      </c>
      <c r="BS28">
        <v>2.6334272373166202E-2</v>
      </c>
      <c r="BT28">
        <v>2.6334272373166202E-2</v>
      </c>
      <c r="BU28">
        <v>2.6334272373166202E-2</v>
      </c>
      <c r="BV28">
        <v>2.6334272373166202E-2</v>
      </c>
      <c r="BW28">
        <v>2.6334272373166202E-2</v>
      </c>
      <c r="BX28">
        <v>2.6334272373166202E-2</v>
      </c>
      <c r="BY28">
        <v>2.6334272373166202E-2</v>
      </c>
      <c r="BZ28">
        <v>2.6334272373166202E-2</v>
      </c>
      <c r="CA28">
        <v>2.6334272373166202E-2</v>
      </c>
      <c r="CB28">
        <v>2.6334272373166202E-2</v>
      </c>
      <c r="CC28">
        <v>2.6334272373166202E-2</v>
      </c>
      <c r="CD28">
        <v>2.6334272373166202E-2</v>
      </c>
      <c r="CE28">
        <v>2.6334272373166202E-2</v>
      </c>
      <c r="CF28">
        <v>2.6334272373166202E-2</v>
      </c>
      <c r="CG28">
        <v>2.6334272373166202E-2</v>
      </c>
      <c r="CH28">
        <v>2.6334272373166202E-2</v>
      </c>
      <c r="CI28">
        <v>2.6334272373166202E-2</v>
      </c>
      <c r="CJ28">
        <v>2.6334272373166202E-2</v>
      </c>
      <c r="CK28">
        <v>2.6334272373166202E-2</v>
      </c>
      <c r="CL28">
        <v>2.6334272373166202E-2</v>
      </c>
      <c r="CM28">
        <v>2.6334272373166202E-2</v>
      </c>
      <c r="CN28">
        <v>2.6334272373166202E-2</v>
      </c>
      <c r="CO28">
        <v>2.6334272373166202E-2</v>
      </c>
      <c r="CP28">
        <v>2.6334272373166202E-2</v>
      </c>
      <c r="CQ28">
        <v>2.6334272373166202E-2</v>
      </c>
    </row>
    <row r="29" spans="1:95" x14ac:dyDescent="0.25">
      <c r="A29">
        <v>52</v>
      </c>
      <c r="B29">
        <v>4.5049038815840776E-3</v>
      </c>
      <c r="C29">
        <v>4.5141131523243538E-3</v>
      </c>
      <c r="D29">
        <v>4.574549755156334E-3</v>
      </c>
      <c r="E29">
        <v>4.6515746631074157E-3</v>
      </c>
      <c r="F29">
        <v>4.7401679513065283E-3</v>
      </c>
      <c r="G29">
        <v>4.9214123815249549E-3</v>
      </c>
      <c r="H29">
        <v>5.0123742159432138E-3</v>
      </c>
      <c r="I29">
        <v>5.1955356304829378E-3</v>
      </c>
      <c r="J29">
        <v>5.4435360201711353E-3</v>
      </c>
      <c r="K29">
        <v>5.5718908720551142E-3</v>
      </c>
      <c r="L29">
        <v>5.914250133670188E-3</v>
      </c>
      <c r="M29">
        <v>6.0481405164550112E-3</v>
      </c>
      <c r="N29">
        <v>6.3663730165916662E-3</v>
      </c>
      <c r="O29">
        <v>6.3292207428062054E-3</v>
      </c>
      <c r="P29">
        <v>7.0141531164218743E-3</v>
      </c>
      <c r="Q29">
        <v>7.6470833270906504E-3</v>
      </c>
      <c r="R29">
        <v>8.177466014272352E-3</v>
      </c>
      <c r="S29">
        <v>8.5365984451458432E-3</v>
      </c>
      <c r="T29">
        <v>9.3947553107571434E-3</v>
      </c>
      <c r="U29">
        <v>1.056601132830315E-2</v>
      </c>
      <c r="V29">
        <v>1.1516962325333681E-2</v>
      </c>
      <c r="W29">
        <v>8.6140660366030419E-3</v>
      </c>
      <c r="X29">
        <v>9.5741444939084434E-3</v>
      </c>
      <c r="Y29">
        <v>1.6758406223305509E-2</v>
      </c>
      <c r="Z29">
        <v>1.1545647881450381E-2</v>
      </c>
      <c r="AA29">
        <v>2.073156676462631E-2</v>
      </c>
      <c r="AB29">
        <v>1.4908328197552469E-2</v>
      </c>
      <c r="AC29">
        <v>1.8999925116143051E-2</v>
      </c>
      <c r="AD29">
        <v>1.6930046188495321E-2</v>
      </c>
      <c r="AE29">
        <v>1.886925587936137E-2</v>
      </c>
      <c r="AF29">
        <v>1.8284077716055579E-2</v>
      </c>
      <c r="AG29">
        <v>1.933745415306504E-2</v>
      </c>
      <c r="AH29">
        <v>1.9362308132635241E-2</v>
      </c>
      <c r="AI29">
        <v>2.0062202772274159E-2</v>
      </c>
      <c r="AJ29">
        <v>2.0347219152506181E-2</v>
      </c>
      <c r="AK29">
        <v>2.0914341580181659E-2</v>
      </c>
      <c r="AL29">
        <v>2.1318092707485851E-2</v>
      </c>
      <c r="AM29">
        <v>2.184367199592456E-2</v>
      </c>
      <c r="AN29">
        <v>2.2309067833275711E-2</v>
      </c>
      <c r="AO29">
        <v>2.2831064219567258E-2</v>
      </c>
      <c r="AP29">
        <v>2.3335385328913869E-2</v>
      </c>
      <c r="AQ29">
        <v>2.3869946097990861E-2</v>
      </c>
      <c r="AR29">
        <v>2.4404533008056721E-2</v>
      </c>
      <c r="AS29">
        <v>2.4958904298628092E-2</v>
      </c>
      <c r="AT29">
        <v>2.5520872194884449E-2</v>
      </c>
      <c r="AU29">
        <v>2.609868798630877E-2</v>
      </c>
      <c r="AV29">
        <v>2.6687542906847859E-2</v>
      </c>
      <c r="AW29">
        <v>2.729099043866642E-2</v>
      </c>
      <c r="AX29">
        <v>2.7907247368078671E-2</v>
      </c>
      <c r="AY29">
        <v>2.8537954255565871E-2</v>
      </c>
      <c r="AZ29">
        <v>2.8537954255565871E-2</v>
      </c>
      <c r="BA29">
        <v>2.8537954255565871E-2</v>
      </c>
      <c r="BB29">
        <v>2.8537954255565871E-2</v>
      </c>
      <c r="BC29">
        <v>2.8537954255565871E-2</v>
      </c>
      <c r="BD29">
        <v>2.8537954255565871E-2</v>
      </c>
      <c r="BE29">
        <v>2.8537954255565871E-2</v>
      </c>
      <c r="BF29">
        <v>2.8537954255565871E-2</v>
      </c>
      <c r="BG29">
        <v>2.8537954255565871E-2</v>
      </c>
      <c r="BH29">
        <v>2.8537954255565871E-2</v>
      </c>
      <c r="BI29">
        <v>2.8537954255565871E-2</v>
      </c>
      <c r="BJ29">
        <v>2.8537954255565871E-2</v>
      </c>
      <c r="BK29">
        <v>2.8537954255565899E-2</v>
      </c>
      <c r="BL29">
        <v>2.8537954255565899E-2</v>
      </c>
      <c r="BM29">
        <v>2.8537954255565899E-2</v>
      </c>
      <c r="BN29">
        <v>2.8537954255565899E-2</v>
      </c>
      <c r="BO29">
        <v>2.8537954255565899E-2</v>
      </c>
      <c r="BP29">
        <v>2.8537954255565899E-2</v>
      </c>
      <c r="BQ29">
        <v>2.8537954255565899E-2</v>
      </c>
      <c r="BR29">
        <v>2.8537954255565899E-2</v>
      </c>
      <c r="BS29">
        <v>2.8537954255565899E-2</v>
      </c>
      <c r="BT29">
        <v>2.8537954255565899E-2</v>
      </c>
      <c r="BU29">
        <v>2.8537954255565899E-2</v>
      </c>
      <c r="BV29">
        <v>2.8537954255565899E-2</v>
      </c>
      <c r="BW29">
        <v>2.8537954255565899E-2</v>
      </c>
      <c r="BX29">
        <v>2.8537954255565899E-2</v>
      </c>
      <c r="BY29">
        <v>2.8537954255565899E-2</v>
      </c>
      <c r="BZ29">
        <v>2.8537954255565899E-2</v>
      </c>
      <c r="CA29">
        <v>2.8537954255565899E-2</v>
      </c>
      <c r="CB29">
        <v>2.8537954255565899E-2</v>
      </c>
      <c r="CC29">
        <v>2.8537954255565899E-2</v>
      </c>
      <c r="CD29">
        <v>2.8537954255565899E-2</v>
      </c>
      <c r="CE29">
        <v>2.8537954255565899E-2</v>
      </c>
      <c r="CF29">
        <v>2.8537954255565899E-2</v>
      </c>
      <c r="CG29">
        <v>2.8537954255565899E-2</v>
      </c>
      <c r="CH29">
        <v>2.8537954255565899E-2</v>
      </c>
      <c r="CI29">
        <v>2.8537954255565899E-2</v>
      </c>
      <c r="CJ29">
        <v>2.8537954255565899E-2</v>
      </c>
      <c r="CK29">
        <v>2.8537954255565899E-2</v>
      </c>
      <c r="CL29">
        <v>2.8537954255565899E-2</v>
      </c>
      <c r="CM29">
        <v>2.8537954255565899E-2</v>
      </c>
      <c r="CN29">
        <v>2.8537954255565899E-2</v>
      </c>
      <c r="CO29">
        <v>2.8537954255565899E-2</v>
      </c>
      <c r="CP29">
        <v>2.8537954255565899E-2</v>
      </c>
      <c r="CQ29">
        <v>2.8537954255565899E-2</v>
      </c>
    </row>
    <row r="30" spans="1:95" x14ac:dyDescent="0.25">
      <c r="A30">
        <v>53</v>
      </c>
      <c r="B30">
        <v>4.8839855561935317E-3</v>
      </c>
      <c r="C30">
        <v>4.9191868029305674E-3</v>
      </c>
      <c r="D30">
        <v>4.9307552427245126E-3</v>
      </c>
      <c r="E30">
        <v>4.998302979624729E-3</v>
      </c>
      <c r="F30">
        <v>5.0840221852698209E-3</v>
      </c>
      <c r="G30">
        <v>5.1824412649697626E-3</v>
      </c>
      <c r="H30">
        <v>5.3822471310752068E-3</v>
      </c>
      <c r="I30">
        <v>5.4834082735809586E-3</v>
      </c>
      <c r="J30">
        <v>5.6855258906838169E-3</v>
      </c>
      <c r="K30">
        <v>5.9587427067523228E-3</v>
      </c>
      <c r="L30">
        <v>6.101116988921438E-3</v>
      </c>
      <c r="M30">
        <v>6.4779808132971999E-3</v>
      </c>
      <c r="N30">
        <v>6.6266656681413854E-3</v>
      </c>
      <c r="O30">
        <v>6.9774781750738838E-3</v>
      </c>
      <c r="P30">
        <v>6.9388878252448971E-3</v>
      </c>
      <c r="Q30">
        <v>7.6921560196542092E-3</v>
      </c>
      <c r="R30">
        <v>8.3888394583608288E-3</v>
      </c>
      <c r="S30">
        <v>8.9734206500751666E-3</v>
      </c>
      <c r="T30">
        <v>9.3703831708443052E-3</v>
      </c>
      <c r="U30">
        <v>1.031552150613556E-2</v>
      </c>
      <c r="V30">
        <v>1.1605129896207831E-2</v>
      </c>
      <c r="W30">
        <v>1.2653483362349239E-2</v>
      </c>
      <c r="X30">
        <v>9.4670259452299815E-3</v>
      </c>
      <c r="Y30">
        <v>1.052539895848075E-2</v>
      </c>
      <c r="Z30">
        <v>1.842911672214461E-2</v>
      </c>
      <c r="AA30">
        <v>1.2700573547480399E-2</v>
      </c>
      <c r="AB30">
        <v>2.2812367981099039E-2</v>
      </c>
      <c r="AC30">
        <v>1.640969114509315E-2</v>
      </c>
      <c r="AD30">
        <v>2.0919753831133731E-2</v>
      </c>
      <c r="AE30">
        <v>1.8646444881385629E-2</v>
      </c>
      <c r="AF30">
        <v>2.0788631019202999E-2</v>
      </c>
      <c r="AG30">
        <v>2.015010873366703E-2</v>
      </c>
      <c r="AH30">
        <v>2.1317528427663109E-2</v>
      </c>
      <c r="AI30">
        <v>2.13514758371183E-2</v>
      </c>
      <c r="AJ30">
        <v>2.2130060743093479E-2</v>
      </c>
      <c r="AK30">
        <v>2.2451340239890968E-2</v>
      </c>
      <c r="AL30">
        <v>2.308418912899959E-2</v>
      </c>
      <c r="AM30">
        <v>2.3537047939005049E-2</v>
      </c>
      <c r="AN30">
        <v>2.4124732708156609E-2</v>
      </c>
      <c r="AO30">
        <v>2.464628726062253E-2</v>
      </c>
      <c r="AP30">
        <v>2.5230709076144268E-2</v>
      </c>
      <c r="AQ30">
        <v>2.5795948147032701E-2</v>
      </c>
      <c r="AR30">
        <v>2.639497015499262E-2</v>
      </c>
      <c r="AS30">
        <v>2.6994386202300661E-2</v>
      </c>
      <c r="AT30">
        <v>2.7616058207843169E-2</v>
      </c>
      <c r="AU30">
        <v>2.824651705041048E-2</v>
      </c>
      <c r="AV30">
        <v>2.8894905976557531E-2</v>
      </c>
      <c r="AW30">
        <v>2.9555915700113719E-2</v>
      </c>
      <c r="AX30">
        <v>3.0233494271961019E-2</v>
      </c>
      <c r="AY30">
        <v>3.0925680670788151E-2</v>
      </c>
      <c r="AZ30">
        <v>3.0925680670788151E-2</v>
      </c>
      <c r="BA30">
        <v>3.0925680670788151E-2</v>
      </c>
      <c r="BB30">
        <v>3.0925680670788151E-2</v>
      </c>
      <c r="BC30">
        <v>3.0925680670788151E-2</v>
      </c>
      <c r="BD30">
        <v>3.0925680670788151E-2</v>
      </c>
      <c r="BE30">
        <v>3.0925680670788151E-2</v>
      </c>
      <c r="BF30">
        <v>3.0925680670788151E-2</v>
      </c>
      <c r="BG30">
        <v>3.0925680670788151E-2</v>
      </c>
      <c r="BH30">
        <v>3.0925680670788151E-2</v>
      </c>
      <c r="BI30">
        <v>3.0925680670788151E-2</v>
      </c>
      <c r="BJ30">
        <v>3.0925680670788151E-2</v>
      </c>
      <c r="BK30">
        <v>3.09256806707882E-2</v>
      </c>
      <c r="BL30">
        <v>3.09256806707882E-2</v>
      </c>
      <c r="BM30">
        <v>3.09256806707882E-2</v>
      </c>
      <c r="BN30">
        <v>3.09256806707882E-2</v>
      </c>
      <c r="BO30">
        <v>3.09256806707882E-2</v>
      </c>
      <c r="BP30">
        <v>3.09256806707882E-2</v>
      </c>
      <c r="BQ30">
        <v>3.09256806707882E-2</v>
      </c>
      <c r="BR30">
        <v>3.09256806707882E-2</v>
      </c>
      <c r="BS30">
        <v>3.09256806707882E-2</v>
      </c>
      <c r="BT30">
        <v>3.09256806707882E-2</v>
      </c>
      <c r="BU30">
        <v>3.09256806707882E-2</v>
      </c>
      <c r="BV30">
        <v>3.09256806707882E-2</v>
      </c>
      <c r="BW30">
        <v>3.09256806707882E-2</v>
      </c>
      <c r="BX30">
        <v>3.09256806707882E-2</v>
      </c>
      <c r="BY30">
        <v>3.09256806707882E-2</v>
      </c>
      <c r="BZ30">
        <v>3.09256806707882E-2</v>
      </c>
      <c r="CA30">
        <v>3.09256806707882E-2</v>
      </c>
      <c r="CB30">
        <v>3.09256806707882E-2</v>
      </c>
      <c r="CC30">
        <v>3.09256806707882E-2</v>
      </c>
      <c r="CD30">
        <v>3.09256806707882E-2</v>
      </c>
      <c r="CE30">
        <v>3.09256806707882E-2</v>
      </c>
      <c r="CF30">
        <v>3.09256806707882E-2</v>
      </c>
      <c r="CG30">
        <v>3.09256806707882E-2</v>
      </c>
      <c r="CH30">
        <v>3.09256806707882E-2</v>
      </c>
      <c r="CI30">
        <v>3.09256806707882E-2</v>
      </c>
      <c r="CJ30">
        <v>3.09256806707882E-2</v>
      </c>
      <c r="CK30">
        <v>3.09256806707882E-2</v>
      </c>
      <c r="CL30">
        <v>3.09256806707882E-2</v>
      </c>
      <c r="CM30">
        <v>3.09256806707882E-2</v>
      </c>
      <c r="CN30">
        <v>3.09256806707882E-2</v>
      </c>
      <c r="CO30">
        <v>3.09256806707882E-2</v>
      </c>
      <c r="CP30">
        <v>3.09256806707882E-2</v>
      </c>
      <c r="CQ30">
        <v>3.09256806707882E-2</v>
      </c>
    </row>
    <row r="31" spans="1:95" x14ac:dyDescent="0.25">
      <c r="A31">
        <v>54</v>
      </c>
      <c r="B31">
        <v>5.2414207125942146E-3</v>
      </c>
      <c r="C31">
        <v>5.3347660047449574E-3</v>
      </c>
      <c r="D31">
        <v>5.3748647124679102E-3</v>
      </c>
      <c r="E31">
        <v>5.3891576207444024E-3</v>
      </c>
      <c r="F31">
        <v>5.4646611433438299E-3</v>
      </c>
      <c r="G31">
        <v>5.5600835084891461E-3</v>
      </c>
      <c r="H31">
        <v>5.6694572442921752E-3</v>
      </c>
      <c r="I31">
        <v>5.8898461275574687E-3</v>
      </c>
      <c r="J31">
        <v>6.0023886931712929E-3</v>
      </c>
      <c r="K31">
        <v>6.2255452231801314E-3</v>
      </c>
      <c r="L31">
        <v>6.5267143007632549E-3</v>
      </c>
      <c r="M31">
        <v>6.6847095198603384E-3</v>
      </c>
      <c r="N31">
        <v>7.0997991518139273E-3</v>
      </c>
      <c r="O31">
        <v>7.264984363027218E-3</v>
      </c>
      <c r="P31">
        <v>7.6519360007612771E-3</v>
      </c>
      <c r="Q31">
        <v>7.6119500070492606E-3</v>
      </c>
      <c r="R31">
        <v>8.4408729488932108E-3</v>
      </c>
      <c r="S31">
        <v>9.20819230149416E-3</v>
      </c>
      <c r="T31">
        <v>9.8528924530330627E-3</v>
      </c>
      <c r="U31">
        <v>1.0291917214170899E-2</v>
      </c>
      <c r="V31">
        <v>1.1333481526176669E-2</v>
      </c>
      <c r="W31">
        <v>1.275426324320233E-2</v>
      </c>
      <c r="X31">
        <v>1.391069047348951E-2</v>
      </c>
      <c r="Y31">
        <v>1.041083047107339E-2</v>
      </c>
      <c r="Z31">
        <v>1.157826784268476E-2</v>
      </c>
      <c r="AA31">
        <v>2.0278823930930549E-2</v>
      </c>
      <c r="AB31">
        <v>1.397960163728547E-2</v>
      </c>
      <c r="AC31">
        <v>2.5117421229431919E-2</v>
      </c>
      <c r="AD31">
        <v>1.8073335302857579E-2</v>
      </c>
      <c r="AE31">
        <v>2.3047705017539711E-2</v>
      </c>
      <c r="AF31">
        <v>2.0549458260413989E-2</v>
      </c>
      <c r="AG31">
        <v>2.2917299723956529E-2</v>
      </c>
      <c r="AH31">
        <v>2.22202103589621E-2</v>
      </c>
      <c r="AI31">
        <v>2.3514775737825469E-2</v>
      </c>
      <c r="AJ31">
        <v>2.3559447856239851E-2</v>
      </c>
      <c r="AK31">
        <v>2.442603826045868E-2</v>
      </c>
      <c r="AL31">
        <v>2.478825281286378E-2</v>
      </c>
      <c r="AM31">
        <v>2.5494792845523029E-2</v>
      </c>
      <c r="AN31">
        <v>2.6002917249034349E-2</v>
      </c>
      <c r="AO31">
        <v>2.66603477895512E-2</v>
      </c>
      <c r="AP31">
        <v>2.7245076060695289E-2</v>
      </c>
      <c r="AQ31">
        <v>2.7899678127475271E-2</v>
      </c>
      <c r="AR31">
        <v>2.8533460833101629E-2</v>
      </c>
      <c r="AS31">
        <v>2.920500930141497E-2</v>
      </c>
      <c r="AT31">
        <v>2.98774032605943E-2</v>
      </c>
      <c r="AU31">
        <v>3.0574847508709049E-2</v>
      </c>
      <c r="AV31">
        <v>3.1282448132365907E-2</v>
      </c>
      <c r="AW31">
        <v>3.2010343351019578E-2</v>
      </c>
      <c r="AX31">
        <v>3.2752668108713572E-2</v>
      </c>
      <c r="AY31">
        <v>3.3513811893734292E-2</v>
      </c>
      <c r="AZ31">
        <v>3.3513811893734292E-2</v>
      </c>
      <c r="BA31">
        <v>3.3513811893734292E-2</v>
      </c>
      <c r="BB31">
        <v>3.3513811893734292E-2</v>
      </c>
      <c r="BC31">
        <v>3.3513811893734292E-2</v>
      </c>
      <c r="BD31">
        <v>3.3513811893734292E-2</v>
      </c>
      <c r="BE31">
        <v>3.3513811893734292E-2</v>
      </c>
      <c r="BF31">
        <v>3.3513811893734292E-2</v>
      </c>
      <c r="BG31">
        <v>3.3513811893734292E-2</v>
      </c>
      <c r="BH31">
        <v>3.3513811893734292E-2</v>
      </c>
      <c r="BI31">
        <v>3.3513811893734292E-2</v>
      </c>
      <c r="BJ31">
        <v>3.3513811893734292E-2</v>
      </c>
      <c r="BK31">
        <v>3.3513811893734299E-2</v>
      </c>
      <c r="BL31">
        <v>3.3513811893734299E-2</v>
      </c>
      <c r="BM31">
        <v>3.3513811893734299E-2</v>
      </c>
      <c r="BN31">
        <v>3.3513811893734299E-2</v>
      </c>
      <c r="BO31">
        <v>3.3513811893734299E-2</v>
      </c>
      <c r="BP31">
        <v>3.3513811893734299E-2</v>
      </c>
      <c r="BQ31">
        <v>3.3513811893734299E-2</v>
      </c>
      <c r="BR31">
        <v>3.3513811893734299E-2</v>
      </c>
      <c r="BS31">
        <v>3.3513811893734299E-2</v>
      </c>
      <c r="BT31">
        <v>3.3513811893734299E-2</v>
      </c>
      <c r="BU31">
        <v>3.3513811893734299E-2</v>
      </c>
      <c r="BV31">
        <v>3.3513811893734299E-2</v>
      </c>
      <c r="BW31">
        <v>3.3513811893734299E-2</v>
      </c>
      <c r="BX31">
        <v>3.3513811893734299E-2</v>
      </c>
      <c r="BY31">
        <v>3.3513811893734299E-2</v>
      </c>
      <c r="BZ31">
        <v>3.3513811893734299E-2</v>
      </c>
      <c r="CA31">
        <v>3.3513811893734299E-2</v>
      </c>
      <c r="CB31">
        <v>3.3513811893734299E-2</v>
      </c>
      <c r="CC31">
        <v>3.3513811893734299E-2</v>
      </c>
      <c r="CD31">
        <v>3.3513811893734299E-2</v>
      </c>
      <c r="CE31">
        <v>3.3513811893734299E-2</v>
      </c>
      <c r="CF31">
        <v>3.3513811893734299E-2</v>
      </c>
      <c r="CG31">
        <v>3.3513811893734299E-2</v>
      </c>
      <c r="CH31">
        <v>3.3513811893734299E-2</v>
      </c>
      <c r="CI31">
        <v>3.3513811893734299E-2</v>
      </c>
      <c r="CJ31">
        <v>3.3513811893734299E-2</v>
      </c>
      <c r="CK31">
        <v>3.3513811893734299E-2</v>
      </c>
      <c r="CL31">
        <v>3.3513811893734299E-2</v>
      </c>
      <c r="CM31">
        <v>3.3513811893734299E-2</v>
      </c>
      <c r="CN31">
        <v>3.3513811893734299E-2</v>
      </c>
      <c r="CO31">
        <v>3.3513811893734299E-2</v>
      </c>
      <c r="CP31">
        <v>3.3513811893734299E-2</v>
      </c>
      <c r="CQ31">
        <v>3.3513811893734299E-2</v>
      </c>
    </row>
    <row r="32" spans="1:95" x14ac:dyDescent="0.25">
      <c r="A32">
        <v>55</v>
      </c>
      <c r="B32">
        <v>5.7488102278417247E-3</v>
      </c>
      <c r="C32">
        <v>5.7269480424158416E-3</v>
      </c>
      <c r="D32">
        <v>5.8307284491114914E-3</v>
      </c>
      <c r="E32">
        <v>5.8763573286144651E-3</v>
      </c>
      <c r="F32">
        <v>5.8937914351684306E-3</v>
      </c>
      <c r="G32">
        <v>5.9781985212549052E-3</v>
      </c>
      <c r="H32">
        <v>6.0844542295903263E-3</v>
      </c>
      <c r="I32">
        <v>6.2060463787668744E-3</v>
      </c>
      <c r="J32">
        <v>6.4492720866444371E-3</v>
      </c>
      <c r="K32">
        <v>6.574520507164611E-3</v>
      </c>
      <c r="L32">
        <v>6.8210397367040538E-3</v>
      </c>
      <c r="M32">
        <v>7.1532105438739668E-3</v>
      </c>
      <c r="N32">
        <v>7.3286193336483231E-3</v>
      </c>
      <c r="O32">
        <v>7.786080782311312E-3</v>
      </c>
      <c r="P32">
        <v>7.9696774419906469E-3</v>
      </c>
      <c r="Q32">
        <v>8.3967381096348957E-3</v>
      </c>
      <c r="R32">
        <v>8.3554226782121925E-3</v>
      </c>
      <c r="S32">
        <v>9.2681505323685218E-3</v>
      </c>
      <c r="T32">
        <v>1.0113775619551809E-2</v>
      </c>
      <c r="U32">
        <v>1.082519914571815E-2</v>
      </c>
      <c r="V32">
        <v>1.1311016989967041E-2</v>
      </c>
      <c r="W32">
        <v>1.245953774015828E-2</v>
      </c>
      <c r="X32">
        <v>1.402578520188015E-2</v>
      </c>
      <c r="Y32">
        <v>1.53021943219521E-2</v>
      </c>
      <c r="Z32">
        <v>1.1455752398810351E-2</v>
      </c>
      <c r="AA32">
        <v>1.274427264921716E-2</v>
      </c>
      <c r="AB32">
        <v>2.2327877716714271E-2</v>
      </c>
      <c r="AC32">
        <v>1.5396878927034939E-2</v>
      </c>
      <c r="AD32">
        <v>2.767235790488573E-2</v>
      </c>
      <c r="AE32">
        <v>1.9917858433341169E-2</v>
      </c>
      <c r="AF32">
        <v>2.5407693433415129E-2</v>
      </c>
      <c r="AG32">
        <v>2.2660586667018631E-2</v>
      </c>
      <c r="AH32">
        <v>2.527943918799043E-2</v>
      </c>
      <c r="AI32">
        <v>2.45180188620302E-2</v>
      </c>
      <c r="AJ32">
        <v>2.5954416416931188E-2</v>
      </c>
      <c r="AK32">
        <v>2.6011701009916691E-2</v>
      </c>
      <c r="AL32">
        <v>2.697676673879346E-2</v>
      </c>
      <c r="AM32">
        <v>2.7385205158752229E-2</v>
      </c>
      <c r="AN32">
        <v>2.8174407248640648E-2</v>
      </c>
      <c r="AO32">
        <v>2.8744753753714519E-2</v>
      </c>
      <c r="AP32">
        <v>2.9480547686957612E-2</v>
      </c>
      <c r="AQ32">
        <v>3.013637282264996E-2</v>
      </c>
      <c r="AR32">
        <v>3.0869910230426161E-2</v>
      </c>
      <c r="AS32">
        <v>3.158085200908526E-2</v>
      </c>
      <c r="AT32">
        <v>3.2334039100033157E-2</v>
      </c>
      <c r="AU32">
        <v>3.3088621728523449E-2</v>
      </c>
      <c r="AV32">
        <v>3.387141551707671E-2</v>
      </c>
      <c r="AW32">
        <v>3.4665941387276487E-2</v>
      </c>
      <c r="AX32">
        <v>3.5483448127755383E-2</v>
      </c>
      <c r="AY32">
        <v>3.6317453260376713E-2</v>
      </c>
      <c r="AZ32">
        <v>3.6317453260376713E-2</v>
      </c>
      <c r="BA32">
        <v>3.6317453260376713E-2</v>
      </c>
      <c r="BB32">
        <v>3.6317453260376713E-2</v>
      </c>
      <c r="BC32">
        <v>3.6317453260376713E-2</v>
      </c>
      <c r="BD32">
        <v>3.6317453260376713E-2</v>
      </c>
      <c r="BE32">
        <v>3.6317453260376713E-2</v>
      </c>
      <c r="BF32">
        <v>3.6317453260376713E-2</v>
      </c>
      <c r="BG32">
        <v>3.6317453260376713E-2</v>
      </c>
      <c r="BH32">
        <v>3.6317453260376713E-2</v>
      </c>
      <c r="BI32">
        <v>3.6317453260376713E-2</v>
      </c>
      <c r="BJ32">
        <v>3.6317453260376713E-2</v>
      </c>
      <c r="BK32">
        <v>3.6317453260376699E-2</v>
      </c>
      <c r="BL32">
        <v>3.6317453260376699E-2</v>
      </c>
      <c r="BM32">
        <v>3.6317453260376699E-2</v>
      </c>
      <c r="BN32">
        <v>3.6317453260376699E-2</v>
      </c>
      <c r="BO32">
        <v>3.6317453260376699E-2</v>
      </c>
      <c r="BP32">
        <v>3.6317453260376699E-2</v>
      </c>
      <c r="BQ32">
        <v>3.6317453260376699E-2</v>
      </c>
      <c r="BR32">
        <v>3.6317453260376699E-2</v>
      </c>
      <c r="BS32">
        <v>3.6317453260376699E-2</v>
      </c>
      <c r="BT32">
        <v>3.6317453260376699E-2</v>
      </c>
      <c r="BU32">
        <v>3.6317453260376699E-2</v>
      </c>
      <c r="BV32">
        <v>3.6317453260376699E-2</v>
      </c>
      <c r="BW32">
        <v>3.6317453260376699E-2</v>
      </c>
      <c r="BX32">
        <v>3.6317453260376699E-2</v>
      </c>
      <c r="BY32">
        <v>3.6317453260376699E-2</v>
      </c>
      <c r="BZ32">
        <v>3.6317453260376699E-2</v>
      </c>
      <c r="CA32">
        <v>3.6317453260376699E-2</v>
      </c>
      <c r="CB32">
        <v>3.6317453260376699E-2</v>
      </c>
      <c r="CC32">
        <v>3.6317453260376699E-2</v>
      </c>
      <c r="CD32">
        <v>3.6317453260376699E-2</v>
      </c>
      <c r="CE32">
        <v>3.6317453260376699E-2</v>
      </c>
      <c r="CF32">
        <v>3.6317453260376699E-2</v>
      </c>
      <c r="CG32">
        <v>3.6317453260376699E-2</v>
      </c>
      <c r="CH32">
        <v>3.6317453260376699E-2</v>
      </c>
      <c r="CI32">
        <v>3.6317453260376699E-2</v>
      </c>
      <c r="CJ32">
        <v>3.6317453260376699E-2</v>
      </c>
      <c r="CK32">
        <v>3.6317453260376699E-2</v>
      </c>
      <c r="CL32">
        <v>3.6317453260376699E-2</v>
      </c>
      <c r="CM32">
        <v>3.6317453260376699E-2</v>
      </c>
      <c r="CN32">
        <v>3.6317453260376699E-2</v>
      </c>
      <c r="CO32">
        <v>3.6317453260376699E-2</v>
      </c>
      <c r="CP32">
        <v>3.6317453260376699E-2</v>
      </c>
      <c r="CQ32">
        <v>3.6317453260376699E-2</v>
      </c>
    </row>
    <row r="33" spans="1:95" x14ac:dyDescent="0.25">
      <c r="A33">
        <v>56</v>
      </c>
      <c r="B33">
        <v>6.2328995382636481E-3</v>
      </c>
      <c r="C33">
        <v>6.2832655292108467E-3</v>
      </c>
      <c r="D33">
        <v>6.2612911952145342E-3</v>
      </c>
      <c r="E33">
        <v>6.3767103901146193E-3</v>
      </c>
      <c r="F33">
        <v>6.4285835426553702E-3</v>
      </c>
      <c r="G33">
        <v>6.4496341055457007E-3</v>
      </c>
      <c r="H33">
        <v>6.5440086565139097E-3</v>
      </c>
      <c r="I33">
        <v>6.6623643428925386E-3</v>
      </c>
      <c r="J33">
        <v>6.7975903046792428E-3</v>
      </c>
      <c r="K33">
        <v>7.0661668333920789E-3</v>
      </c>
      <c r="L33">
        <v>7.2056056455950344E-3</v>
      </c>
      <c r="M33">
        <v>7.4780816640536976E-3</v>
      </c>
      <c r="N33">
        <v>7.8446550327066801E-3</v>
      </c>
      <c r="O33">
        <v>8.039484913629779E-3</v>
      </c>
      <c r="P33">
        <v>8.5439398895946032E-3</v>
      </c>
      <c r="Q33">
        <v>8.7480899868203656E-3</v>
      </c>
      <c r="R33">
        <v>9.2196901022157853E-3</v>
      </c>
      <c r="S33">
        <v>9.1771400299970537E-3</v>
      </c>
      <c r="T33">
        <v>1.0182753511584101E-2</v>
      </c>
      <c r="U33">
        <v>1.1115235916195671E-2</v>
      </c>
      <c r="V33">
        <v>1.190075414948904E-2</v>
      </c>
      <c r="W33">
        <v>1.243865613332455E-2</v>
      </c>
      <c r="X33">
        <v>1.370588095716367E-2</v>
      </c>
      <c r="Y33">
        <v>1.5433535577980729E-2</v>
      </c>
      <c r="Z33">
        <v>1.684322207949893E-2</v>
      </c>
      <c r="AA33">
        <v>1.2613287613955641E-2</v>
      </c>
      <c r="AB33">
        <v>1.403631005262476E-2</v>
      </c>
      <c r="AC33">
        <v>2.459906284923238E-2</v>
      </c>
      <c r="AD33">
        <v>1.6968249061117571E-2</v>
      </c>
      <c r="AE33">
        <v>3.050589139751721E-2</v>
      </c>
      <c r="AF33">
        <v>2.1964100052194881E-2</v>
      </c>
      <c r="AG33">
        <v>2.8026523577980859E-2</v>
      </c>
      <c r="AH33">
        <v>2.5003934812099761E-2</v>
      </c>
      <c r="AI33">
        <v>2.7902162401497229E-2</v>
      </c>
      <c r="AJ33">
        <v>2.7070047646541681E-2</v>
      </c>
      <c r="AK33">
        <v>2.8664748251643689E-2</v>
      </c>
      <c r="AL33">
        <v>2.8736828451056729E-2</v>
      </c>
      <c r="AM33">
        <v>2.9812143089596399E-2</v>
      </c>
      <c r="AN33">
        <v>3.0272794826992671E-2</v>
      </c>
      <c r="AO33">
        <v>3.115476823490072E-2</v>
      </c>
      <c r="AP33">
        <v>3.1795199025592323E-2</v>
      </c>
      <c r="AQ33">
        <v>3.2619080997352473E-2</v>
      </c>
      <c r="AR33">
        <v>3.3354955985522232E-2</v>
      </c>
      <c r="AS33">
        <v>3.4177317805433899E-2</v>
      </c>
      <c r="AT33">
        <v>3.4975156872863927E-2</v>
      </c>
      <c r="AU33">
        <v>3.5820282452452681E-2</v>
      </c>
      <c r="AV33">
        <v>3.6667469776445742E-2</v>
      </c>
      <c r="AW33">
        <v>3.7546445607730683E-2</v>
      </c>
      <c r="AX33">
        <v>3.8438966312012671E-2</v>
      </c>
      <c r="AY33">
        <v>3.9357521036815557E-2</v>
      </c>
      <c r="AZ33">
        <v>3.9357521036815557E-2</v>
      </c>
      <c r="BA33">
        <v>3.9357521036815557E-2</v>
      </c>
      <c r="BB33">
        <v>3.9357521036815557E-2</v>
      </c>
      <c r="BC33">
        <v>3.9357521036815557E-2</v>
      </c>
      <c r="BD33">
        <v>3.9357521036815557E-2</v>
      </c>
      <c r="BE33">
        <v>3.9357521036815557E-2</v>
      </c>
      <c r="BF33">
        <v>3.9357521036815557E-2</v>
      </c>
      <c r="BG33">
        <v>3.9357521036815557E-2</v>
      </c>
      <c r="BH33">
        <v>3.9357521036815557E-2</v>
      </c>
      <c r="BI33">
        <v>3.9357521036815557E-2</v>
      </c>
      <c r="BJ33">
        <v>3.9357521036815557E-2</v>
      </c>
      <c r="BK33">
        <v>3.9357521036815599E-2</v>
      </c>
      <c r="BL33">
        <v>3.9357521036815599E-2</v>
      </c>
      <c r="BM33">
        <v>3.9357521036815599E-2</v>
      </c>
      <c r="BN33">
        <v>3.9357521036815599E-2</v>
      </c>
      <c r="BO33">
        <v>3.9357521036815599E-2</v>
      </c>
      <c r="BP33">
        <v>3.9357521036815599E-2</v>
      </c>
      <c r="BQ33">
        <v>3.9357521036815599E-2</v>
      </c>
      <c r="BR33">
        <v>3.9357521036815599E-2</v>
      </c>
      <c r="BS33">
        <v>3.9357521036815599E-2</v>
      </c>
      <c r="BT33">
        <v>3.9357521036815599E-2</v>
      </c>
      <c r="BU33">
        <v>3.9357521036815599E-2</v>
      </c>
      <c r="BV33">
        <v>3.9357521036815599E-2</v>
      </c>
      <c r="BW33">
        <v>3.9357521036815599E-2</v>
      </c>
      <c r="BX33">
        <v>3.9357521036815599E-2</v>
      </c>
      <c r="BY33">
        <v>3.9357521036815599E-2</v>
      </c>
      <c r="BZ33">
        <v>3.9357521036815599E-2</v>
      </c>
      <c r="CA33">
        <v>3.9357521036815599E-2</v>
      </c>
      <c r="CB33">
        <v>3.9357521036815599E-2</v>
      </c>
      <c r="CC33">
        <v>3.9357521036815599E-2</v>
      </c>
      <c r="CD33">
        <v>3.9357521036815599E-2</v>
      </c>
      <c r="CE33">
        <v>3.9357521036815599E-2</v>
      </c>
      <c r="CF33">
        <v>3.9357521036815599E-2</v>
      </c>
      <c r="CG33">
        <v>3.9357521036815599E-2</v>
      </c>
      <c r="CH33">
        <v>3.9357521036815599E-2</v>
      </c>
      <c r="CI33">
        <v>3.9357521036815599E-2</v>
      </c>
      <c r="CJ33">
        <v>3.9357521036815599E-2</v>
      </c>
      <c r="CK33">
        <v>3.9357521036815599E-2</v>
      </c>
      <c r="CL33">
        <v>3.9357521036815599E-2</v>
      </c>
      <c r="CM33">
        <v>3.9357521036815599E-2</v>
      </c>
      <c r="CN33">
        <v>3.9357521036815599E-2</v>
      </c>
      <c r="CO33">
        <v>3.9357521036815599E-2</v>
      </c>
      <c r="CP33">
        <v>3.9357521036815599E-2</v>
      </c>
      <c r="CQ33">
        <v>3.9357521036815599E-2</v>
      </c>
    </row>
    <row r="34" spans="1:95" x14ac:dyDescent="0.25">
      <c r="A34">
        <v>57</v>
      </c>
      <c r="B34">
        <v>6.7533309664825764E-3</v>
      </c>
      <c r="C34">
        <v>6.8144496353985179E-3</v>
      </c>
      <c r="D34">
        <v>6.8716224625541148E-3</v>
      </c>
      <c r="E34">
        <v>6.8496912768270298E-3</v>
      </c>
      <c r="F34">
        <v>6.9780970815937187E-3</v>
      </c>
      <c r="G34">
        <v>7.0370206346758793E-3</v>
      </c>
      <c r="H34">
        <v>7.0622295226608189E-3</v>
      </c>
      <c r="I34">
        <v>7.1677662528353107E-3</v>
      </c>
      <c r="J34">
        <v>7.2996420866181314E-3</v>
      </c>
      <c r="K34">
        <v>7.4500878082989922E-3</v>
      </c>
      <c r="L34">
        <v>7.7468208178870469E-3</v>
      </c>
      <c r="M34">
        <v>7.9021147559853906E-3</v>
      </c>
      <c r="N34">
        <v>8.2034448760381126E-3</v>
      </c>
      <c r="O34">
        <v>8.6082154716811687E-3</v>
      </c>
      <c r="P34">
        <v>8.8247156781480953E-3</v>
      </c>
      <c r="Q34">
        <v>9.3813189128328263E-3</v>
      </c>
      <c r="R34">
        <v>9.6084243605547431E-3</v>
      </c>
      <c r="S34">
        <v>1.0129510891755339E-2</v>
      </c>
      <c r="T34">
        <v>1.0085855204478101E-2</v>
      </c>
      <c r="U34">
        <v>1.1194477300137401E-2</v>
      </c>
      <c r="V34">
        <v>1.2223356885147739E-2</v>
      </c>
      <c r="W34">
        <v>1.309120154174327E-2</v>
      </c>
      <c r="X34">
        <v>1.3687108365968641E-2</v>
      </c>
      <c r="Y34">
        <v>1.508614986188684E-2</v>
      </c>
      <c r="Z34">
        <v>1.6993001975627892E-2</v>
      </c>
      <c r="AA34">
        <v>1.8550818387237229E-2</v>
      </c>
      <c r="AB34">
        <v>1.389630750793984E-2</v>
      </c>
      <c r="AC34">
        <v>1.546882364930508E-2</v>
      </c>
      <c r="AD34">
        <v>2.7117903806342901E-2</v>
      </c>
      <c r="AE34">
        <v>1.8711465458810871E-2</v>
      </c>
      <c r="AF34">
        <v>3.3650204681524257E-2</v>
      </c>
      <c r="AG34">
        <v>2.4235423997686491E-2</v>
      </c>
      <c r="AH34">
        <v>3.0934254775466678E-2</v>
      </c>
      <c r="AI34">
        <v>2.760654156126691E-2</v>
      </c>
      <c r="AJ34">
        <v>3.081589075505645E-2</v>
      </c>
      <c r="AK34">
        <v>2.9906053244423771E-2</v>
      </c>
      <c r="AL34">
        <v>3.1677538853326623E-2</v>
      </c>
      <c r="AM34">
        <v>3.1766937900747992E-2</v>
      </c>
      <c r="AN34">
        <v>3.2965747969263277E-2</v>
      </c>
      <c r="AO34">
        <v>3.3485398582020258E-2</v>
      </c>
      <c r="AP34">
        <v>3.447154100727786E-2</v>
      </c>
      <c r="AQ34">
        <v>3.5190945847752383E-2</v>
      </c>
      <c r="AR34">
        <v>3.6113895033905788E-2</v>
      </c>
      <c r="AS34">
        <v>3.6939941257617209E-2</v>
      </c>
      <c r="AT34">
        <v>3.7862302741405007E-2</v>
      </c>
      <c r="AU34">
        <v>3.8758051576886103E-2</v>
      </c>
      <c r="AV34">
        <v>3.9706763541562183E-2</v>
      </c>
      <c r="AW34">
        <v>4.0658340119413487E-2</v>
      </c>
      <c r="AX34">
        <v>4.1645756002726748E-2</v>
      </c>
      <c r="AY34">
        <v>4.2648802232481027E-2</v>
      </c>
      <c r="AZ34">
        <v>4.2648802232481027E-2</v>
      </c>
      <c r="BA34">
        <v>4.2648802232481027E-2</v>
      </c>
      <c r="BB34">
        <v>4.2648802232481027E-2</v>
      </c>
      <c r="BC34">
        <v>4.2648802232481027E-2</v>
      </c>
      <c r="BD34">
        <v>4.2648802232481027E-2</v>
      </c>
      <c r="BE34">
        <v>4.2648802232481027E-2</v>
      </c>
      <c r="BF34">
        <v>4.2648802232481027E-2</v>
      </c>
      <c r="BG34">
        <v>4.2648802232481027E-2</v>
      </c>
      <c r="BH34">
        <v>4.2648802232481027E-2</v>
      </c>
      <c r="BI34">
        <v>4.2648802232481027E-2</v>
      </c>
      <c r="BJ34">
        <v>4.2648802232481027E-2</v>
      </c>
      <c r="BK34">
        <v>4.2648802232480999E-2</v>
      </c>
      <c r="BL34">
        <v>4.2648802232480999E-2</v>
      </c>
      <c r="BM34">
        <v>4.2648802232480999E-2</v>
      </c>
      <c r="BN34">
        <v>4.2648802232480999E-2</v>
      </c>
      <c r="BO34">
        <v>4.2648802232480999E-2</v>
      </c>
      <c r="BP34">
        <v>4.2648802232480999E-2</v>
      </c>
      <c r="BQ34">
        <v>4.2648802232480999E-2</v>
      </c>
      <c r="BR34">
        <v>4.2648802232480999E-2</v>
      </c>
      <c r="BS34">
        <v>4.2648802232480999E-2</v>
      </c>
      <c r="BT34">
        <v>4.2648802232480999E-2</v>
      </c>
      <c r="BU34">
        <v>4.2648802232480999E-2</v>
      </c>
      <c r="BV34">
        <v>4.2648802232480999E-2</v>
      </c>
      <c r="BW34">
        <v>4.2648802232480999E-2</v>
      </c>
      <c r="BX34">
        <v>4.2648802232480999E-2</v>
      </c>
      <c r="BY34">
        <v>4.2648802232480999E-2</v>
      </c>
      <c r="BZ34">
        <v>4.2648802232480999E-2</v>
      </c>
      <c r="CA34">
        <v>4.2648802232480999E-2</v>
      </c>
      <c r="CB34">
        <v>4.2648802232480999E-2</v>
      </c>
      <c r="CC34">
        <v>4.2648802232480999E-2</v>
      </c>
      <c r="CD34">
        <v>4.2648802232480999E-2</v>
      </c>
      <c r="CE34">
        <v>4.2648802232480999E-2</v>
      </c>
      <c r="CF34">
        <v>4.2648802232480999E-2</v>
      </c>
      <c r="CG34">
        <v>4.2648802232480999E-2</v>
      </c>
      <c r="CH34">
        <v>4.2648802232480999E-2</v>
      </c>
      <c r="CI34">
        <v>4.2648802232480999E-2</v>
      </c>
      <c r="CJ34">
        <v>4.2648802232480999E-2</v>
      </c>
      <c r="CK34">
        <v>4.2648802232480999E-2</v>
      </c>
      <c r="CL34">
        <v>4.2648802232480999E-2</v>
      </c>
      <c r="CM34">
        <v>4.2648802232480999E-2</v>
      </c>
      <c r="CN34">
        <v>4.2648802232480999E-2</v>
      </c>
      <c r="CO34">
        <v>4.2648802232480999E-2</v>
      </c>
      <c r="CP34">
        <v>4.2648802232480999E-2</v>
      </c>
      <c r="CQ34">
        <v>4.2648802232480999E-2</v>
      </c>
    </row>
    <row r="35" spans="1:95" x14ac:dyDescent="0.25">
      <c r="A35">
        <v>58</v>
      </c>
      <c r="B35">
        <v>7.3249274316378576E-3</v>
      </c>
      <c r="C35">
        <v>7.3857042250723487E-3</v>
      </c>
      <c r="D35">
        <v>7.454832361037801E-3</v>
      </c>
      <c r="E35">
        <v>7.5196842444182023E-3</v>
      </c>
      <c r="F35">
        <v>7.4979843594412182E-3</v>
      </c>
      <c r="G35">
        <v>7.6408866635163672E-3</v>
      </c>
      <c r="H35">
        <v>7.70777082874543E-3</v>
      </c>
      <c r="I35">
        <v>7.7377557269091386E-3</v>
      </c>
      <c r="J35">
        <v>7.8557967720158314E-3</v>
      </c>
      <c r="K35">
        <v>8.00278575542656E-3</v>
      </c>
      <c r="L35">
        <v>8.1702290825943196E-3</v>
      </c>
      <c r="M35">
        <v>8.4982513429295078E-3</v>
      </c>
      <c r="N35">
        <v>8.6712680440204325E-3</v>
      </c>
      <c r="O35">
        <v>9.0046899011733024E-3</v>
      </c>
      <c r="P35">
        <v>9.4518940504922568E-3</v>
      </c>
      <c r="Q35">
        <v>9.6925858358375659E-3</v>
      </c>
      <c r="R35">
        <v>1.030708961505465E-2</v>
      </c>
      <c r="S35">
        <v>1.0559845063600529E-2</v>
      </c>
      <c r="T35">
        <v>1.113594467451753E-2</v>
      </c>
      <c r="U35">
        <v>1.1091353218749831E-2</v>
      </c>
      <c r="V35">
        <v>1.231427493163202E-2</v>
      </c>
      <c r="W35">
        <v>1.345019980371547E-2</v>
      </c>
      <c r="X35">
        <v>1.440956834136789E-2</v>
      </c>
      <c r="Y35">
        <v>1.507010874652538E-2</v>
      </c>
      <c r="Z35">
        <v>1.6615611011336379E-2</v>
      </c>
      <c r="AA35">
        <v>1.8721525122053322E-2</v>
      </c>
      <c r="AB35">
        <v>2.0444072345694429E-2</v>
      </c>
      <c r="AC35">
        <v>1.5319231166378859E-2</v>
      </c>
      <c r="AD35">
        <v>1.7057998050350721E-2</v>
      </c>
      <c r="AE35">
        <v>2.9913009317655691E-2</v>
      </c>
      <c r="AF35">
        <v>2.0646432038403991E-2</v>
      </c>
      <c r="AG35">
        <v>3.7141388655234232E-2</v>
      </c>
      <c r="AH35">
        <v>2.6758038079802239E-2</v>
      </c>
      <c r="AI35">
        <v>3.4164614270136721E-2</v>
      </c>
      <c r="AJ35">
        <v>3.0498753183063609E-2</v>
      </c>
      <c r="AK35">
        <v>3.4054775856515472E-2</v>
      </c>
      <c r="AL35">
        <v>3.3059449754175609E-2</v>
      </c>
      <c r="AM35">
        <v>3.5028470076333862E-2</v>
      </c>
      <c r="AN35">
        <v>3.5138102821889512E-2</v>
      </c>
      <c r="AO35">
        <v>3.6475319745278387E-2</v>
      </c>
      <c r="AP35">
        <v>3.7061659756927018E-2</v>
      </c>
      <c r="AQ35">
        <v>3.8164827932916152E-2</v>
      </c>
      <c r="AR35">
        <v>3.8973263013154853E-2</v>
      </c>
      <c r="AS35">
        <v>4.0007680963415643E-2</v>
      </c>
      <c r="AT35">
        <v>4.0935346014722103E-2</v>
      </c>
      <c r="AU35">
        <v>4.1970341916973623E-2</v>
      </c>
      <c r="AV35">
        <v>4.2976459869916772E-2</v>
      </c>
      <c r="AW35">
        <v>4.4041936842335608E-2</v>
      </c>
      <c r="AX35">
        <v>4.5111241878320447E-2</v>
      </c>
      <c r="AY35">
        <v>4.6220975506776202E-2</v>
      </c>
      <c r="AZ35">
        <v>4.6220975506776202E-2</v>
      </c>
      <c r="BA35">
        <v>4.6220975506776202E-2</v>
      </c>
      <c r="BB35">
        <v>4.6220975506776202E-2</v>
      </c>
      <c r="BC35">
        <v>4.6220975506776202E-2</v>
      </c>
      <c r="BD35">
        <v>4.6220975506776202E-2</v>
      </c>
      <c r="BE35">
        <v>4.6220975506776202E-2</v>
      </c>
      <c r="BF35">
        <v>4.6220975506776202E-2</v>
      </c>
      <c r="BG35">
        <v>4.6220975506776202E-2</v>
      </c>
      <c r="BH35">
        <v>4.6220975506776202E-2</v>
      </c>
      <c r="BI35">
        <v>4.6220975506776202E-2</v>
      </c>
      <c r="BJ35">
        <v>4.6220975506776202E-2</v>
      </c>
      <c r="BK35">
        <v>4.6220975506776202E-2</v>
      </c>
      <c r="BL35">
        <v>4.6220975506776202E-2</v>
      </c>
      <c r="BM35">
        <v>4.6220975506776202E-2</v>
      </c>
      <c r="BN35">
        <v>4.6220975506776202E-2</v>
      </c>
      <c r="BO35">
        <v>4.6220975506776202E-2</v>
      </c>
      <c r="BP35">
        <v>4.6220975506776202E-2</v>
      </c>
      <c r="BQ35">
        <v>4.6220975506776202E-2</v>
      </c>
      <c r="BR35">
        <v>4.6220975506776202E-2</v>
      </c>
      <c r="BS35">
        <v>4.6220975506776202E-2</v>
      </c>
      <c r="BT35">
        <v>4.6220975506776202E-2</v>
      </c>
      <c r="BU35">
        <v>4.6220975506776202E-2</v>
      </c>
      <c r="BV35">
        <v>4.6220975506776202E-2</v>
      </c>
      <c r="BW35">
        <v>4.6220975506776202E-2</v>
      </c>
      <c r="BX35">
        <v>4.6220975506776202E-2</v>
      </c>
      <c r="BY35">
        <v>4.6220975506776202E-2</v>
      </c>
      <c r="BZ35">
        <v>4.6220975506776202E-2</v>
      </c>
      <c r="CA35">
        <v>4.6220975506776202E-2</v>
      </c>
      <c r="CB35">
        <v>4.6220975506776202E-2</v>
      </c>
      <c r="CC35">
        <v>4.6220975506776202E-2</v>
      </c>
      <c r="CD35">
        <v>4.6220975506776202E-2</v>
      </c>
      <c r="CE35">
        <v>4.6220975506776202E-2</v>
      </c>
      <c r="CF35">
        <v>4.6220975506776202E-2</v>
      </c>
      <c r="CG35">
        <v>4.6220975506776202E-2</v>
      </c>
      <c r="CH35">
        <v>4.6220975506776202E-2</v>
      </c>
      <c r="CI35">
        <v>4.6220975506776202E-2</v>
      </c>
      <c r="CJ35">
        <v>4.6220975506776202E-2</v>
      </c>
      <c r="CK35">
        <v>4.6220975506776202E-2</v>
      </c>
      <c r="CL35">
        <v>4.6220975506776202E-2</v>
      </c>
      <c r="CM35">
        <v>4.6220975506776202E-2</v>
      </c>
      <c r="CN35">
        <v>4.6220975506776202E-2</v>
      </c>
      <c r="CO35">
        <v>4.6220975506776202E-2</v>
      </c>
      <c r="CP35">
        <v>4.6220975506776202E-2</v>
      </c>
      <c r="CQ35">
        <v>4.6220975506776202E-2</v>
      </c>
    </row>
    <row r="36" spans="1:95" x14ac:dyDescent="0.25">
      <c r="A36">
        <v>59</v>
      </c>
      <c r="B36">
        <v>7.9406082187868324E-3</v>
      </c>
      <c r="C36">
        <v>8.0132819202256775E-3</v>
      </c>
      <c r="D36">
        <v>8.0822489881911316E-3</v>
      </c>
      <c r="E36">
        <v>8.1603993795192446E-3</v>
      </c>
      <c r="F36">
        <v>8.233914545067729E-3</v>
      </c>
      <c r="G36">
        <v>8.2126723965123636E-3</v>
      </c>
      <c r="H36">
        <v>8.3717633857093472E-3</v>
      </c>
      <c r="I36">
        <v>8.4476361337738181E-3</v>
      </c>
      <c r="J36">
        <v>8.4831010309119794E-3</v>
      </c>
      <c r="K36">
        <v>8.6151547344418093E-3</v>
      </c>
      <c r="L36">
        <v>8.7790445128406447E-3</v>
      </c>
      <c r="M36">
        <v>8.9654793107838155E-3</v>
      </c>
      <c r="N36">
        <v>9.3282906390744751E-3</v>
      </c>
      <c r="O36">
        <v>9.5211263130119735E-3</v>
      </c>
      <c r="P36">
        <v>9.8902596950905669E-3</v>
      </c>
      <c r="Q36">
        <v>1.0384629273945839E-2</v>
      </c>
      <c r="R36">
        <v>1.065234016019089E-2</v>
      </c>
      <c r="S36">
        <v>1.1331167016362491E-2</v>
      </c>
      <c r="T36">
        <v>1.161259696487244E-2</v>
      </c>
      <c r="U36">
        <v>1.2249887213918349E-2</v>
      </c>
      <c r="V36">
        <v>1.2204578356624231E-2</v>
      </c>
      <c r="W36">
        <v>1.355440030740801E-2</v>
      </c>
      <c r="X36">
        <v>1.480926199199719E-2</v>
      </c>
      <c r="Y36">
        <v>1.5870436432976791E-2</v>
      </c>
      <c r="Z36">
        <v>1.6603035761121029E-2</v>
      </c>
      <c r="AA36">
        <v>1.8311362145477201E-2</v>
      </c>
      <c r="AB36">
        <v>2.0638530844833199E-2</v>
      </c>
      <c r="AC36">
        <v>2.2544374033881431E-2</v>
      </c>
      <c r="AD36">
        <v>1.6898220005929391E-2</v>
      </c>
      <c r="AE36">
        <v>1.882197833371493E-2</v>
      </c>
      <c r="AF36">
        <v>3.3016462022434502E-2</v>
      </c>
      <c r="AG36">
        <v>2.279547552988551E-2</v>
      </c>
      <c r="AH36">
        <v>4.1019938125991841E-2</v>
      </c>
      <c r="AI36">
        <v>2.9561355856465112E-2</v>
      </c>
      <c r="AJ36">
        <v>3.7755464881472169E-2</v>
      </c>
      <c r="AK36">
        <v>3.3714646000922721E-2</v>
      </c>
      <c r="AL36">
        <v>3.7657177300595049E-2</v>
      </c>
      <c r="AM36">
        <v>3.656777837154896E-2</v>
      </c>
      <c r="AN36">
        <v>3.8757641641059583E-2</v>
      </c>
      <c r="AO36">
        <v>3.8890873826660483E-2</v>
      </c>
      <c r="AP36">
        <v>4.0383291874962743E-2</v>
      </c>
      <c r="AQ36">
        <v>4.104504095058379E-2</v>
      </c>
      <c r="AR36">
        <v>4.2279744639292828E-2</v>
      </c>
      <c r="AS36">
        <v>4.318859078957759E-2</v>
      </c>
      <c r="AT36">
        <v>4.4348492504749357E-2</v>
      </c>
      <c r="AU36">
        <v>4.5390730020907898E-2</v>
      </c>
      <c r="AV36">
        <v>4.6552652069558741E-2</v>
      </c>
      <c r="AW36">
        <v>4.7683242123798597E-2</v>
      </c>
      <c r="AX36">
        <v>4.8880401737149283E-2</v>
      </c>
      <c r="AY36">
        <v>5.0082541343810891E-2</v>
      </c>
      <c r="AZ36">
        <v>5.0082541343810891E-2</v>
      </c>
      <c r="BA36">
        <v>5.0082541343810891E-2</v>
      </c>
      <c r="BB36">
        <v>5.0082541343810891E-2</v>
      </c>
      <c r="BC36">
        <v>5.0082541343810891E-2</v>
      </c>
      <c r="BD36">
        <v>5.0082541343810891E-2</v>
      </c>
      <c r="BE36">
        <v>5.0082541343810891E-2</v>
      </c>
      <c r="BF36">
        <v>5.0082541343810891E-2</v>
      </c>
      <c r="BG36">
        <v>5.0082541343810891E-2</v>
      </c>
      <c r="BH36">
        <v>5.0082541343810891E-2</v>
      </c>
      <c r="BI36">
        <v>5.0082541343810891E-2</v>
      </c>
      <c r="BJ36">
        <v>5.0082541343810891E-2</v>
      </c>
      <c r="BK36">
        <v>5.0082541343810898E-2</v>
      </c>
      <c r="BL36">
        <v>5.0082541343810898E-2</v>
      </c>
      <c r="BM36">
        <v>5.0082541343810898E-2</v>
      </c>
      <c r="BN36">
        <v>5.0082541343810898E-2</v>
      </c>
      <c r="BO36">
        <v>5.0082541343810898E-2</v>
      </c>
      <c r="BP36">
        <v>5.0082541343810898E-2</v>
      </c>
      <c r="BQ36">
        <v>5.0082541343810898E-2</v>
      </c>
      <c r="BR36">
        <v>5.0082541343810898E-2</v>
      </c>
      <c r="BS36">
        <v>5.0082541343810898E-2</v>
      </c>
      <c r="BT36">
        <v>5.0082541343810898E-2</v>
      </c>
      <c r="BU36">
        <v>5.0082541343810898E-2</v>
      </c>
      <c r="BV36">
        <v>5.0082541343810898E-2</v>
      </c>
      <c r="BW36">
        <v>5.0082541343810898E-2</v>
      </c>
      <c r="BX36">
        <v>5.0082541343810898E-2</v>
      </c>
      <c r="BY36">
        <v>5.0082541343810898E-2</v>
      </c>
      <c r="BZ36">
        <v>5.0082541343810898E-2</v>
      </c>
      <c r="CA36">
        <v>5.0082541343810898E-2</v>
      </c>
      <c r="CB36">
        <v>5.0082541343810898E-2</v>
      </c>
      <c r="CC36">
        <v>5.0082541343810898E-2</v>
      </c>
      <c r="CD36">
        <v>5.0082541343810898E-2</v>
      </c>
      <c r="CE36">
        <v>5.0082541343810898E-2</v>
      </c>
      <c r="CF36">
        <v>5.0082541343810898E-2</v>
      </c>
      <c r="CG36">
        <v>5.0082541343810898E-2</v>
      </c>
      <c r="CH36">
        <v>5.0082541343810898E-2</v>
      </c>
      <c r="CI36">
        <v>5.0082541343810898E-2</v>
      </c>
      <c r="CJ36">
        <v>5.0082541343810898E-2</v>
      </c>
      <c r="CK36">
        <v>5.0082541343810898E-2</v>
      </c>
      <c r="CL36">
        <v>5.0082541343810898E-2</v>
      </c>
      <c r="CM36">
        <v>5.0082541343810898E-2</v>
      </c>
      <c r="CN36">
        <v>5.0082541343810898E-2</v>
      </c>
      <c r="CO36">
        <v>5.0082541343810898E-2</v>
      </c>
      <c r="CP36">
        <v>5.0082541343810898E-2</v>
      </c>
      <c r="CQ36">
        <v>5.0082541343810898E-2</v>
      </c>
    </row>
    <row r="37" spans="1:95" x14ac:dyDescent="0.25">
      <c r="A37">
        <v>60</v>
      </c>
      <c r="B37">
        <v>8.6717498346498192E-3</v>
      </c>
      <c r="C37">
        <v>8.6894859022442622E-3</v>
      </c>
      <c r="D37">
        <v>8.7717037275696855E-3</v>
      </c>
      <c r="E37">
        <v>8.8499124880309053E-3</v>
      </c>
      <c r="F37">
        <v>8.9382270642251443E-3</v>
      </c>
      <c r="G37">
        <v>9.0215163952889581E-3</v>
      </c>
      <c r="H37">
        <v>9.0010029661088224E-3</v>
      </c>
      <c r="I37">
        <v>9.1781799677243883E-3</v>
      </c>
      <c r="J37">
        <v>9.2642025430156524E-3</v>
      </c>
      <c r="K37">
        <v>9.3059496821842665E-3</v>
      </c>
      <c r="L37">
        <v>9.4537118543453844E-3</v>
      </c>
      <c r="M37">
        <v>9.6365093764006378E-3</v>
      </c>
      <c r="N37">
        <v>9.844172794719698E-3</v>
      </c>
      <c r="O37">
        <v>1.024568507569679E-2</v>
      </c>
      <c r="P37">
        <v>1.0460693539607629E-2</v>
      </c>
      <c r="Q37">
        <v>1.086958757230614E-2</v>
      </c>
      <c r="R37">
        <v>1.141641075228622E-2</v>
      </c>
      <c r="S37">
        <v>1.1714313256301109E-2</v>
      </c>
      <c r="T37">
        <v>1.246463789193763E-2</v>
      </c>
      <c r="U37">
        <v>1.2778138680327509E-2</v>
      </c>
      <c r="V37">
        <v>1.3483528339255859E-2</v>
      </c>
      <c r="W37">
        <v>1.3437777952947519E-2</v>
      </c>
      <c r="X37">
        <v>1.4928569917550989E-2</v>
      </c>
      <c r="Y37">
        <v>1.6315655751696599E-2</v>
      </c>
      <c r="Z37">
        <v>1.749013675950517E-2</v>
      </c>
      <c r="AA37">
        <v>1.8303117050550599E-2</v>
      </c>
      <c r="AB37">
        <v>2.0192561946418441E-2</v>
      </c>
      <c r="AC37">
        <v>2.2765792292537709E-2</v>
      </c>
      <c r="AD37">
        <v>2.4875704544013472E-2</v>
      </c>
      <c r="AE37">
        <v>1.8651397896740789E-2</v>
      </c>
      <c r="AF37">
        <v>2.078111829357035E-2</v>
      </c>
      <c r="AG37">
        <v>3.6464259370349618E-2</v>
      </c>
      <c r="AH37">
        <v>2.5183653676199149E-2</v>
      </c>
      <c r="AI37">
        <v>4.5331313303009733E-2</v>
      </c>
      <c r="AJ37">
        <v>3.2678406295031083E-2</v>
      </c>
      <c r="AK37">
        <v>4.1749334692390019E-2</v>
      </c>
      <c r="AL37">
        <v>3.7292505229348329E-2</v>
      </c>
      <c r="AM37">
        <v>4.1666204086269393E-2</v>
      </c>
      <c r="AN37">
        <v>4.0473239604821659E-2</v>
      </c>
      <c r="AO37">
        <v>4.2910142137375609E-2</v>
      </c>
      <c r="AP37">
        <v>4.3070858652543578E-2</v>
      </c>
      <c r="AQ37">
        <v>4.4737402489239873E-2</v>
      </c>
      <c r="AR37">
        <v>4.5484451146876687E-2</v>
      </c>
      <c r="AS37">
        <v>4.6867073848969099E-2</v>
      </c>
      <c r="AT37">
        <v>4.7889216908247371E-2</v>
      </c>
      <c r="AU37">
        <v>4.919044847114027E-2</v>
      </c>
      <c r="AV37">
        <v>5.036192316245143E-2</v>
      </c>
      <c r="AW37">
        <v>5.1666945149024722E-2</v>
      </c>
      <c r="AX37">
        <v>5.2937978331732867E-2</v>
      </c>
      <c r="AY37">
        <v>5.4283714799263173E-2</v>
      </c>
      <c r="AZ37">
        <v>5.4283714799263173E-2</v>
      </c>
      <c r="BA37">
        <v>5.4283714799263173E-2</v>
      </c>
      <c r="BB37">
        <v>5.4283714799263173E-2</v>
      </c>
      <c r="BC37">
        <v>5.4283714799263173E-2</v>
      </c>
      <c r="BD37">
        <v>5.4283714799263173E-2</v>
      </c>
      <c r="BE37">
        <v>5.4283714799263173E-2</v>
      </c>
      <c r="BF37">
        <v>5.4283714799263173E-2</v>
      </c>
      <c r="BG37">
        <v>5.4283714799263173E-2</v>
      </c>
      <c r="BH37">
        <v>5.4283714799263173E-2</v>
      </c>
      <c r="BI37">
        <v>5.4283714799263173E-2</v>
      </c>
      <c r="BJ37">
        <v>5.4283714799263173E-2</v>
      </c>
      <c r="BK37">
        <v>5.4283714799263201E-2</v>
      </c>
      <c r="BL37">
        <v>5.4283714799263201E-2</v>
      </c>
      <c r="BM37">
        <v>5.4283714799263201E-2</v>
      </c>
      <c r="BN37">
        <v>5.4283714799263201E-2</v>
      </c>
      <c r="BO37">
        <v>5.4283714799263201E-2</v>
      </c>
      <c r="BP37">
        <v>5.4283714799263201E-2</v>
      </c>
      <c r="BQ37">
        <v>5.4283714799263201E-2</v>
      </c>
      <c r="BR37">
        <v>5.4283714799263201E-2</v>
      </c>
      <c r="BS37">
        <v>5.4283714799263201E-2</v>
      </c>
      <c r="BT37">
        <v>5.4283714799263201E-2</v>
      </c>
      <c r="BU37">
        <v>5.4283714799263201E-2</v>
      </c>
      <c r="BV37">
        <v>5.4283714799263201E-2</v>
      </c>
      <c r="BW37">
        <v>5.4283714799263201E-2</v>
      </c>
      <c r="BX37">
        <v>5.4283714799263201E-2</v>
      </c>
      <c r="BY37">
        <v>5.4283714799263201E-2</v>
      </c>
      <c r="BZ37">
        <v>5.4283714799263201E-2</v>
      </c>
      <c r="CA37">
        <v>5.4283714799263201E-2</v>
      </c>
      <c r="CB37">
        <v>5.4283714799263201E-2</v>
      </c>
      <c r="CC37">
        <v>5.4283714799263201E-2</v>
      </c>
      <c r="CD37">
        <v>5.4283714799263201E-2</v>
      </c>
      <c r="CE37">
        <v>5.4283714799263201E-2</v>
      </c>
      <c r="CF37">
        <v>5.4283714799263201E-2</v>
      </c>
      <c r="CG37">
        <v>5.4283714799263201E-2</v>
      </c>
      <c r="CH37">
        <v>5.4283714799263201E-2</v>
      </c>
      <c r="CI37">
        <v>5.4283714799263201E-2</v>
      </c>
      <c r="CJ37">
        <v>5.4283714799263201E-2</v>
      </c>
      <c r="CK37">
        <v>5.4283714799263201E-2</v>
      </c>
      <c r="CL37">
        <v>5.4283714799263201E-2</v>
      </c>
      <c r="CM37">
        <v>5.4283714799263201E-2</v>
      </c>
      <c r="CN37">
        <v>5.4283714799263201E-2</v>
      </c>
      <c r="CO37">
        <v>5.4283714799263201E-2</v>
      </c>
      <c r="CP37">
        <v>5.4283714799263201E-2</v>
      </c>
      <c r="CQ37">
        <v>5.4283714799263201E-2</v>
      </c>
    </row>
    <row r="38" spans="1:95" x14ac:dyDescent="0.25">
      <c r="A38">
        <v>61</v>
      </c>
      <c r="B38">
        <v>9.4230454794437431E-3</v>
      </c>
      <c r="C38">
        <v>9.4924927272504334E-3</v>
      </c>
      <c r="D38">
        <v>9.5148256275201775E-3</v>
      </c>
      <c r="E38">
        <v>9.6077993258397287E-3</v>
      </c>
      <c r="F38">
        <v>9.6964366305536606E-3</v>
      </c>
      <c r="G38">
        <v>9.7962032859133952E-3</v>
      </c>
      <c r="H38">
        <v>9.8905209384059101E-3</v>
      </c>
      <c r="I38">
        <v>9.871058985949149E-3</v>
      </c>
      <c r="J38">
        <v>1.0068450280438609E-2</v>
      </c>
      <c r="K38">
        <v>1.01659348092531E-2</v>
      </c>
      <c r="L38">
        <v>1.0214878309082E-2</v>
      </c>
      <c r="M38">
        <v>1.0380256294131109E-2</v>
      </c>
      <c r="N38">
        <v>1.0584215706790639E-2</v>
      </c>
      <c r="O38">
        <v>1.0815619010932869E-2</v>
      </c>
      <c r="P38">
        <v>1.126020697149515E-2</v>
      </c>
      <c r="Q38">
        <v>1.1500032504922569E-2</v>
      </c>
      <c r="R38">
        <v>1.195321890532924E-2</v>
      </c>
      <c r="S38">
        <v>1.2558408665884469E-2</v>
      </c>
      <c r="T38">
        <v>1.289006410767643E-2</v>
      </c>
      <c r="U38">
        <v>1.371990576889108E-2</v>
      </c>
      <c r="V38">
        <v>1.4069293114498539E-2</v>
      </c>
      <c r="W38">
        <v>1.4850512821127791E-2</v>
      </c>
      <c r="X38">
        <v>1.4804664760911711E-2</v>
      </c>
      <c r="Y38">
        <v>1.6452145508693301E-2</v>
      </c>
      <c r="Z38">
        <v>1.7986310532383549E-2</v>
      </c>
      <c r="AA38">
        <v>1.928696877719005E-2</v>
      </c>
      <c r="AB38">
        <v>2.018966195857666E-2</v>
      </c>
      <c r="AC38">
        <v>2.22806898169314E-2</v>
      </c>
      <c r="AD38">
        <v>2.512772649034533E-2</v>
      </c>
      <c r="AE38">
        <v>2.7464964075485619E-2</v>
      </c>
      <c r="AF38">
        <v>2.05991002326118E-2</v>
      </c>
      <c r="AG38">
        <v>2.2958261406886778E-2</v>
      </c>
      <c r="AH38">
        <v>4.0296812754871979E-2</v>
      </c>
      <c r="AI38">
        <v>2.7839104228509399E-2</v>
      </c>
      <c r="AJ38">
        <v>5.0126575770536551E-2</v>
      </c>
      <c r="AK38">
        <v>3.6146297891155761E-2</v>
      </c>
      <c r="AL38">
        <v>4.6194017301758837E-2</v>
      </c>
      <c r="AM38">
        <v>4.1275367737018627E-2</v>
      </c>
      <c r="AN38">
        <v>4.6130328471086023E-2</v>
      </c>
      <c r="AO38">
        <v>4.4823296848495932E-2</v>
      </c>
      <c r="AP38">
        <v>4.753669675107524E-2</v>
      </c>
      <c r="AQ38">
        <v>4.772938023363784E-2</v>
      </c>
      <c r="AR38">
        <v>4.959138623381542E-2</v>
      </c>
      <c r="AS38">
        <v>5.043495763818745E-2</v>
      </c>
      <c r="AT38">
        <v>5.1984007819746061E-2</v>
      </c>
      <c r="AU38">
        <v>5.3134044355140388E-2</v>
      </c>
      <c r="AV38">
        <v>5.4594530924184627E-2</v>
      </c>
      <c r="AW38">
        <v>5.5911852432274638E-2</v>
      </c>
      <c r="AX38">
        <v>5.7378286907312191E-2</v>
      </c>
      <c r="AY38">
        <v>5.8807858347597997E-2</v>
      </c>
      <c r="AZ38">
        <v>5.8807858347597997E-2</v>
      </c>
      <c r="BA38">
        <v>5.8807858347597997E-2</v>
      </c>
      <c r="BB38">
        <v>5.8807858347597997E-2</v>
      </c>
      <c r="BC38">
        <v>5.8807858347597997E-2</v>
      </c>
      <c r="BD38">
        <v>5.8807858347597997E-2</v>
      </c>
      <c r="BE38">
        <v>5.8807858347597997E-2</v>
      </c>
      <c r="BF38">
        <v>5.8807858347597997E-2</v>
      </c>
      <c r="BG38">
        <v>5.8807858347597997E-2</v>
      </c>
      <c r="BH38">
        <v>5.8807858347597997E-2</v>
      </c>
      <c r="BI38">
        <v>5.8807858347597997E-2</v>
      </c>
      <c r="BJ38">
        <v>5.8807858347597997E-2</v>
      </c>
      <c r="BK38">
        <v>5.8807858347597997E-2</v>
      </c>
      <c r="BL38">
        <v>5.8807858347597997E-2</v>
      </c>
      <c r="BM38">
        <v>5.8807858347597997E-2</v>
      </c>
      <c r="BN38">
        <v>5.8807858347597997E-2</v>
      </c>
      <c r="BO38">
        <v>5.8807858347597997E-2</v>
      </c>
      <c r="BP38">
        <v>5.8807858347597997E-2</v>
      </c>
      <c r="BQ38">
        <v>5.8807858347597997E-2</v>
      </c>
      <c r="BR38">
        <v>5.8807858347597997E-2</v>
      </c>
      <c r="BS38">
        <v>5.8807858347597997E-2</v>
      </c>
      <c r="BT38">
        <v>5.8807858347597997E-2</v>
      </c>
      <c r="BU38">
        <v>5.8807858347597997E-2</v>
      </c>
      <c r="BV38">
        <v>5.8807858347597997E-2</v>
      </c>
      <c r="BW38">
        <v>5.8807858347597997E-2</v>
      </c>
      <c r="BX38">
        <v>5.8807858347597997E-2</v>
      </c>
      <c r="BY38">
        <v>5.8807858347597997E-2</v>
      </c>
      <c r="BZ38">
        <v>5.8807858347597997E-2</v>
      </c>
      <c r="CA38">
        <v>5.8807858347597997E-2</v>
      </c>
      <c r="CB38">
        <v>5.8807858347597997E-2</v>
      </c>
      <c r="CC38">
        <v>5.8807858347597997E-2</v>
      </c>
      <c r="CD38">
        <v>5.8807858347597997E-2</v>
      </c>
      <c r="CE38">
        <v>5.8807858347597997E-2</v>
      </c>
      <c r="CF38">
        <v>5.8807858347597997E-2</v>
      </c>
      <c r="CG38">
        <v>5.8807858347597997E-2</v>
      </c>
      <c r="CH38">
        <v>5.8807858347597997E-2</v>
      </c>
      <c r="CI38">
        <v>5.8807858347597997E-2</v>
      </c>
      <c r="CJ38">
        <v>5.8807858347597997E-2</v>
      </c>
      <c r="CK38">
        <v>5.8807858347597997E-2</v>
      </c>
      <c r="CL38">
        <v>5.8807858347597997E-2</v>
      </c>
      <c r="CM38">
        <v>5.8807858347597997E-2</v>
      </c>
      <c r="CN38">
        <v>5.8807858347597997E-2</v>
      </c>
      <c r="CO38">
        <v>5.8807858347597997E-2</v>
      </c>
      <c r="CP38">
        <v>5.8807858347597997E-2</v>
      </c>
      <c r="CQ38">
        <v>5.8807858347597997E-2</v>
      </c>
    </row>
    <row r="39" spans="1:95" x14ac:dyDescent="0.25">
      <c r="A39">
        <v>62</v>
      </c>
      <c r="B39">
        <v>1.030261174629853E-2</v>
      </c>
      <c r="C39">
        <v>1.0318059736300759E-2</v>
      </c>
      <c r="D39">
        <v>1.039729202649255E-2</v>
      </c>
      <c r="E39">
        <v>1.042495096678013E-2</v>
      </c>
      <c r="F39">
        <v>1.053004747472781E-2</v>
      </c>
      <c r="G39">
        <v>1.0630453387248461E-2</v>
      </c>
      <c r="H39">
        <v>1.074312505369648E-2</v>
      </c>
      <c r="I39">
        <v>1.084988730512625E-2</v>
      </c>
      <c r="J39">
        <v>1.0831859696882881E-2</v>
      </c>
      <c r="K39">
        <v>1.105185369448319E-2</v>
      </c>
      <c r="L39">
        <v>1.116228317673674E-2</v>
      </c>
      <c r="M39">
        <v>1.1219464561173261E-2</v>
      </c>
      <c r="N39">
        <v>1.1404604495908469E-2</v>
      </c>
      <c r="O39">
        <v>1.163225871270568E-2</v>
      </c>
      <c r="P39">
        <v>1.1890222165064201E-2</v>
      </c>
      <c r="Q39">
        <v>1.238278066709016E-2</v>
      </c>
      <c r="R39">
        <v>1.2650395207517481E-2</v>
      </c>
      <c r="S39">
        <v>1.3152948415469899E-2</v>
      </c>
      <c r="T39">
        <v>1.3823119852892571E-2</v>
      </c>
      <c r="U39">
        <v>1.4192527936387089E-2</v>
      </c>
      <c r="V39">
        <v>1.5110854621960681E-2</v>
      </c>
      <c r="W39">
        <v>1.550041745833926E-2</v>
      </c>
      <c r="X39">
        <v>1.6366122084116599E-2</v>
      </c>
      <c r="Y39">
        <v>1.6320600395721419E-2</v>
      </c>
      <c r="Z39">
        <v>1.8142340514948209E-2</v>
      </c>
      <c r="AA39">
        <v>1.984020145464167E-2</v>
      </c>
      <c r="AB39">
        <v>2.1281448583577719E-2</v>
      </c>
      <c r="AC39">
        <v>2.2284324529919231E-2</v>
      </c>
      <c r="AD39">
        <v>2.4599839747908869E-2</v>
      </c>
      <c r="AE39">
        <v>2.775172989487976E-2</v>
      </c>
      <c r="AF39">
        <v>3.0342343268930049E-2</v>
      </c>
      <c r="AG39">
        <v>2.2764155897469381E-2</v>
      </c>
      <c r="AH39">
        <v>2.537905898919381E-2</v>
      </c>
      <c r="AI39">
        <v>4.4559512855192329E-2</v>
      </c>
      <c r="AJ39">
        <v>3.0793440334317791E-2</v>
      </c>
      <c r="AK39">
        <v>5.546310918444803E-2</v>
      </c>
      <c r="AL39">
        <v>4.0006744749750522E-2</v>
      </c>
      <c r="AM39">
        <v>5.1143252385484138E-2</v>
      </c>
      <c r="AN39">
        <v>4.5711637582547551E-2</v>
      </c>
      <c r="AO39">
        <v>5.1104082306160932E-2</v>
      </c>
      <c r="AP39">
        <v>4.9671361229775238E-2</v>
      </c>
      <c r="AQ39">
        <v>5.2694402394715019E-2</v>
      </c>
      <c r="AR39">
        <v>5.2924223761811072E-2</v>
      </c>
      <c r="AS39">
        <v>5.5005759866260849E-2</v>
      </c>
      <c r="AT39">
        <v>5.5958594631677253E-2</v>
      </c>
      <c r="AU39">
        <v>5.7694991826375427E-2</v>
      </c>
      <c r="AV39">
        <v>5.8989463875945003E-2</v>
      </c>
      <c r="AW39">
        <v>6.0629492413431858E-2</v>
      </c>
      <c r="AX39">
        <v>6.2111482179855647E-2</v>
      </c>
      <c r="AY39">
        <v>6.3760073331201816E-2</v>
      </c>
      <c r="AZ39">
        <v>6.3760073331201816E-2</v>
      </c>
      <c r="BA39">
        <v>6.3760073331201816E-2</v>
      </c>
      <c r="BB39">
        <v>6.3760073331201816E-2</v>
      </c>
      <c r="BC39">
        <v>6.3760073331201816E-2</v>
      </c>
      <c r="BD39">
        <v>6.3760073331201816E-2</v>
      </c>
      <c r="BE39">
        <v>6.3760073331201816E-2</v>
      </c>
      <c r="BF39">
        <v>6.3760073331201816E-2</v>
      </c>
      <c r="BG39">
        <v>6.3760073331201816E-2</v>
      </c>
      <c r="BH39">
        <v>6.3760073331201816E-2</v>
      </c>
      <c r="BI39">
        <v>6.3760073331201816E-2</v>
      </c>
      <c r="BJ39">
        <v>6.3760073331201816E-2</v>
      </c>
      <c r="BK39">
        <v>6.3760073331201803E-2</v>
      </c>
      <c r="BL39">
        <v>6.3760073331201803E-2</v>
      </c>
      <c r="BM39">
        <v>6.3760073331201803E-2</v>
      </c>
      <c r="BN39">
        <v>6.3760073331201803E-2</v>
      </c>
      <c r="BO39">
        <v>6.3760073331201803E-2</v>
      </c>
      <c r="BP39">
        <v>6.3760073331201803E-2</v>
      </c>
      <c r="BQ39">
        <v>6.3760073331201803E-2</v>
      </c>
      <c r="BR39">
        <v>6.3760073331201803E-2</v>
      </c>
      <c r="BS39">
        <v>6.3760073331201803E-2</v>
      </c>
      <c r="BT39">
        <v>6.3760073331201803E-2</v>
      </c>
      <c r="BU39">
        <v>6.3760073331201803E-2</v>
      </c>
      <c r="BV39">
        <v>6.3760073331201803E-2</v>
      </c>
      <c r="BW39">
        <v>6.3760073331201803E-2</v>
      </c>
      <c r="BX39">
        <v>6.3760073331201803E-2</v>
      </c>
      <c r="BY39">
        <v>6.3760073331201803E-2</v>
      </c>
      <c r="BZ39">
        <v>6.3760073331201803E-2</v>
      </c>
      <c r="CA39">
        <v>6.3760073331201803E-2</v>
      </c>
      <c r="CB39">
        <v>6.3760073331201803E-2</v>
      </c>
      <c r="CC39">
        <v>6.3760073331201803E-2</v>
      </c>
      <c r="CD39">
        <v>6.3760073331201803E-2</v>
      </c>
      <c r="CE39">
        <v>6.3760073331201803E-2</v>
      </c>
      <c r="CF39">
        <v>6.3760073331201803E-2</v>
      </c>
      <c r="CG39">
        <v>6.3760073331201803E-2</v>
      </c>
      <c r="CH39">
        <v>6.3760073331201803E-2</v>
      </c>
      <c r="CI39">
        <v>6.3760073331201803E-2</v>
      </c>
      <c r="CJ39">
        <v>6.3760073331201803E-2</v>
      </c>
      <c r="CK39">
        <v>6.3760073331201803E-2</v>
      </c>
      <c r="CL39">
        <v>6.3760073331201803E-2</v>
      </c>
      <c r="CM39">
        <v>6.3760073331201803E-2</v>
      </c>
      <c r="CN39">
        <v>6.3760073331201803E-2</v>
      </c>
      <c r="CO39">
        <v>6.3760073331201803E-2</v>
      </c>
      <c r="CP39">
        <v>6.3760073331201803E-2</v>
      </c>
      <c r="CQ39">
        <v>6.3760073331201803E-2</v>
      </c>
    </row>
    <row r="40" spans="1:95" x14ac:dyDescent="0.25">
      <c r="A40">
        <v>63</v>
      </c>
      <c r="B40">
        <v>1.1214361267923301E-2</v>
      </c>
      <c r="C40">
        <v>1.128462944768208E-2</v>
      </c>
      <c r="D40">
        <v>1.1305017142103749E-2</v>
      </c>
      <c r="E40">
        <v>1.1395323209251809E-2</v>
      </c>
      <c r="F40">
        <v>1.142914243027226E-2</v>
      </c>
      <c r="G40">
        <v>1.1547904176818429E-2</v>
      </c>
      <c r="H40">
        <v>1.166159214184254E-2</v>
      </c>
      <c r="I40">
        <v>1.178880841998314E-2</v>
      </c>
      <c r="J40">
        <v>1.1909615060706461E-2</v>
      </c>
      <c r="K40">
        <v>1.189347438636305E-2</v>
      </c>
      <c r="L40">
        <v>1.2138752622268821E-2</v>
      </c>
      <c r="M40">
        <v>1.226380363787263E-2</v>
      </c>
      <c r="N40">
        <v>1.2330409546535311E-2</v>
      </c>
      <c r="O40">
        <v>1.253772724649123E-2</v>
      </c>
      <c r="P40">
        <v>1.2791923689050719E-2</v>
      </c>
      <c r="Q40">
        <v>1.307961602968174E-2</v>
      </c>
      <c r="R40">
        <v>1.3625624749639669E-2</v>
      </c>
      <c r="S40">
        <v>1.392437002110062E-2</v>
      </c>
      <c r="T40">
        <v>1.448197513007287E-2</v>
      </c>
      <c r="U40">
        <v>1.522453273641404E-2</v>
      </c>
      <c r="V40">
        <v>1.5636187689944431E-2</v>
      </c>
      <c r="W40">
        <v>1.66530337717701E-2</v>
      </c>
      <c r="X40">
        <v>1.7087595253919129E-2</v>
      </c>
      <c r="Y40">
        <v>1.8047479558357001E-2</v>
      </c>
      <c r="Z40">
        <v>1.8002802694239199E-2</v>
      </c>
      <c r="AA40">
        <v>2.0018453460206191E-2</v>
      </c>
      <c r="AB40">
        <v>2.1898607755856631E-2</v>
      </c>
      <c r="AC40">
        <v>2.3496589605656801E-2</v>
      </c>
      <c r="AD40">
        <v>2.4611401094395739E-2</v>
      </c>
      <c r="AE40">
        <v>2.717705291513375E-2</v>
      </c>
      <c r="AF40">
        <v>3.0668558267964899E-2</v>
      </c>
      <c r="AG40">
        <v>3.3541743690641522E-2</v>
      </c>
      <c r="AH40">
        <v>2.5172206633842301E-2</v>
      </c>
      <c r="AI40">
        <v>2.8072330643618412E-2</v>
      </c>
      <c r="AJ40">
        <v>4.9303370292171321E-2</v>
      </c>
      <c r="AK40">
        <v>3.408219871178441E-2</v>
      </c>
      <c r="AL40">
        <v>6.140543639177895E-2</v>
      </c>
      <c r="AM40">
        <v>4.430666320188615E-2</v>
      </c>
      <c r="AN40">
        <v>5.6657497701338433E-2</v>
      </c>
      <c r="AO40">
        <v>5.065578443374763E-2</v>
      </c>
      <c r="AP40">
        <v>5.6648847334823879E-2</v>
      </c>
      <c r="AQ40">
        <v>5.507756906563982E-2</v>
      </c>
      <c r="AR40">
        <v>5.8447562460824817E-2</v>
      </c>
      <c r="AS40">
        <v>5.8720485202529073E-2</v>
      </c>
      <c r="AT40">
        <v>6.1048714768044847E-2</v>
      </c>
      <c r="AU40">
        <v>6.2125282135701489E-2</v>
      </c>
      <c r="AV40">
        <v>6.4072682922909213E-2</v>
      </c>
      <c r="AW40">
        <v>6.5530345981079111E-2</v>
      </c>
      <c r="AX40">
        <v>6.7372887736411619E-2</v>
      </c>
      <c r="AY40">
        <v>6.904088368520038E-2</v>
      </c>
      <c r="AZ40">
        <v>6.904088368520038E-2</v>
      </c>
      <c r="BA40">
        <v>6.904088368520038E-2</v>
      </c>
      <c r="BB40">
        <v>6.904088368520038E-2</v>
      </c>
      <c r="BC40">
        <v>6.904088368520038E-2</v>
      </c>
      <c r="BD40">
        <v>6.904088368520038E-2</v>
      </c>
      <c r="BE40">
        <v>6.904088368520038E-2</v>
      </c>
      <c r="BF40">
        <v>6.904088368520038E-2</v>
      </c>
      <c r="BG40">
        <v>6.904088368520038E-2</v>
      </c>
      <c r="BH40">
        <v>6.904088368520038E-2</v>
      </c>
      <c r="BI40">
        <v>6.904088368520038E-2</v>
      </c>
      <c r="BJ40">
        <v>6.904088368520038E-2</v>
      </c>
      <c r="BK40">
        <v>6.9040883685200394E-2</v>
      </c>
      <c r="BL40">
        <v>6.9040883685200394E-2</v>
      </c>
      <c r="BM40">
        <v>6.9040883685200394E-2</v>
      </c>
      <c r="BN40">
        <v>6.9040883685200394E-2</v>
      </c>
      <c r="BO40">
        <v>6.9040883685200394E-2</v>
      </c>
      <c r="BP40">
        <v>6.9040883685200394E-2</v>
      </c>
      <c r="BQ40">
        <v>6.9040883685200394E-2</v>
      </c>
      <c r="BR40">
        <v>6.9040883685200394E-2</v>
      </c>
      <c r="BS40">
        <v>6.9040883685200394E-2</v>
      </c>
      <c r="BT40">
        <v>6.9040883685200394E-2</v>
      </c>
      <c r="BU40">
        <v>6.9040883685200394E-2</v>
      </c>
      <c r="BV40">
        <v>6.9040883685200394E-2</v>
      </c>
      <c r="BW40">
        <v>6.9040883685200394E-2</v>
      </c>
      <c r="BX40">
        <v>6.9040883685200394E-2</v>
      </c>
      <c r="BY40">
        <v>6.9040883685200394E-2</v>
      </c>
      <c r="BZ40">
        <v>6.9040883685200394E-2</v>
      </c>
      <c r="CA40">
        <v>6.9040883685200394E-2</v>
      </c>
      <c r="CB40">
        <v>6.9040883685200394E-2</v>
      </c>
      <c r="CC40">
        <v>6.9040883685200394E-2</v>
      </c>
      <c r="CD40">
        <v>6.9040883685200394E-2</v>
      </c>
      <c r="CE40">
        <v>6.9040883685200394E-2</v>
      </c>
      <c r="CF40">
        <v>6.9040883685200394E-2</v>
      </c>
      <c r="CG40">
        <v>6.9040883685200394E-2</v>
      </c>
      <c r="CH40">
        <v>6.9040883685200394E-2</v>
      </c>
      <c r="CI40">
        <v>6.9040883685200394E-2</v>
      </c>
      <c r="CJ40">
        <v>6.9040883685200394E-2</v>
      </c>
      <c r="CK40">
        <v>6.9040883685200394E-2</v>
      </c>
      <c r="CL40">
        <v>6.9040883685200394E-2</v>
      </c>
      <c r="CM40">
        <v>6.9040883685200394E-2</v>
      </c>
      <c r="CN40">
        <v>6.9040883685200394E-2</v>
      </c>
      <c r="CO40">
        <v>6.9040883685200394E-2</v>
      </c>
      <c r="CP40">
        <v>6.9040883685200394E-2</v>
      </c>
      <c r="CQ40">
        <v>6.9040883685200394E-2</v>
      </c>
    </row>
    <row r="41" spans="1:95" x14ac:dyDescent="0.25">
      <c r="A41">
        <v>64</v>
      </c>
      <c r="B41">
        <v>1.217007883044258E-2</v>
      </c>
      <c r="C41">
        <v>1.2287052954887251E-2</v>
      </c>
      <c r="D41">
        <v>1.236783573312383E-2</v>
      </c>
      <c r="E41">
        <v>1.2393981660489309E-2</v>
      </c>
      <c r="F41">
        <v>1.249681929736185E-2</v>
      </c>
      <c r="G41">
        <v>1.2537752878229801E-2</v>
      </c>
      <c r="H41">
        <v>1.267192081562841E-2</v>
      </c>
      <c r="I41">
        <v>1.2800600549895571E-2</v>
      </c>
      <c r="J41">
        <v>1.2944212250935941E-2</v>
      </c>
      <c r="K41">
        <v>1.3080870869701011E-2</v>
      </c>
      <c r="L41">
        <v>1.306715052261071E-2</v>
      </c>
      <c r="M41">
        <v>1.334072498741435E-2</v>
      </c>
      <c r="N41">
        <v>1.348229349569615E-2</v>
      </c>
      <c r="O41">
        <v>1.355967588665624E-2</v>
      </c>
      <c r="P41">
        <v>1.3791891858069319E-2</v>
      </c>
      <c r="Q41">
        <v>1.4075832940840581E-2</v>
      </c>
      <c r="R41">
        <v>1.439681609496119E-2</v>
      </c>
      <c r="S41">
        <v>1.500241257875696E-2</v>
      </c>
      <c r="T41">
        <v>1.533604782973997E-2</v>
      </c>
      <c r="U41">
        <v>1.5955077366757751E-2</v>
      </c>
      <c r="V41">
        <v>1.677831361374223E-2</v>
      </c>
      <c r="W41">
        <v>1.7237267788316069E-2</v>
      </c>
      <c r="X41">
        <v>1.8363866836379659E-2</v>
      </c>
      <c r="Y41">
        <v>1.8848853499039819E-2</v>
      </c>
      <c r="Z41">
        <v>1.9913782861440441E-2</v>
      </c>
      <c r="AA41">
        <v>1.9870580226139321E-2</v>
      </c>
      <c r="AB41">
        <v>2.21021319882037E-2</v>
      </c>
      <c r="AC41">
        <v>2.4185405223506949E-2</v>
      </c>
      <c r="AD41">
        <v>2.595822028037393E-2</v>
      </c>
      <c r="AE41">
        <v>2.7198167154941659E-2</v>
      </c>
      <c r="AF41">
        <v>3.0042694299086771E-2</v>
      </c>
      <c r="AG41">
        <v>3.3912756939477158E-2</v>
      </c>
      <c r="AH41">
        <v>3.7101254213094077E-2</v>
      </c>
      <c r="AI41">
        <v>2.785206895713991E-2</v>
      </c>
      <c r="AJ41">
        <v>3.1070472831593521E-2</v>
      </c>
      <c r="AK41">
        <v>5.4585741998488022E-2</v>
      </c>
      <c r="AL41">
        <v>3.774534791442153E-2</v>
      </c>
      <c r="AM41">
        <v>6.8026146342706151E-2</v>
      </c>
      <c r="AN41">
        <v>4.9098848757724217E-2</v>
      </c>
      <c r="AO41">
        <v>6.2804805268351721E-2</v>
      </c>
      <c r="AP41">
        <v>5.6169136432915948E-2</v>
      </c>
      <c r="AQ41">
        <v>6.2833752589780273E-2</v>
      </c>
      <c r="AR41">
        <v>6.1109664902518387E-2</v>
      </c>
      <c r="AS41">
        <v>6.4868635179913092E-2</v>
      </c>
      <c r="AT41">
        <v>6.5191535533798306E-2</v>
      </c>
      <c r="AU41">
        <v>6.7797131438293801E-2</v>
      </c>
      <c r="AV41">
        <v>6.9013870698777444E-2</v>
      </c>
      <c r="AW41">
        <v>7.1199040297086916E-2</v>
      </c>
      <c r="AX41">
        <v>7.2841169393281016E-2</v>
      </c>
      <c r="AY41">
        <v>7.4912247908967E-2</v>
      </c>
      <c r="AZ41">
        <v>7.4912247908967E-2</v>
      </c>
      <c r="BA41">
        <v>7.4912247908967E-2</v>
      </c>
      <c r="BB41">
        <v>7.4912247908967E-2</v>
      </c>
      <c r="BC41">
        <v>7.4912247908967E-2</v>
      </c>
      <c r="BD41">
        <v>7.4912247908967E-2</v>
      </c>
      <c r="BE41">
        <v>7.4912247908967E-2</v>
      </c>
      <c r="BF41">
        <v>7.4912247908967E-2</v>
      </c>
      <c r="BG41">
        <v>7.4912247908967E-2</v>
      </c>
      <c r="BH41">
        <v>7.4912247908967E-2</v>
      </c>
      <c r="BI41">
        <v>7.4912247908967E-2</v>
      </c>
      <c r="BJ41">
        <v>7.4912247908967E-2</v>
      </c>
      <c r="BK41">
        <v>7.4912247908967E-2</v>
      </c>
      <c r="BL41">
        <v>7.4912247908967E-2</v>
      </c>
      <c r="BM41">
        <v>7.4912247908967E-2</v>
      </c>
      <c r="BN41">
        <v>7.4912247908967E-2</v>
      </c>
      <c r="BO41">
        <v>7.4912247908967E-2</v>
      </c>
      <c r="BP41">
        <v>7.4912247908967E-2</v>
      </c>
      <c r="BQ41">
        <v>7.4912247908967E-2</v>
      </c>
      <c r="BR41">
        <v>7.4912247908967E-2</v>
      </c>
      <c r="BS41">
        <v>7.4912247908967E-2</v>
      </c>
      <c r="BT41">
        <v>7.4912247908967E-2</v>
      </c>
      <c r="BU41">
        <v>7.4912247908967E-2</v>
      </c>
      <c r="BV41">
        <v>7.4912247908967E-2</v>
      </c>
      <c r="BW41">
        <v>7.4912247908967E-2</v>
      </c>
      <c r="BX41">
        <v>7.4912247908967E-2</v>
      </c>
      <c r="BY41">
        <v>7.4912247908967E-2</v>
      </c>
      <c r="BZ41">
        <v>7.4912247908967E-2</v>
      </c>
      <c r="CA41">
        <v>7.4912247908967E-2</v>
      </c>
      <c r="CB41">
        <v>7.4912247908967E-2</v>
      </c>
      <c r="CC41">
        <v>7.4912247908967E-2</v>
      </c>
      <c r="CD41">
        <v>7.4912247908967E-2</v>
      </c>
      <c r="CE41">
        <v>7.4912247908967E-2</v>
      </c>
      <c r="CF41">
        <v>7.4912247908967E-2</v>
      </c>
      <c r="CG41">
        <v>7.4912247908967E-2</v>
      </c>
      <c r="CH41">
        <v>7.4912247908967E-2</v>
      </c>
      <c r="CI41">
        <v>7.4912247908967E-2</v>
      </c>
      <c r="CJ41">
        <v>7.4912247908967E-2</v>
      </c>
      <c r="CK41">
        <v>7.4912247908967E-2</v>
      </c>
      <c r="CL41">
        <v>7.4912247908967E-2</v>
      </c>
      <c r="CM41">
        <v>7.4912247908967E-2</v>
      </c>
      <c r="CN41">
        <v>7.4912247908967E-2</v>
      </c>
      <c r="CO41">
        <v>7.4912247908967E-2</v>
      </c>
      <c r="CP41">
        <v>7.4912247908967E-2</v>
      </c>
      <c r="CQ41">
        <v>7.4912247908967E-2</v>
      </c>
    </row>
    <row r="42" spans="1:95" x14ac:dyDescent="0.25">
      <c r="A42">
        <v>65</v>
      </c>
      <c r="B42">
        <v>1.3209196889528549E-2</v>
      </c>
      <c r="C42">
        <v>1.333827898664397E-2</v>
      </c>
      <c r="D42">
        <v>1.3470612832347691E-2</v>
      </c>
      <c r="E42">
        <v>1.356333694254656E-2</v>
      </c>
      <c r="F42">
        <v>1.3596180132022861E-2</v>
      </c>
      <c r="G42">
        <v>1.3713198703300639E-2</v>
      </c>
      <c r="H42">
        <v>1.376233746090913E-2</v>
      </c>
      <c r="I42">
        <v>1.391387719784336E-2</v>
      </c>
      <c r="J42">
        <v>1.4059480679627871E-2</v>
      </c>
      <c r="K42">
        <v>1.4221577680744011E-2</v>
      </c>
      <c r="L42">
        <v>1.4376131246667079E-2</v>
      </c>
      <c r="M42">
        <v>1.4365458197179491E-2</v>
      </c>
      <c r="N42">
        <v>1.467071359143819E-2</v>
      </c>
      <c r="O42">
        <v>1.483094425613949E-2</v>
      </c>
      <c r="P42">
        <v>1.492064345848842E-2</v>
      </c>
      <c r="Q42">
        <v>1.518082260454919E-2</v>
      </c>
      <c r="R42">
        <v>1.5498111613101089E-2</v>
      </c>
      <c r="S42">
        <v>1.585639134077272E-2</v>
      </c>
      <c r="T42">
        <v>1.6528453559143941E-2</v>
      </c>
      <c r="U42">
        <v>1.6901209681613859E-2</v>
      </c>
      <c r="V42">
        <v>1.7588810431776129E-2</v>
      </c>
      <c r="W42">
        <v>1.8502017179841929E-2</v>
      </c>
      <c r="X42">
        <v>1.901395313019073E-2</v>
      </c>
      <c r="Y42">
        <v>2.026288798353203E-2</v>
      </c>
      <c r="Z42">
        <v>2.0804408179359059E-2</v>
      </c>
      <c r="AA42">
        <v>2.1986566447948368E-2</v>
      </c>
      <c r="AB42">
        <v>2.1945597644985281E-2</v>
      </c>
      <c r="AC42">
        <v>2.441767168957849E-2</v>
      </c>
      <c r="AD42">
        <v>2.672739725202921E-2</v>
      </c>
      <c r="AE42">
        <v>2.8695343783849369E-2</v>
      </c>
      <c r="AF42">
        <v>3.0075258962801391E-2</v>
      </c>
      <c r="AG42">
        <v>3.3230879369806912E-2</v>
      </c>
      <c r="AH42">
        <v>3.7523148389191033E-2</v>
      </c>
      <c r="AI42">
        <v>4.1063690994535829E-2</v>
      </c>
      <c r="AJ42">
        <v>3.0836144490916109E-2</v>
      </c>
      <c r="AK42">
        <v>3.4409922223960811E-2</v>
      </c>
      <c r="AL42">
        <v>6.0471155187677879E-2</v>
      </c>
      <c r="AM42">
        <v>4.1827865034958653E-2</v>
      </c>
      <c r="AN42">
        <v>7.540694608030897E-2</v>
      </c>
      <c r="AO42">
        <v>5.4442744602616472E-2</v>
      </c>
      <c r="AP42">
        <v>6.9661816282977504E-2</v>
      </c>
      <c r="AQ42">
        <v>6.232078073722909E-2</v>
      </c>
      <c r="AR42">
        <v>6.9736693920526172E-2</v>
      </c>
      <c r="AS42">
        <v>6.7844004987538023E-2</v>
      </c>
      <c r="AT42">
        <v>7.2039311592802344E-2</v>
      </c>
      <c r="AU42">
        <v>7.2420117049235982E-2</v>
      </c>
      <c r="AV42">
        <v>7.5337733228836787E-2</v>
      </c>
      <c r="AW42">
        <v>7.6713329844269804E-2</v>
      </c>
      <c r="AX42">
        <v>7.9166565911250472E-2</v>
      </c>
      <c r="AY42">
        <v>8.101730536036357E-2</v>
      </c>
      <c r="AZ42">
        <v>8.101730536036357E-2</v>
      </c>
      <c r="BA42">
        <v>8.101730536036357E-2</v>
      </c>
      <c r="BB42">
        <v>8.101730536036357E-2</v>
      </c>
      <c r="BC42">
        <v>8.101730536036357E-2</v>
      </c>
      <c r="BD42">
        <v>8.101730536036357E-2</v>
      </c>
      <c r="BE42">
        <v>8.101730536036357E-2</v>
      </c>
      <c r="BF42">
        <v>8.101730536036357E-2</v>
      </c>
      <c r="BG42">
        <v>8.101730536036357E-2</v>
      </c>
      <c r="BH42">
        <v>8.101730536036357E-2</v>
      </c>
      <c r="BI42">
        <v>8.101730536036357E-2</v>
      </c>
      <c r="BJ42">
        <v>8.101730536036357E-2</v>
      </c>
      <c r="BK42">
        <v>8.1017305360363598E-2</v>
      </c>
      <c r="BL42">
        <v>8.1017305360363598E-2</v>
      </c>
      <c r="BM42">
        <v>8.1017305360363598E-2</v>
      </c>
      <c r="BN42">
        <v>8.1017305360363598E-2</v>
      </c>
      <c r="BO42">
        <v>8.1017305360363598E-2</v>
      </c>
      <c r="BP42">
        <v>8.1017305360363598E-2</v>
      </c>
      <c r="BQ42">
        <v>8.1017305360363598E-2</v>
      </c>
      <c r="BR42">
        <v>8.1017305360363598E-2</v>
      </c>
      <c r="BS42">
        <v>8.1017305360363598E-2</v>
      </c>
      <c r="BT42">
        <v>8.1017305360363598E-2</v>
      </c>
      <c r="BU42">
        <v>8.1017305360363598E-2</v>
      </c>
      <c r="BV42">
        <v>8.1017305360363598E-2</v>
      </c>
      <c r="BW42">
        <v>8.1017305360363598E-2</v>
      </c>
      <c r="BX42">
        <v>8.1017305360363598E-2</v>
      </c>
      <c r="BY42">
        <v>8.1017305360363598E-2</v>
      </c>
      <c r="BZ42">
        <v>8.1017305360363598E-2</v>
      </c>
      <c r="CA42">
        <v>8.1017305360363598E-2</v>
      </c>
      <c r="CB42">
        <v>8.1017305360363598E-2</v>
      </c>
      <c r="CC42">
        <v>8.1017305360363598E-2</v>
      </c>
      <c r="CD42">
        <v>8.1017305360363598E-2</v>
      </c>
      <c r="CE42">
        <v>8.1017305360363598E-2</v>
      </c>
      <c r="CF42">
        <v>8.1017305360363598E-2</v>
      </c>
      <c r="CG42">
        <v>8.1017305360363598E-2</v>
      </c>
      <c r="CH42">
        <v>8.1017305360363598E-2</v>
      </c>
      <c r="CI42">
        <v>8.1017305360363598E-2</v>
      </c>
      <c r="CJ42">
        <v>8.1017305360363598E-2</v>
      </c>
      <c r="CK42">
        <v>8.1017305360363598E-2</v>
      </c>
      <c r="CL42">
        <v>8.1017305360363598E-2</v>
      </c>
      <c r="CM42">
        <v>8.1017305360363598E-2</v>
      </c>
      <c r="CN42">
        <v>8.1017305360363598E-2</v>
      </c>
      <c r="CO42">
        <v>8.1017305360363598E-2</v>
      </c>
      <c r="CP42">
        <v>8.1017305360363598E-2</v>
      </c>
      <c r="CQ42">
        <v>8.1017305360363598E-2</v>
      </c>
    </row>
    <row r="43" spans="1:95" x14ac:dyDescent="0.25">
      <c r="A43">
        <v>66</v>
      </c>
      <c r="B43">
        <v>1.4344003221266661E-2</v>
      </c>
      <c r="C43">
        <v>1.448158299458744E-2</v>
      </c>
      <c r="D43">
        <v>1.4627585297322389E-2</v>
      </c>
      <c r="E43">
        <v>1.477724298569821E-2</v>
      </c>
      <c r="F43">
        <v>1.488352597146253E-2</v>
      </c>
      <c r="G43">
        <v>1.492414318367275E-2</v>
      </c>
      <c r="H43">
        <v>1.5057209204782099E-2</v>
      </c>
      <c r="I43">
        <v>1.511579998797395E-2</v>
      </c>
      <c r="J43">
        <v>1.5286931454260929E-2</v>
      </c>
      <c r="K43">
        <v>1.5451642442131231E-2</v>
      </c>
      <c r="L43">
        <v>1.5634585315073869E-2</v>
      </c>
      <c r="M43">
        <v>1.5809343515569719E-2</v>
      </c>
      <c r="N43">
        <v>1.58024530325113E-2</v>
      </c>
      <c r="O43">
        <v>1.614319461683153E-2</v>
      </c>
      <c r="P43">
        <v>1.6324514151311559E-2</v>
      </c>
      <c r="Q43">
        <v>1.6428285177213162E-2</v>
      </c>
      <c r="R43">
        <v>1.6719881847822509E-2</v>
      </c>
      <c r="S43">
        <v>1.7074574952983691E-2</v>
      </c>
      <c r="T43">
        <v>1.7474658257418191E-2</v>
      </c>
      <c r="U43">
        <v>1.822089794361649E-2</v>
      </c>
      <c r="V43">
        <v>1.8637538854513309E-2</v>
      </c>
      <c r="W43">
        <v>1.9401730092763868E-2</v>
      </c>
      <c r="X43">
        <v>2.0415324556907571E-2</v>
      </c>
      <c r="Y43">
        <v>2.098663677575089E-2</v>
      </c>
      <c r="Z43">
        <v>2.2372009184649488E-2</v>
      </c>
      <c r="AA43">
        <v>2.297694208977618E-2</v>
      </c>
      <c r="AB43">
        <v>2.428999887402886E-2</v>
      </c>
      <c r="AC43">
        <v>2.4252176085957131E-2</v>
      </c>
      <c r="AD43">
        <v>2.699235448215126E-2</v>
      </c>
      <c r="AE43">
        <v>2.9554689813368389E-2</v>
      </c>
      <c r="AF43">
        <v>3.1740545580335122E-2</v>
      </c>
      <c r="AG43">
        <v>3.3277105925612817E-2</v>
      </c>
      <c r="AH43">
        <v>3.6779957736222467E-2</v>
      </c>
      <c r="AI43">
        <v>4.1543385062838022E-2</v>
      </c>
      <c r="AJ43">
        <v>4.5477209858034502E-2</v>
      </c>
      <c r="AK43">
        <v>3.416088543692411E-2</v>
      </c>
      <c r="AL43">
        <v>3.8131681443512172E-2</v>
      </c>
      <c r="AM43">
        <v>6.7032242509797044E-2</v>
      </c>
      <c r="AN43">
        <v>4.6380390395868783E-2</v>
      </c>
      <c r="AO43">
        <v>8.3639855292313617E-2</v>
      </c>
      <c r="AP43">
        <v>6.0405314458855122E-2</v>
      </c>
      <c r="AQ43">
        <v>7.7314891437250635E-2</v>
      </c>
      <c r="AR43">
        <v>6.9188586877516819E-2</v>
      </c>
      <c r="AS43">
        <v>7.7445492861985016E-2</v>
      </c>
      <c r="AT43">
        <v>7.5366698177237859E-2</v>
      </c>
      <c r="AU43">
        <v>8.0051741476809768E-2</v>
      </c>
      <c r="AV43">
        <v>8.0499590449099198E-2</v>
      </c>
      <c r="AW43">
        <v>8.3768399101707219E-2</v>
      </c>
      <c r="AX43">
        <v>8.532410065586879E-2</v>
      </c>
      <c r="AY43">
        <v>8.8079716866077198E-2</v>
      </c>
      <c r="AZ43">
        <v>8.8079716866077198E-2</v>
      </c>
      <c r="BA43">
        <v>8.8079716866077198E-2</v>
      </c>
      <c r="BB43">
        <v>8.8079716866077198E-2</v>
      </c>
      <c r="BC43">
        <v>8.8079716866077198E-2</v>
      </c>
      <c r="BD43">
        <v>8.8079716866077198E-2</v>
      </c>
      <c r="BE43">
        <v>8.8079716866077198E-2</v>
      </c>
      <c r="BF43">
        <v>8.8079716866077198E-2</v>
      </c>
      <c r="BG43">
        <v>8.8079716866077198E-2</v>
      </c>
      <c r="BH43">
        <v>8.8079716866077198E-2</v>
      </c>
      <c r="BI43">
        <v>8.8079716866077198E-2</v>
      </c>
      <c r="BJ43">
        <v>8.8079716866077198E-2</v>
      </c>
      <c r="BK43">
        <v>8.8079716866077198E-2</v>
      </c>
      <c r="BL43">
        <v>8.8079716866077198E-2</v>
      </c>
      <c r="BM43">
        <v>8.8079716866077198E-2</v>
      </c>
      <c r="BN43">
        <v>8.8079716866077198E-2</v>
      </c>
      <c r="BO43">
        <v>8.8079716866077198E-2</v>
      </c>
      <c r="BP43">
        <v>8.8079716866077198E-2</v>
      </c>
      <c r="BQ43">
        <v>8.8079716866077198E-2</v>
      </c>
      <c r="BR43">
        <v>8.8079716866077198E-2</v>
      </c>
      <c r="BS43">
        <v>8.8079716866077198E-2</v>
      </c>
      <c r="BT43">
        <v>8.8079716866077198E-2</v>
      </c>
      <c r="BU43">
        <v>8.8079716866077198E-2</v>
      </c>
      <c r="BV43">
        <v>8.8079716866077198E-2</v>
      </c>
      <c r="BW43">
        <v>8.8079716866077198E-2</v>
      </c>
      <c r="BX43">
        <v>8.8079716866077198E-2</v>
      </c>
      <c r="BY43">
        <v>8.8079716866077198E-2</v>
      </c>
      <c r="BZ43">
        <v>8.8079716866077198E-2</v>
      </c>
      <c r="CA43">
        <v>8.8079716866077198E-2</v>
      </c>
      <c r="CB43">
        <v>8.8079716866077198E-2</v>
      </c>
      <c r="CC43">
        <v>8.8079716866077198E-2</v>
      </c>
      <c r="CD43">
        <v>8.8079716866077198E-2</v>
      </c>
      <c r="CE43">
        <v>8.8079716866077198E-2</v>
      </c>
      <c r="CF43">
        <v>8.8079716866077198E-2</v>
      </c>
      <c r="CG43">
        <v>8.8079716866077198E-2</v>
      </c>
      <c r="CH43">
        <v>8.8079716866077198E-2</v>
      </c>
      <c r="CI43">
        <v>8.8079716866077198E-2</v>
      </c>
      <c r="CJ43">
        <v>8.8079716866077198E-2</v>
      </c>
      <c r="CK43">
        <v>8.8079716866077198E-2</v>
      </c>
      <c r="CL43">
        <v>8.8079716866077198E-2</v>
      </c>
      <c r="CM43">
        <v>8.8079716866077198E-2</v>
      </c>
      <c r="CN43">
        <v>8.8079716866077198E-2</v>
      </c>
      <c r="CO43">
        <v>8.8079716866077198E-2</v>
      </c>
      <c r="CP43">
        <v>8.8079716866077198E-2</v>
      </c>
      <c r="CQ43">
        <v>8.8079716866077198E-2</v>
      </c>
    </row>
    <row r="44" spans="1:95" x14ac:dyDescent="0.25">
      <c r="A44">
        <v>67</v>
      </c>
      <c r="B44">
        <v>1.5563543432107189E-2</v>
      </c>
      <c r="C44">
        <v>1.573052496759459E-2</v>
      </c>
      <c r="D44">
        <v>1.5886275805855651E-2</v>
      </c>
      <c r="E44">
        <v>1.6051363067561251E-2</v>
      </c>
      <c r="F44">
        <v>1.6220562543081869E-2</v>
      </c>
      <c r="G44">
        <v>1.634223853280703E-2</v>
      </c>
      <c r="H44">
        <v>1.6391863954582871E-2</v>
      </c>
      <c r="I44">
        <v>1.654309016336928E-2</v>
      </c>
      <c r="J44">
        <v>1.6612557886250979E-2</v>
      </c>
      <c r="K44">
        <v>1.6805789019522122E-2</v>
      </c>
      <c r="L44">
        <v>1.6992076592514609E-2</v>
      </c>
      <c r="M44">
        <v>1.7198532530814391E-2</v>
      </c>
      <c r="N44">
        <v>1.7396107390790311E-2</v>
      </c>
      <c r="O44">
        <v>1.7393860006444141E-2</v>
      </c>
      <c r="P44">
        <v>1.7774367812916581E-2</v>
      </c>
      <c r="Q44">
        <v>1.7979522911442478E-2</v>
      </c>
      <c r="R44">
        <v>1.809936549754846E-2</v>
      </c>
      <c r="S44">
        <v>1.842627462427841E-2</v>
      </c>
      <c r="T44">
        <v>1.8822939879746339E-2</v>
      </c>
      <c r="U44">
        <v>1.9269900106397252E-2</v>
      </c>
      <c r="V44">
        <v>2.0098968336777101E-2</v>
      </c>
      <c r="W44">
        <v>2.0564860628894701E-2</v>
      </c>
      <c r="X44">
        <v>2.1414645312839611E-2</v>
      </c>
      <c r="Y44">
        <v>2.25403125588973E-2</v>
      </c>
      <c r="Z44">
        <v>2.3178200201533009E-2</v>
      </c>
      <c r="AA44">
        <v>2.4715822690705179E-2</v>
      </c>
      <c r="AB44">
        <v>2.5391919349502211E-2</v>
      </c>
      <c r="AC44">
        <v>2.6851219408387399E-2</v>
      </c>
      <c r="AD44">
        <v>2.681763341042254E-2</v>
      </c>
      <c r="AE44">
        <v>2.985683197297994E-2</v>
      </c>
      <c r="AF44">
        <v>3.2701116380561397E-2</v>
      </c>
      <c r="AG44">
        <v>3.51304553809089E-2</v>
      </c>
      <c r="AH44">
        <v>3.68424208679358E-2</v>
      </c>
      <c r="AI44">
        <v>4.0733061642276649E-2</v>
      </c>
      <c r="AJ44">
        <v>4.6022576467421153E-2</v>
      </c>
      <c r="AK44">
        <v>5.0396001128964842E-2</v>
      </c>
      <c r="AL44">
        <v>3.7867322855838159E-2</v>
      </c>
      <c r="AM44">
        <v>4.2281915902781082E-2</v>
      </c>
      <c r="AN44">
        <v>7.4350803936120993E-2</v>
      </c>
      <c r="AO44">
        <v>5.1459971150173672E-2</v>
      </c>
      <c r="AP44">
        <v>9.2828563434007888E-2</v>
      </c>
      <c r="AQ44">
        <v>6.7062034490905559E-2</v>
      </c>
      <c r="AR44">
        <v>8.5861395720199685E-2</v>
      </c>
      <c r="AS44">
        <v>7.6860370278335449E-2</v>
      </c>
      <c r="AT44">
        <v>8.6059214560167574E-2</v>
      </c>
      <c r="AU44">
        <v>8.3774903769401138E-2</v>
      </c>
      <c r="AV44">
        <v>8.9009928244686468E-2</v>
      </c>
      <c r="AW44">
        <v>8.953535418392744E-2</v>
      </c>
      <c r="AX44">
        <v>9.3199658091451809E-2</v>
      </c>
      <c r="AY44">
        <v>9.4959635974726619E-2</v>
      </c>
      <c r="AZ44">
        <v>9.4959635974726619E-2</v>
      </c>
      <c r="BA44">
        <v>9.4959635974726619E-2</v>
      </c>
      <c r="BB44">
        <v>9.4959635974726619E-2</v>
      </c>
      <c r="BC44">
        <v>9.4959635974726619E-2</v>
      </c>
      <c r="BD44">
        <v>9.4959635974726619E-2</v>
      </c>
      <c r="BE44">
        <v>9.4959635974726619E-2</v>
      </c>
      <c r="BF44">
        <v>9.4959635974726619E-2</v>
      </c>
      <c r="BG44">
        <v>9.4959635974726619E-2</v>
      </c>
      <c r="BH44">
        <v>9.4959635974726619E-2</v>
      </c>
      <c r="BI44">
        <v>9.4959635974726619E-2</v>
      </c>
      <c r="BJ44">
        <v>9.4959635974726619E-2</v>
      </c>
      <c r="BK44">
        <v>9.4959635974726606E-2</v>
      </c>
      <c r="BL44">
        <v>9.4959635974726606E-2</v>
      </c>
      <c r="BM44">
        <v>9.4959635974726606E-2</v>
      </c>
      <c r="BN44">
        <v>9.4959635974726606E-2</v>
      </c>
      <c r="BO44">
        <v>9.4959635974726606E-2</v>
      </c>
      <c r="BP44">
        <v>9.4959635974726606E-2</v>
      </c>
      <c r="BQ44">
        <v>9.4959635974726606E-2</v>
      </c>
      <c r="BR44">
        <v>9.4959635974726606E-2</v>
      </c>
      <c r="BS44">
        <v>9.4959635974726606E-2</v>
      </c>
      <c r="BT44">
        <v>9.4959635974726606E-2</v>
      </c>
      <c r="BU44">
        <v>9.4959635974726606E-2</v>
      </c>
      <c r="BV44">
        <v>9.4959635974726606E-2</v>
      </c>
      <c r="BW44">
        <v>9.4959635974726606E-2</v>
      </c>
      <c r="BX44">
        <v>9.4959635974726606E-2</v>
      </c>
      <c r="BY44">
        <v>9.4959635974726606E-2</v>
      </c>
      <c r="BZ44">
        <v>9.4959635974726606E-2</v>
      </c>
      <c r="CA44">
        <v>9.4959635974726606E-2</v>
      </c>
      <c r="CB44">
        <v>9.4959635974726606E-2</v>
      </c>
      <c r="CC44">
        <v>9.4959635974726606E-2</v>
      </c>
      <c r="CD44">
        <v>9.4959635974726606E-2</v>
      </c>
      <c r="CE44">
        <v>9.4959635974726606E-2</v>
      </c>
      <c r="CF44">
        <v>9.4959635974726606E-2</v>
      </c>
      <c r="CG44">
        <v>9.4959635974726606E-2</v>
      </c>
      <c r="CH44">
        <v>9.4959635974726606E-2</v>
      </c>
      <c r="CI44">
        <v>9.4959635974726606E-2</v>
      </c>
      <c r="CJ44">
        <v>9.4959635974726606E-2</v>
      </c>
      <c r="CK44">
        <v>9.4959635974726606E-2</v>
      </c>
      <c r="CL44">
        <v>9.4959635974726606E-2</v>
      </c>
      <c r="CM44">
        <v>9.4959635974726606E-2</v>
      </c>
      <c r="CN44">
        <v>9.4959635974726606E-2</v>
      </c>
      <c r="CO44">
        <v>9.4959635974726606E-2</v>
      </c>
      <c r="CP44">
        <v>9.4959635974726606E-2</v>
      </c>
      <c r="CQ44">
        <v>9.4959635974726606E-2</v>
      </c>
    </row>
    <row r="45" spans="1:95" x14ac:dyDescent="0.25">
      <c r="A45">
        <v>68</v>
      </c>
      <c r="B45">
        <v>1.684759332564539E-2</v>
      </c>
      <c r="C45">
        <v>1.7073184856329429E-2</v>
      </c>
      <c r="D45">
        <v>1.7261657502993209E-2</v>
      </c>
      <c r="E45">
        <v>1.7437916567719921E-2</v>
      </c>
      <c r="F45">
        <v>1.762453363065547E-2</v>
      </c>
      <c r="G45">
        <v>1.7815780189236172E-2</v>
      </c>
      <c r="H45">
        <v>1.7954929219795399E-2</v>
      </c>
      <c r="I45">
        <v>1.8014976979432631E-2</v>
      </c>
      <c r="J45">
        <v>1.8186755389618961E-2</v>
      </c>
      <c r="K45">
        <v>1.8268728198827241E-2</v>
      </c>
      <c r="L45">
        <v>1.8486893213572188E-2</v>
      </c>
      <c r="M45">
        <v>1.8697549895402212E-2</v>
      </c>
      <c r="N45">
        <v>1.8930533540698059E-2</v>
      </c>
      <c r="O45">
        <v>1.9153879923773851E-2</v>
      </c>
      <c r="P45">
        <v>1.9157280982794771E-2</v>
      </c>
      <c r="Q45">
        <v>1.9582371261734521E-2</v>
      </c>
      <c r="R45">
        <v>1.9814471764517311E-2</v>
      </c>
      <c r="S45">
        <v>1.9952664681844829E-2</v>
      </c>
      <c r="T45">
        <v>2.0319279845839339E-2</v>
      </c>
      <c r="U45">
        <v>2.0763064137605911E-2</v>
      </c>
      <c r="V45">
        <v>2.126261482882532E-2</v>
      </c>
      <c r="W45">
        <v>2.21842215115962E-2</v>
      </c>
      <c r="X45">
        <v>2.2705413524695042E-2</v>
      </c>
      <c r="Y45">
        <v>2.3650904221077011E-2</v>
      </c>
      <c r="Z45">
        <v>2.4901758442913379E-2</v>
      </c>
      <c r="AA45">
        <v>2.561433057037726E-2</v>
      </c>
      <c r="AB45">
        <v>2.7321943544283439E-2</v>
      </c>
      <c r="AC45">
        <v>2.8077941636596441E-2</v>
      </c>
      <c r="AD45">
        <v>2.9700719389853959E-2</v>
      </c>
      <c r="AE45">
        <v>2.967266977739632E-2</v>
      </c>
      <c r="AF45">
        <v>3.304556000108276E-2</v>
      </c>
      <c r="AG45">
        <v>3.6204719702403167E-2</v>
      </c>
      <c r="AH45">
        <v>3.8906271040723098E-2</v>
      </c>
      <c r="AI45">
        <v>4.081475616574743E-2</v>
      </c>
      <c r="AJ45">
        <v>4.5138728319492567E-2</v>
      </c>
      <c r="AK45">
        <v>5.1016000886956403E-2</v>
      </c>
      <c r="AL45">
        <v>5.5881078434161187E-2</v>
      </c>
      <c r="AM45">
        <v>4.2001666538736528E-2</v>
      </c>
      <c r="AN45">
        <v>4.6912631695419933E-2</v>
      </c>
      <c r="AO45">
        <v>8.2519013159841767E-2</v>
      </c>
      <c r="AP45">
        <v>5.7130906296739767E-2</v>
      </c>
      <c r="AQ45">
        <v>0.10308997233235261</v>
      </c>
      <c r="AR45">
        <v>7.4498021063997985E-2</v>
      </c>
      <c r="AS45">
        <v>9.5411159560806036E-2</v>
      </c>
      <c r="AT45">
        <v>8.5435215811176177E-2</v>
      </c>
      <c r="AU45">
        <v>9.5689667351130075E-2</v>
      </c>
      <c r="AV45">
        <v>9.3178308595999987E-2</v>
      </c>
      <c r="AW45">
        <v>9.903131691793754E-2</v>
      </c>
      <c r="AX45">
        <v>9.9646460669599354E-2</v>
      </c>
      <c r="AY45">
        <v>0.1037563914940874</v>
      </c>
      <c r="AZ45">
        <v>0.1037563914940874</v>
      </c>
      <c r="BA45">
        <v>0.1037563914940874</v>
      </c>
      <c r="BB45">
        <v>0.1037563914940874</v>
      </c>
      <c r="BC45">
        <v>0.1037563914940874</v>
      </c>
      <c r="BD45">
        <v>0.1037563914940874</v>
      </c>
      <c r="BE45">
        <v>0.1037563914940874</v>
      </c>
      <c r="BF45">
        <v>0.1037563914940874</v>
      </c>
      <c r="BG45">
        <v>0.1037563914940874</v>
      </c>
      <c r="BH45">
        <v>0.1037563914940874</v>
      </c>
      <c r="BI45">
        <v>0.1037563914940874</v>
      </c>
      <c r="BJ45">
        <v>0.1037563914940874</v>
      </c>
      <c r="BK45">
        <v>0.103756391494087</v>
      </c>
      <c r="BL45">
        <v>0.103756391494087</v>
      </c>
      <c r="BM45">
        <v>0.103756391494087</v>
      </c>
      <c r="BN45">
        <v>0.103756391494087</v>
      </c>
      <c r="BO45">
        <v>0.103756391494087</v>
      </c>
      <c r="BP45">
        <v>0.103756391494087</v>
      </c>
      <c r="BQ45">
        <v>0.103756391494087</v>
      </c>
      <c r="BR45">
        <v>0.103756391494087</v>
      </c>
      <c r="BS45">
        <v>0.103756391494087</v>
      </c>
      <c r="BT45">
        <v>0.103756391494087</v>
      </c>
      <c r="BU45">
        <v>0.103756391494087</v>
      </c>
      <c r="BV45">
        <v>0.103756391494087</v>
      </c>
      <c r="BW45">
        <v>0.103756391494087</v>
      </c>
      <c r="BX45">
        <v>0.103756391494087</v>
      </c>
      <c r="BY45">
        <v>0.103756391494087</v>
      </c>
      <c r="BZ45">
        <v>0.103756391494087</v>
      </c>
      <c r="CA45">
        <v>0.103756391494087</v>
      </c>
      <c r="CB45">
        <v>0.103756391494087</v>
      </c>
      <c r="CC45">
        <v>0.103756391494087</v>
      </c>
      <c r="CD45">
        <v>0.103756391494087</v>
      </c>
      <c r="CE45">
        <v>0.103756391494087</v>
      </c>
      <c r="CF45">
        <v>0.103756391494087</v>
      </c>
      <c r="CG45">
        <v>0.103756391494087</v>
      </c>
      <c r="CH45">
        <v>0.103756391494087</v>
      </c>
      <c r="CI45">
        <v>0.103756391494087</v>
      </c>
      <c r="CJ45">
        <v>0.103756391494087</v>
      </c>
      <c r="CK45">
        <v>0.103756391494087</v>
      </c>
      <c r="CL45">
        <v>0.103756391494087</v>
      </c>
      <c r="CM45">
        <v>0.103756391494087</v>
      </c>
      <c r="CN45">
        <v>0.103756391494087</v>
      </c>
      <c r="CO45">
        <v>0.103756391494087</v>
      </c>
      <c r="CP45">
        <v>0.103756391494087</v>
      </c>
      <c r="CQ45">
        <v>0.103756391494087</v>
      </c>
    </row>
    <row r="46" spans="1:95" x14ac:dyDescent="0.25">
      <c r="A46">
        <v>69</v>
      </c>
      <c r="B46">
        <v>1.8200811348644329E-2</v>
      </c>
      <c r="C46">
        <v>1.8487455843724129E-2</v>
      </c>
      <c r="D46">
        <v>1.8740753132347882E-2</v>
      </c>
      <c r="E46">
        <v>1.895344724942306E-2</v>
      </c>
      <c r="F46">
        <v>1.9152855377462839E-2</v>
      </c>
      <c r="G46">
        <v>1.936376422575492E-2</v>
      </c>
      <c r="H46">
        <v>1.9579888587959469E-2</v>
      </c>
      <c r="I46">
        <v>1.973886997735104E-2</v>
      </c>
      <c r="J46">
        <v>1.9810959889431969E-2</v>
      </c>
      <c r="K46">
        <v>2.0005999385014579E-2</v>
      </c>
      <c r="L46">
        <v>2.010233741375601E-2</v>
      </c>
      <c r="M46">
        <v>2.0348640293339021E-2</v>
      </c>
      <c r="N46">
        <v>2.0586825404107501E-2</v>
      </c>
      <c r="O46">
        <v>2.0849745258327661E-2</v>
      </c>
      <c r="P46">
        <v>2.1102206937422239E-2</v>
      </c>
      <c r="Q46">
        <v>2.1112429122183939E-2</v>
      </c>
      <c r="R46">
        <v>2.1587524021972272E-2</v>
      </c>
      <c r="S46">
        <v>2.1850092055516419E-2</v>
      </c>
      <c r="T46">
        <v>2.2009232306535498E-2</v>
      </c>
      <c r="U46">
        <v>2.2420511708712239E-2</v>
      </c>
      <c r="V46">
        <v>2.2917216763076328E-2</v>
      </c>
      <c r="W46">
        <v>2.3475795485161991E-2</v>
      </c>
      <c r="X46">
        <v>2.450084465677967E-2</v>
      </c>
      <c r="Y46">
        <v>2.508415628492397E-2</v>
      </c>
      <c r="Z46">
        <v>2.6136717852964699E-2</v>
      </c>
      <c r="AA46">
        <v>2.7527484997961489E-2</v>
      </c>
      <c r="AB46">
        <v>2.8323880086270049E-2</v>
      </c>
      <c r="AC46">
        <v>3.0221397622661191E-2</v>
      </c>
      <c r="AD46">
        <v>3.1067151879551579E-2</v>
      </c>
      <c r="AE46">
        <v>3.2872774498009877E-2</v>
      </c>
      <c r="AF46">
        <v>3.2851804801110607E-2</v>
      </c>
      <c r="AG46">
        <v>3.6597291442834141E-2</v>
      </c>
      <c r="AH46">
        <v>4.0108298311874992E-2</v>
      </c>
      <c r="AI46">
        <v>4.3114353000389523E-2</v>
      </c>
      <c r="AJ46">
        <v>4.5243134925891201E-2</v>
      </c>
      <c r="AK46">
        <v>5.0051606499193477E-2</v>
      </c>
      <c r="AL46">
        <v>5.6585913547449851E-2</v>
      </c>
      <c r="AM46">
        <v>6.2001174623977889E-2</v>
      </c>
      <c r="AN46">
        <v>4.6615986517416413E-2</v>
      </c>
      <c r="AO46">
        <v>5.2082445940420143E-2</v>
      </c>
      <c r="AP46">
        <v>9.1640788878400478E-2</v>
      </c>
      <c r="AQ46">
        <v>6.3465707430588048E-2</v>
      </c>
      <c r="AR46">
        <v>0.1145559505155723</v>
      </c>
      <c r="AS46">
        <v>8.280931361714039E-2</v>
      </c>
      <c r="AT46">
        <v>0.1060881413642935</v>
      </c>
      <c r="AU46">
        <v>9.502498416151306E-2</v>
      </c>
      <c r="AV46">
        <v>0.10646310990355699</v>
      </c>
      <c r="AW46">
        <v>0.1037008089977248</v>
      </c>
      <c r="AX46">
        <v>0.1102486028245955</v>
      </c>
      <c r="AY46">
        <v>0.110967457624157</v>
      </c>
      <c r="AZ46">
        <v>0.110967457624157</v>
      </c>
      <c r="BA46">
        <v>0.110967457624157</v>
      </c>
      <c r="BB46">
        <v>0.110967457624157</v>
      </c>
      <c r="BC46">
        <v>0.110967457624157</v>
      </c>
      <c r="BD46">
        <v>0.110967457624157</v>
      </c>
      <c r="BE46">
        <v>0.110967457624157</v>
      </c>
      <c r="BF46">
        <v>0.110967457624157</v>
      </c>
      <c r="BG46">
        <v>0.110967457624157</v>
      </c>
      <c r="BH46">
        <v>0.110967457624157</v>
      </c>
      <c r="BI46">
        <v>0.110967457624157</v>
      </c>
      <c r="BJ46">
        <v>0.110967457624157</v>
      </c>
      <c r="BK46">
        <v>0.110967457624157</v>
      </c>
      <c r="BL46">
        <v>0.110967457624157</v>
      </c>
      <c r="BM46">
        <v>0.110967457624157</v>
      </c>
      <c r="BN46">
        <v>0.110967457624157</v>
      </c>
      <c r="BO46">
        <v>0.110967457624157</v>
      </c>
      <c r="BP46">
        <v>0.110967457624157</v>
      </c>
      <c r="BQ46">
        <v>0.110967457624157</v>
      </c>
      <c r="BR46">
        <v>0.110967457624157</v>
      </c>
      <c r="BS46">
        <v>0.110967457624157</v>
      </c>
      <c r="BT46">
        <v>0.110967457624157</v>
      </c>
      <c r="BU46">
        <v>0.110967457624157</v>
      </c>
      <c r="BV46">
        <v>0.110967457624157</v>
      </c>
      <c r="BW46">
        <v>0.110967457624157</v>
      </c>
      <c r="BX46">
        <v>0.110967457624157</v>
      </c>
      <c r="BY46">
        <v>0.110967457624157</v>
      </c>
      <c r="BZ46">
        <v>0.110967457624157</v>
      </c>
      <c r="CA46">
        <v>0.110967457624157</v>
      </c>
      <c r="CB46">
        <v>0.110967457624157</v>
      </c>
      <c r="CC46">
        <v>0.110967457624157</v>
      </c>
      <c r="CD46">
        <v>0.110967457624157</v>
      </c>
      <c r="CE46">
        <v>0.110967457624157</v>
      </c>
      <c r="CF46">
        <v>0.110967457624157</v>
      </c>
      <c r="CG46">
        <v>0.110967457624157</v>
      </c>
      <c r="CH46">
        <v>0.110967457624157</v>
      </c>
      <c r="CI46">
        <v>0.110967457624157</v>
      </c>
      <c r="CJ46">
        <v>0.110967457624157</v>
      </c>
      <c r="CK46">
        <v>0.110967457624157</v>
      </c>
      <c r="CL46">
        <v>0.110967457624157</v>
      </c>
      <c r="CM46">
        <v>0.110967457624157</v>
      </c>
      <c r="CN46">
        <v>0.110967457624157</v>
      </c>
      <c r="CO46">
        <v>0.110967457624157</v>
      </c>
      <c r="CP46">
        <v>0.110967457624157</v>
      </c>
      <c r="CQ46">
        <v>0.110967457624157</v>
      </c>
    </row>
    <row r="47" spans="1:95" x14ac:dyDescent="0.25">
      <c r="A47">
        <v>70</v>
      </c>
      <c r="B47">
        <v>1.9616743164862109E-2</v>
      </c>
      <c r="C47">
        <v>1.997851690611355E-2</v>
      </c>
      <c r="D47">
        <v>2.029938428851941E-2</v>
      </c>
      <c r="E47">
        <v>2.0583819919923221E-2</v>
      </c>
      <c r="F47">
        <v>2.0823818178357219E-2</v>
      </c>
      <c r="G47">
        <v>2.1049360199144961E-2</v>
      </c>
      <c r="H47">
        <v>2.1287682042369731E-2</v>
      </c>
      <c r="I47">
        <v>2.153188360431799E-2</v>
      </c>
      <c r="J47">
        <v>2.171337394536987E-2</v>
      </c>
      <c r="K47">
        <v>2.179936095460179E-2</v>
      </c>
      <c r="L47">
        <v>2.2020730064884801E-2</v>
      </c>
      <c r="M47">
        <v>2.2133558293283041E-2</v>
      </c>
      <c r="N47">
        <v>2.2411622237553459E-2</v>
      </c>
      <c r="O47">
        <v>2.2680911209161599E-2</v>
      </c>
      <c r="P47">
        <v>2.2977622418200599E-2</v>
      </c>
      <c r="Q47">
        <v>2.3262984502208969E-2</v>
      </c>
      <c r="R47">
        <v>2.328139378721018E-2</v>
      </c>
      <c r="S47">
        <v>2.3812600406943388E-2</v>
      </c>
      <c r="T47">
        <v>2.410962634915715E-2</v>
      </c>
      <c r="U47">
        <v>2.4292673962521171E-2</v>
      </c>
      <c r="V47">
        <v>2.4754215405005608E-2</v>
      </c>
      <c r="W47">
        <v>2.5310384120730851E-2</v>
      </c>
      <c r="X47">
        <v>2.5935247654584399E-2</v>
      </c>
      <c r="Y47">
        <v>2.707599075146085E-2</v>
      </c>
      <c r="Z47">
        <v>2.772911549209375E-2</v>
      </c>
      <c r="AA47">
        <v>2.8901526834052341E-2</v>
      </c>
      <c r="AB47">
        <v>3.0448751507258599E-2</v>
      </c>
      <c r="AC47">
        <v>3.133927322191777E-2</v>
      </c>
      <c r="AD47">
        <v>3.3449061486497532E-2</v>
      </c>
      <c r="AE47">
        <v>3.4395691959304378E-2</v>
      </c>
      <c r="AF47">
        <v>3.6405934981849727E-2</v>
      </c>
      <c r="AG47">
        <v>3.6393873447360808E-2</v>
      </c>
      <c r="AH47">
        <v>4.0555635374897141E-2</v>
      </c>
      <c r="AI47">
        <v>4.4460026780581981E-2</v>
      </c>
      <c r="AJ47">
        <v>4.7806899112639308E-2</v>
      </c>
      <c r="AK47">
        <v>5.0182767700763707E-2</v>
      </c>
      <c r="AL47">
        <v>5.5533258872649802E-2</v>
      </c>
      <c r="AM47">
        <v>6.2802464768174443E-2</v>
      </c>
      <c r="AN47">
        <v>6.8833759882866274E-2</v>
      </c>
      <c r="AO47">
        <v>5.1768987718334367E-2</v>
      </c>
      <c r="AP47">
        <v>5.7857462634244093E-2</v>
      </c>
      <c r="AQ47">
        <v>0.10183335428704431</v>
      </c>
      <c r="AR47">
        <v>7.0546191636935235E-2</v>
      </c>
      <c r="AS47">
        <v>0.1273753293467926</v>
      </c>
      <c r="AT47">
        <v>9.210433473107893E-2</v>
      </c>
      <c r="AU47">
        <v>0.1180323201677165</v>
      </c>
      <c r="AV47">
        <v>0.105756027137929</v>
      </c>
      <c r="AW47">
        <v>0.11852219565003611</v>
      </c>
      <c r="AX47">
        <v>0.1154824270798869</v>
      </c>
      <c r="AY47">
        <v>0.1228117927580515</v>
      </c>
      <c r="AZ47">
        <v>0.1228117927580515</v>
      </c>
      <c r="BA47">
        <v>0.1228117927580515</v>
      </c>
      <c r="BB47">
        <v>0.1228117927580515</v>
      </c>
      <c r="BC47">
        <v>0.1228117927580515</v>
      </c>
      <c r="BD47">
        <v>0.1228117927580515</v>
      </c>
      <c r="BE47">
        <v>0.1228117927580515</v>
      </c>
      <c r="BF47">
        <v>0.1228117927580515</v>
      </c>
      <c r="BG47">
        <v>0.1228117927580515</v>
      </c>
      <c r="BH47">
        <v>0.1228117927580515</v>
      </c>
      <c r="BI47">
        <v>0.1228117927580515</v>
      </c>
      <c r="BJ47">
        <v>0.1228117927580515</v>
      </c>
      <c r="BK47">
        <v>0.122811792758051</v>
      </c>
      <c r="BL47">
        <v>0.122811792758051</v>
      </c>
      <c r="BM47">
        <v>0.122811792758051</v>
      </c>
      <c r="BN47">
        <v>0.122811792758051</v>
      </c>
      <c r="BO47">
        <v>0.122811792758051</v>
      </c>
      <c r="BP47">
        <v>0.122811792758051</v>
      </c>
      <c r="BQ47">
        <v>0.122811792758051</v>
      </c>
      <c r="BR47">
        <v>0.122811792758051</v>
      </c>
      <c r="BS47">
        <v>0.122811792758051</v>
      </c>
      <c r="BT47">
        <v>0.122811792758051</v>
      </c>
      <c r="BU47">
        <v>0.122811792758051</v>
      </c>
      <c r="BV47">
        <v>0.122811792758051</v>
      </c>
      <c r="BW47">
        <v>0.122811792758051</v>
      </c>
      <c r="BX47">
        <v>0.122811792758051</v>
      </c>
      <c r="BY47">
        <v>0.122811792758051</v>
      </c>
      <c r="BZ47">
        <v>0.122811792758051</v>
      </c>
      <c r="CA47">
        <v>0.122811792758051</v>
      </c>
      <c r="CB47">
        <v>0.122811792758051</v>
      </c>
      <c r="CC47">
        <v>0.122811792758051</v>
      </c>
      <c r="CD47">
        <v>0.122811792758051</v>
      </c>
      <c r="CE47">
        <v>0.122811792758051</v>
      </c>
      <c r="CF47">
        <v>0.122811792758051</v>
      </c>
      <c r="CG47">
        <v>0.122811792758051</v>
      </c>
      <c r="CH47">
        <v>0.122811792758051</v>
      </c>
      <c r="CI47">
        <v>0.122811792758051</v>
      </c>
      <c r="CJ47">
        <v>0.122811792758051</v>
      </c>
      <c r="CK47">
        <v>0.122811792758051</v>
      </c>
      <c r="CL47">
        <v>0.122811792758051</v>
      </c>
      <c r="CM47">
        <v>0.122811792758051</v>
      </c>
      <c r="CN47">
        <v>0.122811792758051</v>
      </c>
      <c r="CO47">
        <v>0.122811792758051</v>
      </c>
      <c r="CP47">
        <v>0.122811792758051</v>
      </c>
      <c r="CQ47">
        <v>0.122811792758051</v>
      </c>
    </row>
    <row r="48" spans="1:95" x14ac:dyDescent="0.25">
      <c r="A48">
        <v>71</v>
      </c>
      <c r="B48">
        <v>2.1081942226479879E-2</v>
      </c>
      <c r="C48">
        <v>2.1539351404476811E-2</v>
      </c>
      <c r="D48">
        <v>2.1943312062137101E-2</v>
      </c>
      <c r="E48">
        <v>2.2302575462603329E-2</v>
      </c>
      <c r="F48">
        <v>2.262201803490017E-2</v>
      </c>
      <c r="G48">
        <v>2.289280199453084E-2</v>
      </c>
      <c r="H48">
        <v>2.3147852538449351E-2</v>
      </c>
      <c r="I48">
        <v>2.3417115627514761E-2</v>
      </c>
      <c r="J48">
        <v>2.369301161289963E-2</v>
      </c>
      <c r="K48">
        <v>2.3900048042940759E-2</v>
      </c>
      <c r="L48">
        <v>2.4002055905937819E-2</v>
      </c>
      <c r="M48">
        <v>2.4253231493353601E-2</v>
      </c>
      <c r="N48">
        <v>2.4384977311392241E-2</v>
      </c>
      <c r="O48">
        <v>2.4698900978090729E-2</v>
      </c>
      <c r="P48">
        <v>2.500334147605307E-2</v>
      </c>
      <c r="Q48">
        <v>2.533820588412802E-2</v>
      </c>
      <c r="R48">
        <v>2.566075450154422E-2</v>
      </c>
      <c r="S48">
        <v>2.5688940058974031E-2</v>
      </c>
      <c r="T48">
        <v>2.6283140176311431E-2</v>
      </c>
      <c r="U48">
        <v>2.6619146419808191E-2</v>
      </c>
      <c r="V48">
        <v>2.682947565874276E-2</v>
      </c>
      <c r="W48">
        <v>2.734760180670056E-2</v>
      </c>
      <c r="X48">
        <v>2.7970616359105749E-2</v>
      </c>
      <c r="Y48">
        <v>2.8669948845847899E-2</v>
      </c>
      <c r="Z48">
        <v>2.99401584263242E-2</v>
      </c>
      <c r="AA48">
        <v>3.0671779394207729E-2</v>
      </c>
      <c r="AB48">
        <v>3.1978416912660797E-2</v>
      </c>
      <c r="AC48">
        <v>3.3700696905879637E-2</v>
      </c>
      <c r="AD48">
        <v>3.4696968429830867E-2</v>
      </c>
      <c r="AE48">
        <v>3.7044161202609942E-2</v>
      </c>
      <c r="AF48">
        <v>3.8104221910481191E-2</v>
      </c>
      <c r="AG48">
        <v>4.0343581899015282E-2</v>
      </c>
      <c r="AH48">
        <v>4.0342588846251443E-2</v>
      </c>
      <c r="AI48">
        <v>4.4969691851787202E-2</v>
      </c>
      <c r="AJ48">
        <v>4.9314160027909039E-2</v>
      </c>
      <c r="AK48">
        <v>5.304271111385072E-2</v>
      </c>
      <c r="AL48">
        <v>5.5695866743477339E-2</v>
      </c>
      <c r="AM48">
        <v>6.1653073993129123E-2</v>
      </c>
      <c r="AN48">
        <v>6.9744743598852008E-2</v>
      </c>
      <c r="AO48">
        <v>7.6466199282447522E-2</v>
      </c>
      <c r="AP48">
        <v>5.7526890939339617E-2</v>
      </c>
      <c r="AQ48">
        <v>6.43122689696045E-2</v>
      </c>
      <c r="AR48">
        <v>0.1132290115216463</v>
      </c>
      <c r="AS48">
        <v>7.8464725339616972E-2</v>
      </c>
      <c r="AT48">
        <v>0.14171617545171869</v>
      </c>
      <c r="AU48">
        <v>0.1025055527163771</v>
      </c>
      <c r="AV48">
        <v>0.1314018513700998</v>
      </c>
      <c r="AW48">
        <v>0.11777114190577211</v>
      </c>
      <c r="AX48">
        <v>0.13202818862529991</v>
      </c>
      <c r="AY48">
        <v>0.12868149500294629</v>
      </c>
      <c r="AZ48">
        <v>0.12868149500294629</v>
      </c>
      <c r="BA48">
        <v>0.12868149500294629</v>
      </c>
      <c r="BB48">
        <v>0.12868149500294629</v>
      </c>
      <c r="BC48">
        <v>0.12868149500294629</v>
      </c>
      <c r="BD48">
        <v>0.12868149500294629</v>
      </c>
      <c r="BE48">
        <v>0.12868149500294629</v>
      </c>
      <c r="BF48">
        <v>0.12868149500294629</v>
      </c>
      <c r="BG48">
        <v>0.12868149500294629</v>
      </c>
      <c r="BH48">
        <v>0.12868149500294629</v>
      </c>
      <c r="BI48">
        <v>0.12868149500294629</v>
      </c>
      <c r="BJ48">
        <v>0.12868149500294629</v>
      </c>
      <c r="BK48">
        <v>0.12868149500294601</v>
      </c>
      <c r="BL48">
        <v>0.12868149500294601</v>
      </c>
      <c r="BM48">
        <v>0.12868149500294601</v>
      </c>
      <c r="BN48">
        <v>0.12868149500294601</v>
      </c>
      <c r="BO48">
        <v>0.12868149500294601</v>
      </c>
      <c r="BP48">
        <v>0.12868149500294601</v>
      </c>
      <c r="BQ48">
        <v>0.12868149500294601</v>
      </c>
      <c r="BR48">
        <v>0.12868149500294601</v>
      </c>
      <c r="BS48">
        <v>0.12868149500294601</v>
      </c>
      <c r="BT48">
        <v>0.12868149500294601</v>
      </c>
      <c r="BU48">
        <v>0.12868149500294601</v>
      </c>
      <c r="BV48">
        <v>0.12868149500294601</v>
      </c>
      <c r="BW48">
        <v>0.12868149500294601</v>
      </c>
      <c r="BX48">
        <v>0.12868149500294601</v>
      </c>
      <c r="BY48">
        <v>0.12868149500294601</v>
      </c>
      <c r="BZ48">
        <v>0.12868149500294601</v>
      </c>
      <c r="CA48">
        <v>0.12868149500294601</v>
      </c>
      <c r="CB48">
        <v>0.12868149500294601</v>
      </c>
      <c r="CC48">
        <v>0.12868149500294601</v>
      </c>
      <c r="CD48">
        <v>0.12868149500294601</v>
      </c>
      <c r="CE48">
        <v>0.12868149500294601</v>
      </c>
      <c r="CF48">
        <v>0.12868149500294601</v>
      </c>
      <c r="CG48">
        <v>0.12868149500294601</v>
      </c>
      <c r="CH48">
        <v>0.12868149500294601</v>
      </c>
      <c r="CI48">
        <v>0.12868149500294601</v>
      </c>
      <c r="CJ48">
        <v>0.12868149500294601</v>
      </c>
      <c r="CK48">
        <v>0.12868149500294601</v>
      </c>
      <c r="CL48">
        <v>0.12868149500294601</v>
      </c>
      <c r="CM48">
        <v>0.12868149500294601</v>
      </c>
      <c r="CN48">
        <v>0.12868149500294601</v>
      </c>
      <c r="CO48">
        <v>0.12868149500294601</v>
      </c>
      <c r="CP48">
        <v>0.12868149500294601</v>
      </c>
      <c r="CQ48">
        <v>0.12868149500294601</v>
      </c>
    </row>
    <row r="49" spans="1:95" x14ac:dyDescent="0.25">
      <c r="A49">
        <v>72</v>
      </c>
      <c r="B49">
        <v>2.260665099236743E-2</v>
      </c>
      <c r="C49">
        <v>2.3155254182558111E-2</v>
      </c>
      <c r="D49">
        <v>2.3664905461470691E-2</v>
      </c>
      <c r="E49">
        <v>2.411612631407823E-2</v>
      </c>
      <c r="F49">
        <v>2.4518483577815151E-2</v>
      </c>
      <c r="G49">
        <v>2.487729473199294E-2</v>
      </c>
      <c r="H49">
        <v>2.518279774551032E-2</v>
      </c>
      <c r="I49">
        <v>2.5471173311432178E-2</v>
      </c>
      <c r="J49">
        <v>2.577536728897192E-2</v>
      </c>
      <c r="K49">
        <v>2.608704862941422E-2</v>
      </c>
      <c r="L49">
        <v>2.6323078125918099E-2</v>
      </c>
      <c r="M49">
        <v>2.644353794982357E-2</v>
      </c>
      <c r="N49">
        <v>2.6728460648837198E-2</v>
      </c>
      <c r="O49">
        <v>2.688189680652096E-2</v>
      </c>
      <c r="P49">
        <v>2.7236318305885129E-2</v>
      </c>
      <c r="Q49">
        <v>2.758049412251258E-2</v>
      </c>
      <c r="R49">
        <v>2.795844862676956E-2</v>
      </c>
      <c r="S49">
        <v>2.832303889823572E-2</v>
      </c>
      <c r="T49">
        <v>2.83628475570884E-2</v>
      </c>
      <c r="U49">
        <v>2.902779952028332E-2</v>
      </c>
      <c r="V49">
        <v>2.9407913149853609E-2</v>
      </c>
      <c r="W49">
        <v>2.9649371071852001E-2</v>
      </c>
      <c r="X49">
        <v>3.023122644892617E-2</v>
      </c>
      <c r="Y49">
        <v>3.092941982292478E-2</v>
      </c>
      <c r="Z49">
        <v>3.1712455685569699E-2</v>
      </c>
      <c r="AA49">
        <v>3.3127622429277213E-2</v>
      </c>
      <c r="AB49">
        <v>3.3947544308402522E-2</v>
      </c>
      <c r="AC49">
        <v>3.5404590087257368E-2</v>
      </c>
      <c r="AD49">
        <v>3.7322842356149667E-2</v>
      </c>
      <c r="AE49">
        <v>3.8437981891322089E-2</v>
      </c>
      <c r="AF49">
        <v>4.1050838334543607E-2</v>
      </c>
      <c r="AG49">
        <v>4.2238509183812729E-2</v>
      </c>
      <c r="AH49">
        <v>4.4734558574294279E-2</v>
      </c>
      <c r="AI49">
        <v>4.4747181375362627E-2</v>
      </c>
      <c r="AJ49">
        <v>4.9894772889434238E-2</v>
      </c>
      <c r="AK49">
        <v>5.473183348233579E-2</v>
      </c>
      <c r="AL49">
        <v>5.8888065629244223E-2</v>
      </c>
      <c r="AM49">
        <v>6.18525715492005E-2</v>
      </c>
      <c r="AN49">
        <v>6.8489303073905897E-2</v>
      </c>
      <c r="AO49">
        <v>7.7501964698112394E-2</v>
      </c>
      <c r="AP49">
        <v>8.4997069547005977E-2</v>
      </c>
      <c r="AQ49">
        <v>6.396443525383981E-2</v>
      </c>
      <c r="AR49">
        <v>7.1531069269309369E-2</v>
      </c>
      <c r="AS49">
        <v>0.12597716171032119</v>
      </c>
      <c r="AT49">
        <v>8.7325640678691835E-2</v>
      </c>
      <c r="AU49">
        <v>0.15776837900826959</v>
      </c>
      <c r="AV49">
        <v>0.1141513757825383</v>
      </c>
      <c r="AW49">
        <v>0.14637552336299359</v>
      </c>
      <c r="AX49">
        <v>0.1312317985675448</v>
      </c>
      <c r="AY49">
        <v>0.14716348989156319</v>
      </c>
      <c r="AZ49">
        <v>0.14716348989156319</v>
      </c>
      <c r="BA49">
        <v>0.14716348989156319</v>
      </c>
      <c r="BB49">
        <v>0.14716348989156319</v>
      </c>
      <c r="BC49">
        <v>0.14716348989156319</v>
      </c>
      <c r="BD49">
        <v>0.14716348989156319</v>
      </c>
      <c r="BE49">
        <v>0.14716348989156319</v>
      </c>
      <c r="BF49">
        <v>0.14716348989156319</v>
      </c>
      <c r="BG49">
        <v>0.14716348989156319</v>
      </c>
      <c r="BH49">
        <v>0.14716348989156319</v>
      </c>
      <c r="BI49">
        <v>0.14716348989156319</v>
      </c>
      <c r="BJ49">
        <v>0.14716348989156319</v>
      </c>
      <c r="BK49">
        <v>0.147163489891563</v>
      </c>
      <c r="BL49">
        <v>0.147163489891563</v>
      </c>
      <c r="BM49">
        <v>0.147163489891563</v>
      </c>
      <c r="BN49">
        <v>0.147163489891563</v>
      </c>
      <c r="BO49">
        <v>0.147163489891563</v>
      </c>
      <c r="BP49">
        <v>0.147163489891563</v>
      </c>
      <c r="BQ49">
        <v>0.147163489891563</v>
      </c>
      <c r="BR49">
        <v>0.147163489891563</v>
      </c>
      <c r="BS49">
        <v>0.147163489891563</v>
      </c>
      <c r="BT49">
        <v>0.147163489891563</v>
      </c>
      <c r="BU49">
        <v>0.147163489891563</v>
      </c>
      <c r="BV49">
        <v>0.147163489891563</v>
      </c>
      <c r="BW49">
        <v>0.147163489891563</v>
      </c>
      <c r="BX49">
        <v>0.147163489891563</v>
      </c>
      <c r="BY49">
        <v>0.147163489891563</v>
      </c>
      <c r="BZ49">
        <v>0.147163489891563</v>
      </c>
      <c r="CA49">
        <v>0.147163489891563</v>
      </c>
      <c r="CB49">
        <v>0.147163489891563</v>
      </c>
      <c r="CC49">
        <v>0.147163489891563</v>
      </c>
      <c r="CD49">
        <v>0.147163489891563</v>
      </c>
      <c r="CE49">
        <v>0.147163489891563</v>
      </c>
      <c r="CF49">
        <v>0.147163489891563</v>
      </c>
      <c r="CG49">
        <v>0.147163489891563</v>
      </c>
      <c r="CH49">
        <v>0.147163489891563</v>
      </c>
      <c r="CI49">
        <v>0.147163489891563</v>
      </c>
      <c r="CJ49">
        <v>0.147163489891563</v>
      </c>
      <c r="CK49">
        <v>0.147163489891563</v>
      </c>
      <c r="CL49">
        <v>0.147163489891563</v>
      </c>
      <c r="CM49">
        <v>0.147163489891563</v>
      </c>
      <c r="CN49">
        <v>0.147163489891563</v>
      </c>
      <c r="CO49">
        <v>0.147163489891563</v>
      </c>
      <c r="CP49">
        <v>0.147163489891563</v>
      </c>
      <c r="CQ49">
        <v>0.147163489891563</v>
      </c>
    </row>
    <row r="50" spans="1:95" x14ac:dyDescent="0.25">
      <c r="A50">
        <v>73</v>
      </c>
      <c r="B50">
        <v>2.4342467647581221E-2</v>
      </c>
      <c r="C50">
        <v>2.4837528692885559E-2</v>
      </c>
      <c r="D50">
        <v>2.5448074252414112E-2</v>
      </c>
      <c r="E50">
        <v>2.601617005625808E-2</v>
      </c>
      <c r="F50">
        <v>2.6520356459080269E-2</v>
      </c>
      <c r="G50">
        <v>2.6971098300428441E-2</v>
      </c>
      <c r="H50">
        <v>2.7374197437349791E-2</v>
      </c>
      <c r="I50">
        <v>2.7718864764529109E-2</v>
      </c>
      <c r="J50">
        <v>2.8044882924963412E-2</v>
      </c>
      <c r="K50">
        <v>2.8388520627775141E-2</v>
      </c>
      <c r="L50">
        <v>2.874061551786285E-2</v>
      </c>
      <c r="M50">
        <v>2.9009551079314012E-2</v>
      </c>
      <c r="N50">
        <v>2.9151245428240762E-2</v>
      </c>
      <c r="O50">
        <v>2.9474382795567189E-2</v>
      </c>
      <c r="P50">
        <v>2.9652676526628719E-2</v>
      </c>
      <c r="Q50">
        <v>3.0052846267794819E-2</v>
      </c>
      <c r="R50">
        <v>3.0441950092210939E-2</v>
      </c>
      <c r="S50">
        <v>3.086858447695031E-2</v>
      </c>
      <c r="T50">
        <v>3.1280717959422853E-2</v>
      </c>
      <c r="U50">
        <v>3.1334293913373473E-2</v>
      </c>
      <c r="V50">
        <v>3.2078748400576777E-2</v>
      </c>
      <c r="W50">
        <v>3.2508784064778633E-2</v>
      </c>
      <c r="X50">
        <v>3.2785757510433007E-2</v>
      </c>
      <c r="Y50">
        <v>3.3439418892469958E-2</v>
      </c>
      <c r="Z50">
        <v>3.4222201741911353E-2</v>
      </c>
      <c r="AA50">
        <v>3.5099365468096493E-2</v>
      </c>
      <c r="AB50">
        <v>3.6676921683688267E-2</v>
      </c>
      <c r="AC50">
        <v>3.7596220877552829E-2</v>
      </c>
      <c r="AD50">
        <v>3.922189903696769E-2</v>
      </c>
      <c r="AE50">
        <v>4.1359661496128297E-2</v>
      </c>
      <c r="AF50">
        <v>4.2608481940350253E-2</v>
      </c>
      <c r="AG50">
        <v>4.5518792471060908E-2</v>
      </c>
      <c r="AH50">
        <v>4.6850097763336991E-2</v>
      </c>
      <c r="AI50">
        <v>4.9633887813371809E-2</v>
      </c>
      <c r="AJ50">
        <v>4.9663124718218342E-2</v>
      </c>
      <c r="AK50">
        <v>5.5393221778628203E-2</v>
      </c>
      <c r="AL50">
        <v>6.0781972602689839E-2</v>
      </c>
      <c r="AM50">
        <v>6.5417704472721758E-2</v>
      </c>
      <c r="AN50">
        <v>6.8732001428886386E-2</v>
      </c>
      <c r="AO50">
        <v>7.6130239389772092E-2</v>
      </c>
      <c r="AP50">
        <v>8.6174818802656691E-2</v>
      </c>
      <c r="AQ50">
        <v>9.4537657695279026E-2</v>
      </c>
      <c r="AR50">
        <v>7.116601916234043E-2</v>
      </c>
      <c r="AS50">
        <v>7.9608976203482118E-2</v>
      </c>
      <c r="AT50">
        <v>0.140246605807333</v>
      </c>
      <c r="AU50">
        <v>9.7246849174558378E-2</v>
      </c>
      <c r="AV50">
        <v>0.17574660331400371</v>
      </c>
      <c r="AW50">
        <v>0.12719831115238581</v>
      </c>
      <c r="AX50">
        <v>0.16315555849922769</v>
      </c>
      <c r="AY50">
        <v>0.14632068062894549</v>
      </c>
      <c r="AZ50">
        <v>0.14632068062894549</v>
      </c>
      <c r="BA50">
        <v>0.14632068062894549</v>
      </c>
      <c r="BB50">
        <v>0.14632068062894549</v>
      </c>
      <c r="BC50">
        <v>0.14632068062894549</v>
      </c>
      <c r="BD50">
        <v>0.14632068062894549</v>
      </c>
      <c r="BE50">
        <v>0.14632068062894549</v>
      </c>
      <c r="BF50">
        <v>0.14632068062894549</v>
      </c>
      <c r="BG50">
        <v>0.14632068062894549</v>
      </c>
      <c r="BH50">
        <v>0.14632068062894549</v>
      </c>
      <c r="BI50">
        <v>0.14632068062894549</v>
      </c>
      <c r="BJ50">
        <v>0.14632068062894549</v>
      </c>
      <c r="BK50">
        <v>0.14632068062894499</v>
      </c>
      <c r="BL50">
        <v>0.14632068062894499</v>
      </c>
      <c r="BM50">
        <v>0.14632068062894499</v>
      </c>
      <c r="BN50">
        <v>0.14632068062894499</v>
      </c>
      <c r="BO50">
        <v>0.14632068062894499</v>
      </c>
      <c r="BP50">
        <v>0.14632068062894499</v>
      </c>
      <c r="BQ50">
        <v>0.14632068062894499</v>
      </c>
      <c r="BR50">
        <v>0.14632068062894499</v>
      </c>
      <c r="BS50">
        <v>0.14632068062894499</v>
      </c>
      <c r="BT50">
        <v>0.14632068062894499</v>
      </c>
      <c r="BU50">
        <v>0.14632068062894499</v>
      </c>
      <c r="BV50">
        <v>0.14632068062894499</v>
      </c>
      <c r="BW50">
        <v>0.14632068062894499</v>
      </c>
      <c r="BX50">
        <v>0.14632068062894499</v>
      </c>
      <c r="BY50">
        <v>0.14632068062894499</v>
      </c>
      <c r="BZ50">
        <v>0.14632068062894499</v>
      </c>
      <c r="CA50">
        <v>0.14632068062894499</v>
      </c>
      <c r="CB50">
        <v>0.14632068062894499</v>
      </c>
      <c r="CC50">
        <v>0.14632068062894499</v>
      </c>
      <c r="CD50">
        <v>0.14632068062894499</v>
      </c>
      <c r="CE50">
        <v>0.14632068062894499</v>
      </c>
      <c r="CF50">
        <v>0.14632068062894499</v>
      </c>
      <c r="CG50">
        <v>0.14632068062894499</v>
      </c>
      <c r="CH50">
        <v>0.14632068062894499</v>
      </c>
      <c r="CI50">
        <v>0.14632068062894499</v>
      </c>
      <c r="CJ50">
        <v>0.14632068062894499</v>
      </c>
      <c r="CK50">
        <v>0.14632068062894499</v>
      </c>
      <c r="CL50">
        <v>0.14632068062894499</v>
      </c>
      <c r="CM50">
        <v>0.14632068062894499</v>
      </c>
      <c r="CN50">
        <v>0.14632068062894499</v>
      </c>
      <c r="CO50">
        <v>0.14632068062894499</v>
      </c>
      <c r="CP50">
        <v>0.14632068062894499</v>
      </c>
      <c r="CQ50">
        <v>0.14632068062894499</v>
      </c>
    </row>
    <row r="51" spans="1:95" x14ac:dyDescent="0.25">
      <c r="A51">
        <v>74</v>
      </c>
      <c r="B51">
        <v>2.6384720369327111E-2</v>
      </c>
      <c r="C51">
        <v>2.675284491799081E-2</v>
      </c>
      <c r="D51">
        <v>2.730530114744615E-2</v>
      </c>
      <c r="E51">
        <v>2.7985091452153488E-2</v>
      </c>
      <c r="F51">
        <v>2.8618600239327149E-2</v>
      </c>
      <c r="G51">
        <v>2.9182171198306951E-2</v>
      </c>
      <c r="H51">
        <v>2.9687258496672898E-2</v>
      </c>
      <c r="I51">
        <v>3.0140196248860669E-2</v>
      </c>
      <c r="J51">
        <v>3.052905339133696E-2</v>
      </c>
      <c r="K51">
        <v>3.0897600140209851E-2</v>
      </c>
      <c r="L51">
        <v>3.128578790360903E-2</v>
      </c>
      <c r="M51">
        <v>3.1683534113691278E-2</v>
      </c>
      <c r="N51">
        <v>3.1989818810476793E-2</v>
      </c>
      <c r="O51">
        <v>3.2155932196804668E-2</v>
      </c>
      <c r="P51">
        <v>3.2522350673288999E-2</v>
      </c>
      <c r="Q51">
        <v>3.272911989590821E-2</v>
      </c>
      <c r="R51">
        <v>3.3180983543628542E-2</v>
      </c>
      <c r="S51">
        <v>3.3620899875563583E-2</v>
      </c>
      <c r="T51">
        <v>3.4102545477625222E-2</v>
      </c>
      <c r="U51">
        <v>3.4568458436147233E-2</v>
      </c>
      <c r="V51">
        <v>3.4638289002741969E-2</v>
      </c>
      <c r="W51">
        <v>3.5472120597457482E-2</v>
      </c>
      <c r="X51">
        <v>3.5958675042957057E-2</v>
      </c>
      <c r="Y51">
        <v>3.6276167293374212E-2</v>
      </c>
      <c r="Z51">
        <v>3.7010769408237623E-2</v>
      </c>
      <c r="AA51">
        <v>3.7888774415099163E-2</v>
      </c>
      <c r="AB51">
        <v>3.8871839589112361E-2</v>
      </c>
      <c r="AC51">
        <v>4.063141292468013E-2</v>
      </c>
      <c r="AD51">
        <v>4.1662608495653508E-2</v>
      </c>
      <c r="AE51">
        <v>4.3477453668299158E-2</v>
      </c>
      <c r="AF51">
        <v>4.5861227801805481E-2</v>
      </c>
      <c r="AG51">
        <v>4.7260464041609829E-2</v>
      </c>
      <c r="AH51">
        <v>5.0504011013244532E-2</v>
      </c>
      <c r="AI51">
        <v>5.1997068346351732E-2</v>
      </c>
      <c r="AJ51">
        <v>5.5103586932327087E-2</v>
      </c>
      <c r="AK51">
        <v>5.5152961154881643E-2</v>
      </c>
      <c r="AL51">
        <v>6.1535344613301103E-2</v>
      </c>
      <c r="AM51">
        <v>6.7542327232999411E-2</v>
      </c>
      <c r="AN51">
        <v>7.2715961154744616E-2</v>
      </c>
      <c r="AO51">
        <v>7.6423453162116864E-2</v>
      </c>
      <c r="AP51">
        <v>8.4675560581646506E-2</v>
      </c>
      <c r="AQ51">
        <v>9.5877010121072456E-2</v>
      </c>
      <c r="AR51">
        <v>0.1052136675527858</v>
      </c>
      <c r="AS51">
        <v>7.9227000361289643E-2</v>
      </c>
      <c r="AT51">
        <v>8.8653481859768055E-2</v>
      </c>
      <c r="AU51">
        <v>0.156228166581244</v>
      </c>
      <c r="AV51">
        <v>0.10836168110193541</v>
      </c>
      <c r="AW51">
        <v>0.1958936477851585</v>
      </c>
      <c r="AX51">
        <v>0.14182342744536899</v>
      </c>
      <c r="AY51">
        <v>0.18197080830684631</v>
      </c>
      <c r="AZ51">
        <v>0.18197080830684631</v>
      </c>
      <c r="BA51">
        <v>0.18197080830684631</v>
      </c>
      <c r="BB51">
        <v>0.18197080830684631</v>
      </c>
      <c r="BC51">
        <v>0.18197080830684631</v>
      </c>
      <c r="BD51">
        <v>0.18197080830684631</v>
      </c>
      <c r="BE51">
        <v>0.18197080830684631</v>
      </c>
      <c r="BF51">
        <v>0.18197080830684631</v>
      </c>
      <c r="BG51">
        <v>0.18197080830684631</v>
      </c>
      <c r="BH51">
        <v>0.18197080830684631</v>
      </c>
      <c r="BI51">
        <v>0.18197080830684631</v>
      </c>
      <c r="BJ51">
        <v>0.18197080830684631</v>
      </c>
      <c r="BK51">
        <v>0.181970808306846</v>
      </c>
      <c r="BL51">
        <v>0.181970808306846</v>
      </c>
      <c r="BM51">
        <v>0.181970808306846</v>
      </c>
      <c r="BN51">
        <v>0.181970808306846</v>
      </c>
      <c r="BO51">
        <v>0.181970808306846</v>
      </c>
      <c r="BP51">
        <v>0.181970808306846</v>
      </c>
      <c r="BQ51">
        <v>0.181970808306846</v>
      </c>
      <c r="BR51">
        <v>0.181970808306846</v>
      </c>
      <c r="BS51">
        <v>0.181970808306846</v>
      </c>
      <c r="BT51">
        <v>0.181970808306846</v>
      </c>
      <c r="BU51">
        <v>0.181970808306846</v>
      </c>
      <c r="BV51">
        <v>0.181970808306846</v>
      </c>
      <c r="BW51">
        <v>0.181970808306846</v>
      </c>
      <c r="BX51">
        <v>0.181970808306846</v>
      </c>
      <c r="BY51">
        <v>0.181970808306846</v>
      </c>
      <c r="BZ51">
        <v>0.181970808306846</v>
      </c>
      <c r="CA51">
        <v>0.181970808306846</v>
      </c>
      <c r="CB51">
        <v>0.181970808306846</v>
      </c>
      <c r="CC51">
        <v>0.181970808306846</v>
      </c>
      <c r="CD51">
        <v>0.181970808306846</v>
      </c>
      <c r="CE51">
        <v>0.181970808306846</v>
      </c>
      <c r="CF51">
        <v>0.181970808306846</v>
      </c>
      <c r="CG51">
        <v>0.181970808306846</v>
      </c>
      <c r="CH51">
        <v>0.181970808306846</v>
      </c>
      <c r="CI51">
        <v>0.181970808306846</v>
      </c>
      <c r="CJ51">
        <v>0.181970808306846</v>
      </c>
      <c r="CK51">
        <v>0.181970808306846</v>
      </c>
      <c r="CL51">
        <v>0.181970808306846</v>
      </c>
      <c r="CM51">
        <v>0.181970808306846</v>
      </c>
      <c r="CN51">
        <v>0.181970808306846</v>
      </c>
      <c r="CO51">
        <v>0.181970808306846</v>
      </c>
      <c r="CP51">
        <v>0.181970808306846</v>
      </c>
      <c r="CQ51">
        <v>0.181970808306846</v>
      </c>
    </row>
    <row r="52" spans="1:95" x14ac:dyDescent="0.25">
      <c r="A52">
        <v>75</v>
      </c>
      <c r="B52">
        <v>2.8562500176006381E-2</v>
      </c>
      <c r="C52">
        <v>2.900621653159868E-2</v>
      </c>
      <c r="D52">
        <v>2.9419939764763529E-2</v>
      </c>
      <c r="E52">
        <v>3.003668473350982E-2</v>
      </c>
      <c r="F52">
        <v>3.0793919795802861E-2</v>
      </c>
      <c r="G52">
        <v>3.1500674301585783E-2</v>
      </c>
      <c r="H52">
        <v>3.2130854937311902E-2</v>
      </c>
      <c r="I52">
        <v>3.2697006438991719E-2</v>
      </c>
      <c r="J52">
        <v>3.3206048117099228E-2</v>
      </c>
      <c r="K52">
        <v>3.3644778529418502E-2</v>
      </c>
      <c r="L52">
        <v>3.4061384922848929E-2</v>
      </c>
      <c r="M52">
        <v>3.4499902588741638E-2</v>
      </c>
      <c r="N52">
        <v>3.494922977554886E-2</v>
      </c>
      <c r="O52">
        <v>3.5297909800023737E-2</v>
      </c>
      <c r="P52">
        <v>3.5492086499807382E-2</v>
      </c>
      <c r="Q52">
        <v>3.5907533445407057E-2</v>
      </c>
      <c r="R52">
        <v>3.61469110783805E-2</v>
      </c>
      <c r="S52">
        <v>3.6657204062397593E-2</v>
      </c>
      <c r="T52">
        <v>3.7154603722392682E-2</v>
      </c>
      <c r="U52">
        <v>3.7698434477215881E-2</v>
      </c>
      <c r="V52">
        <v>3.8225198539640133E-2</v>
      </c>
      <c r="W52">
        <v>3.8314166897528167E-2</v>
      </c>
      <c r="X52">
        <v>3.9248523711390017E-2</v>
      </c>
      <c r="Y52">
        <v>3.9799083665904303E-2</v>
      </c>
      <c r="Z52">
        <v>4.0162802194569983E-2</v>
      </c>
      <c r="AA52">
        <v>4.0988680915451922E-2</v>
      </c>
      <c r="AB52">
        <v>4.1973927139981812E-2</v>
      </c>
      <c r="AC52">
        <v>4.3076197460952002E-2</v>
      </c>
      <c r="AD52">
        <v>4.5039899043268973E-2</v>
      </c>
      <c r="AE52">
        <v>4.6197147411747137E-2</v>
      </c>
      <c r="AF52">
        <v>4.8224309858961367E-2</v>
      </c>
      <c r="AG52">
        <v>5.0883949864351859E-2</v>
      </c>
      <c r="AH52">
        <v>5.2452517629001653E-2</v>
      </c>
      <c r="AI52">
        <v>5.6069598492136913E-2</v>
      </c>
      <c r="AJ52">
        <v>5.7744902418958063E-2</v>
      </c>
      <c r="AK52">
        <v>6.1213594415228383E-2</v>
      </c>
      <c r="AL52">
        <v>6.1287240125324063E-2</v>
      </c>
      <c r="AM52">
        <v>6.840046994327767E-2</v>
      </c>
      <c r="AN52">
        <v>7.5100648525304209E-2</v>
      </c>
      <c r="AO52">
        <v>8.0878042987455087E-2</v>
      </c>
      <c r="AP52">
        <v>8.5027764422588983E-2</v>
      </c>
      <c r="AQ52">
        <v>9.4237857146824797E-2</v>
      </c>
      <c r="AR52">
        <v>0.106737007421672</v>
      </c>
      <c r="AS52">
        <v>0.1171671639633845</v>
      </c>
      <c r="AT52">
        <v>8.8255176935830459E-2</v>
      </c>
      <c r="AU52">
        <v>9.8786134578205717E-2</v>
      </c>
      <c r="AV52">
        <v>0.17413767811891881</v>
      </c>
      <c r="AW52">
        <v>0.120820983222074</v>
      </c>
      <c r="AX52">
        <v>0.21848428430840541</v>
      </c>
      <c r="AY52">
        <v>0.15822716437192669</v>
      </c>
      <c r="AZ52">
        <v>0.15822716437192669</v>
      </c>
      <c r="BA52">
        <v>0.15822716437192669</v>
      </c>
      <c r="BB52">
        <v>0.15822716437192669</v>
      </c>
      <c r="BC52">
        <v>0.15822716437192669</v>
      </c>
      <c r="BD52">
        <v>0.15822716437192669</v>
      </c>
      <c r="BE52">
        <v>0.15822716437192669</v>
      </c>
      <c r="BF52">
        <v>0.15822716437192669</v>
      </c>
      <c r="BG52">
        <v>0.15822716437192669</v>
      </c>
      <c r="BH52">
        <v>0.15822716437192669</v>
      </c>
      <c r="BI52">
        <v>0.15822716437192669</v>
      </c>
      <c r="BJ52">
        <v>0.15822716437192669</v>
      </c>
      <c r="BK52">
        <v>0.15822716437192699</v>
      </c>
      <c r="BL52">
        <v>0.15822716437192699</v>
      </c>
      <c r="BM52">
        <v>0.15822716437192699</v>
      </c>
      <c r="BN52">
        <v>0.15822716437192699</v>
      </c>
      <c r="BO52">
        <v>0.15822716437192699</v>
      </c>
      <c r="BP52">
        <v>0.15822716437192699</v>
      </c>
      <c r="BQ52">
        <v>0.15822716437192699</v>
      </c>
      <c r="BR52">
        <v>0.15822716437192699</v>
      </c>
      <c r="BS52">
        <v>0.15822716437192699</v>
      </c>
      <c r="BT52">
        <v>0.15822716437192699</v>
      </c>
      <c r="BU52">
        <v>0.15822716437192699</v>
      </c>
      <c r="BV52">
        <v>0.15822716437192699</v>
      </c>
      <c r="BW52">
        <v>0.15822716437192699</v>
      </c>
      <c r="BX52">
        <v>0.15822716437192699</v>
      </c>
      <c r="BY52">
        <v>0.15822716437192699</v>
      </c>
      <c r="BZ52">
        <v>0.15822716437192699</v>
      </c>
      <c r="CA52">
        <v>0.15822716437192699</v>
      </c>
      <c r="CB52">
        <v>0.15822716437192699</v>
      </c>
      <c r="CC52">
        <v>0.15822716437192699</v>
      </c>
      <c r="CD52">
        <v>0.15822716437192699</v>
      </c>
      <c r="CE52">
        <v>0.15822716437192699</v>
      </c>
      <c r="CF52">
        <v>0.15822716437192699</v>
      </c>
      <c r="CG52">
        <v>0.15822716437192699</v>
      </c>
      <c r="CH52">
        <v>0.15822716437192699</v>
      </c>
      <c r="CI52">
        <v>0.15822716437192699</v>
      </c>
      <c r="CJ52">
        <v>0.15822716437192699</v>
      </c>
      <c r="CK52">
        <v>0.15822716437192699</v>
      </c>
      <c r="CL52">
        <v>0.15822716437192699</v>
      </c>
      <c r="CM52">
        <v>0.15822716437192699</v>
      </c>
      <c r="CN52">
        <v>0.15822716437192699</v>
      </c>
      <c r="CO52">
        <v>0.15822716437192699</v>
      </c>
      <c r="CP52">
        <v>0.15822716437192699</v>
      </c>
      <c r="CQ52">
        <v>0.15822716437192699</v>
      </c>
    </row>
    <row r="53" spans="1:95" x14ac:dyDescent="0.25">
      <c r="A53">
        <v>76</v>
      </c>
      <c r="B53">
        <v>3.0827636112266139E-2</v>
      </c>
      <c r="C53">
        <v>3.1410006572574423E-2</v>
      </c>
      <c r="D53">
        <v>3.1907744820937008E-2</v>
      </c>
      <c r="E53">
        <v>3.2372782024400512E-2</v>
      </c>
      <c r="F53">
        <v>3.3061568873990213E-2</v>
      </c>
      <c r="G53">
        <v>3.3905461083977288E-2</v>
      </c>
      <c r="H53">
        <v>3.4694269616945689E-2</v>
      </c>
      <c r="I53">
        <v>3.5399196019907993E-2</v>
      </c>
      <c r="J53">
        <v>3.6033987890597717E-2</v>
      </c>
      <c r="K53">
        <v>3.6606208299369808E-2</v>
      </c>
      <c r="L53">
        <v>3.7101241799022328E-2</v>
      </c>
      <c r="M53">
        <v>3.7572171206357058E-2</v>
      </c>
      <c r="N53">
        <v>3.8067563211335968E-2</v>
      </c>
      <c r="O53">
        <v>3.8575186646857183E-2</v>
      </c>
      <c r="P53">
        <v>3.8971994657763021E-2</v>
      </c>
      <c r="Q53">
        <v>3.9198404930378808E-2</v>
      </c>
      <c r="R53">
        <v>3.9669402178959992E-2</v>
      </c>
      <c r="S53">
        <v>3.9946109767333531E-2</v>
      </c>
      <c r="T53">
        <v>4.0522464998130683E-2</v>
      </c>
      <c r="U53">
        <v>4.10849129003973E-2</v>
      </c>
      <c r="V53">
        <v>4.1699060546011413E-2</v>
      </c>
      <c r="W53">
        <v>4.2294697525447428E-2</v>
      </c>
      <c r="X53">
        <v>4.2406143500073372E-2</v>
      </c>
      <c r="Y53">
        <v>4.3453617398477487E-2</v>
      </c>
      <c r="Z53">
        <v>4.4076682738350192E-2</v>
      </c>
      <c r="AA53">
        <v>4.4493139698405557E-2</v>
      </c>
      <c r="AB53">
        <v>4.5421995239775088E-2</v>
      </c>
      <c r="AC53">
        <v>4.6528075317951542E-2</v>
      </c>
      <c r="AD53">
        <v>4.7764590742049591E-2</v>
      </c>
      <c r="AE53">
        <v>4.9957342581509787E-2</v>
      </c>
      <c r="AF53">
        <v>5.125665939285802E-2</v>
      </c>
      <c r="AG53">
        <v>5.3522251935498491E-2</v>
      </c>
      <c r="AH53">
        <v>5.6491406946668668E-2</v>
      </c>
      <c r="AI53">
        <v>5.825069774972981E-2</v>
      </c>
      <c r="AJ53">
        <v>6.2286719471411033E-2</v>
      </c>
      <c r="AK53">
        <v>6.4167464927689488E-2</v>
      </c>
      <c r="AL53">
        <v>6.8042824026271473E-2</v>
      </c>
      <c r="AM53">
        <v>6.8145586157551244E-2</v>
      </c>
      <c r="AN53">
        <v>7.6078154790003488E-2</v>
      </c>
      <c r="AO53">
        <v>8.3556028765768758E-2</v>
      </c>
      <c r="AP53">
        <v>9.0011491025411297E-2</v>
      </c>
      <c r="AQ53">
        <v>9.4658866716447174E-2</v>
      </c>
      <c r="AR53">
        <v>0.10494437383185461</v>
      </c>
      <c r="AS53">
        <v>0.1189000395400982</v>
      </c>
      <c r="AT53">
        <v>0.13055878894573039</v>
      </c>
      <c r="AU53">
        <v>9.8372476166694867E-2</v>
      </c>
      <c r="AV53">
        <v>0.1101444513141073</v>
      </c>
      <c r="AW53">
        <v>0.19421939611163819</v>
      </c>
      <c r="AX53">
        <v>0.13479551239318979</v>
      </c>
      <c r="AY53">
        <v>0.24382963582460909</v>
      </c>
      <c r="AZ53">
        <v>0.24382963582460909</v>
      </c>
      <c r="BA53">
        <v>0.24382963582460909</v>
      </c>
      <c r="BB53">
        <v>0.24382963582460909</v>
      </c>
      <c r="BC53">
        <v>0.24382963582460909</v>
      </c>
      <c r="BD53">
        <v>0.24382963582460909</v>
      </c>
      <c r="BE53">
        <v>0.24382963582460909</v>
      </c>
      <c r="BF53">
        <v>0.24382963582460909</v>
      </c>
      <c r="BG53">
        <v>0.24382963582460909</v>
      </c>
      <c r="BH53">
        <v>0.24382963582460909</v>
      </c>
      <c r="BI53">
        <v>0.24382963582460909</v>
      </c>
      <c r="BJ53">
        <v>0.24382963582460909</v>
      </c>
      <c r="BK53">
        <v>0.24382963582460901</v>
      </c>
      <c r="BL53">
        <v>0.24382963582460901</v>
      </c>
      <c r="BM53">
        <v>0.24382963582460901</v>
      </c>
      <c r="BN53">
        <v>0.24382963582460901</v>
      </c>
      <c r="BO53">
        <v>0.24382963582460901</v>
      </c>
      <c r="BP53">
        <v>0.24382963582460901</v>
      </c>
      <c r="BQ53">
        <v>0.24382963582460901</v>
      </c>
      <c r="BR53">
        <v>0.24382963582460901</v>
      </c>
      <c r="BS53">
        <v>0.24382963582460901</v>
      </c>
      <c r="BT53">
        <v>0.24382963582460901</v>
      </c>
      <c r="BU53">
        <v>0.24382963582460901</v>
      </c>
      <c r="BV53">
        <v>0.24382963582460901</v>
      </c>
      <c r="BW53">
        <v>0.24382963582460901</v>
      </c>
      <c r="BX53">
        <v>0.24382963582460901</v>
      </c>
      <c r="BY53">
        <v>0.24382963582460901</v>
      </c>
      <c r="BZ53">
        <v>0.24382963582460901</v>
      </c>
      <c r="CA53">
        <v>0.24382963582460901</v>
      </c>
      <c r="CB53">
        <v>0.24382963582460901</v>
      </c>
      <c r="CC53">
        <v>0.24382963582460901</v>
      </c>
      <c r="CD53">
        <v>0.24382963582460901</v>
      </c>
      <c r="CE53">
        <v>0.24382963582460901</v>
      </c>
      <c r="CF53">
        <v>0.24382963582460901</v>
      </c>
      <c r="CG53">
        <v>0.24382963582460901</v>
      </c>
      <c r="CH53">
        <v>0.24382963582460901</v>
      </c>
      <c r="CI53">
        <v>0.24382963582460901</v>
      </c>
      <c r="CJ53">
        <v>0.24382963582460901</v>
      </c>
      <c r="CK53">
        <v>0.24382963582460901</v>
      </c>
      <c r="CL53">
        <v>0.24382963582460901</v>
      </c>
      <c r="CM53">
        <v>0.24382963582460901</v>
      </c>
      <c r="CN53">
        <v>0.24382963582460901</v>
      </c>
      <c r="CO53">
        <v>0.24382963582460901</v>
      </c>
      <c r="CP53">
        <v>0.24382963582460901</v>
      </c>
      <c r="CQ53">
        <v>0.24382963582460901</v>
      </c>
    </row>
    <row r="54" spans="1:95" x14ac:dyDescent="0.25">
      <c r="A54">
        <v>77</v>
      </c>
      <c r="B54">
        <v>3.3335119020388833E-2</v>
      </c>
      <c r="C54">
        <v>3.3911363291084039E-2</v>
      </c>
      <c r="D54">
        <v>3.4562589328507143E-2</v>
      </c>
      <c r="E54">
        <v>3.5121056547036698E-2</v>
      </c>
      <c r="F54">
        <v>3.5643857890998117E-2</v>
      </c>
      <c r="G54">
        <v>3.6413410503269489E-2</v>
      </c>
      <c r="H54">
        <v>3.7354314580136272E-2</v>
      </c>
      <c r="I54">
        <v>3.823508716563425E-2</v>
      </c>
      <c r="J54">
        <v>3.902392535737171E-2</v>
      </c>
      <c r="K54">
        <v>3.9735904236763993E-2</v>
      </c>
      <c r="L54">
        <v>4.0379295455977411E-2</v>
      </c>
      <c r="M54">
        <v>4.0937908846856698E-2</v>
      </c>
      <c r="N54">
        <v>4.1470256320981683E-2</v>
      </c>
      <c r="O54">
        <v>4.2029935441255009E-2</v>
      </c>
      <c r="P54">
        <v>4.2603462787589412E-2</v>
      </c>
      <c r="Q54">
        <v>4.3054913035048083E-2</v>
      </c>
      <c r="R54">
        <v>4.3318328989660759E-2</v>
      </c>
      <c r="S54">
        <v>4.3852279583500089E-2</v>
      </c>
      <c r="T54">
        <v>4.417171160707295E-2</v>
      </c>
      <c r="U54">
        <v>4.4822782294896807E-2</v>
      </c>
      <c r="V54">
        <v>4.5458860394921433E-2</v>
      </c>
      <c r="W54">
        <v>4.6152545873220832E-2</v>
      </c>
      <c r="X54">
        <v>4.6826158807134297E-2</v>
      </c>
      <c r="Y54">
        <v>4.6963948941642422E-2</v>
      </c>
      <c r="Z54">
        <v>4.813876930063711E-2</v>
      </c>
      <c r="AA54">
        <v>4.8843993727343507E-2</v>
      </c>
      <c r="AB54">
        <v>4.9320621063536983E-2</v>
      </c>
      <c r="AC54">
        <v>5.0365704059228078E-2</v>
      </c>
      <c r="AD54">
        <v>5.1607997524243367E-2</v>
      </c>
      <c r="AE54">
        <v>5.2995769130150777E-2</v>
      </c>
      <c r="AF54">
        <v>5.5445676329958012E-2</v>
      </c>
      <c r="AG54">
        <v>5.6905189400740533E-2</v>
      </c>
      <c r="AH54">
        <v>5.9438682093989621E-2</v>
      </c>
      <c r="AI54">
        <v>6.2755298979462498E-2</v>
      </c>
      <c r="AJ54">
        <v>6.4729516343283E-2</v>
      </c>
      <c r="AK54">
        <v>6.9235671138968613E-2</v>
      </c>
      <c r="AL54">
        <v>7.1348122395459096E-2</v>
      </c>
      <c r="AM54">
        <v>7.5680364519606524E-2</v>
      </c>
      <c r="AN54">
        <v>7.5817914612575102E-2</v>
      </c>
      <c r="AO54">
        <v>8.4669557943834295E-2</v>
      </c>
      <c r="AP54">
        <v>9.3020427433386579E-2</v>
      </c>
      <c r="AQ54">
        <v>0.1002378433607207</v>
      </c>
      <c r="AR54">
        <v>0.1054455550823437</v>
      </c>
      <c r="AS54">
        <v>0.11693899460122401</v>
      </c>
      <c r="AT54">
        <v>0.13253037059097161</v>
      </c>
      <c r="AU54">
        <v>0.14557028913078249</v>
      </c>
      <c r="AV54">
        <v>0.1097168810419914</v>
      </c>
      <c r="AW54">
        <v>0.1228840997334253</v>
      </c>
      <c r="AX54">
        <v>0.21674989015287441</v>
      </c>
      <c r="AY54">
        <v>0.15047866819902789</v>
      </c>
      <c r="AZ54">
        <v>0.15047866819902789</v>
      </c>
      <c r="BA54">
        <v>0.15047866819902789</v>
      </c>
      <c r="BB54">
        <v>0.15047866819902789</v>
      </c>
      <c r="BC54">
        <v>0.15047866819902789</v>
      </c>
      <c r="BD54">
        <v>0.15047866819902789</v>
      </c>
      <c r="BE54">
        <v>0.15047866819902789</v>
      </c>
      <c r="BF54">
        <v>0.15047866819902789</v>
      </c>
      <c r="BG54">
        <v>0.15047866819902789</v>
      </c>
      <c r="BH54">
        <v>0.15047866819902789</v>
      </c>
      <c r="BI54">
        <v>0.15047866819902789</v>
      </c>
      <c r="BJ54">
        <v>0.15047866819902789</v>
      </c>
      <c r="BK54">
        <v>0.150478668199028</v>
      </c>
      <c r="BL54">
        <v>0.150478668199028</v>
      </c>
      <c r="BM54">
        <v>0.150478668199028</v>
      </c>
      <c r="BN54">
        <v>0.150478668199028</v>
      </c>
      <c r="BO54">
        <v>0.150478668199028</v>
      </c>
      <c r="BP54">
        <v>0.150478668199028</v>
      </c>
      <c r="BQ54">
        <v>0.150478668199028</v>
      </c>
      <c r="BR54">
        <v>0.150478668199028</v>
      </c>
      <c r="BS54">
        <v>0.150478668199028</v>
      </c>
      <c r="BT54">
        <v>0.150478668199028</v>
      </c>
      <c r="BU54">
        <v>0.150478668199028</v>
      </c>
      <c r="BV54">
        <v>0.150478668199028</v>
      </c>
      <c r="BW54">
        <v>0.150478668199028</v>
      </c>
      <c r="BX54">
        <v>0.150478668199028</v>
      </c>
      <c r="BY54">
        <v>0.150478668199028</v>
      </c>
      <c r="BZ54">
        <v>0.150478668199028</v>
      </c>
      <c r="CA54">
        <v>0.150478668199028</v>
      </c>
      <c r="CB54">
        <v>0.150478668199028</v>
      </c>
      <c r="CC54">
        <v>0.150478668199028</v>
      </c>
      <c r="CD54">
        <v>0.150478668199028</v>
      </c>
      <c r="CE54">
        <v>0.150478668199028</v>
      </c>
      <c r="CF54">
        <v>0.150478668199028</v>
      </c>
      <c r="CG54">
        <v>0.150478668199028</v>
      </c>
      <c r="CH54">
        <v>0.150478668199028</v>
      </c>
      <c r="CI54">
        <v>0.150478668199028</v>
      </c>
      <c r="CJ54">
        <v>0.150478668199028</v>
      </c>
      <c r="CK54">
        <v>0.150478668199028</v>
      </c>
      <c r="CL54">
        <v>0.150478668199028</v>
      </c>
      <c r="CM54">
        <v>0.150478668199028</v>
      </c>
      <c r="CN54">
        <v>0.150478668199028</v>
      </c>
      <c r="CO54">
        <v>0.150478668199028</v>
      </c>
      <c r="CP54">
        <v>0.150478668199028</v>
      </c>
      <c r="CQ54">
        <v>0.150478668199028</v>
      </c>
    </row>
    <row r="55" spans="1:95" x14ac:dyDescent="0.25">
      <c r="A55">
        <v>78</v>
      </c>
      <c r="B55">
        <v>3.6359247751089598E-2</v>
      </c>
      <c r="C55">
        <v>3.6680922885403089E-2</v>
      </c>
      <c r="D55">
        <v>3.7326452070400237E-2</v>
      </c>
      <c r="E55">
        <v>3.805493211679109E-2</v>
      </c>
      <c r="F55">
        <v>3.8681692760257722E-2</v>
      </c>
      <c r="G55">
        <v>3.9269540597376557E-2</v>
      </c>
      <c r="H55">
        <v>4.0129679626127832E-2</v>
      </c>
      <c r="I55">
        <v>4.117923986553889E-2</v>
      </c>
      <c r="J55">
        <v>4.2163131283462427E-2</v>
      </c>
      <c r="K55">
        <v>4.3046212242759063E-2</v>
      </c>
      <c r="L55">
        <v>4.3845023689609762E-2</v>
      </c>
      <c r="M55">
        <v>4.4568617645836479E-2</v>
      </c>
      <c r="N55">
        <v>4.5199049289842551E-2</v>
      </c>
      <c r="O55">
        <v>4.5800854786186278E-2</v>
      </c>
      <c r="P55">
        <v>4.6433220346638271E-2</v>
      </c>
      <c r="Q55">
        <v>4.7081273342867463E-2</v>
      </c>
      <c r="R55">
        <v>4.7594770280092742E-2</v>
      </c>
      <c r="S55">
        <v>4.790065281892221E-2</v>
      </c>
      <c r="T55">
        <v>4.8505962828195331E-2</v>
      </c>
      <c r="U55">
        <v>4.8874283273246069E-2</v>
      </c>
      <c r="V55">
        <v>4.9609883027172619E-2</v>
      </c>
      <c r="W55">
        <v>5.0329330639217518E-2</v>
      </c>
      <c r="X55">
        <v>5.1113014035643257E-2</v>
      </c>
      <c r="Y55">
        <v>5.1874936794804427E-2</v>
      </c>
      <c r="Z55">
        <v>5.2043545135509559E-2</v>
      </c>
      <c r="AA55">
        <v>5.3361799487187743E-2</v>
      </c>
      <c r="AB55">
        <v>5.4160151269355757E-2</v>
      </c>
      <c r="AC55">
        <v>5.4705432630674782E-2</v>
      </c>
      <c r="AD55">
        <v>5.5881756400155802E-2</v>
      </c>
      <c r="AE55">
        <v>5.7277672888580468E-2</v>
      </c>
      <c r="AF55">
        <v>5.8835950596682007E-2</v>
      </c>
      <c r="AG55">
        <v>6.1574724711401893E-2</v>
      </c>
      <c r="AH55">
        <v>6.3214962546387879E-2</v>
      </c>
      <c r="AI55">
        <v>6.6049631895507194E-2</v>
      </c>
      <c r="AJ55">
        <v>6.9756527221890102E-2</v>
      </c>
      <c r="AK55">
        <v>7.197307015110907E-2</v>
      </c>
      <c r="AL55">
        <v>7.7007104048674668E-2</v>
      </c>
      <c r="AM55">
        <v>7.9381015801080548E-2</v>
      </c>
      <c r="AN55">
        <v>8.4226845756060625E-2</v>
      </c>
      <c r="AO55">
        <v>8.4405816414997656E-2</v>
      </c>
      <c r="AP55">
        <v>9.4289004547202904E-2</v>
      </c>
      <c r="AQ55">
        <v>0.1036204102685086</v>
      </c>
      <c r="AR55">
        <v>0.11169453107013209</v>
      </c>
      <c r="AS55">
        <v>0.1175335058448055</v>
      </c>
      <c r="AT55">
        <v>0.13038450641449431</v>
      </c>
      <c r="AU55">
        <v>0.1478138954227487</v>
      </c>
      <c r="AV55">
        <v>0.16240739968604759</v>
      </c>
      <c r="AW55">
        <v>0.12244462906319679</v>
      </c>
      <c r="AX55">
        <v>0.13718138936839391</v>
      </c>
      <c r="AY55">
        <v>0.24204248846600329</v>
      </c>
      <c r="AZ55">
        <v>0.24204248846600329</v>
      </c>
      <c r="BA55">
        <v>0.24204248846600329</v>
      </c>
      <c r="BB55">
        <v>0.24204248846600329</v>
      </c>
      <c r="BC55">
        <v>0.24204248846600329</v>
      </c>
      <c r="BD55">
        <v>0.24204248846600329</v>
      </c>
      <c r="BE55">
        <v>0.24204248846600329</v>
      </c>
      <c r="BF55">
        <v>0.24204248846600329</v>
      </c>
      <c r="BG55">
        <v>0.24204248846600329</v>
      </c>
      <c r="BH55">
        <v>0.24204248846600329</v>
      </c>
      <c r="BI55">
        <v>0.24204248846600329</v>
      </c>
      <c r="BJ55">
        <v>0.24204248846600329</v>
      </c>
      <c r="BK55">
        <v>0.24204248846600299</v>
      </c>
      <c r="BL55">
        <v>0.24204248846600299</v>
      </c>
      <c r="BM55">
        <v>0.24204248846600299</v>
      </c>
      <c r="BN55">
        <v>0.24204248846600299</v>
      </c>
      <c r="BO55">
        <v>0.24204248846600299</v>
      </c>
      <c r="BP55">
        <v>0.24204248846600299</v>
      </c>
      <c r="BQ55">
        <v>0.24204248846600299</v>
      </c>
      <c r="BR55">
        <v>0.24204248846600299</v>
      </c>
      <c r="BS55">
        <v>0.24204248846600299</v>
      </c>
      <c r="BT55">
        <v>0.24204248846600299</v>
      </c>
      <c r="BU55">
        <v>0.24204248846600299</v>
      </c>
      <c r="BV55">
        <v>0.24204248846600299</v>
      </c>
      <c r="BW55">
        <v>0.24204248846600299</v>
      </c>
      <c r="BX55">
        <v>0.24204248846600299</v>
      </c>
      <c r="BY55">
        <v>0.24204248846600299</v>
      </c>
      <c r="BZ55">
        <v>0.24204248846600299</v>
      </c>
      <c r="CA55">
        <v>0.24204248846600299</v>
      </c>
      <c r="CB55">
        <v>0.24204248846600299</v>
      </c>
      <c r="CC55">
        <v>0.24204248846600299</v>
      </c>
      <c r="CD55">
        <v>0.24204248846600299</v>
      </c>
      <c r="CE55">
        <v>0.24204248846600299</v>
      </c>
      <c r="CF55">
        <v>0.24204248846600299</v>
      </c>
      <c r="CG55">
        <v>0.24204248846600299</v>
      </c>
      <c r="CH55">
        <v>0.24204248846600299</v>
      </c>
      <c r="CI55">
        <v>0.24204248846600299</v>
      </c>
      <c r="CJ55">
        <v>0.24204248846600299</v>
      </c>
      <c r="CK55">
        <v>0.24204248846600299</v>
      </c>
      <c r="CL55">
        <v>0.24204248846600299</v>
      </c>
      <c r="CM55">
        <v>0.24204248846600299</v>
      </c>
      <c r="CN55">
        <v>0.24204248846600299</v>
      </c>
      <c r="CO55">
        <v>0.24204248846600299</v>
      </c>
      <c r="CP55">
        <v>0.24204248846600299</v>
      </c>
      <c r="CQ55">
        <v>0.24204248846600299</v>
      </c>
    </row>
    <row r="56" spans="1:95" x14ac:dyDescent="0.25">
      <c r="A56">
        <v>79</v>
      </c>
      <c r="B56">
        <v>4.0232263143949773E-2</v>
      </c>
      <c r="C56">
        <v>4.0020853978869057E-2</v>
      </c>
      <c r="D56">
        <v>4.0387310601001099E-2</v>
      </c>
      <c r="E56">
        <v>4.1110675269236209E-2</v>
      </c>
      <c r="F56">
        <v>4.1925868581923313E-2</v>
      </c>
      <c r="G56">
        <v>4.262945756553272E-2</v>
      </c>
      <c r="H56">
        <v>4.3290577001479702E-2</v>
      </c>
      <c r="I56">
        <v>4.4252362839137978E-2</v>
      </c>
      <c r="J56">
        <v>4.5423680037677723E-2</v>
      </c>
      <c r="K56">
        <v>4.6523252093031639E-2</v>
      </c>
      <c r="L56">
        <v>4.7512225086756787E-2</v>
      </c>
      <c r="M56">
        <v>4.8408759574761401E-2</v>
      </c>
      <c r="N56">
        <v>4.922276749433159E-2</v>
      </c>
      <c r="O56">
        <v>4.9934347819001877E-2</v>
      </c>
      <c r="P56">
        <v>5.0614725246079642E-2</v>
      </c>
      <c r="Q56">
        <v>5.1329297865825053E-2</v>
      </c>
      <c r="R56">
        <v>5.206165106709796E-2</v>
      </c>
      <c r="S56">
        <v>5.2645613408232518E-2</v>
      </c>
      <c r="T56">
        <v>5.3000211892865641E-2</v>
      </c>
      <c r="U56">
        <v>5.3686429507994321E-2</v>
      </c>
      <c r="V56">
        <v>5.4110682521394331E-2</v>
      </c>
      <c r="W56">
        <v>5.4941945227463498E-2</v>
      </c>
      <c r="X56">
        <v>5.5755819233168531E-2</v>
      </c>
      <c r="Y56">
        <v>5.6641370943516421E-2</v>
      </c>
      <c r="Z56">
        <v>5.7503339114617857E-2</v>
      </c>
      <c r="AA56">
        <v>5.7707940363500708E-2</v>
      </c>
      <c r="AB56">
        <v>5.9187825780565681E-2</v>
      </c>
      <c r="AC56">
        <v>6.0091771501309788E-2</v>
      </c>
      <c r="AD56">
        <v>6.0715393461568137E-2</v>
      </c>
      <c r="AE56">
        <v>6.2039976261894253E-2</v>
      </c>
      <c r="AF56">
        <v>6.3609232922612349E-2</v>
      </c>
      <c r="AG56">
        <v>6.5359810810189073E-2</v>
      </c>
      <c r="AH56">
        <v>6.8423251626343468E-2</v>
      </c>
      <c r="AI56">
        <v>7.0267472666188519E-2</v>
      </c>
      <c r="AJ56">
        <v>7.3440913178761474E-2</v>
      </c>
      <c r="AK56">
        <v>7.7586424186864941E-2</v>
      </c>
      <c r="AL56">
        <v>8.0076324745458019E-2</v>
      </c>
      <c r="AM56">
        <v>8.5703412186238712E-2</v>
      </c>
      <c r="AN56">
        <v>8.8372510385965483E-2</v>
      </c>
      <c r="AO56">
        <v>9.3795995105559429E-2</v>
      </c>
      <c r="AP56">
        <v>9.4024136066604785E-2</v>
      </c>
      <c r="AQ56">
        <v>0.10506576952249461</v>
      </c>
      <c r="AR56">
        <v>0.1154991321011518</v>
      </c>
      <c r="AS56">
        <v>0.12453704046661231</v>
      </c>
      <c r="AT56">
        <v>0.13108757837274629</v>
      </c>
      <c r="AU56">
        <v>0.14546518230174349</v>
      </c>
      <c r="AV56">
        <v>0.16496110191555369</v>
      </c>
      <c r="AW56">
        <v>0.18130313670337281</v>
      </c>
      <c r="AX56">
        <v>0.13673272312548779</v>
      </c>
      <c r="AY56">
        <v>0.15323611707440021</v>
      </c>
      <c r="AZ56">
        <v>0.15323611707440021</v>
      </c>
      <c r="BA56">
        <v>0.15323611707440021</v>
      </c>
      <c r="BB56">
        <v>0.15323611707440021</v>
      </c>
      <c r="BC56">
        <v>0.15323611707440021</v>
      </c>
      <c r="BD56">
        <v>0.15323611707440021</v>
      </c>
      <c r="BE56">
        <v>0.15323611707440021</v>
      </c>
      <c r="BF56">
        <v>0.15323611707440021</v>
      </c>
      <c r="BG56">
        <v>0.15323611707440021</v>
      </c>
      <c r="BH56">
        <v>0.15323611707440021</v>
      </c>
      <c r="BI56">
        <v>0.15323611707440021</v>
      </c>
      <c r="BJ56">
        <v>0.15323611707440021</v>
      </c>
      <c r="BK56">
        <v>0.15323611707439999</v>
      </c>
      <c r="BL56">
        <v>0.15323611707439999</v>
      </c>
      <c r="BM56">
        <v>0.15323611707439999</v>
      </c>
      <c r="BN56">
        <v>0.15323611707439999</v>
      </c>
      <c r="BO56">
        <v>0.15323611707439999</v>
      </c>
      <c r="BP56">
        <v>0.15323611707439999</v>
      </c>
      <c r="BQ56">
        <v>0.15323611707439999</v>
      </c>
      <c r="BR56">
        <v>0.15323611707439999</v>
      </c>
      <c r="BS56">
        <v>0.15323611707439999</v>
      </c>
      <c r="BT56">
        <v>0.15323611707439999</v>
      </c>
      <c r="BU56">
        <v>0.15323611707439999</v>
      </c>
      <c r="BV56">
        <v>0.15323611707439999</v>
      </c>
      <c r="BW56">
        <v>0.15323611707439999</v>
      </c>
      <c r="BX56">
        <v>0.15323611707439999</v>
      </c>
      <c r="BY56">
        <v>0.15323611707439999</v>
      </c>
      <c r="BZ56">
        <v>0.15323611707439999</v>
      </c>
      <c r="CA56">
        <v>0.15323611707439999</v>
      </c>
      <c r="CB56">
        <v>0.15323611707439999</v>
      </c>
      <c r="CC56">
        <v>0.15323611707439999</v>
      </c>
      <c r="CD56">
        <v>0.15323611707439999</v>
      </c>
      <c r="CE56">
        <v>0.15323611707439999</v>
      </c>
      <c r="CF56">
        <v>0.15323611707439999</v>
      </c>
      <c r="CG56">
        <v>0.15323611707439999</v>
      </c>
      <c r="CH56">
        <v>0.15323611707439999</v>
      </c>
      <c r="CI56">
        <v>0.15323611707439999</v>
      </c>
      <c r="CJ56">
        <v>0.15323611707439999</v>
      </c>
      <c r="CK56">
        <v>0.15323611707439999</v>
      </c>
      <c r="CL56">
        <v>0.15323611707439999</v>
      </c>
      <c r="CM56">
        <v>0.15323611707439999</v>
      </c>
      <c r="CN56">
        <v>0.15323611707439999</v>
      </c>
      <c r="CO56">
        <v>0.15323611707439999</v>
      </c>
      <c r="CP56">
        <v>0.15323611707439999</v>
      </c>
      <c r="CQ56">
        <v>0.15323611707439999</v>
      </c>
    </row>
    <row r="57" spans="1:95" x14ac:dyDescent="0.25">
      <c r="A57">
        <v>80</v>
      </c>
      <c r="B57">
        <v>4.4637773634735062E-2</v>
      </c>
      <c r="C57">
        <v>4.4297492537258787E-2</v>
      </c>
      <c r="D57">
        <v>4.4078240514787911E-2</v>
      </c>
      <c r="E57">
        <v>4.4495495917275883E-2</v>
      </c>
      <c r="F57">
        <v>4.5306336455908112E-2</v>
      </c>
      <c r="G57">
        <v>4.6218901840703527E-2</v>
      </c>
      <c r="H57">
        <v>4.7008953009366847E-2</v>
      </c>
      <c r="I57">
        <v>4.7752637610177798E-2</v>
      </c>
      <c r="J57">
        <v>4.8828532639961369E-2</v>
      </c>
      <c r="K57">
        <v>5.0136353415903612E-2</v>
      </c>
      <c r="L57">
        <v>5.1365759114444028E-2</v>
      </c>
      <c r="M57">
        <v>5.2473765894380478E-2</v>
      </c>
      <c r="N57">
        <v>5.3480324831429567E-2</v>
      </c>
      <c r="O57">
        <v>5.4396295968883721E-2</v>
      </c>
      <c r="P57">
        <v>5.5199596190033041E-2</v>
      </c>
      <c r="Q57">
        <v>5.5968880565921031E-2</v>
      </c>
      <c r="R57">
        <v>5.6776455817678442E-2</v>
      </c>
      <c r="S57">
        <v>5.7604194842176042E-2</v>
      </c>
      <c r="T57">
        <v>5.8268197317450338E-2</v>
      </c>
      <c r="U57">
        <v>5.8678663854112537E-2</v>
      </c>
      <c r="V57">
        <v>5.9456638264410153E-2</v>
      </c>
      <c r="W57">
        <v>5.9944874984992312E-2</v>
      </c>
      <c r="X57">
        <v>6.0884437333650523E-2</v>
      </c>
      <c r="Y57">
        <v>6.1805295178679359E-2</v>
      </c>
      <c r="Z57">
        <v>6.2806191392314414E-2</v>
      </c>
      <c r="AA57">
        <v>6.3781537542300745E-2</v>
      </c>
      <c r="AB57">
        <v>6.4028114487501245E-2</v>
      </c>
      <c r="AC57">
        <v>6.5690224125688659E-2</v>
      </c>
      <c r="AD57">
        <v>6.6713938817177978E-2</v>
      </c>
      <c r="AE57">
        <v>6.7426964293706926E-2</v>
      </c>
      <c r="AF57">
        <v>6.8919105921179863E-2</v>
      </c>
      <c r="AG57">
        <v>7.0684043987559425E-2</v>
      </c>
      <c r="AH57">
        <v>7.265160864727338E-2</v>
      </c>
      <c r="AI57">
        <v>7.6080152725887529E-2</v>
      </c>
      <c r="AJ57">
        <v>7.8154721256063653E-2</v>
      </c>
      <c r="AK57">
        <v>8.1709428275860099E-2</v>
      </c>
      <c r="AL57">
        <v>8.634815416432591E-2</v>
      </c>
      <c r="AM57">
        <v>8.9146577035130431E-2</v>
      </c>
      <c r="AN57">
        <v>9.5440316656661223E-2</v>
      </c>
      <c r="AO57">
        <v>9.8442847827262384E-2</v>
      </c>
      <c r="AP57">
        <v>0.1045164115499836</v>
      </c>
      <c r="AQ57">
        <v>0.1048027708451743</v>
      </c>
      <c r="AR57">
        <v>0.1171461114999708</v>
      </c>
      <c r="AS57">
        <v>0.1288185987686426</v>
      </c>
      <c r="AT57">
        <v>0.1389413803293848</v>
      </c>
      <c r="AU57">
        <v>0.14629444216975629</v>
      </c>
      <c r="AV57">
        <v>0.16238973029194911</v>
      </c>
      <c r="AW57">
        <v>0.18421045371498709</v>
      </c>
      <c r="AX57">
        <v>0.20252155784212289</v>
      </c>
      <c r="AY57">
        <v>0.15278180024510291</v>
      </c>
      <c r="AZ57">
        <v>0.15278180024510291</v>
      </c>
      <c r="BA57">
        <v>0.15278180024510291</v>
      </c>
      <c r="BB57">
        <v>0.15278180024510291</v>
      </c>
      <c r="BC57">
        <v>0.15278180024510291</v>
      </c>
      <c r="BD57">
        <v>0.15278180024510291</v>
      </c>
      <c r="BE57">
        <v>0.15278180024510291</v>
      </c>
      <c r="BF57">
        <v>0.15278180024510291</v>
      </c>
      <c r="BG57">
        <v>0.15278180024510291</v>
      </c>
      <c r="BH57">
        <v>0.15278180024510291</v>
      </c>
      <c r="BI57">
        <v>0.15278180024510291</v>
      </c>
      <c r="BJ57">
        <v>0.15278180024510291</v>
      </c>
      <c r="BK57">
        <v>0.15278180024510299</v>
      </c>
      <c r="BL57">
        <v>0.15278180024510299</v>
      </c>
      <c r="BM57">
        <v>0.15278180024510299</v>
      </c>
      <c r="BN57">
        <v>0.15278180024510299</v>
      </c>
      <c r="BO57">
        <v>0.15278180024510299</v>
      </c>
      <c r="BP57">
        <v>0.15278180024510299</v>
      </c>
      <c r="BQ57">
        <v>0.15278180024510299</v>
      </c>
      <c r="BR57">
        <v>0.15278180024510299</v>
      </c>
      <c r="BS57">
        <v>0.15278180024510299</v>
      </c>
      <c r="BT57">
        <v>0.15278180024510299</v>
      </c>
      <c r="BU57">
        <v>0.15278180024510299</v>
      </c>
      <c r="BV57">
        <v>0.15278180024510299</v>
      </c>
      <c r="BW57">
        <v>0.15278180024510299</v>
      </c>
      <c r="BX57">
        <v>0.15278180024510299</v>
      </c>
      <c r="BY57">
        <v>0.15278180024510299</v>
      </c>
      <c r="BZ57">
        <v>0.15278180024510299</v>
      </c>
      <c r="CA57">
        <v>0.15278180024510299</v>
      </c>
      <c r="CB57">
        <v>0.15278180024510299</v>
      </c>
      <c r="CC57">
        <v>0.15278180024510299</v>
      </c>
      <c r="CD57">
        <v>0.15278180024510299</v>
      </c>
      <c r="CE57">
        <v>0.15278180024510299</v>
      </c>
      <c r="CF57">
        <v>0.15278180024510299</v>
      </c>
      <c r="CG57">
        <v>0.15278180024510299</v>
      </c>
      <c r="CH57">
        <v>0.15278180024510299</v>
      </c>
      <c r="CI57">
        <v>0.15278180024510299</v>
      </c>
      <c r="CJ57">
        <v>0.15278180024510299</v>
      </c>
      <c r="CK57">
        <v>0.15278180024510299</v>
      </c>
      <c r="CL57">
        <v>0.15278180024510299</v>
      </c>
      <c r="CM57">
        <v>0.15278180024510299</v>
      </c>
      <c r="CN57">
        <v>0.15278180024510299</v>
      </c>
      <c r="CO57">
        <v>0.15278180024510299</v>
      </c>
      <c r="CP57">
        <v>0.15278180024510299</v>
      </c>
      <c r="CQ57">
        <v>0.15278180024510299</v>
      </c>
    </row>
    <row r="58" spans="1:95" x14ac:dyDescent="0.25">
      <c r="A58">
        <v>81</v>
      </c>
      <c r="B58">
        <v>4.9733018488911609E-2</v>
      </c>
      <c r="C58">
        <v>4.9163231832968293E-2</v>
      </c>
      <c r="D58">
        <v>4.8803420406217893E-2</v>
      </c>
      <c r="E58">
        <v>4.8576764601135747E-2</v>
      </c>
      <c r="F58">
        <v>4.9051648247561697E-2</v>
      </c>
      <c r="G58">
        <v>4.9960838422780263E-2</v>
      </c>
      <c r="H58">
        <v>5.0982791711555502E-2</v>
      </c>
      <c r="I58">
        <v>5.187018385283116E-2</v>
      </c>
      <c r="J58">
        <v>5.2706938622752858E-2</v>
      </c>
      <c r="K58">
        <v>5.391099144317326E-2</v>
      </c>
      <c r="L58">
        <v>5.5371923060647227E-2</v>
      </c>
      <c r="M58">
        <v>5.6747115744846442E-2</v>
      </c>
      <c r="N58">
        <v>5.7988988541153079E-2</v>
      </c>
      <c r="O58">
        <v>5.9119473143160343E-2</v>
      </c>
      <c r="P58">
        <v>6.0150475528793997E-2</v>
      </c>
      <c r="Q58">
        <v>6.1057477201996571E-2</v>
      </c>
      <c r="R58">
        <v>6.1927392526652587E-2</v>
      </c>
      <c r="S58">
        <v>6.2840216238275487E-2</v>
      </c>
      <c r="T58">
        <v>6.3775918340919904E-2</v>
      </c>
      <c r="U58">
        <v>6.4530853736641927E-2</v>
      </c>
      <c r="V58">
        <v>6.500537426469187E-2</v>
      </c>
      <c r="W58">
        <v>6.5887437211988434E-2</v>
      </c>
      <c r="X58">
        <v>6.6448861192455896E-2</v>
      </c>
      <c r="Y58">
        <v>6.75110711533429E-2</v>
      </c>
      <c r="Z58">
        <v>6.8553179962201852E-2</v>
      </c>
      <c r="AA58">
        <v>6.9684726012756229E-2</v>
      </c>
      <c r="AB58">
        <v>7.0788602909122075E-2</v>
      </c>
      <c r="AC58">
        <v>7.1084070344062264E-2</v>
      </c>
      <c r="AD58">
        <v>7.295172021527109E-2</v>
      </c>
      <c r="AE58">
        <v>7.4111327772771324E-2</v>
      </c>
      <c r="AF58">
        <v>7.492639497606203E-2</v>
      </c>
      <c r="AG58">
        <v>7.6607992734963229E-2</v>
      </c>
      <c r="AH58">
        <v>7.8593938961334597E-2</v>
      </c>
      <c r="AI58">
        <v>8.0806467163069898E-2</v>
      </c>
      <c r="AJ58">
        <v>8.4645812712608556E-2</v>
      </c>
      <c r="AK58">
        <v>8.6980628253144829E-2</v>
      </c>
      <c r="AL58">
        <v>9.0964662344890979E-2</v>
      </c>
      <c r="AM58">
        <v>9.61583088226763E-2</v>
      </c>
      <c r="AN58">
        <v>9.9305121910222061E-2</v>
      </c>
      <c r="AO58">
        <v>0.1063486708885838</v>
      </c>
      <c r="AP58">
        <v>0.1097280299909221</v>
      </c>
      <c r="AQ58">
        <v>0.1165335889762826</v>
      </c>
      <c r="AR58">
        <v>0.1168887232461886</v>
      </c>
      <c r="AS58">
        <v>0.13069559362452979</v>
      </c>
      <c r="AT58">
        <v>0.14376224873390669</v>
      </c>
      <c r="AU58">
        <v>0.15510689857918991</v>
      </c>
      <c r="AV58">
        <v>0.16336557682469521</v>
      </c>
      <c r="AW58">
        <v>0.18139466174870619</v>
      </c>
      <c r="AX58">
        <v>0.20583225506825811</v>
      </c>
      <c r="AY58">
        <v>0.2263620600438434</v>
      </c>
      <c r="AZ58">
        <v>0.2263620600438434</v>
      </c>
      <c r="BA58">
        <v>0.2263620600438434</v>
      </c>
      <c r="BB58">
        <v>0.2263620600438434</v>
      </c>
      <c r="BC58">
        <v>0.2263620600438434</v>
      </c>
      <c r="BD58">
        <v>0.2263620600438434</v>
      </c>
      <c r="BE58">
        <v>0.2263620600438434</v>
      </c>
      <c r="BF58">
        <v>0.2263620600438434</v>
      </c>
      <c r="BG58">
        <v>0.2263620600438434</v>
      </c>
      <c r="BH58">
        <v>0.2263620600438434</v>
      </c>
      <c r="BI58">
        <v>0.2263620600438434</v>
      </c>
      <c r="BJ58">
        <v>0.2263620600438434</v>
      </c>
      <c r="BK58">
        <v>0.22636206004384299</v>
      </c>
      <c r="BL58">
        <v>0.22636206004384299</v>
      </c>
      <c r="BM58">
        <v>0.22636206004384299</v>
      </c>
      <c r="BN58">
        <v>0.22636206004384299</v>
      </c>
      <c r="BO58">
        <v>0.22636206004384299</v>
      </c>
      <c r="BP58">
        <v>0.22636206004384299</v>
      </c>
      <c r="BQ58">
        <v>0.22636206004384299</v>
      </c>
      <c r="BR58">
        <v>0.22636206004384299</v>
      </c>
      <c r="BS58">
        <v>0.22636206004384299</v>
      </c>
      <c r="BT58">
        <v>0.22636206004384299</v>
      </c>
      <c r="BU58">
        <v>0.22636206004384299</v>
      </c>
      <c r="BV58">
        <v>0.22636206004384299</v>
      </c>
      <c r="BW58">
        <v>0.22636206004384299</v>
      </c>
      <c r="BX58">
        <v>0.22636206004384299</v>
      </c>
      <c r="BY58">
        <v>0.22636206004384299</v>
      </c>
      <c r="BZ58">
        <v>0.22636206004384299</v>
      </c>
      <c r="CA58">
        <v>0.22636206004384299</v>
      </c>
      <c r="CB58">
        <v>0.22636206004384299</v>
      </c>
      <c r="CC58">
        <v>0.22636206004384299</v>
      </c>
      <c r="CD58">
        <v>0.22636206004384299</v>
      </c>
      <c r="CE58">
        <v>0.22636206004384299</v>
      </c>
      <c r="CF58">
        <v>0.22636206004384299</v>
      </c>
      <c r="CG58">
        <v>0.22636206004384299</v>
      </c>
      <c r="CH58">
        <v>0.22636206004384299</v>
      </c>
      <c r="CI58">
        <v>0.22636206004384299</v>
      </c>
      <c r="CJ58">
        <v>0.22636206004384299</v>
      </c>
      <c r="CK58">
        <v>0.22636206004384299</v>
      </c>
      <c r="CL58">
        <v>0.22636206004384299</v>
      </c>
      <c r="CM58">
        <v>0.22636206004384299</v>
      </c>
      <c r="CN58">
        <v>0.22636206004384299</v>
      </c>
      <c r="CO58">
        <v>0.22636206004384299</v>
      </c>
      <c r="CP58">
        <v>0.22636206004384299</v>
      </c>
      <c r="CQ58">
        <v>0.22636206004384299</v>
      </c>
    </row>
    <row r="59" spans="1:95" x14ac:dyDescent="0.25">
      <c r="A59">
        <v>82</v>
      </c>
      <c r="B59">
        <v>5.570563842067365E-2</v>
      </c>
      <c r="C59">
        <v>5.4791846453680952E-2</v>
      </c>
      <c r="D59">
        <v>5.4180718465383047E-2</v>
      </c>
      <c r="E59">
        <v>5.380068615246561E-2</v>
      </c>
      <c r="F59">
        <v>5.3567250790640702E-2</v>
      </c>
      <c r="G59">
        <v>5.410751588891187E-2</v>
      </c>
      <c r="H59">
        <v>5.5127325935441097E-2</v>
      </c>
      <c r="I59">
        <v>5.6272218835192088E-2</v>
      </c>
      <c r="J59">
        <v>5.7269241704741423E-2</v>
      </c>
      <c r="K59">
        <v>5.821094577763132E-2</v>
      </c>
      <c r="L59">
        <v>5.9559000472065658E-2</v>
      </c>
      <c r="M59">
        <v>6.1191754720416408E-2</v>
      </c>
      <c r="N59">
        <v>6.2730725660395795E-2</v>
      </c>
      <c r="O59">
        <v>6.4123212326431561E-2</v>
      </c>
      <c r="P59">
        <v>6.5393338589029945E-2</v>
      </c>
      <c r="Q59">
        <v>6.6554164940803434E-2</v>
      </c>
      <c r="R59">
        <v>6.7578453340906827E-2</v>
      </c>
      <c r="S59">
        <v>6.8562304180566414E-2</v>
      </c>
      <c r="T59">
        <v>6.9594272511270303E-2</v>
      </c>
      <c r="U59">
        <v>7.0652212721359797E-2</v>
      </c>
      <c r="V59">
        <v>7.1510477180040125E-2</v>
      </c>
      <c r="W59">
        <v>7.2058421881096416E-2</v>
      </c>
      <c r="X59">
        <v>7.3058595209707325E-2</v>
      </c>
      <c r="Y59">
        <v>7.3703729210263663E-2</v>
      </c>
      <c r="Z59">
        <v>7.4904884245601322E-2</v>
      </c>
      <c r="AA59">
        <v>7.6084459884389888E-2</v>
      </c>
      <c r="AB59">
        <v>7.7364045551652563E-2</v>
      </c>
      <c r="AC59">
        <v>7.8613681450916434E-2</v>
      </c>
      <c r="AD59">
        <v>7.8966029140151189E-2</v>
      </c>
      <c r="AE59">
        <v>8.1065630942882591E-2</v>
      </c>
      <c r="AF59">
        <v>8.2379479299805644E-2</v>
      </c>
      <c r="AG59">
        <v>8.3311030059031468E-2</v>
      </c>
      <c r="AH59">
        <v>8.5206939868616882E-2</v>
      </c>
      <c r="AI59">
        <v>8.744261938637829E-2</v>
      </c>
      <c r="AJ59">
        <v>8.9931832239957238E-2</v>
      </c>
      <c r="AK59">
        <v>9.4233651302956301E-2</v>
      </c>
      <c r="AL59">
        <v>9.6862639324510197E-2</v>
      </c>
      <c r="AM59">
        <v>0.1013303840047813</v>
      </c>
      <c r="AN59">
        <v>0.1071487259935853</v>
      </c>
      <c r="AO59">
        <v>0.1106891524952346</v>
      </c>
      <c r="AP59">
        <v>0.1185765193974086</v>
      </c>
      <c r="AQ59">
        <v>0.1223819678289445</v>
      </c>
      <c r="AR59">
        <v>0.13001222484841929</v>
      </c>
      <c r="AS59">
        <v>0.13044844351775281</v>
      </c>
      <c r="AT59">
        <v>0.14590173306907661</v>
      </c>
      <c r="AU59">
        <v>0.16053790111026661</v>
      </c>
      <c r="AV59">
        <v>0.17325949955135761</v>
      </c>
      <c r="AW59">
        <v>0.18254069951089871</v>
      </c>
      <c r="AX59">
        <v>0.2027481407505396</v>
      </c>
      <c r="AY59">
        <v>0.23013306875384429</v>
      </c>
      <c r="AZ59">
        <v>0.23013306875384429</v>
      </c>
      <c r="BA59">
        <v>0.23013306875384429</v>
      </c>
      <c r="BB59">
        <v>0.23013306875384429</v>
      </c>
      <c r="BC59">
        <v>0.23013306875384429</v>
      </c>
      <c r="BD59">
        <v>0.23013306875384429</v>
      </c>
      <c r="BE59">
        <v>0.23013306875384429</v>
      </c>
      <c r="BF59">
        <v>0.23013306875384429</v>
      </c>
      <c r="BG59">
        <v>0.23013306875384429</v>
      </c>
      <c r="BH59">
        <v>0.23013306875384429</v>
      </c>
      <c r="BI59">
        <v>0.23013306875384429</v>
      </c>
      <c r="BJ59">
        <v>0.23013306875384429</v>
      </c>
      <c r="BK59">
        <v>0.23013306875384401</v>
      </c>
      <c r="BL59">
        <v>0.23013306875384401</v>
      </c>
      <c r="BM59">
        <v>0.23013306875384401</v>
      </c>
      <c r="BN59">
        <v>0.23013306875384401</v>
      </c>
      <c r="BO59">
        <v>0.23013306875384401</v>
      </c>
      <c r="BP59">
        <v>0.23013306875384401</v>
      </c>
      <c r="BQ59">
        <v>0.23013306875384401</v>
      </c>
      <c r="BR59">
        <v>0.23013306875384401</v>
      </c>
      <c r="BS59">
        <v>0.23013306875384401</v>
      </c>
      <c r="BT59">
        <v>0.23013306875384401</v>
      </c>
      <c r="BU59">
        <v>0.23013306875384401</v>
      </c>
      <c r="BV59">
        <v>0.23013306875384401</v>
      </c>
      <c r="BW59">
        <v>0.23013306875384401</v>
      </c>
      <c r="BX59">
        <v>0.23013306875384401</v>
      </c>
      <c r="BY59">
        <v>0.23013306875384401</v>
      </c>
      <c r="BZ59">
        <v>0.23013306875384401</v>
      </c>
      <c r="CA59">
        <v>0.23013306875384401</v>
      </c>
      <c r="CB59">
        <v>0.23013306875384401</v>
      </c>
      <c r="CC59">
        <v>0.23013306875384401</v>
      </c>
      <c r="CD59">
        <v>0.23013306875384401</v>
      </c>
      <c r="CE59">
        <v>0.23013306875384401</v>
      </c>
      <c r="CF59">
        <v>0.23013306875384401</v>
      </c>
      <c r="CG59">
        <v>0.23013306875384401</v>
      </c>
      <c r="CH59">
        <v>0.23013306875384401</v>
      </c>
      <c r="CI59">
        <v>0.23013306875384401</v>
      </c>
      <c r="CJ59">
        <v>0.23013306875384401</v>
      </c>
      <c r="CK59">
        <v>0.23013306875384401</v>
      </c>
      <c r="CL59">
        <v>0.23013306875384401</v>
      </c>
      <c r="CM59">
        <v>0.23013306875384401</v>
      </c>
      <c r="CN59">
        <v>0.23013306875384401</v>
      </c>
      <c r="CO59">
        <v>0.23013306875384401</v>
      </c>
      <c r="CP59">
        <v>0.23013306875384401</v>
      </c>
      <c r="CQ59">
        <v>0.23013306875384401</v>
      </c>
    </row>
    <row r="60" spans="1:95" x14ac:dyDescent="0.25">
      <c r="A60">
        <v>83</v>
      </c>
      <c r="B60">
        <v>6.2502758205179407E-2</v>
      </c>
      <c r="C60">
        <v>6.1390828057422263E-2</v>
      </c>
      <c r="D60">
        <v>6.0402301933595623E-2</v>
      </c>
      <c r="E60">
        <v>5.9746921349809523E-2</v>
      </c>
      <c r="F60">
        <v>5.9346048192653697E-2</v>
      </c>
      <c r="G60">
        <v>5.9106680092356083E-2</v>
      </c>
      <c r="H60">
        <v>5.9721130846574932E-2</v>
      </c>
      <c r="I60">
        <v>6.086541282541684E-2</v>
      </c>
      <c r="J60">
        <v>6.2148536131983068E-2</v>
      </c>
      <c r="K60">
        <v>6.326907931795149E-2</v>
      </c>
      <c r="L60">
        <v>6.4329171160750376E-2</v>
      </c>
      <c r="M60">
        <v>6.5839105127732223E-2</v>
      </c>
      <c r="N60">
        <v>6.7664775318154916E-2</v>
      </c>
      <c r="O60">
        <v>6.9387823756687228E-2</v>
      </c>
      <c r="P60">
        <v>7.0949843907128454E-2</v>
      </c>
      <c r="Q60">
        <v>7.2377387392291034E-2</v>
      </c>
      <c r="R60">
        <v>7.3684789799458528E-2</v>
      </c>
      <c r="S60">
        <v>7.4841774570989256E-2</v>
      </c>
      <c r="T60">
        <v>7.595466479584817E-2</v>
      </c>
      <c r="U60">
        <v>7.7121552685313483E-2</v>
      </c>
      <c r="V60">
        <v>7.8317939227279726E-2</v>
      </c>
      <c r="W60">
        <v>7.9293644230541735E-2</v>
      </c>
      <c r="X60">
        <v>7.9925740160709274E-2</v>
      </c>
      <c r="Y60">
        <v>8.1059973184241046E-2</v>
      </c>
      <c r="Z60">
        <v>8.1800850544353501E-2</v>
      </c>
      <c r="AA60">
        <v>8.3159469921100904E-2</v>
      </c>
      <c r="AB60">
        <v>8.4494950414478243E-2</v>
      </c>
      <c r="AC60">
        <v>8.5942341875785325E-2</v>
      </c>
      <c r="AD60">
        <v>8.7357332613347938E-2</v>
      </c>
      <c r="AE60">
        <v>8.7775790266288414E-2</v>
      </c>
      <c r="AF60">
        <v>9.0137276968877883E-2</v>
      </c>
      <c r="AG60">
        <v>9.1626253195157228E-2</v>
      </c>
      <c r="AH60">
        <v>9.2690795097099543E-2</v>
      </c>
      <c r="AI60">
        <v>9.4829244378185476E-2</v>
      </c>
      <c r="AJ60">
        <v>9.7347252512653651E-2</v>
      </c>
      <c r="AK60">
        <v>0.1001491344107001</v>
      </c>
      <c r="AL60">
        <v>0.10497188497767811</v>
      </c>
      <c r="AM60">
        <v>0.1079335579740342</v>
      </c>
      <c r="AN60">
        <v>0.11294658434280989</v>
      </c>
      <c r="AO60">
        <v>0.119468563923067</v>
      </c>
      <c r="AP60">
        <v>0.12345392786880099</v>
      </c>
      <c r="AQ60">
        <v>0.13229144693017611</v>
      </c>
      <c r="AR60">
        <v>0.1365789340029093</v>
      </c>
      <c r="AS60">
        <v>0.145138855867216</v>
      </c>
      <c r="AT60">
        <v>0.14567050466915801</v>
      </c>
      <c r="AU60">
        <v>0.16297702737133779</v>
      </c>
      <c r="AV60">
        <v>0.17938112383446561</v>
      </c>
      <c r="AW60">
        <v>0.1936553207396538</v>
      </c>
      <c r="AX60">
        <v>0.20409168299198571</v>
      </c>
      <c r="AY60">
        <v>0.22675438549119381</v>
      </c>
      <c r="AZ60">
        <v>0.22675438549119381</v>
      </c>
      <c r="BA60">
        <v>0.22675438549119381</v>
      </c>
      <c r="BB60">
        <v>0.22675438549119381</v>
      </c>
      <c r="BC60">
        <v>0.22675438549119381</v>
      </c>
      <c r="BD60">
        <v>0.22675438549119381</v>
      </c>
      <c r="BE60">
        <v>0.22675438549119381</v>
      </c>
      <c r="BF60">
        <v>0.22675438549119381</v>
      </c>
      <c r="BG60">
        <v>0.22675438549119381</v>
      </c>
      <c r="BH60">
        <v>0.22675438549119381</v>
      </c>
      <c r="BI60">
        <v>0.22675438549119381</v>
      </c>
      <c r="BJ60">
        <v>0.22675438549119381</v>
      </c>
      <c r="BK60">
        <v>0.226754385491194</v>
      </c>
      <c r="BL60">
        <v>0.226754385491194</v>
      </c>
      <c r="BM60">
        <v>0.226754385491194</v>
      </c>
      <c r="BN60">
        <v>0.226754385491194</v>
      </c>
      <c r="BO60">
        <v>0.226754385491194</v>
      </c>
      <c r="BP60">
        <v>0.226754385491194</v>
      </c>
      <c r="BQ60">
        <v>0.226754385491194</v>
      </c>
      <c r="BR60">
        <v>0.226754385491194</v>
      </c>
      <c r="BS60">
        <v>0.226754385491194</v>
      </c>
      <c r="BT60">
        <v>0.226754385491194</v>
      </c>
      <c r="BU60">
        <v>0.226754385491194</v>
      </c>
      <c r="BV60">
        <v>0.226754385491194</v>
      </c>
      <c r="BW60">
        <v>0.226754385491194</v>
      </c>
      <c r="BX60">
        <v>0.226754385491194</v>
      </c>
      <c r="BY60">
        <v>0.226754385491194</v>
      </c>
      <c r="BZ60">
        <v>0.226754385491194</v>
      </c>
      <c r="CA60">
        <v>0.226754385491194</v>
      </c>
      <c r="CB60">
        <v>0.226754385491194</v>
      </c>
      <c r="CC60">
        <v>0.226754385491194</v>
      </c>
      <c r="CD60">
        <v>0.226754385491194</v>
      </c>
      <c r="CE60">
        <v>0.226754385491194</v>
      </c>
      <c r="CF60">
        <v>0.226754385491194</v>
      </c>
      <c r="CG60">
        <v>0.226754385491194</v>
      </c>
      <c r="CH60">
        <v>0.226754385491194</v>
      </c>
      <c r="CI60">
        <v>0.226754385491194</v>
      </c>
      <c r="CJ60">
        <v>0.226754385491194</v>
      </c>
      <c r="CK60">
        <v>0.226754385491194</v>
      </c>
      <c r="CL60">
        <v>0.226754385491194</v>
      </c>
      <c r="CM60">
        <v>0.226754385491194</v>
      </c>
      <c r="CN60">
        <v>0.226754385491194</v>
      </c>
      <c r="CO60">
        <v>0.226754385491194</v>
      </c>
      <c r="CP60">
        <v>0.226754385491194</v>
      </c>
      <c r="CQ60">
        <v>0.226754385491194</v>
      </c>
    </row>
    <row r="61" spans="1:95" x14ac:dyDescent="0.25">
      <c r="A61">
        <v>84</v>
      </c>
      <c r="B61">
        <v>7.0387261407488549E-2</v>
      </c>
      <c r="C61">
        <v>6.8902778737038539E-2</v>
      </c>
      <c r="D61">
        <v>6.7697754467578308E-2</v>
      </c>
      <c r="E61">
        <v>6.6628107889551605E-2</v>
      </c>
      <c r="F61">
        <v>6.5925394986732624E-2</v>
      </c>
      <c r="G61">
        <v>6.5503157021978911E-2</v>
      </c>
      <c r="H61">
        <v>6.5258969549405396E-2</v>
      </c>
      <c r="I61">
        <v>6.5957606348020253E-2</v>
      </c>
      <c r="J61">
        <v>6.7242004907711844E-2</v>
      </c>
      <c r="K61">
        <v>6.8680619509204247E-2</v>
      </c>
      <c r="L61">
        <v>6.9940387372739429E-2</v>
      </c>
      <c r="M61">
        <v>7.1134075708128089E-2</v>
      </c>
      <c r="N61">
        <v>7.2826070076618038E-2</v>
      </c>
      <c r="O61">
        <v>7.4868445803909306E-2</v>
      </c>
      <c r="P61">
        <v>7.6798486033992544E-2</v>
      </c>
      <c r="Q61">
        <v>7.8551422578153174E-2</v>
      </c>
      <c r="R61">
        <v>8.0156497277691585E-2</v>
      </c>
      <c r="S61">
        <v>8.162945479531819E-2</v>
      </c>
      <c r="T61">
        <v>8.2936621827668103E-2</v>
      </c>
      <c r="U61">
        <v>8.4195704456843379E-2</v>
      </c>
      <c r="V61">
        <v>8.5515426582037993E-2</v>
      </c>
      <c r="W61">
        <v>8.6868669854174421E-2</v>
      </c>
      <c r="X61">
        <v>8.7977884827361588E-2</v>
      </c>
      <c r="Y61">
        <v>8.8706414120258106E-2</v>
      </c>
      <c r="Z61">
        <v>8.9992855201775343E-2</v>
      </c>
      <c r="AA61">
        <v>9.0843239488191008E-2</v>
      </c>
      <c r="AB61">
        <v>9.2380375705619744E-2</v>
      </c>
      <c r="AC61">
        <v>9.3892734079811496E-2</v>
      </c>
      <c r="AD61">
        <v>9.5530407918750712E-2</v>
      </c>
      <c r="AE61">
        <v>9.713305125053201E-2</v>
      </c>
      <c r="AF61">
        <v>9.7628278931873924E-2</v>
      </c>
      <c r="AG61">
        <v>0.10028559080607639</v>
      </c>
      <c r="AH61">
        <v>0.10197348207902621</v>
      </c>
      <c r="AI61">
        <v>0.1031898895439723</v>
      </c>
      <c r="AJ61">
        <v>0.1056029495313275</v>
      </c>
      <c r="AK61">
        <v>0.1084402912585717</v>
      </c>
      <c r="AL61">
        <v>0.1115956831276578</v>
      </c>
      <c r="AM61">
        <v>0.1170055356712713</v>
      </c>
      <c r="AN61">
        <v>0.12034363498672811</v>
      </c>
      <c r="AO61">
        <v>0.12597168884353879</v>
      </c>
      <c r="AP61">
        <v>0.13328666808884401</v>
      </c>
      <c r="AQ61">
        <v>0.13777524717007419</v>
      </c>
      <c r="AR61">
        <v>0.14768326033071269</v>
      </c>
      <c r="AS61">
        <v>0.15251636360591631</v>
      </c>
      <c r="AT61">
        <v>0.16212486848334329</v>
      </c>
      <c r="AU61">
        <v>0.1627686587177902</v>
      </c>
      <c r="AV61">
        <v>0.18216241297312741</v>
      </c>
      <c r="AW61">
        <v>0.200559083856168</v>
      </c>
      <c r="AX61">
        <v>0.2165849368031916</v>
      </c>
      <c r="AY61">
        <v>0.2283270366485366</v>
      </c>
      <c r="AZ61">
        <v>0.2283270366485366</v>
      </c>
      <c r="BA61">
        <v>0.2283270366485366</v>
      </c>
      <c r="BB61">
        <v>0.2283270366485366</v>
      </c>
      <c r="BC61">
        <v>0.2283270366485366</v>
      </c>
      <c r="BD61">
        <v>0.2283270366485366</v>
      </c>
      <c r="BE61">
        <v>0.2283270366485366</v>
      </c>
      <c r="BF61">
        <v>0.2283270366485366</v>
      </c>
      <c r="BG61">
        <v>0.2283270366485366</v>
      </c>
      <c r="BH61">
        <v>0.2283270366485366</v>
      </c>
      <c r="BI61">
        <v>0.2283270366485366</v>
      </c>
      <c r="BJ61">
        <v>0.2283270366485366</v>
      </c>
      <c r="BK61">
        <v>0.22832703664853701</v>
      </c>
      <c r="BL61">
        <v>0.22832703664853701</v>
      </c>
      <c r="BM61">
        <v>0.22832703664853701</v>
      </c>
      <c r="BN61">
        <v>0.22832703664853701</v>
      </c>
      <c r="BO61">
        <v>0.22832703664853701</v>
      </c>
      <c r="BP61">
        <v>0.22832703664853701</v>
      </c>
      <c r="BQ61">
        <v>0.22832703664853701</v>
      </c>
      <c r="BR61">
        <v>0.22832703664853701</v>
      </c>
      <c r="BS61">
        <v>0.22832703664853701</v>
      </c>
      <c r="BT61">
        <v>0.22832703664853701</v>
      </c>
      <c r="BU61">
        <v>0.22832703664853701</v>
      </c>
      <c r="BV61">
        <v>0.22832703664853701</v>
      </c>
      <c r="BW61">
        <v>0.22832703664853701</v>
      </c>
      <c r="BX61">
        <v>0.22832703664853701</v>
      </c>
      <c r="BY61">
        <v>0.22832703664853701</v>
      </c>
      <c r="BZ61">
        <v>0.22832703664853701</v>
      </c>
      <c r="CA61">
        <v>0.22832703664853701</v>
      </c>
      <c r="CB61">
        <v>0.22832703664853701</v>
      </c>
      <c r="CC61">
        <v>0.22832703664853701</v>
      </c>
      <c r="CD61">
        <v>0.22832703664853701</v>
      </c>
      <c r="CE61">
        <v>0.22832703664853701</v>
      </c>
      <c r="CF61">
        <v>0.22832703664853701</v>
      </c>
      <c r="CG61">
        <v>0.22832703664853701</v>
      </c>
      <c r="CH61">
        <v>0.22832703664853701</v>
      </c>
      <c r="CI61">
        <v>0.22832703664853701</v>
      </c>
      <c r="CJ61">
        <v>0.22832703664853701</v>
      </c>
      <c r="CK61">
        <v>0.22832703664853701</v>
      </c>
      <c r="CL61">
        <v>0.22832703664853701</v>
      </c>
      <c r="CM61">
        <v>0.22832703664853701</v>
      </c>
      <c r="CN61">
        <v>0.22832703664853701</v>
      </c>
      <c r="CO61">
        <v>0.22832703664853701</v>
      </c>
      <c r="CP61">
        <v>0.22832703664853701</v>
      </c>
      <c r="CQ61">
        <v>0.22832703664853701</v>
      </c>
    </row>
    <row r="62" spans="1:95" x14ac:dyDescent="0.25">
      <c r="A62">
        <v>85</v>
      </c>
      <c r="B62">
        <v>7.9305787896102806E-2</v>
      </c>
      <c r="C62">
        <v>7.7618427559771441E-2</v>
      </c>
      <c r="D62">
        <v>7.6004748637367392E-2</v>
      </c>
      <c r="E62">
        <v>7.469842967907446E-2</v>
      </c>
      <c r="F62">
        <v>7.3540725053819214E-2</v>
      </c>
      <c r="G62">
        <v>7.278743007134468E-2</v>
      </c>
      <c r="H62">
        <v>7.234342994119683E-2</v>
      </c>
      <c r="I62">
        <v>7.2095854558648295E-2</v>
      </c>
      <c r="J62">
        <v>7.2890039689848862E-2</v>
      </c>
      <c r="K62">
        <v>7.4332231821028508E-2</v>
      </c>
      <c r="L62">
        <v>7.5945831412012998E-2</v>
      </c>
      <c r="M62">
        <v>7.7362587813294789E-2</v>
      </c>
      <c r="N62">
        <v>7.870709193851784E-2</v>
      </c>
      <c r="O62">
        <v>8.0603939176730546E-2</v>
      </c>
      <c r="P62">
        <v>8.2889864166728014E-2</v>
      </c>
      <c r="Q62">
        <v>8.5052774886016813E-2</v>
      </c>
      <c r="R62">
        <v>8.7020806002196291E-2</v>
      </c>
      <c r="S62">
        <v>8.8826182167082504E-2</v>
      </c>
      <c r="T62">
        <v>9.0486206072962011E-2</v>
      </c>
      <c r="U62">
        <v>9.1963405143123164E-2</v>
      </c>
      <c r="V62">
        <v>9.338816784205628E-2</v>
      </c>
      <c r="W62">
        <v>9.4881076835404241E-2</v>
      </c>
      <c r="X62">
        <v>9.6412096862238103E-2</v>
      </c>
      <c r="Y62">
        <v>9.7673126935680296E-2</v>
      </c>
      <c r="Z62">
        <v>9.8512154438979774E-2</v>
      </c>
      <c r="AA62">
        <v>9.9971461846126444E-2</v>
      </c>
      <c r="AB62">
        <v>0.10094709904406091</v>
      </c>
      <c r="AC62">
        <v>0.1026866941513007</v>
      </c>
      <c r="AD62">
        <v>0.1043997965436206</v>
      </c>
      <c r="AE62">
        <v>0.1062533220432816</v>
      </c>
      <c r="AF62">
        <v>0.1080690005181746</v>
      </c>
      <c r="AG62">
        <v>0.1086533084667462</v>
      </c>
      <c r="AH62">
        <v>0.1116449484254652</v>
      </c>
      <c r="AI62">
        <v>0.1135588557320865</v>
      </c>
      <c r="AJ62">
        <v>0.11494871594484581</v>
      </c>
      <c r="AK62">
        <v>0.117672842232623</v>
      </c>
      <c r="AL62">
        <v>0.1208715492701303</v>
      </c>
      <c r="AM62">
        <v>0.1244268271008008</v>
      </c>
      <c r="AN62">
        <v>0.13049872219080769</v>
      </c>
      <c r="AO62">
        <v>0.1342629525823234</v>
      </c>
      <c r="AP62">
        <v>0.14058508195296021</v>
      </c>
      <c r="AQ62">
        <v>0.14879427324101649</v>
      </c>
      <c r="AR62">
        <v>0.15385227485256561</v>
      </c>
      <c r="AS62">
        <v>0.16496705182940921</v>
      </c>
      <c r="AT62">
        <v>0.1704180540393625</v>
      </c>
      <c r="AU62">
        <v>0.18120993935290419</v>
      </c>
      <c r="AV62">
        <v>0.18198533031302719</v>
      </c>
      <c r="AW62">
        <v>0.20373121973107239</v>
      </c>
      <c r="AX62">
        <v>0.22437495060306969</v>
      </c>
      <c r="AY62">
        <v>0.24237816893825889</v>
      </c>
      <c r="AZ62">
        <v>0.24237816893825889</v>
      </c>
      <c r="BA62">
        <v>0.24237816893825889</v>
      </c>
      <c r="BB62">
        <v>0.24237816893825889</v>
      </c>
      <c r="BC62">
        <v>0.24237816893825889</v>
      </c>
      <c r="BD62">
        <v>0.24237816893825889</v>
      </c>
      <c r="BE62">
        <v>0.24237816893825889</v>
      </c>
      <c r="BF62">
        <v>0.24237816893825889</v>
      </c>
      <c r="BG62">
        <v>0.24237816893825889</v>
      </c>
      <c r="BH62">
        <v>0.24237816893825889</v>
      </c>
      <c r="BI62">
        <v>0.24237816893825889</v>
      </c>
      <c r="BJ62">
        <v>0.24237816893825889</v>
      </c>
      <c r="BK62">
        <v>0.242378168938259</v>
      </c>
      <c r="BL62">
        <v>0.242378168938259</v>
      </c>
      <c r="BM62">
        <v>0.242378168938259</v>
      </c>
      <c r="BN62">
        <v>0.242378168938259</v>
      </c>
      <c r="BO62">
        <v>0.242378168938259</v>
      </c>
      <c r="BP62">
        <v>0.242378168938259</v>
      </c>
      <c r="BQ62">
        <v>0.242378168938259</v>
      </c>
      <c r="BR62">
        <v>0.242378168938259</v>
      </c>
      <c r="BS62">
        <v>0.242378168938259</v>
      </c>
      <c r="BT62">
        <v>0.242378168938259</v>
      </c>
      <c r="BU62">
        <v>0.242378168938259</v>
      </c>
      <c r="BV62">
        <v>0.242378168938259</v>
      </c>
      <c r="BW62">
        <v>0.242378168938259</v>
      </c>
      <c r="BX62">
        <v>0.242378168938259</v>
      </c>
      <c r="BY62">
        <v>0.242378168938259</v>
      </c>
      <c r="BZ62">
        <v>0.242378168938259</v>
      </c>
      <c r="CA62">
        <v>0.242378168938259</v>
      </c>
      <c r="CB62">
        <v>0.242378168938259</v>
      </c>
      <c r="CC62">
        <v>0.242378168938259</v>
      </c>
      <c r="CD62">
        <v>0.242378168938259</v>
      </c>
      <c r="CE62">
        <v>0.242378168938259</v>
      </c>
      <c r="CF62">
        <v>0.242378168938259</v>
      </c>
      <c r="CG62">
        <v>0.242378168938259</v>
      </c>
      <c r="CH62">
        <v>0.242378168938259</v>
      </c>
      <c r="CI62">
        <v>0.242378168938259</v>
      </c>
      <c r="CJ62">
        <v>0.242378168938259</v>
      </c>
      <c r="CK62">
        <v>0.242378168938259</v>
      </c>
      <c r="CL62">
        <v>0.242378168938259</v>
      </c>
      <c r="CM62">
        <v>0.242378168938259</v>
      </c>
      <c r="CN62">
        <v>0.242378168938259</v>
      </c>
      <c r="CO62">
        <v>0.242378168938259</v>
      </c>
      <c r="CP62">
        <v>0.242378168938259</v>
      </c>
      <c r="CQ62">
        <v>0.242378168938259</v>
      </c>
    </row>
    <row r="63" spans="1:95" x14ac:dyDescent="0.25">
      <c r="A63">
        <v>86</v>
      </c>
      <c r="B63">
        <v>8.9252420068964985E-2</v>
      </c>
      <c r="C63">
        <v>8.7480020182285317E-2</v>
      </c>
      <c r="D63">
        <v>8.5645006964753592E-2</v>
      </c>
      <c r="E63">
        <v>8.3890185379281862E-2</v>
      </c>
      <c r="F63">
        <v>8.2473631410158427E-2</v>
      </c>
      <c r="G63">
        <v>8.1220333990477081E-2</v>
      </c>
      <c r="H63">
        <v>8.0413037600120363E-2</v>
      </c>
      <c r="I63">
        <v>7.9947041314544512E-2</v>
      </c>
      <c r="J63">
        <v>7.9697887975585593E-2</v>
      </c>
      <c r="K63">
        <v>8.0600534844598004E-2</v>
      </c>
      <c r="L63">
        <v>8.2220502739936002E-2</v>
      </c>
      <c r="M63">
        <v>8.4031112737287875E-2</v>
      </c>
      <c r="N63">
        <v>8.5624959799380548E-2</v>
      </c>
      <c r="O63">
        <v>8.7139783518803346E-2</v>
      </c>
      <c r="P63">
        <v>8.9267237516768627E-2</v>
      </c>
      <c r="Q63">
        <v>9.1827016653004218E-2</v>
      </c>
      <c r="R63">
        <v>9.4252038604783234E-2</v>
      </c>
      <c r="S63">
        <v>9.646251594224288E-2</v>
      </c>
      <c r="T63">
        <v>9.8493982488482928E-2</v>
      </c>
      <c r="U63">
        <v>0.1003654646593533</v>
      </c>
      <c r="V63">
        <v>0.1020352380638517</v>
      </c>
      <c r="W63">
        <v>0.1036478295211587</v>
      </c>
      <c r="X63">
        <v>0.10533705691747069</v>
      </c>
      <c r="Y63">
        <v>0.10706963493082559</v>
      </c>
      <c r="Z63">
        <v>0.1085033390811852</v>
      </c>
      <c r="AA63">
        <v>0.10946897388537349</v>
      </c>
      <c r="AB63">
        <v>0.1111246717502485</v>
      </c>
      <c r="AC63">
        <v>0.1122435799229186</v>
      </c>
      <c r="AD63">
        <v>0.1142128733763792</v>
      </c>
      <c r="AE63">
        <v>0.1161538891398519</v>
      </c>
      <c r="AF63">
        <v>0.1182523660346535</v>
      </c>
      <c r="AG63">
        <v>0.1203099856346671</v>
      </c>
      <c r="AH63">
        <v>0.1209975880928255</v>
      </c>
      <c r="AI63">
        <v>0.1243672565204854</v>
      </c>
      <c r="AJ63">
        <v>0.12653806900265491</v>
      </c>
      <c r="AK63">
        <v>0.12812607953750199</v>
      </c>
      <c r="AL63">
        <v>0.13120273100698121</v>
      </c>
      <c r="AM63">
        <v>0.13481056805116759</v>
      </c>
      <c r="AN63">
        <v>0.13881841934428979</v>
      </c>
      <c r="AO63">
        <v>0.1456372755051166</v>
      </c>
      <c r="AP63">
        <v>0.14988414624757179</v>
      </c>
      <c r="AQ63">
        <v>0.156989989951514</v>
      </c>
      <c r="AR63">
        <v>0.16620808973679821</v>
      </c>
      <c r="AS63">
        <v>0.1719107685890717</v>
      </c>
      <c r="AT63">
        <v>0.18438669981284159</v>
      </c>
      <c r="AU63">
        <v>0.19053782282145809</v>
      </c>
      <c r="AV63">
        <v>0.20266596917118679</v>
      </c>
      <c r="AW63">
        <v>0.2035956123969552</v>
      </c>
      <c r="AX63">
        <v>0.22799369486552279</v>
      </c>
      <c r="AY63">
        <v>0.25117293483802972</v>
      </c>
      <c r="AZ63">
        <v>0.25117293483802972</v>
      </c>
      <c r="BA63">
        <v>0.25117293483802972</v>
      </c>
      <c r="BB63">
        <v>0.25117293483802972</v>
      </c>
      <c r="BC63">
        <v>0.25117293483802972</v>
      </c>
      <c r="BD63">
        <v>0.25117293483802972</v>
      </c>
      <c r="BE63">
        <v>0.25117293483802972</v>
      </c>
      <c r="BF63">
        <v>0.25117293483802972</v>
      </c>
      <c r="BG63">
        <v>0.25117293483802972</v>
      </c>
      <c r="BH63">
        <v>0.25117293483802972</v>
      </c>
      <c r="BI63">
        <v>0.25117293483802972</v>
      </c>
      <c r="BJ63">
        <v>0.25117293483802972</v>
      </c>
      <c r="BK63">
        <v>0.25117293483802999</v>
      </c>
      <c r="BL63">
        <v>0.25117293483802999</v>
      </c>
      <c r="BM63">
        <v>0.25117293483802999</v>
      </c>
      <c r="BN63">
        <v>0.25117293483802999</v>
      </c>
      <c r="BO63">
        <v>0.25117293483802999</v>
      </c>
      <c r="BP63">
        <v>0.25117293483802999</v>
      </c>
      <c r="BQ63">
        <v>0.25117293483802999</v>
      </c>
      <c r="BR63">
        <v>0.25117293483802999</v>
      </c>
      <c r="BS63">
        <v>0.25117293483802999</v>
      </c>
      <c r="BT63">
        <v>0.25117293483802999</v>
      </c>
      <c r="BU63">
        <v>0.25117293483802999</v>
      </c>
      <c r="BV63">
        <v>0.25117293483802999</v>
      </c>
      <c r="BW63">
        <v>0.25117293483802999</v>
      </c>
      <c r="BX63">
        <v>0.25117293483802999</v>
      </c>
      <c r="BY63">
        <v>0.25117293483802999</v>
      </c>
      <c r="BZ63">
        <v>0.25117293483802999</v>
      </c>
      <c r="CA63">
        <v>0.25117293483802999</v>
      </c>
      <c r="CB63">
        <v>0.25117293483802999</v>
      </c>
      <c r="CC63">
        <v>0.25117293483802999</v>
      </c>
      <c r="CD63">
        <v>0.25117293483802999</v>
      </c>
      <c r="CE63">
        <v>0.25117293483802999</v>
      </c>
      <c r="CF63">
        <v>0.25117293483802999</v>
      </c>
      <c r="CG63">
        <v>0.25117293483802999</v>
      </c>
      <c r="CH63">
        <v>0.25117293483802999</v>
      </c>
      <c r="CI63">
        <v>0.25117293483802999</v>
      </c>
      <c r="CJ63">
        <v>0.25117293483802999</v>
      </c>
      <c r="CK63">
        <v>0.25117293483802999</v>
      </c>
      <c r="CL63">
        <v>0.25117293483802999</v>
      </c>
      <c r="CM63">
        <v>0.25117293483802999</v>
      </c>
      <c r="CN63">
        <v>0.25117293483802999</v>
      </c>
      <c r="CO63">
        <v>0.25117293483802999</v>
      </c>
      <c r="CP63">
        <v>0.25117293483802999</v>
      </c>
      <c r="CQ63">
        <v>0.25117293483802999</v>
      </c>
    </row>
    <row r="64" spans="1:95" x14ac:dyDescent="0.25">
      <c r="A64">
        <v>87</v>
      </c>
      <c r="B64">
        <v>0.10008416965656952</v>
      </c>
      <c r="C64">
        <v>9.8482079304443623E-2</v>
      </c>
      <c r="D64">
        <v>9.6556007902737592E-2</v>
      </c>
      <c r="E64">
        <v>9.4559614798840314E-2</v>
      </c>
      <c r="F64">
        <v>9.26505534184211E-2</v>
      </c>
      <c r="G64">
        <v>9.1114018136140312E-2</v>
      </c>
      <c r="H64">
        <v>8.9756946862980774E-2</v>
      </c>
      <c r="I64">
        <v>8.8892063235308308E-2</v>
      </c>
      <c r="J64">
        <v>8.8404044182361224E-2</v>
      </c>
      <c r="K64">
        <v>8.8155572032884572E-2</v>
      </c>
      <c r="L64">
        <v>8.9181361297741901E-2</v>
      </c>
      <c r="M64">
        <v>9.1001703029665468E-2</v>
      </c>
      <c r="N64">
        <v>9.3034220836050827E-2</v>
      </c>
      <c r="O64">
        <v>9.4827916623480155E-2</v>
      </c>
      <c r="P64">
        <v>9.6535160634661138E-2</v>
      </c>
      <c r="Q64">
        <v>9.8922335312966764E-2</v>
      </c>
      <c r="R64">
        <v>0.1017901978245925</v>
      </c>
      <c r="S64">
        <v>0.10451038661530525</v>
      </c>
      <c r="T64">
        <v>0.1069942663630626</v>
      </c>
      <c r="U64">
        <v>0.10928104429613654</v>
      </c>
      <c r="V64">
        <v>0.11139165497301678</v>
      </c>
      <c r="W64">
        <v>0.11327961315368465</v>
      </c>
      <c r="X64">
        <v>0.11510521635122221</v>
      </c>
      <c r="Y64">
        <v>0.11701706255454414</v>
      </c>
      <c r="Z64">
        <v>0.11897824321179706</v>
      </c>
      <c r="AA64">
        <v>0.12060839880246069</v>
      </c>
      <c r="AB64">
        <v>0.12171909481043899</v>
      </c>
      <c r="AC64">
        <v>0.12359798091174649</v>
      </c>
      <c r="AD64">
        <v>0.12488078301550568</v>
      </c>
      <c r="AE64">
        <v>0.12711077873754917</v>
      </c>
      <c r="AF64">
        <v>0.12931065029583716</v>
      </c>
      <c r="AG64">
        <v>0.13168721025040969</v>
      </c>
      <c r="AH64">
        <v>0.13401970314305531</v>
      </c>
      <c r="AI64">
        <v>0.1348270115310668</v>
      </c>
      <c r="AJ64">
        <v>0.13862433233660765</v>
      </c>
      <c r="AK64">
        <v>0.14108727140862298</v>
      </c>
      <c r="AL64">
        <v>0.14290169745419276</v>
      </c>
      <c r="AM64">
        <v>0.14637804528510687</v>
      </c>
      <c r="AN64">
        <v>0.15044931866506941</v>
      </c>
      <c r="AO64">
        <v>0.15496963135902048</v>
      </c>
      <c r="AP64">
        <v>0.16263172521935346</v>
      </c>
      <c r="AQ64">
        <v>0.16742551367744848</v>
      </c>
      <c r="AR64">
        <v>0.175416774689993</v>
      </c>
      <c r="AS64">
        <v>0.18577383064623212</v>
      </c>
      <c r="AT64">
        <v>0.1922067691194238</v>
      </c>
      <c r="AU64">
        <v>0.20621887162089214</v>
      </c>
      <c r="AV64">
        <v>0.21316369102603658</v>
      </c>
      <c r="AW64">
        <v>0.22680158296717723</v>
      </c>
      <c r="AX64">
        <v>0.22791183841352344</v>
      </c>
      <c r="AY64">
        <v>0.25530218102914737</v>
      </c>
      <c r="AZ64">
        <v>0.25530218102914737</v>
      </c>
      <c r="BA64">
        <v>0.25530218102914737</v>
      </c>
      <c r="BB64">
        <v>0.25530218102914737</v>
      </c>
      <c r="BC64">
        <v>0.25530218102914737</v>
      </c>
      <c r="BD64">
        <v>0.25530218102914737</v>
      </c>
      <c r="BE64">
        <v>0.25530218102914737</v>
      </c>
      <c r="BF64">
        <v>0.25530218102914737</v>
      </c>
      <c r="BG64">
        <v>0.25530218102914737</v>
      </c>
      <c r="BH64">
        <v>0.25530218102914737</v>
      </c>
      <c r="BI64">
        <v>0.25530218102914737</v>
      </c>
      <c r="BJ64">
        <v>0.25530218102914737</v>
      </c>
      <c r="BK64">
        <v>0.25530218102914698</v>
      </c>
      <c r="BL64">
        <v>0.25530218102914698</v>
      </c>
      <c r="BM64">
        <v>0.25530218102914698</v>
      </c>
      <c r="BN64">
        <v>0.25530218102914698</v>
      </c>
      <c r="BO64">
        <v>0.25530218102914698</v>
      </c>
      <c r="BP64">
        <v>0.25530218102914698</v>
      </c>
      <c r="BQ64">
        <v>0.25530218102914698</v>
      </c>
      <c r="BR64">
        <v>0.25530218102914698</v>
      </c>
      <c r="BS64">
        <v>0.25530218102914698</v>
      </c>
      <c r="BT64">
        <v>0.25530218102914698</v>
      </c>
      <c r="BU64">
        <v>0.25530218102914698</v>
      </c>
      <c r="BV64">
        <v>0.25530218102914698</v>
      </c>
      <c r="BW64">
        <v>0.25530218102914698</v>
      </c>
      <c r="BX64">
        <v>0.25530218102914698</v>
      </c>
      <c r="BY64">
        <v>0.25530218102914698</v>
      </c>
      <c r="BZ64">
        <v>0.25530218102914698</v>
      </c>
      <c r="CA64">
        <v>0.25530218102914698</v>
      </c>
      <c r="CB64">
        <v>0.25530218102914698</v>
      </c>
      <c r="CC64">
        <v>0.25530218102914698</v>
      </c>
      <c r="CD64">
        <v>0.25530218102914698</v>
      </c>
      <c r="CE64">
        <v>0.25530218102914698</v>
      </c>
      <c r="CF64">
        <v>0.25530218102914698</v>
      </c>
      <c r="CG64">
        <v>0.25530218102914698</v>
      </c>
      <c r="CH64">
        <v>0.25530218102914698</v>
      </c>
      <c r="CI64">
        <v>0.25530218102914698</v>
      </c>
      <c r="CJ64">
        <v>0.25530218102914698</v>
      </c>
      <c r="CK64">
        <v>0.25530218102914698</v>
      </c>
      <c r="CL64">
        <v>0.25530218102914698</v>
      </c>
      <c r="CM64">
        <v>0.25530218102914698</v>
      </c>
      <c r="CN64">
        <v>0.25530218102914698</v>
      </c>
      <c r="CO64">
        <v>0.25530218102914698</v>
      </c>
      <c r="CP64">
        <v>0.25530218102914698</v>
      </c>
      <c r="CQ64">
        <v>0.25530218102914698</v>
      </c>
    </row>
    <row r="65" spans="1:95" s="5" customFormat="1" x14ac:dyDescent="0.25">
      <c r="A65" s="5">
        <v>88</v>
      </c>
      <c r="B65">
        <v>0.12735434633364318</v>
      </c>
      <c r="C65">
        <v>0.12580080417400594</v>
      </c>
      <c r="D65">
        <v>0.1239330985723516</v>
      </c>
      <c r="E65">
        <v>0.12199720222917848</v>
      </c>
      <c r="F65">
        <v>0.12014599119362046</v>
      </c>
      <c r="G65">
        <v>0.11865601758656032</v>
      </c>
      <c r="H65">
        <v>0.11734006968531469</v>
      </c>
      <c r="I65">
        <v>0.11650139465242018</v>
      </c>
      <c r="J65">
        <v>0.116028164055623</v>
      </c>
      <c r="K65">
        <v>0.11578722136522139</v>
      </c>
      <c r="L65">
        <v>0.11678192610690123</v>
      </c>
      <c r="M65">
        <v>0.11854710596816045</v>
      </c>
      <c r="N65">
        <v>0.12051803232586747</v>
      </c>
      <c r="O65">
        <v>0.12225737369549591</v>
      </c>
      <c r="P65">
        <v>0.12391288303967141</v>
      </c>
      <c r="Q65">
        <v>0.12622771909136171</v>
      </c>
      <c r="R65">
        <v>0.12900867667839272</v>
      </c>
      <c r="S65">
        <v>0.13164643550575053</v>
      </c>
      <c r="T65">
        <v>0.13405504617024253</v>
      </c>
      <c r="U65">
        <v>0.13627252780231422</v>
      </c>
      <c r="V65">
        <v>0.13831918057989506</v>
      </c>
      <c r="W65">
        <v>0.1401499279066033</v>
      </c>
      <c r="X65">
        <v>0.14192020979512457</v>
      </c>
      <c r="Y65">
        <v>0.14377412126501249</v>
      </c>
      <c r="Z65">
        <v>0.14567587220537898</v>
      </c>
      <c r="AA65">
        <v>0.14725662914178006</v>
      </c>
      <c r="AB65">
        <v>0.14833366769497114</v>
      </c>
      <c r="AC65">
        <v>0.15015561785381479</v>
      </c>
      <c r="AD65">
        <v>0.15139954716655096</v>
      </c>
      <c r="AE65">
        <v>0.15356196726065374</v>
      </c>
      <c r="AF65">
        <v>0.15569517604444816</v>
      </c>
      <c r="AG65">
        <v>0.15799971903070031</v>
      </c>
      <c r="AH65">
        <v>0.16026153032053847</v>
      </c>
      <c r="AI65">
        <v>0.16104437481800418</v>
      </c>
      <c r="AJ65">
        <v>0.16472662529610438</v>
      </c>
      <c r="AK65">
        <v>0.16711492985078594</v>
      </c>
      <c r="AL65">
        <v>0.16887437328891419</v>
      </c>
      <c r="AM65">
        <v>0.17224537724616423</v>
      </c>
      <c r="AN65">
        <v>0.17619327870552184</v>
      </c>
      <c r="AO65">
        <v>0.18057661222692895</v>
      </c>
      <c r="AP65">
        <v>0.1880065214248276</v>
      </c>
      <c r="AQ65">
        <v>0.19265504356601065</v>
      </c>
      <c r="AR65">
        <v>0.20040414515393259</v>
      </c>
      <c r="AS65">
        <v>0.21044735092967962</v>
      </c>
      <c r="AT65">
        <v>0.21668535187338064</v>
      </c>
      <c r="AU65">
        <v>0.23027284520813782</v>
      </c>
      <c r="AV65">
        <v>0.23700721554039911</v>
      </c>
      <c r="AW65">
        <v>0.25023183802877791</v>
      </c>
      <c r="AX65">
        <v>0.25130844937068941</v>
      </c>
      <c r="AY65">
        <v>0.27786878160402168</v>
      </c>
      <c r="AZ65">
        <v>0.27786878160402168</v>
      </c>
      <c r="BA65">
        <v>0.27786878160402168</v>
      </c>
      <c r="BB65">
        <v>0.27786878160402168</v>
      </c>
      <c r="BC65">
        <v>0.27786878160402168</v>
      </c>
      <c r="BD65">
        <v>0.27786878160402168</v>
      </c>
      <c r="BE65">
        <v>0.27786878160402168</v>
      </c>
      <c r="BF65">
        <v>0.27786878160402168</v>
      </c>
      <c r="BG65">
        <v>0.27786878160402168</v>
      </c>
      <c r="BH65">
        <v>0.27786878160402168</v>
      </c>
      <c r="BI65">
        <v>0.27786878160402168</v>
      </c>
      <c r="BJ65">
        <v>0.27786878160402168</v>
      </c>
      <c r="BK65">
        <v>0.27786878160402201</v>
      </c>
      <c r="BL65">
        <v>0.27786878160402201</v>
      </c>
      <c r="BM65">
        <v>0.27786878160402201</v>
      </c>
      <c r="BN65">
        <v>0.27786878160402201</v>
      </c>
      <c r="BO65">
        <v>0.27786878160402201</v>
      </c>
      <c r="BP65">
        <v>0.27786878160402201</v>
      </c>
      <c r="BQ65">
        <v>0.27786878160402201</v>
      </c>
      <c r="BR65">
        <v>0.27786878160402201</v>
      </c>
      <c r="BS65">
        <v>0.27786878160402201</v>
      </c>
      <c r="BT65">
        <v>0.27786878160402201</v>
      </c>
      <c r="BU65">
        <v>0.27786878160402201</v>
      </c>
      <c r="BV65">
        <v>0.27786878160402201</v>
      </c>
      <c r="BW65">
        <v>0.27786878160402201</v>
      </c>
      <c r="BX65">
        <v>0.27786878160402201</v>
      </c>
      <c r="BY65">
        <v>0.27786878160402201</v>
      </c>
      <c r="BZ65">
        <v>0.27786878160402201</v>
      </c>
      <c r="CA65">
        <v>0.27786878160402201</v>
      </c>
      <c r="CB65">
        <v>0.27786878160402201</v>
      </c>
      <c r="CC65">
        <v>0.27786878160402201</v>
      </c>
      <c r="CD65">
        <v>0.27786878160402201</v>
      </c>
      <c r="CE65">
        <v>0.27786878160402201</v>
      </c>
      <c r="CF65">
        <v>0.27786878160402201</v>
      </c>
      <c r="CG65">
        <v>0.27786878160402201</v>
      </c>
      <c r="CH65">
        <v>0.27786878160402201</v>
      </c>
      <c r="CI65">
        <v>0.27786878160402201</v>
      </c>
      <c r="CJ65">
        <v>0.27786878160402201</v>
      </c>
      <c r="CK65">
        <v>0.27786878160402201</v>
      </c>
      <c r="CL65">
        <v>0.27786878160402201</v>
      </c>
      <c r="CM65">
        <v>0.27786878160402201</v>
      </c>
      <c r="CN65">
        <v>0.27786878160402201</v>
      </c>
      <c r="CO65">
        <v>0.27786878160402201</v>
      </c>
      <c r="CP65">
        <v>0.27786878160402201</v>
      </c>
      <c r="CQ65">
        <v>0.27786878160402201</v>
      </c>
    </row>
    <row r="66" spans="1:95" s="5" customFormat="1" x14ac:dyDescent="0.25">
      <c r="A66" s="5">
        <v>89</v>
      </c>
      <c r="B66">
        <v>0.15462452301071683</v>
      </c>
      <c r="C66">
        <v>0.15311952904356824</v>
      </c>
      <c r="D66">
        <v>0.15131018924196563</v>
      </c>
      <c r="E66">
        <v>0.14943478965951665</v>
      </c>
      <c r="F66">
        <v>0.14764142896881982</v>
      </c>
      <c r="G66">
        <v>0.14619801703698032</v>
      </c>
      <c r="H66">
        <v>0.1449231925076486</v>
      </c>
      <c r="I66">
        <v>0.14411072606953204</v>
      </c>
      <c r="J66">
        <v>0.14365228392888479</v>
      </c>
      <c r="K66">
        <v>0.14341887069755821</v>
      </c>
      <c r="L66">
        <v>0.14438249091606056</v>
      </c>
      <c r="M66">
        <v>0.14609250890665543</v>
      </c>
      <c r="N66">
        <v>0.1480018438156841</v>
      </c>
      <c r="O66">
        <v>0.14968683076751166</v>
      </c>
      <c r="P66">
        <v>0.15129060544468168</v>
      </c>
      <c r="Q66">
        <v>0.15353310286975663</v>
      </c>
      <c r="R66">
        <v>0.15622715553219294</v>
      </c>
      <c r="S66">
        <v>0.15878248439619583</v>
      </c>
      <c r="T66">
        <v>0.16111582597742247</v>
      </c>
      <c r="U66">
        <v>0.16326401130849189</v>
      </c>
      <c r="V66">
        <v>0.16524670618677334</v>
      </c>
      <c r="W66">
        <v>0.16702024265952198</v>
      </c>
      <c r="X66">
        <v>0.16873520323902694</v>
      </c>
      <c r="Y66">
        <v>0.17053117997548087</v>
      </c>
      <c r="Z66">
        <v>0.17237350119896086</v>
      </c>
      <c r="AA66">
        <v>0.17390485948109943</v>
      </c>
      <c r="AB66">
        <v>0.17494824057950331</v>
      </c>
      <c r="AC66">
        <v>0.17671325479588307</v>
      </c>
      <c r="AD66">
        <v>0.17791831131759622</v>
      </c>
      <c r="AE66">
        <v>0.18001315578375832</v>
      </c>
      <c r="AF66">
        <v>0.18207970179305916</v>
      </c>
      <c r="AG66">
        <v>0.18431222781099091</v>
      </c>
      <c r="AH66">
        <v>0.18650335749802166</v>
      </c>
      <c r="AI66">
        <v>0.18726173810494157</v>
      </c>
      <c r="AJ66">
        <v>0.19082891825560111</v>
      </c>
      <c r="AK66">
        <v>0.19314258829294886</v>
      </c>
      <c r="AL66">
        <v>0.19484704912363562</v>
      </c>
      <c r="AM66">
        <v>0.19811270920722157</v>
      </c>
      <c r="AN66">
        <v>0.2019372387459743</v>
      </c>
      <c r="AO66">
        <v>0.20618359309483741</v>
      </c>
      <c r="AP66">
        <v>0.21338131763030171</v>
      </c>
      <c r="AQ66">
        <v>0.21788457345457282</v>
      </c>
      <c r="AR66">
        <v>0.22539151561787221</v>
      </c>
      <c r="AS66">
        <v>0.23512087121312714</v>
      </c>
      <c r="AT66">
        <v>0.24116393462733748</v>
      </c>
      <c r="AU66">
        <v>0.25432681879538355</v>
      </c>
      <c r="AV66">
        <v>0.26085074005476161</v>
      </c>
      <c r="AW66">
        <v>0.27366209309037859</v>
      </c>
      <c r="AX66">
        <v>0.27470506032785535</v>
      </c>
      <c r="AY66">
        <v>0.30043538217889598</v>
      </c>
      <c r="AZ66">
        <v>0.30043538217889598</v>
      </c>
      <c r="BA66">
        <v>0.30043538217889598</v>
      </c>
      <c r="BB66">
        <v>0.30043538217889598</v>
      </c>
      <c r="BC66">
        <v>0.30043538217889598</v>
      </c>
      <c r="BD66">
        <v>0.30043538217889598</v>
      </c>
      <c r="BE66">
        <v>0.30043538217889598</v>
      </c>
      <c r="BF66">
        <v>0.30043538217889598</v>
      </c>
      <c r="BG66">
        <v>0.30043538217889598</v>
      </c>
      <c r="BH66">
        <v>0.30043538217889598</v>
      </c>
      <c r="BI66">
        <v>0.30043538217889598</v>
      </c>
      <c r="BJ66">
        <v>0.30043538217889598</v>
      </c>
      <c r="BK66">
        <v>0.30043538217889598</v>
      </c>
      <c r="BL66">
        <v>0.30043538217889598</v>
      </c>
      <c r="BM66">
        <v>0.30043538217889598</v>
      </c>
      <c r="BN66">
        <v>0.30043538217889598</v>
      </c>
      <c r="BO66">
        <v>0.30043538217889598</v>
      </c>
      <c r="BP66">
        <v>0.30043538217889598</v>
      </c>
      <c r="BQ66">
        <v>0.30043538217889598</v>
      </c>
      <c r="BR66">
        <v>0.30043538217889598</v>
      </c>
      <c r="BS66">
        <v>0.30043538217889598</v>
      </c>
      <c r="BT66">
        <v>0.30043538217889598</v>
      </c>
      <c r="BU66">
        <v>0.30043538217889598</v>
      </c>
      <c r="BV66">
        <v>0.30043538217889598</v>
      </c>
      <c r="BW66">
        <v>0.30043538217889598</v>
      </c>
      <c r="BX66">
        <v>0.30043538217889598</v>
      </c>
      <c r="BY66">
        <v>0.30043538217889598</v>
      </c>
      <c r="BZ66">
        <v>0.30043538217889598</v>
      </c>
      <c r="CA66">
        <v>0.30043538217889598</v>
      </c>
      <c r="CB66">
        <v>0.30043538217889598</v>
      </c>
      <c r="CC66">
        <v>0.30043538217889598</v>
      </c>
      <c r="CD66">
        <v>0.30043538217889598</v>
      </c>
      <c r="CE66">
        <v>0.30043538217889598</v>
      </c>
      <c r="CF66">
        <v>0.30043538217889598</v>
      </c>
      <c r="CG66">
        <v>0.30043538217889598</v>
      </c>
      <c r="CH66">
        <v>0.30043538217889598</v>
      </c>
      <c r="CI66">
        <v>0.30043538217889598</v>
      </c>
      <c r="CJ66">
        <v>0.30043538217889598</v>
      </c>
      <c r="CK66">
        <v>0.30043538217889598</v>
      </c>
      <c r="CL66">
        <v>0.30043538217889598</v>
      </c>
      <c r="CM66">
        <v>0.30043538217889598</v>
      </c>
      <c r="CN66">
        <v>0.30043538217889598</v>
      </c>
      <c r="CO66">
        <v>0.30043538217889598</v>
      </c>
      <c r="CP66">
        <v>0.30043538217889598</v>
      </c>
      <c r="CQ66">
        <v>0.30043538217889598</v>
      </c>
    </row>
    <row r="67" spans="1:95" s="5" customFormat="1" x14ac:dyDescent="0.25">
      <c r="A67" s="5">
        <v>90</v>
      </c>
      <c r="B67">
        <v>0.18189469968779048</v>
      </c>
      <c r="C67">
        <v>0.18043825391313056</v>
      </c>
      <c r="D67">
        <v>0.17868727991157962</v>
      </c>
      <c r="E67">
        <v>0.17687237708985482</v>
      </c>
      <c r="F67">
        <v>0.17513686674401918</v>
      </c>
      <c r="G67">
        <v>0.17374001648740031</v>
      </c>
      <c r="H67">
        <v>0.17250631532998251</v>
      </c>
      <c r="I67">
        <v>0.17172005748664393</v>
      </c>
      <c r="J67">
        <v>0.17127640380214654</v>
      </c>
      <c r="K67">
        <v>0.17105052002989504</v>
      </c>
      <c r="L67">
        <v>0.17198305572521991</v>
      </c>
      <c r="M67">
        <v>0.17363791184515043</v>
      </c>
      <c r="N67">
        <v>0.17548565530550075</v>
      </c>
      <c r="O67">
        <v>0.17711628783952743</v>
      </c>
      <c r="P67">
        <v>0.17866832784969194</v>
      </c>
      <c r="Q67">
        <v>0.18083848664815161</v>
      </c>
      <c r="R67">
        <v>0.18344563438599315</v>
      </c>
      <c r="S67">
        <v>0.1859185332866411</v>
      </c>
      <c r="T67">
        <v>0.18817660578460238</v>
      </c>
      <c r="U67">
        <v>0.19025549481466958</v>
      </c>
      <c r="V67">
        <v>0.19217423179365162</v>
      </c>
      <c r="W67">
        <v>0.1938905574124406</v>
      </c>
      <c r="X67">
        <v>0.19555019668292928</v>
      </c>
      <c r="Y67">
        <v>0.19728823868594922</v>
      </c>
      <c r="Z67">
        <v>0.19907113019254277</v>
      </c>
      <c r="AA67">
        <v>0.20055308982041881</v>
      </c>
      <c r="AB67">
        <v>0.20156281346403546</v>
      </c>
      <c r="AC67">
        <v>0.20327089173795138</v>
      </c>
      <c r="AD67">
        <v>0.20443707546864151</v>
      </c>
      <c r="AE67">
        <v>0.20646434430686289</v>
      </c>
      <c r="AF67">
        <v>0.20846422754167016</v>
      </c>
      <c r="AG67">
        <v>0.21062473659128153</v>
      </c>
      <c r="AH67">
        <v>0.21274518467550482</v>
      </c>
      <c r="AI67">
        <v>0.21347910139187892</v>
      </c>
      <c r="AJ67">
        <v>0.21693121121509784</v>
      </c>
      <c r="AK67">
        <v>0.21917024673511182</v>
      </c>
      <c r="AL67">
        <v>0.22081972495835706</v>
      </c>
      <c r="AM67">
        <v>0.22398004116827896</v>
      </c>
      <c r="AN67">
        <v>0.22768119878642673</v>
      </c>
      <c r="AO67">
        <v>0.23179057396274588</v>
      </c>
      <c r="AP67">
        <v>0.23875611383577586</v>
      </c>
      <c r="AQ67">
        <v>0.24311410334313499</v>
      </c>
      <c r="AR67">
        <v>0.2503788860818118</v>
      </c>
      <c r="AS67">
        <v>0.25979439149657463</v>
      </c>
      <c r="AT67">
        <v>0.26564251738129435</v>
      </c>
      <c r="AU67">
        <v>0.27838079238262919</v>
      </c>
      <c r="AV67">
        <v>0.28469426456912417</v>
      </c>
      <c r="AW67">
        <v>0.29709234815197927</v>
      </c>
      <c r="AX67">
        <v>0.2981016712850213</v>
      </c>
      <c r="AY67">
        <v>0.32300198275377034</v>
      </c>
      <c r="AZ67">
        <v>0.32300198275377034</v>
      </c>
      <c r="BA67">
        <v>0.32300198275377034</v>
      </c>
      <c r="BB67">
        <v>0.32300198275377034</v>
      </c>
      <c r="BC67">
        <v>0.32300198275377034</v>
      </c>
      <c r="BD67">
        <v>0.32300198275377034</v>
      </c>
      <c r="BE67">
        <v>0.32300198275377034</v>
      </c>
      <c r="BF67">
        <v>0.32300198275377034</v>
      </c>
      <c r="BG67">
        <v>0.32300198275377034</v>
      </c>
      <c r="BH67">
        <v>0.32300198275377034</v>
      </c>
      <c r="BI67">
        <v>0.32300198275377034</v>
      </c>
      <c r="BJ67">
        <v>0.32300198275377034</v>
      </c>
      <c r="BK67">
        <v>0.32300198275377001</v>
      </c>
      <c r="BL67">
        <v>0.32300198275377001</v>
      </c>
      <c r="BM67">
        <v>0.32300198275377001</v>
      </c>
      <c r="BN67">
        <v>0.32300198275377001</v>
      </c>
      <c r="BO67">
        <v>0.32300198275377001</v>
      </c>
      <c r="BP67">
        <v>0.32300198275377001</v>
      </c>
      <c r="BQ67">
        <v>0.32300198275377001</v>
      </c>
      <c r="BR67">
        <v>0.32300198275377001</v>
      </c>
      <c r="BS67">
        <v>0.32300198275377001</v>
      </c>
      <c r="BT67">
        <v>0.32300198275377001</v>
      </c>
      <c r="BU67">
        <v>0.32300198275377001</v>
      </c>
      <c r="BV67">
        <v>0.32300198275377001</v>
      </c>
      <c r="BW67">
        <v>0.32300198275377001</v>
      </c>
      <c r="BX67">
        <v>0.32300198275377001</v>
      </c>
      <c r="BY67">
        <v>0.32300198275377001</v>
      </c>
      <c r="BZ67">
        <v>0.32300198275377001</v>
      </c>
      <c r="CA67">
        <v>0.32300198275377001</v>
      </c>
      <c r="CB67">
        <v>0.32300198275377001</v>
      </c>
      <c r="CC67">
        <v>0.32300198275377001</v>
      </c>
      <c r="CD67">
        <v>0.32300198275377001</v>
      </c>
      <c r="CE67">
        <v>0.32300198275377001</v>
      </c>
      <c r="CF67">
        <v>0.32300198275377001</v>
      </c>
      <c r="CG67">
        <v>0.32300198275377001</v>
      </c>
      <c r="CH67">
        <v>0.32300198275377001</v>
      </c>
      <c r="CI67">
        <v>0.32300198275377001</v>
      </c>
      <c r="CJ67">
        <v>0.32300198275377001</v>
      </c>
      <c r="CK67">
        <v>0.32300198275377001</v>
      </c>
      <c r="CL67">
        <v>0.32300198275377001</v>
      </c>
      <c r="CM67">
        <v>0.32300198275377001</v>
      </c>
      <c r="CN67">
        <v>0.32300198275377001</v>
      </c>
      <c r="CO67">
        <v>0.32300198275377001</v>
      </c>
      <c r="CP67">
        <v>0.32300198275377001</v>
      </c>
      <c r="CQ67">
        <v>0.32300198275377001</v>
      </c>
    </row>
    <row r="68" spans="1:95" s="5" customFormat="1" x14ac:dyDescent="0.25">
      <c r="A68" s="5">
        <v>91</v>
      </c>
      <c r="B68">
        <v>0.20916487636486411</v>
      </c>
      <c r="C68">
        <v>0.20775697878269289</v>
      </c>
      <c r="D68">
        <v>0.20606437058119365</v>
      </c>
      <c r="E68">
        <v>0.20430996452019298</v>
      </c>
      <c r="F68">
        <v>0.20263230451921857</v>
      </c>
      <c r="G68">
        <v>0.2012820159378203</v>
      </c>
      <c r="H68">
        <v>0.20008943815231642</v>
      </c>
      <c r="I68">
        <v>0.19932938890375579</v>
      </c>
      <c r="J68">
        <v>0.19890052367540834</v>
      </c>
      <c r="K68">
        <v>0.19868216936223188</v>
      </c>
      <c r="L68">
        <v>0.19958362053437925</v>
      </c>
      <c r="M68">
        <v>0.20118331478364543</v>
      </c>
      <c r="N68">
        <v>0.20296946679531741</v>
      </c>
      <c r="O68">
        <v>0.20454574491154318</v>
      </c>
      <c r="P68">
        <v>0.20604605025470221</v>
      </c>
      <c r="Q68">
        <v>0.20814387042654653</v>
      </c>
      <c r="R68">
        <v>0.21066411323979337</v>
      </c>
      <c r="S68">
        <v>0.21305458217708639</v>
      </c>
      <c r="T68">
        <v>0.21523738559178229</v>
      </c>
      <c r="U68">
        <v>0.21724697832084727</v>
      </c>
      <c r="V68">
        <v>0.2191017574005299</v>
      </c>
      <c r="W68">
        <v>0.22076087216535928</v>
      </c>
      <c r="X68">
        <v>0.22236519012683165</v>
      </c>
      <c r="Y68">
        <v>0.22404529739641757</v>
      </c>
      <c r="Z68">
        <v>0.22576875918612468</v>
      </c>
      <c r="AA68">
        <v>0.22720132015973818</v>
      </c>
      <c r="AB68">
        <v>0.2281773863485676</v>
      </c>
      <c r="AC68">
        <v>0.22982852868001968</v>
      </c>
      <c r="AD68">
        <v>0.2309558396196868</v>
      </c>
      <c r="AE68">
        <v>0.23291553282996744</v>
      </c>
      <c r="AF68">
        <v>0.23484875329028118</v>
      </c>
      <c r="AG68">
        <v>0.23693724537157215</v>
      </c>
      <c r="AH68">
        <v>0.23898701185298798</v>
      </c>
      <c r="AI68">
        <v>0.23969646467881628</v>
      </c>
      <c r="AJ68">
        <v>0.24303350417459457</v>
      </c>
      <c r="AK68">
        <v>0.24519790517727474</v>
      </c>
      <c r="AL68">
        <v>0.24679240079307849</v>
      </c>
      <c r="AM68">
        <v>0.2498473731293363</v>
      </c>
      <c r="AN68">
        <v>0.25342515882687922</v>
      </c>
      <c r="AO68">
        <v>0.2573975548306543</v>
      </c>
      <c r="AP68">
        <v>0.26413091004125</v>
      </c>
      <c r="AQ68">
        <v>0.26834363323169719</v>
      </c>
      <c r="AR68">
        <v>0.27536625654575142</v>
      </c>
      <c r="AS68">
        <v>0.28446791178002218</v>
      </c>
      <c r="AT68">
        <v>0.29012110013525122</v>
      </c>
      <c r="AU68">
        <v>0.3024347659698749</v>
      </c>
      <c r="AV68">
        <v>0.30853778908348672</v>
      </c>
      <c r="AW68">
        <v>0.32052260321357995</v>
      </c>
      <c r="AX68">
        <v>0.32149828224218724</v>
      </c>
      <c r="AY68">
        <v>0.3455685833286446</v>
      </c>
      <c r="AZ68">
        <v>0.3455685833286446</v>
      </c>
      <c r="BA68">
        <v>0.3455685833286446</v>
      </c>
      <c r="BB68">
        <v>0.3455685833286446</v>
      </c>
      <c r="BC68">
        <v>0.3455685833286446</v>
      </c>
      <c r="BD68">
        <v>0.3455685833286446</v>
      </c>
      <c r="BE68">
        <v>0.3455685833286446</v>
      </c>
      <c r="BF68">
        <v>0.3455685833286446</v>
      </c>
      <c r="BG68">
        <v>0.3455685833286446</v>
      </c>
      <c r="BH68">
        <v>0.3455685833286446</v>
      </c>
      <c r="BI68">
        <v>0.3455685833286446</v>
      </c>
      <c r="BJ68">
        <v>0.3455685833286446</v>
      </c>
      <c r="BK68">
        <v>0.34556858332864498</v>
      </c>
      <c r="BL68">
        <v>0.34556858332864498</v>
      </c>
      <c r="BM68">
        <v>0.34556858332864498</v>
      </c>
      <c r="BN68">
        <v>0.34556858332864498</v>
      </c>
      <c r="BO68">
        <v>0.34556858332864498</v>
      </c>
      <c r="BP68">
        <v>0.34556858332864498</v>
      </c>
      <c r="BQ68">
        <v>0.34556858332864498</v>
      </c>
      <c r="BR68">
        <v>0.34556858332864498</v>
      </c>
      <c r="BS68">
        <v>0.34556858332864498</v>
      </c>
      <c r="BT68">
        <v>0.34556858332864498</v>
      </c>
      <c r="BU68">
        <v>0.34556858332864498</v>
      </c>
      <c r="BV68">
        <v>0.34556858332864498</v>
      </c>
      <c r="BW68">
        <v>0.34556858332864498</v>
      </c>
      <c r="BX68">
        <v>0.34556858332864498</v>
      </c>
      <c r="BY68">
        <v>0.34556858332864498</v>
      </c>
      <c r="BZ68">
        <v>0.34556858332864498</v>
      </c>
      <c r="CA68">
        <v>0.34556858332864498</v>
      </c>
      <c r="CB68">
        <v>0.34556858332864498</v>
      </c>
      <c r="CC68">
        <v>0.34556858332864498</v>
      </c>
      <c r="CD68">
        <v>0.34556858332864498</v>
      </c>
      <c r="CE68">
        <v>0.34556858332864498</v>
      </c>
      <c r="CF68">
        <v>0.34556858332864498</v>
      </c>
      <c r="CG68">
        <v>0.34556858332864498</v>
      </c>
      <c r="CH68">
        <v>0.34556858332864498</v>
      </c>
      <c r="CI68">
        <v>0.34556858332864498</v>
      </c>
      <c r="CJ68">
        <v>0.34556858332864498</v>
      </c>
      <c r="CK68">
        <v>0.34556858332864498</v>
      </c>
      <c r="CL68">
        <v>0.34556858332864498</v>
      </c>
      <c r="CM68">
        <v>0.34556858332864498</v>
      </c>
      <c r="CN68">
        <v>0.34556858332864498</v>
      </c>
      <c r="CO68">
        <v>0.34556858332864498</v>
      </c>
      <c r="CP68">
        <v>0.34556858332864498</v>
      </c>
      <c r="CQ68">
        <v>0.34556858332864498</v>
      </c>
    </row>
    <row r="69" spans="1:95" s="5" customFormat="1" x14ac:dyDescent="0.25">
      <c r="A69" s="5">
        <v>92</v>
      </c>
      <c r="B69">
        <v>0.23643505304193776</v>
      </c>
      <c r="C69">
        <v>0.23507570365225519</v>
      </c>
      <c r="D69">
        <v>0.23344146125080767</v>
      </c>
      <c r="E69">
        <v>0.23174755195053115</v>
      </c>
      <c r="F69">
        <v>0.23012774229441793</v>
      </c>
      <c r="G69">
        <v>0.22882401538824032</v>
      </c>
      <c r="H69">
        <v>0.22767256097465033</v>
      </c>
      <c r="I69">
        <v>0.22693872032086765</v>
      </c>
      <c r="J69">
        <v>0.22652464354867011</v>
      </c>
      <c r="K69">
        <v>0.22631381869456868</v>
      </c>
      <c r="L69">
        <v>0.22718418534353857</v>
      </c>
      <c r="M69">
        <v>0.2287287177221404</v>
      </c>
      <c r="N69">
        <v>0.23045327828513404</v>
      </c>
      <c r="O69">
        <v>0.23197520198355892</v>
      </c>
      <c r="P69">
        <v>0.23342377265971248</v>
      </c>
      <c r="Q69">
        <v>0.23544925420494148</v>
      </c>
      <c r="R69">
        <v>0.23788259209359358</v>
      </c>
      <c r="S69">
        <v>0.24019063106753169</v>
      </c>
      <c r="T69">
        <v>0.24229816539896223</v>
      </c>
      <c r="U69">
        <v>0.24423846182702494</v>
      </c>
      <c r="V69">
        <v>0.24602928300740817</v>
      </c>
      <c r="W69">
        <v>0.24763118691827793</v>
      </c>
      <c r="X69">
        <v>0.24918018357073402</v>
      </c>
      <c r="Y69">
        <v>0.25080235610688595</v>
      </c>
      <c r="Z69">
        <v>0.25246638817970657</v>
      </c>
      <c r="AA69">
        <v>0.25384955049905755</v>
      </c>
      <c r="AB69">
        <v>0.25479195923309977</v>
      </c>
      <c r="AC69">
        <v>0.25638616562208794</v>
      </c>
      <c r="AD69">
        <v>0.25747460377073206</v>
      </c>
      <c r="AE69">
        <v>0.25936672135307204</v>
      </c>
      <c r="AF69">
        <v>0.26123327903889215</v>
      </c>
      <c r="AG69">
        <v>0.26324975415186275</v>
      </c>
      <c r="AH69">
        <v>0.26522883903047118</v>
      </c>
      <c r="AI69">
        <v>0.26591382796575369</v>
      </c>
      <c r="AJ69">
        <v>0.2691357971340913</v>
      </c>
      <c r="AK69">
        <v>0.27122556361943767</v>
      </c>
      <c r="AL69">
        <v>0.27276507662779992</v>
      </c>
      <c r="AM69">
        <v>0.27571470509039364</v>
      </c>
      <c r="AN69">
        <v>0.27916911886733164</v>
      </c>
      <c r="AO69">
        <v>0.28300453569856276</v>
      </c>
      <c r="AP69">
        <v>0.28950570624672411</v>
      </c>
      <c r="AQ69">
        <v>0.29357316312025933</v>
      </c>
      <c r="AR69">
        <v>0.30035362700969104</v>
      </c>
      <c r="AS69">
        <v>0.30914143206346967</v>
      </c>
      <c r="AT69">
        <v>0.31459968288920803</v>
      </c>
      <c r="AU69">
        <v>0.3264887395571206</v>
      </c>
      <c r="AV69">
        <v>0.33238131359784923</v>
      </c>
      <c r="AW69">
        <v>0.34395285827518063</v>
      </c>
      <c r="AX69">
        <v>0.34489489319935324</v>
      </c>
      <c r="AY69">
        <v>0.36813518390351896</v>
      </c>
      <c r="AZ69">
        <v>0.36813518390351896</v>
      </c>
      <c r="BA69">
        <v>0.36813518390351896</v>
      </c>
      <c r="BB69">
        <v>0.36813518390351896</v>
      </c>
      <c r="BC69">
        <v>0.36813518390351896</v>
      </c>
      <c r="BD69">
        <v>0.36813518390351896</v>
      </c>
      <c r="BE69">
        <v>0.36813518390351896</v>
      </c>
      <c r="BF69">
        <v>0.36813518390351896</v>
      </c>
      <c r="BG69">
        <v>0.36813518390351896</v>
      </c>
      <c r="BH69">
        <v>0.36813518390351896</v>
      </c>
      <c r="BI69">
        <v>0.36813518390351896</v>
      </c>
      <c r="BJ69">
        <v>0.36813518390351896</v>
      </c>
      <c r="BK69">
        <v>0.36813518390351901</v>
      </c>
      <c r="BL69">
        <v>0.36813518390351901</v>
      </c>
      <c r="BM69">
        <v>0.36813518390351901</v>
      </c>
      <c r="BN69">
        <v>0.36813518390351901</v>
      </c>
      <c r="BO69">
        <v>0.36813518390351901</v>
      </c>
      <c r="BP69">
        <v>0.36813518390351901</v>
      </c>
      <c r="BQ69">
        <v>0.36813518390351901</v>
      </c>
      <c r="BR69">
        <v>0.36813518390351901</v>
      </c>
      <c r="BS69">
        <v>0.36813518390351901</v>
      </c>
      <c r="BT69">
        <v>0.36813518390351901</v>
      </c>
      <c r="BU69">
        <v>0.36813518390351901</v>
      </c>
      <c r="BV69">
        <v>0.36813518390351901</v>
      </c>
      <c r="BW69">
        <v>0.36813518390351901</v>
      </c>
      <c r="BX69">
        <v>0.36813518390351901</v>
      </c>
      <c r="BY69">
        <v>0.36813518390351901</v>
      </c>
      <c r="BZ69">
        <v>0.36813518390351901</v>
      </c>
      <c r="CA69">
        <v>0.36813518390351901</v>
      </c>
      <c r="CB69">
        <v>0.36813518390351901</v>
      </c>
      <c r="CC69">
        <v>0.36813518390351901</v>
      </c>
      <c r="CD69">
        <v>0.36813518390351901</v>
      </c>
      <c r="CE69">
        <v>0.36813518390351901</v>
      </c>
      <c r="CF69">
        <v>0.36813518390351901</v>
      </c>
      <c r="CG69">
        <v>0.36813518390351901</v>
      </c>
      <c r="CH69">
        <v>0.36813518390351901</v>
      </c>
      <c r="CI69">
        <v>0.36813518390351901</v>
      </c>
      <c r="CJ69">
        <v>0.36813518390351901</v>
      </c>
      <c r="CK69">
        <v>0.36813518390351901</v>
      </c>
      <c r="CL69">
        <v>0.36813518390351901</v>
      </c>
      <c r="CM69">
        <v>0.36813518390351901</v>
      </c>
      <c r="CN69">
        <v>0.36813518390351901</v>
      </c>
      <c r="CO69">
        <v>0.36813518390351901</v>
      </c>
      <c r="CP69">
        <v>0.36813518390351901</v>
      </c>
      <c r="CQ69">
        <v>0.36813518390351901</v>
      </c>
    </row>
    <row r="70" spans="1:95" s="5" customFormat="1" x14ac:dyDescent="0.25">
      <c r="A70" s="5">
        <v>93</v>
      </c>
      <c r="B70">
        <v>0.26370522971901145</v>
      </c>
      <c r="C70">
        <v>0.26239442852181749</v>
      </c>
      <c r="D70">
        <v>0.26081855192042169</v>
      </c>
      <c r="E70">
        <v>0.25918513938086929</v>
      </c>
      <c r="F70">
        <v>0.25762318006961726</v>
      </c>
      <c r="G70">
        <v>0.25636601483866028</v>
      </c>
      <c r="H70">
        <v>0.25525568379698427</v>
      </c>
      <c r="I70">
        <v>0.25454805173797956</v>
      </c>
      <c r="J70">
        <v>0.25414876342193188</v>
      </c>
      <c r="K70">
        <v>0.25394546802690554</v>
      </c>
      <c r="L70">
        <v>0.25478475015269791</v>
      </c>
      <c r="M70">
        <v>0.25627412066063537</v>
      </c>
      <c r="N70">
        <v>0.25793708977495067</v>
      </c>
      <c r="O70">
        <v>0.25940465905557469</v>
      </c>
      <c r="P70">
        <v>0.26080149506472272</v>
      </c>
      <c r="Q70">
        <v>0.26275463798333643</v>
      </c>
      <c r="R70">
        <v>0.26510107094739377</v>
      </c>
      <c r="S70">
        <v>0.26732667995797699</v>
      </c>
      <c r="T70">
        <v>0.26935894520614218</v>
      </c>
      <c r="U70">
        <v>0.2712299453332026</v>
      </c>
      <c r="V70">
        <v>0.27295680861428645</v>
      </c>
      <c r="W70">
        <v>0.27450150167119658</v>
      </c>
      <c r="X70">
        <v>0.27599517701463638</v>
      </c>
      <c r="Y70">
        <v>0.2775594148173543</v>
      </c>
      <c r="Z70">
        <v>0.27916401717328848</v>
      </c>
      <c r="AA70">
        <v>0.28049778083837695</v>
      </c>
      <c r="AB70">
        <v>0.28140653211763189</v>
      </c>
      <c r="AC70">
        <v>0.28294380256415624</v>
      </c>
      <c r="AD70">
        <v>0.28399336792177732</v>
      </c>
      <c r="AE70">
        <v>0.28581790987617661</v>
      </c>
      <c r="AF70">
        <v>0.28761780478750321</v>
      </c>
      <c r="AG70">
        <v>0.28956226293215337</v>
      </c>
      <c r="AH70">
        <v>0.29147066620795437</v>
      </c>
      <c r="AI70">
        <v>0.29213119125269105</v>
      </c>
      <c r="AJ70">
        <v>0.29523809009358803</v>
      </c>
      <c r="AK70">
        <v>0.29725322206160065</v>
      </c>
      <c r="AL70">
        <v>0.29873775246252132</v>
      </c>
      <c r="AM70">
        <v>0.30158203705145104</v>
      </c>
      <c r="AN70">
        <v>0.30491307890778407</v>
      </c>
      <c r="AO70">
        <v>0.30861151656647123</v>
      </c>
      <c r="AP70">
        <v>0.31488050245219823</v>
      </c>
      <c r="AQ70">
        <v>0.31880269300882147</v>
      </c>
      <c r="AR70">
        <v>0.32534099747363066</v>
      </c>
      <c r="AS70">
        <v>0.33381495234691716</v>
      </c>
      <c r="AT70">
        <v>0.3390782656431649</v>
      </c>
      <c r="AU70">
        <v>0.35054271314436625</v>
      </c>
      <c r="AV70">
        <v>0.35622483811221173</v>
      </c>
      <c r="AW70">
        <v>0.36738311333678131</v>
      </c>
      <c r="AX70">
        <v>0.36829150415651918</v>
      </c>
      <c r="AY70">
        <v>0.39070178447839327</v>
      </c>
      <c r="AZ70">
        <v>0.39070178447839327</v>
      </c>
      <c r="BA70">
        <v>0.39070178447839327</v>
      </c>
      <c r="BB70">
        <v>0.39070178447839327</v>
      </c>
      <c r="BC70">
        <v>0.39070178447839327</v>
      </c>
      <c r="BD70">
        <v>0.39070178447839327</v>
      </c>
      <c r="BE70">
        <v>0.39070178447839327</v>
      </c>
      <c r="BF70">
        <v>0.39070178447839327</v>
      </c>
      <c r="BG70">
        <v>0.39070178447839327</v>
      </c>
      <c r="BH70">
        <v>0.39070178447839327</v>
      </c>
      <c r="BI70">
        <v>0.39070178447839327</v>
      </c>
      <c r="BJ70">
        <v>0.39070178447839327</v>
      </c>
      <c r="BK70">
        <v>0.39070178447839299</v>
      </c>
      <c r="BL70">
        <v>0.39070178447839299</v>
      </c>
      <c r="BM70">
        <v>0.39070178447839299</v>
      </c>
      <c r="BN70">
        <v>0.39070178447839299</v>
      </c>
      <c r="BO70">
        <v>0.39070178447839299</v>
      </c>
      <c r="BP70">
        <v>0.39070178447839299</v>
      </c>
      <c r="BQ70">
        <v>0.39070178447839299</v>
      </c>
      <c r="BR70">
        <v>0.39070178447839299</v>
      </c>
      <c r="BS70">
        <v>0.39070178447839299</v>
      </c>
      <c r="BT70">
        <v>0.39070178447839299</v>
      </c>
      <c r="BU70">
        <v>0.39070178447839299</v>
      </c>
      <c r="BV70">
        <v>0.39070178447839299</v>
      </c>
      <c r="BW70">
        <v>0.39070178447839299</v>
      </c>
      <c r="BX70">
        <v>0.39070178447839299</v>
      </c>
      <c r="BY70">
        <v>0.39070178447839299</v>
      </c>
      <c r="BZ70">
        <v>0.39070178447839299</v>
      </c>
      <c r="CA70">
        <v>0.39070178447839299</v>
      </c>
      <c r="CB70">
        <v>0.39070178447839299</v>
      </c>
      <c r="CC70">
        <v>0.39070178447839299</v>
      </c>
      <c r="CD70">
        <v>0.39070178447839299</v>
      </c>
      <c r="CE70">
        <v>0.39070178447839299</v>
      </c>
      <c r="CF70">
        <v>0.39070178447839299</v>
      </c>
      <c r="CG70">
        <v>0.39070178447839299</v>
      </c>
      <c r="CH70">
        <v>0.39070178447839299</v>
      </c>
      <c r="CI70">
        <v>0.39070178447839299</v>
      </c>
      <c r="CJ70">
        <v>0.39070178447839299</v>
      </c>
      <c r="CK70">
        <v>0.39070178447839299</v>
      </c>
      <c r="CL70">
        <v>0.39070178447839299</v>
      </c>
      <c r="CM70">
        <v>0.39070178447839299</v>
      </c>
      <c r="CN70">
        <v>0.39070178447839299</v>
      </c>
      <c r="CO70">
        <v>0.39070178447839299</v>
      </c>
      <c r="CP70">
        <v>0.39070178447839299</v>
      </c>
      <c r="CQ70">
        <v>0.39070178447839299</v>
      </c>
    </row>
    <row r="71" spans="1:95" s="5" customFormat="1" x14ac:dyDescent="0.25">
      <c r="A71" s="5">
        <v>94</v>
      </c>
      <c r="B71">
        <v>0.2909754063960851</v>
      </c>
      <c r="C71">
        <v>0.28971315339137982</v>
      </c>
      <c r="D71">
        <v>0.28819564259003572</v>
      </c>
      <c r="E71">
        <v>0.28662272681120748</v>
      </c>
      <c r="F71">
        <v>0.28511861784481662</v>
      </c>
      <c r="G71">
        <v>0.2839080142890803</v>
      </c>
      <c r="H71">
        <v>0.28283880661931815</v>
      </c>
      <c r="I71">
        <v>0.28215738315509142</v>
      </c>
      <c r="J71">
        <v>0.28177288329519368</v>
      </c>
      <c r="K71">
        <v>0.28157711735924235</v>
      </c>
      <c r="L71">
        <v>0.28238531496185726</v>
      </c>
      <c r="M71">
        <v>0.28381952359913037</v>
      </c>
      <c r="N71">
        <v>0.28542090126476732</v>
      </c>
      <c r="O71">
        <v>0.28683411612759047</v>
      </c>
      <c r="P71">
        <v>0.28817921746973302</v>
      </c>
      <c r="Q71">
        <v>0.2900600217617314</v>
      </c>
      <c r="R71">
        <v>0.29231954980119401</v>
      </c>
      <c r="S71">
        <v>0.29446272884842228</v>
      </c>
      <c r="T71">
        <v>0.29641972501332209</v>
      </c>
      <c r="U71">
        <v>0.2982214288393803</v>
      </c>
      <c r="V71">
        <v>0.29988433422116473</v>
      </c>
      <c r="W71">
        <v>0.30137181642411526</v>
      </c>
      <c r="X71">
        <v>0.30281017045853875</v>
      </c>
      <c r="Y71">
        <v>0.30431647352782265</v>
      </c>
      <c r="Z71">
        <v>0.30586164616687039</v>
      </c>
      <c r="AA71">
        <v>0.3071460111776963</v>
      </c>
      <c r="AB71">
        <v>0.30802110500216406</v>
      </c>
      <c r="AC71">
        <v>0.30950143950622455</v>
      </c>
      <c r="AD71">
        <v>0.31051213207282263</v>
      </c>
      <c r="AE71">
        <v>0.31226909839928119</v>
      </c>
      <c r="AF71">
        <v>0.31400233053611415</v>
      </c>
      <c r="AG71">
        <v>0.31587477171244399</v>
      </c>
      <c r="AH71">
        <v>0.3177124933854375</v>
      </c>
      <c r="AI71">
        <v>0.3183485545396284</v>
      </c>
      <c r="AJ71">
        <v>0.32134038305308477</v>
      </c>
      <c r="AK71">
        <v>0.32328088050376358</v>
      </c>
      <c r="AL71">
        <v>0.32471042829724278</v>
      </c>
      <c r="AM71">
        <v>0.32744936901250843</v>
      </c>
      <c r="AN71">
        <v>0.3306570389482365</v>
      </c>
      <c r="AO71">
        <v>0.3342184974343797</v>
      </c>
      <c r="AP71">
        <v>0.3402552986576724</v>
      </c>
      <c r="AQ71">
        <v>0.34403222289738367</v>
      </c>
      <c r="AR71">
        <v>0.35032836793757027</v>
      </c>
      <c r="AS71">
        <v>0.35848847263036465</v>
      </c>
      <c r="AT71">
        <v>0.36355684839712177</v>
      </c>
      <c r="AU71">
        <v>0.37459668673161195</v>
      </c>
      <c r="AV71">
        <v>0.38006836262657429</v>
      </c>
      <c r="AW71">
        <v>0.39081336839838199</v>
      </c>
      <c r="AX71">
        <v>0.39168811511368518</v>
      </c>
      <c r="AY71">
        <v>0.41326838505326757</v>
      </c>
      <c r="AZ71">
        <v>0.41326838505326757</v>
      </c>
      <c r="BA71">
        <v>0.41326838505326757</v>
      </c>
      <c r="BB71">
        <v>0.41326838505326757</v>
      </c>
      <c r="BC71">
        <v>0.41326838505326757</v>
      </c>
      <c r="BD71">
        <v>0.41326838505326757</v>
      </c>
      <c r="BE71">
        <v>0.41326838505326757</v>
      </c>
      <c r="BF71">
        <v>0.41326838505326757</v>
      </c>
      <c r="BG71">
        <v>0.41326838505326757</v>
      </c>
      <c r="BH71">
        <v>0.41326838505326757</v>
      </c>
      <c r="BI71">
        <v>0.41326838505326757</v>
      </c>
      <c r="BJ71">
        <v>0.41326838505326757</v>
      </c>
      <c r="BK71">
        <v>0.41326838505326802</v>
      </c>
      <c r="BL71">
        <v>0.41326838505326802</v>
      </c>
      <c r="BM71">
        <v>0.41326838505326802</v>
      </c>
      <c r="BN71">
        <v>0.41326838505326802</v>
      </c>
      <c r="BO71">
        <v>0.41326838505326802</v>
      </c>
      <c r="BP71">
        <v>0.41326838505326802</v>
      </c>
      <c r="BQ71">
        <v>0.41326838505326802</v>
      </c>
      <c r="BR71">
        <v>0.41326838505326802</v>
      </c>
      <c r="BS71">
        <v>0.41326838505326802</v>
      </c>
      <c r="BT71">
        <v>0.41326838505326802</v>
      </c>
      <c r="BU71">
        <v>0.41326838505326802</v>
      </c>
      <c r="BV71">
        <v>0.41326838505326802</v>
      </c>
      <c r="BW71">
        <v>0.41326838505326802</v>
      </c>
      <c r="BX71">
        <v>0.41326838505326802</v>
      </c>
      <c r="BY71">
        <v>0.41326838505326802</v>
      </c>
      <c r="BZ71">
        <v>0.41326838505326802</v>
      </c>
      <c r="CA71">
        <v>0.41326838505326802</v>
      </c>
      <c r="CB71">
        <v>0.41326838505326802</v>
      </c>
      <c r="CC71">
        <v>0.41326838505326802</v>
      </c>
      <c r="CD71">
        <v>0.41326838505326802</v>
      </c>
      <c r="CE71">
        <v>0.41326838505326802</v>
      </c>
      <c r="CF71">
        <v>0.41326838505326802</v>
      </c>
      <c r="CG71">
        <v>0.41326838505326802</v>
      </c>
      <c r="CH71">
        <v>0.41326838505326802</v>
      </c>
      <c r="CI71">
        <v>0.41326838505326802</v>
      </c>
      <c r="CJ71">
        <v>0.41326838505326802</v>
      </c>
      <c r="CK71">
        <v>0.41326838505326802</v>
      </c>
      <c r="CL71">
        <v>0.41326838505326802</v>
      </c>
      <c r="CM71">
        <v>0.41326838505326802</v>
      </c>
      <c r="CN71">
        <v>0.41326838505326802</v>
      </c>
      <c r="CO71">
        <v>0.41326838505326802</v>
      </c>
      <c r="CP71">
        <v>0.41326838505326802</v>
      </c>
      <c r="CQ71">
        <v>0.41326838505326802</v>
      </c>
    </row>
    <row r="72" spans="1:95" s="5" customFormat="1" x14ac:dyDescent="0.25">
      <c r="A72" s="5">
        <v>95</v>
      </c>
      <c r="B72">
        <v>0.31824558307315876</v>
      </c>
      <c r="C72">
        <v>0.31703187826094215</v>
      </c>
      <c r="D72">
        <v>0.31557273325964974</v>
      </c>
      <c r="E72">
        <v>0.31406031424154568</v>
      </c>
      <c r="F72">
        <v>0.31261405562001598</v>
      </c>
      <c r="G72">
        <v>0.31145001373950032</v>
      </c>
      <c r="H72">
        <v>0.31042192944165203</v>
      </c>
      <c r="I72">
        <v>0.30976671457220328</v>
      </c>
      <c r="J72">
        <v>0.30939700316845542</v>
      </c>
      <c r="K72">
        <v>0.30920876669157915</v>
      </c>
      <c r="L72">
        <v>0.3099858797710166</v>
      </c>
      <c r="M72">
        <v>0.31136492653762537</v>
      </c>
      <c r="N72">
        <v>0.31290471275458398</v>
      </c>
      <c r="O72">
        <v>0.31426357319960618</v>
      </c>
      <c r="P72">
        <v>0.31555693987474331</v>
      </c>
      <c r="Q72">
        <v>0.31736540554012632</v>
      </c>
      <c r="R72">
        <v>0.31953802865499426</v>
      </c>
      <c r="S72">
        <v>0.32159877773886758</v>
      </c>
      <c r="T72">
        <v>0.323480504820502</v>
      </c>
      <c r="U72">
        <v>0.32521291234555799</v>
      </c>
      <c r="V72">
        <v>0.32681185982804301</v>
      </c>
      <c r="W72">
        <v>0.32824213117703388</v>
      </c>
      <c r="X72">
        <v>0.32962516390244112</v>
      </c>
      <c r="Y72">
        <v>0.331073532238291</v>
      </c>
      <c r="Z72">
        <v>0.33255927516045231</v>
      </c>
      <c r="AA72">
        <v>0.33379424151701564</v>
      </c>
      <c r="AB72">
        <v>0.33463567788669624</v>
      </c>
      <c r="AC72">
        <v>0.33605907644829286</v>
      </c>
      <c r="AD72">
        <v>0.33703089622386795</v>
      </c>
      <c r="AE72">
        <v>0.33872028692238576</v>
      </c>
      <c r="AF72">
        <v>0.3403868562847252</v>
      </c>
      <c r="AG72">
        <v>0.34218728049273461</v>
      </c>
      <c r="AH72">
        <v>0.34395432056292063</v>
      </c>
      <c r="AI72">
        <v>0.34456591782656576</v>
      </c>
      <c r="AJ72">
        <v>0.3474426760125815</v>
      </c>
      <c r="AK72">
        <v>0.34930853894592651</v>
      </c>
      <c r="AL72">
        <v>0.35068310413196424</v>
      </c>
      <c r="AM72">
        <v>0.35331670097356577</v>
      </c>
      <c r="AN72">
        <v>0.35640099898868899</v>
      </c>
      <c r="AO72">
        <v>0.35982547830228817</v>
      </c>
      <c r="AP72">
        <v>0.36563009486314657</v>
      </c>
      <c r="AQ72">
        <v>0.36926175278594586</v>
      </c>
      <c r="AR72">
        <v>0.37531573840150989</v>
      </c>
      <c r="AS72">
        <v>0.3831619929138122</v>
      </c>
      <c r="AT72">
        <v>0.38803543115107864</v>
      </c>
      <c r="AU72">
        <v>0.39865066031885765</v>
      </c>
      <c r="AV72">
        <v>0.40391188714093684</v>
      </c>
      <c r="AW72">
        <v>0.41424362345998267</v>
      </c>
      <c r="AX72">
        <v>0.41508472607085112</v>
      </c>
      <c r="AY72">
        <v>0.43583498562814188</v>
      </c>
      <c r="AZ72">
        <v>0.43583498562814188</v>
      </c>
      <c r="BA72">
        <v>0.43583498562814188</v>
      </c>
      <c r="BB72">
        <v>0.43583498562814188</v>
      </c>
      <c r="BC72">
        <v>0.43583498562814188</v>
      </c>
      <c r="BD72">
        <v>0.43583498562814188</v>
      </c>
      <c r="BE72">
        <v>0.43583498562814188</v>
      </c>
      <c r="BF72">
        <v>0.43583498562814188</v>
      </c>
      <c r="BG72">
        <v>0.43583498562814188</v>
      </c>
      <c r="BH72">
        <v>0.43583498562814188</v>
      </c>
      <c r="BI72">
        <v>0.43583498562814188</v>
      </c>
      <c r="BJ72">
        <v>0.43583498562814188</v>
      </c>
      <c r="BK72">
        <v>0.43583498562814199</v>
      </c>
      <c r="BL72">
        <v>0.43583498562814199</v>
      </c>
      <c r="BM72">
        <v>0.43583498562814199</v>
      </c>
      <c r="BN72">
        <v>0.43583498562814199</v>
      </c>
      <c r="BO72">
        <v>0.43583498562814199</v>
      </c>
      <c r="BP72">
        <v>0.43583498562814199</v>
      </c>
      <c r="BQ72">
        <v>0.43583498562814199</v>
      </c>
      <c r="BR72">
        <v>0.43583498562814199</v>
      </c>
      <c r="BS72">
        <v>0.43583498562814199</v>
      </c>
      <c r="BT72">
        <v>0.43583498562814199</v>
      </c>
      <c r="BU72">
        <v>0.43583498562814199</v>
      </c>
      <c r="BV72">
        <v>0.43583498562814199</v>
      </c>
      <c r="BW72">
        <v>0.43583498562814199</v>
      </c>
      <c r="BX72">
        <v>0.43583498562814199</v>
      </c>
      <c r="BY72">
        <v>0.43583498562814199</v>
      </c>
      <c r="BZ72">
        <v>0.43583498562814199</v>
      </c>
      <c r="CA72">
        <v>0.43583498562814199</v>
      </c>
      <c r="CB72">
        <v>0.43583498562814199</v>
      </c>
      <c r="CC72">
        <v>0.43583498562814199</v>
      </c>
      <c r="CD72">
        <v>0.43583498562814199</v>
      </c>
      <c r="CE72">
        <v>0.43583498562814199</v>
      </c>
      <c r="CF72">
        <v>0.43583498562814199</v>
      </c>
      <c r="CG72">
        <v>0.43583498562814199</v>
      </c>
      <c r="CH72">
        <v>0.43583498562814199</v>
      </c>
      <c r="CI72">
        <v>0.43583498562814199</v>
      </c>
      <c r="CJ72">
        <v>0.43583498562814199</v>
      </c>
      <c r="CK72">
        <v>0.43583498562814199</v>
      </c>
      <c r="CL72">
        <v>0.43583498562814199</v>
      </c>
      <c r="CM72">
        <v>0.43583498562814199</v>
      </c>
      <c r="CN72">
        <v>0.43583498562814199</v>
      </c>
      <c r="CO72">
        <v>0.43583498562814199</v>
      </c>
      <c r="CP72">
        <v>0.43583498562814199</v>
      </c>
      <c r="CQ72">
        <v>0.43583498562814199</v>
      </c>
    </row>
    <row r="73" spans="1:95" s="5" customFormat="1" x14ac:dyDescent="0.25">
      <c r="A73" s="5">
        <v>96</v>
      </c>
      <c r="B73">
        <v>0.34551575975023235</v>
      </c>
      <c r="C73">
        <v>0.34435060313050447</v>
      </c>
      <c r="D73">
        <v>0.34294982392926371</v>
      </c>
      <c r="E73">
        <v>0.34149790167188382</v>
      </c>
      <c r="F73">
        <v>0.3401094933952154</v>
      </c>
      <c r="G73">
        <v>0.33899201318992028</v>
      </c>
      <c r="H73">
        <v>0.33800505226398597</v>
      </c>
      <c r="I73">
        <v>0.33737604598931514</v>
      </c>
      <c r="J73">
        <v>0.33702112304171722</v>
      </c>
      <c r="K73">
        <v>0.33684041602391601</v>
      </c>
      <c r="L73">
        <v>0.33758644458017595</v>
      </c>
      <c r="M73">
        <v>0.33891032947612038</v>
      </c>
      <c r="N73">
        <v>0.34038852424440064</v>
      </c>
      <c r="O73">
        <v>0.34169303027162196</v>
      </c>
      <c r="P73">
        <v>0.34293466227975355</v>
      </c>
      <c r="Q73">
        <v>0.34467078931852124</v>
      </c>
      <c r="R73">
        <v>0.34675650750879444</v>
      </c>
      <c r="S73">
        <v>0.34873482662931282</v>
      </c>
      <c r="T73">
        <v>0.35054128462768191</v>
      </c>
      <c r="U73">
        <v>0.35220439585173569</v>
      </c>
      <c r="V73">
        <v>0.35373938543492128</v>
      </c>
      <c r="W73">
        <v>0.35511244592995256</v>
      </c>
      <c r="X73">
        <v>0.35644015734634343</v>
      </c>
      <c r="Y73">
        <v>0.35783059094875935</v>
      </c>
      <c r="Z73">
        <v>0.35925690415403422</v>
      </c>
      <c r="AA73">
        <v>0.36044247185633504</v>
      </c>
      <c r="AB73">
        <v>0.36125025077122835</v>
      </c>
      <c r="AC73">
        <v>0.36261671339036117</v>
      </c>
      <c r="AD73">
        <v>0.36354966037491321</v>
      </c>
      <c r="AE73">
        <v>0.36517147544549028</v>
      </c>
      <c r="AF73">
        <v>0.3667713820333362</v>
      </c>
      <c r="AG73">
        <v>0.36849978927302524</v>
      </c>
      <c r="AH73">
        <v>0.37019614774040382</v>
      </c>
      <c r="AI73">
        <v>0.37078328111350312</v>
      </c>
      <c r="AJ73">
        <v>0.37354496897207823</v>
      </c>
      <c r="AK73">
        <v>0.37533619738808943</v>
      </c>
      <c r="AL73">
        <v>0.37665577996668564</v>
      </c>
      <c r="AM73">
        <v>0.37918403293462311</v>
      </c>
      <c r="AN73">
        <v>0.38214495902914142</v>
      </c>
      <c r="AO73">
        <v>0.38543245917019664</v>
      </c>
      <c r="AP73">
        <v>0.39100489106862069</v>
      </c>
      <c r="AQ73">
        <v>0.394491282674508</v>
      </c>
      <c r="AR73">
        <v>0.40030310886544945</v>
      </c>
      <c r="AS73">
        <v>0.40783551319725969</v>
      </c>
      <c r="AT73">
        <v>0.4125140139050355</v>
      </c>
      <c r="AU73">
        <v>0.42270463390610336</v>
      </c>
      <c r="AV73">
        <v>0.42775541165529934</v>
      </c>
      <c r="AW73">
        <v>0.43767387852158335</v>
      </c>
      <c r="AX73">
        <v>0.43848133702801706</v>
      </c>
      <c r="AY73">
        <v>0.45840158620301619</v>
      </c>
      <c r="AZ73">
        <v>0.45840158620301619</v>
      </c>
      <c r="BA73">
        <v>0.45840158620301619</v>
      </c>
      <c r="BB73">
        <v>0.45840158620301619</v>
      </c>
      <c r="BC73">
        <v>0.45840158620301619</v>
      </c>
      <c r="BD73">
        <v>0.45840158620301619</v>
      </c>
      <c r="BE73">
        <v>0.45840158620301619</v>
      </c>
      <c r="BF73">
        <v>0.45840158620301619</v>
      </c>
      <c r="BG73">
        <v>0.45840158620301619</v>
      </c>
      <c r="BH73">
        <v>0.45840158620301619</v>
      </c>
      <c r="BI73">
        <v>0.45840158620301619</v>
      </c>
      <c r="BJ73">
        <v>0.45840158620301619</v>
      </c>
      <c r="BK73">
        <v>0.45840158620301602</v>
      </c>
      <c r="BL73">
        <v>0.45840158620301602</v>
      </c>
      <c r="BM73">
        <v>0.45840158620301602</v>
      </c>
      <c r="BN73">
        <v>0.45840158620301602</v>
      </c>
      <c r="BO73">
        <v>0.45840158620301602</v>
      </c>
      <c r="BP73">
        <v>0.45840158620301602</v>
      </c>
      <c r="BQ73">
        <v>0.45840158620301602</v>
      </c>
      <c r="BR73">
        <v>0.45840158620301602</v>
      </c>
      <c r="BS73">
        <v>0.45840158620301602</v>
      </c>
      <c r="BT73">
        <v>0.45840158620301602</v>
      </c>
      <c r="BU73">
        <v>0.45840158620301602</v>
      </c>
      <c r="BV73">
        <v>0.45840158620301602</v>
      </c>
      <c r="BW73">
        <v>0.45840158620301602</v>
      </c>
      <c r="BX73">
        <v>0.45840158620301602</v>
      </c>
      <c r="BY73">
        <v>0.45840158620301602</v>
      </c>
      <c r="BZ73">
        <v>0.45840158620301602</v>
      </c>
      <c r="CA73">
        <v>0.45840158620301602</v>
      </c>
      <c r="CB73">
        <v>0.45840158620301602</v>
      </c>
      <c r="CC73">
        <v>0.45840158620301602</v>
      </c>
      <c r="CD73">
        <v>0.45840158620301602</v>
      </c>
      <c r="CE73">
        <v>0.45840158620301602</v>
      </c>
      <c r="CF73">
        <v>0.45840158620301602</v>
      </c>
      <c r="CG73">
        <v>0.45840158620301602</v>
      </c>
      <c r="CH73">
        <v>0.45840158620301602</v>
      </c>
      <c r="CI73">
        <v>0.45840158620301602</v>
      </c>
      <c r="CJ73">
        <v>0.45840158620301602</v>
      </c>
      <c r="CK73">
        <v>0.45840158620301602</v>
      </c>
      <c r="CL73">
        <v>0.45840158620301602</v>
      </c>
      <c r="CM73">
        <v>0.45840158620301602</v>
      </c>
      <c r="CN73">
        <v>0.45840158620301602</v>
      </c>
      <c r="CO73">
        <v>0.45840158620301602</v>
      </c>
      <c r="CP73">
        <v>0.45840158620301602</v>
      </c>
      <c r="CQ73">
        <v>0.45840158620301602</v>
      </c>
    </row>
    <row r="74" spans="1:95" s="5" customFormat="1" x14ac:dyDescent="0.25">
      <c r="A74" s="5">
        <v>97</v>
      </c>
      <c r="B74">
        <v>0.37278593642730601</v>
      </c>
      <c r="C74">
        <v>0.37166932800006675</v>
      </c>
      <c r="D74">
        <v>0.37032691459887773</v>
      </c>
      <c r="E74">
        <v>0.36893548910222196</v>
      </c>
      <c r="F74">
        <v>0.36760493117041476</v>
      </c>
      <c r="G74">
        <v>0.3665340126403403</v>
      </c>
      <c r="H74">
        <v>0.36558817508631991</v>
      </c>
      <c r="I74">
        <v>0.364985377406427</v>
      </c>
      <c r="J74">
        <v>0.36464524291497896</v>
      </c>
      <c r="K74">
        <v>0.36447206535625282</v>
      </c>
      <c r="L74">
        <v>0.36518700938933529</v>
      </c>
      <c r="M74">
        <v>0.36645573241461532</v>
      </c>
      <c r="N74">
        <v>0.36787233573421724</v>
      </c>
      <c r="O74">
        <v>0.36912248734363773</v>
      </c>
      <c r="P74">
        <v>0.37031238468476385</v>
      </c>
      <c r="Q74">
        <v>0.37197617309691622</v>
      </c>
      <c r="R74">
        <v>0.37397498636259463</v>
      </c>
      <c r="S74">
        <v>0.37587087551975812</v>
      </c>
      <c r="T74">
        <v>0.37760206443486188</v>
      </c>
      <c r="U74">
        <v>0.37919587935791332</v>
      </c>
      <c r="V74">
        <v>0.38066691104179956</v>
      </c>
      <c r="W74">
        <v>0.38198276068287118</v>
      </c>
      <c r="X74">
        <v>0.3832551507902458</v>
      </c>
      <c r="Y74">
        <v>0.3845876496592277</v>
      </c>
      <c r="Z74">
        <v>0.38595453314761613</v>
      </c>
      <c r="AA74">
        <v>0.38709070219565439</v>
      </c>
      <c r="AB74">
        <v>0.38786482365576053</v>
      </c>
      <c r="AC74">
        <v>0.38917435033242942</v>
      </c>
      <c r="AD74">
        <v>0.39006842452595847</v>
      </c>
      <c r="AE74">
        <v>0.39162266396859485</v>
      </c>
      <c r="AF74">
        <v>0.3931559077819472</v>
      </c>
      <c r="AG74">
        <v>0.39481229805331586</v>
      </c>
      <c r="AH74">
        <v>0.39643797491788701</v>
      </c>
      <c r="AI74">
        <v>0.39700064440044053</v>
      </c>
      <c r="AJ74">
        <v>0.39964726193157496</v>
      </c>
      <c r="AK74">
        <v>0.40136385583025236</v>
      </c>
      <c r="AL74">
        <v>0.4026284558014071</v>
      </c>
      <c r="AM74">
        <v>0.4050513648956805</v>
      </c>
      <c r="AN74">
        <v>0.40788891906959385</v>
      </c>
      <c r="AO74">
        <v>0.41103944003810511</v>
      </c>
      <c r="AP74">
        <v>0.4163796872740948</v>
      </c>
      <c r="AQ74">
        <v>0.41972081256307014</v>
      </c>
      <c r="AR74">
        <v>0.42529047932938907</v>
      </c>
      <c r="AS74">
        <v>0.43250903348070718</v>
      </c>
      <c r="AT74">
        <v>0.43699259665899232</v>
      </c>
      <c r="AU74">
        <v>0.44675860749334906</v>
      </c>
      <c r="AV74">
        <v>0.45159893616966185</v>
      </c>
      <c r="AW74">
        <v>0.46110413358318408</v>
      </c>
      <c r="AX74">
        <v>0.461877947985183</v>
      </c>
      <c r="AY74">
        <v>0.48096818677789055</v>
      </c>
      <c r="AZ74">
        <v>0.48096818677789055</v>
      </c>
      <c r="BA74">
        <v>0.48096818677789055</v>
      </c>
      <c r="BB74">
        <v>0.48096818677789055</v>
      </c>
      <c r="BC74">
        <v>0.48096818677789055</v>
      </c>
      <c r="BD74">
        <v>0.48096818677789055</v>
      </c>
      <c r="BE74">
        <v>0.48096818677789055</v>
      </c>
      <c r="BF74">
        <v>0.48096818677789055</v>
      </c>
      <c r="BG74">
        <v>0.48096818677789055</v>
      </c>
      <c r="BH74">
        <v>0.48096818677789055</v>
      </c>
      <c r="BI74">
        <v>0.48096818677789055</v>
      </c>
      <c r="BJ74">
        <v>0.48096818677789055</v>
      </c>
      <c r="BK74">
        <v>0.48096818677789099</v>
      </c>
      <c r="BL74">
        <v>0.48096818677789099</v>
      </c>
      <c r="BM74">
        <v>0.48096818677789099</v>
      </c>
      <c r="BN74">
        <v>0.48096818677789099</v>
      </c>
      <c r="BO74">
        <v>0.48096818677789099</v>
      </c>
      <c r="BP74">
        <v>0.48096818677789099</v>
      </c>
      <c r="BQ74">
        <v>0.48096818677789099</v>
      </c>
      <c r="BR74">
        <v>0.48096818677789099</v>
      </c>
      <c r="BS74">
        <v>0.48096818677789099</v>
      </c>
      <c r="BT74">
        <v>0.48096818677789099</v>
      </c>
      <c r="BU74">
        <v>0.48096818677789099</v>
      </c>
      <c r="BV74">
        <v>0.48096818677789099</v>
      </c>
      <c r="BW74">
        <v>0.48096818677789099</v>
      </c>
      <c r="BX74">
        <v>0.48096818677789099</v>
      </c>
      <c r="BY74">
        <v>0.48096818677789099</v>
      </c>
      <c r="BZ74">
        <v>0.48096818677789099</v>
      </c>
      <c r="CA74">
        <v>0.48096818677789099</v>
      </c>
      <c r="CB74">
        <v>0.48096818677789099</v>
      </c>
      <c r="CC74">
        <v>0.48096818677789099</v>
      </c>
      <c r="CD74">
        <v>0.48096818677789099</v>
      </c>
      <c r="CE74">
        <v>0.48096818677789099</v>
      </c>
      <c r="CF74">
        <v>0.48096818677789099</v>
      </c>
      <c r="CG74">
        <v>0.48096818677789099</v>
      </c>
      <c r="CH74">
        <v>0.48096818677789099</v>
      </c>
      <c r="CI74">
        <v>0.48096818677789099</v>
      </c>
      <c r="CJ74">
        <v>0.48096818677789099</v>
      </c>
      <c r="CK74">
        <v>0.48096818677789099</v>
      </c>
      <c r="CL74">
        <v>0.48096818677789099</v>
      </c>
      <c r="CM74">
        <v>0.48096818677789099</v>
      </c>
      <c r="CN74">
        <v>0.48096818677789099</v>
      </c>
      <c r="CO74">
        <v>0.48096818677789099</v>
      </c>
      <c r="CP74">
        <v>0.48096818677789099</v>
      </c>
      <c r="CQ74">
        <v>0.48096818677789099</v>
      </c>
    </row>
    <row r="75" spans="1:95" s="5" customFormat="1" x14ac:dyDescent="0.25">
      <c r="A75" s="5">
        <v>98</v>
      </c>
      <c r="B75">
        <v>0.40005611310437966</v>
      </c>
      <c r="C75">
        <v>0.39898805286962907</v>
      </c>
      <c r="D75">
        <v>0.39770400526849176</v>
      </c>
      <c r="E75">
        <v>0.39637307653256015</v>
      </c>
      <c r="F75">
        <v>0.39510036894561412</v>
      </c>
      <c r="G75">
        <v>0.39407601209076032</v>
      </c>
      <c r="H75">
        <v>0.39317129790865379</v>
      </c>
      <c r="I75">
        <v>0.39259470882353886</v>
      </c>
      <c r="J75">
        <v>0.39226936278824076</v>
      </c>
      <c r="K75">
        <v>0.39210371468858962</v>
      </c>
      <c r="L75">
        <v>0.39278757419849458</v>
      </c>
      <c r="M75">
        <v>0.39400113535311032</v>
      </c>
      <c r="N75">
        <v>0.39535614722403389</v>
      </c>
      <c r="O75">
        <v>0.39655194441565345</v>
      </c>
      <c r="P75">
        <v>0.39769010708977409</v>
      </c>
      <c r="Q75">
        <v>0.39928155687531114</v>
      </c>
      <c r="R75">
        <v>0.40119346521639487</v>
      </c>
      <c r="S75">
        <v>0.40300692441020342</v>
      </c>
      <c r="T75">
        <v>0.4046628442420418</v>
      </c>
      <c r="U75">
        <v>0.40618736286409102</v>
      </c>
      <c r="V75">
        <v>0.40759443664867784</v>
      </c>
      <c r="W75">
        <v>0.40885307543578986</v>
      </c>
      <c r="X75">
        <v>0.41007014423414817</v>
      </c>
      <c r="Y75">
        <v>0.41134470836969611</v>
      </c>
      <c r="Z75">
        <v>0.41265216214119799</v>
      </c>
      <c r="AA75">
        <v>0.41373893253497379</v>
      </c>
      <c r="AB75">
        <v>0.4144793965402927</v>
      </c>
      <c r="AC75">
        <v>0.41573198727449773</v>
      </c>
      <c r="AD75">
        <v>0.41658718867700373</v>
      </c>
      <c r="AE75">
        <v>0.41807385249169943</v>
      </c>
      <c r="AF75">
        <v>0.4195404335305582</v>
      </c>
      <c r="AG75">
        <v>0.42112480683360642</v>
      </c>
      <c r="AH75">
        <v>0.42267980209537021</v>
      </c>
      <c r="AI75">
        <v>0.42321800768737788</v>
      </c>
      <c r="AJ75">
        <v>0.42574955489107169</v>
      </c>
      <c r="AK75">
        <v>0.42739151427241528</v>
      </c>
      <c r="AL75">
        <v>0.42860113163612851</v>
      </c>
      <c r="AM75">
        <v>0.43091869685673784</v>
      </c>
      <c r="AN75">
        <v>0.43363287911004633</v>
      </c>
      <c r="AO75">
        <v>0.43664642090601358</v>
      </c>
      <c r="AP75">
        <v>0.44175448347956892</v>
      </c>
      <c r="AQ75">
        <v>0.44495034245163234</v>
      </c>
      <c r="AR75">
        <v>0.45027784979332869</v>
      </c>
      <c r="AS75">
        <v>0.45718255376415473</v>
      </c>
      <c r="AT75">
        <v>0.46147117941294918</v>
      </c>
      <c r="AU75">
        <v>0.47081258108059476</v>
      </c>
      <c r="AV75">
        <v>0.4754424606840244</v>
      </c>
      <c r="AW75">
        <v>0.48453438864478476</v>
      </c>
      <c r="AX75">
        <v>0.485274558942349</v>
      </c>
      <c r="AY75">
        <v>0.50353478735276491</v>
      </c>
      <c r="AZ75">
        <v>0.50353478735276491</v>
      </c>
      <c r="BA75">
        <v>0.50353478735276491</v>
      </c>
      <c r="BB75">
        <v>0.50353478735276491</v>
      </c>
      <c r="BC75">
        <v>0.50353478735276491</v>
      </c>
      <c r="BD75">
        <v>0.50353478735276491</v>
      </c>
      <c r="BE75">
        <v>0.50353478735276491</v>
      </c>
      <c r="BF75">
        <v>0.50353478735276491</v>
      </c>
      <c r="BG75">
        <v>0.50353478735276491</v>
      </c>
      <c r="BH75">
        <v>0.50353478735276491</v>
      </c>
      <c r="BI75">
        <v>0.50353478735276491</v>
      </c>
      <c r="BJ75">
        <v>0.50353478735276491</v>
      </c>
      <c r="BK75">
        <v>0.50353478735276502</v>
      </c>
      <c r="BL75">
        <v>0.50353478735276502</v>
      </c>
      <c r="BM75">
        <v>0.50353478735276502</v>
      </c>
      <c r="BN75">
        <v>0.50353478735276502</v>
      </c>
      <c r="BO75">
        <v>0.50353478735276502</v>
      </c>
      <c r="BP75">
        <v>0.50353478735276502</v>
      </c>
      <c r="BQ75">
        <v>0.50353478735276502</v>
      </c>
      <c r="BR75">
        <v>0.50353478735276502</v>
      </c>
      <c r="BS75">
        <v>0.50353478735276502</v>
      </c>
      <c r="BT75">
        <v>0.50353478735276502</v>
      </c>
      <c r="BU75">
        <v>0.50353478735276502</v>
      </c>
      <c r="BV75">
        <v>0.50353478735276502</v>
      </c>
      <c r="BW75">
        <v>0.50353478735276502</v>
      </c>
      <c r="BX75">
        <v>0.50353478735276502</v>
      </c>
      <c r="BY75">
        <v>0.50353478735276502</v>
      </c>
      <c r="BZ75">
        <v>0.50353478735276502</v>
      </c>
      <c r="CA75">
        <v>0.50353478735276502</v>
      </c>
      <c r="CB75">
        <v>0.50353478735276502</v>
      </c>
      <c r="CC75">
        <v>0.50353478735276502</v>
      </c>
      <c r="CD75">
        <v>0.50353478735276502</v>
      </c>
      <c r="CE75">
        <v>0.50353478735276502</v>
      </c>
      <c r="CF75">
        <v>0.50353478735276502</v>
      </c>
      <c r="CG75">
        <v>0.50353478735276502</v>
      </c>
      <c r="CH75">
        <v>0.50353478735276502</v>
      </c>
      <c r="CI75">
        <v>0.50353478735276502</v>
      </c>
      <c r="CJ75">
        <v>0.50353478735276502</v>
      </c>
      <c r="CK75">
        <v>0.50353478735276502</v>
      </c>
      <c r="CL75">
        <v>0.50353478735276502</v>
      </c>
      <c r="CM75">
        <v>0.50353478735276502</v>
      </c>
      <c r="CN75">
        <v>0.50353478735276502</v>
      </c>
      <c r="CO75">
        <v>0.50353478735276502</v>
      </c>
      <c r="CP75">
        <v>0.50353478735276502</v>
      </c>
      <c r="CQ75">
        <v>0.50353478735276502</v>
      </c>
    </row>
    <row r="76" spans="1:95" s="5" customFormat="1" x14ac:dyDescent="0.25">
      <c r="A76" s="5">
        <v>99</v>
      </c>
      <c r="B76">
        <v>0.42732628978145332</v>
      </c>
      <c r="C76">
        <v>0.4263067777391914</v>
      </c>
      <c r="D76">
        <v>0.42508109593810578</v>
      </c>
      <c r="E76">
        <v>0.42381066396289835</v>
      </c>
      <c r="F76">
        <v>0.42259580672081348</v>
      </c>
      <c r="G76">
        <v>0.42161801154118028</v>
      </c>
      <c r="H76">
        <v>0.42075442073098768</v>
      </c>
      <c r="I76">
        <v>0.42020404024065072</v>
      </c>
      <c r="J76">
        <v>0.4198934826615025</v>
      </c>
      <c r="K76">
        <v>0.41973536402092648</v>
      </c>
      <c r="L76">
        <v>0.42038813900765393</v>
      </c>
      <c r="M76">
        <v>0.42154653829160532</v>
      </c>
      <c r="N76">
        <v>0.42283995871385055</v>
      </c>
      <c r="O76">
        <v>0.42398140148766922</v>
      </c>
      <c r="P76">
        <v>0.42506782949478433</v>
      </c>
      <c r="Q76">
        <v>0.42658694065370611</v>
      </c>
      <c r="R76">
        <v>0.42841194407019512</v>
      </c>
      <c r="S76">
        <v>0.43014297330064871</v>
      </c>
      <c r="T76">
        <v>0.43172362404922171</v>
      </c>
      <c r="U76">
        <v>0.43317884637026871</v>
      </c>
      <c r="V76">
        <v>0.43452196225555612</v>
      </c>
      <c r="W76">
        <v>0.43572339018870848</v>
      </c>
      <c r="X76">
        <v>0.43688513767805054</v>
      </c>
      <c r="Y76">
        <v>0.43810176708016446</v>
      </c>
      <c r="Z76">
        <v>0.4393497911347799</v>
      </c>
      <c r="AA76">
        <v>0.44038716287429319</v>
      </c>
      <c r="AB76">
        <v>0.44109396942482482</v>
      </c>
      <c r="AC76">
        <v>0.44228962421656604</v>
      </c>
      <c r="AD76">
        <v>0.44310595282804904</v>
      </c>
      <c r="AE76">
        <v>0.444525041014804</v>
      </c>
      <c r="AF76">
        <v>0.4459249592791692</v>
      </c>
      <c r="AG76">
        <v>0.44743731561389705</v>
      </c>
      <c r="AH76">
        <v>0.44892162927285334</v>
      </c>
      <c r="AI76">
        <v>0.44943537097431524</v>
      </c>
      <c r="AJ76">
        <v>0.45185184785056842</v>
      </c>
      <c r="AK76">
        <v>0.45341917271457821</v>
      </c>
      <c r="AL76">
        <v>0.45457380747084991</v>
      </c>
      <c r="AM76">
        <v>0.45678602881779523</v>
      </c>
      <c r="AN76">
        <v>0.45937683915049876</v>
      </c>
      <c r="AO76">
        <v>0.46225340177392205</v>
      </c>
      <c r="AP76">
        <v>0.46712927968504309</v>
      </c>
      <c r="AQ76">
        <v>0.47017987234019454</v>
      </c>
      <c r="AR76">
        <v>0.47526522025726831</v>
      </c>
      <c r="AS76">
        <v>0.48185607404760222</v>
      </c>
      <c r="AT76">
        <v>0.48594976216690605</v>
      </c>
      <c r="AU76">
        <v>0.49486655466784046</v>
      </c>
      <c r="AV76">
        <v>0.49928598519838696</v>
      </c>
      <c r="AW76">
        <v>0.50796464370638539</v>
      </c>
      <c r="AX76">
        <v>0.508671169899515</v>
      </c>
      <c r="AY76">
        <v>0.52610138792763916</v>
      </c>
      <c r="AZ76">
        <v>0.52610138792763916</v>
      </c>
      <c r="BA76">
        <v>0.52610138792763916</v>
      </c>
      <c r="BB76">
        <v>0.52610138792763916</v>
      </c>
      <c r="BC76">
        <v>0.52610138792763916</v>
      </c>
      <c r="BD76">
        <v>0.52610138792763916</v>
      </c>
      <c r="BE76">
        <v>0.52610138792763916</v>
      </c>
      <c r="BF76">
        <v>0.52610138792763916</v>
      </c>
      <c r="BG76">
        <v>0.52610138792763916</v>
      </c>
      <c r="BH76">
        <v>0.52610138792763916</v>
      </c>
      <c r="BI76">
        <v>0.52610138792763916</v>
      </c>
      <c r="BJ76">
        <v>0.52610138792763916</v>
      </c>
      <c r="BK76">
        <v>0.52610138792763905</v>
      </c>
      <c r="BL76">
        <v>0.52610138792763905</v>
      </c>
      <c r="BM76">
        <v>0.52610138792763905</v>
      </c>
      <c r="BN76">
        <v>0.52610138792763905</v>
      </c>
      <c r="BO76">
        <v>0.52610138792763905</v>
      </c>
      <c r="BP76">
        <v>0.52610138792763905</v>
      </c>
      <c r="BQ76">
        <v>0.52610138792763905</v>
      </c>
      <c r="BR76">
        <v>0.52610138792763905</v>
      </c>
      <c r="BS76">
        <v>0.52610138792763905</v>
      </c>
      <c r="BT76">
        <v>0.52610138792763905</v>
      </c>
      <c r="BU76">
        <v>0.52610138792763905</v>
      </c>
      <c r="BV76">
        <v>0.52610138792763905</v>
      </c>
      <c r="BW76">
        <v>0.52610138792763905</v>
      </c>
      <c r="BX76">
        <v>0.52610138792763905</v>
      </c>
      <c r="BY76">
        <v>0.52610138792763905</v>
      </c>
      <c r="BZ76">
        <v>0.52610138792763905</v>
      </c>
      <c r="CA76">
        <v>0.52610138792763905</v>
      </c>
      <c r="CB76">
        <v>0.52610138792763905</v>
      </c>
      <c r="CC76">
        <v>0.52610138792763905</v>
      </c>
      <c r="CD76">
        <v>0.52610138792763905</v>
      </c>
      <c r="CE76">
        <v>0.52610138792763905</v>
      </c>
      <c r="CF76">
        <v>0.52610138792763905</v>
      </c>
      <c r="CG76">
        <v>0.52610138792763905</v>
      </c>
      <c r="CH76">
        <v>0.52610138792763905</v>
      </c>
      <c r="CI76">
        <v>0.52610138792763905</v>
      </c>
      <c r="CJ76">
        <v>0.52610138792763905</v>
      </c>
      <c r="CK76">
        <v>0.52610138792763905</v>
      </c>
      <c r="CL76">
        <v>0.52610138792763905</v>
      </c>
      <c r="CM76">
        <v>0.52610138792763905</v>
      </c>
      <c r="CN76">
        <v>0.52610138792763905</v>
      </c>
      <c r="CO76">
        <v>0.52610138792763905</v>
      </c>
      <c r="CP76">
        <v>0.52610138792763905</v>
      </c>
      <c r="CQ76">
        <v>0.52610138792763905</v>
      </c>
    </row>
    <row r="77" spans="1:95" s="5" customFormat="1" x14ac:dyDescent="0.25">
      <c r="A77" s="5">
        <v>100</v>
      </c>
      <c r="B77">
        <v>0.45459646645852697</v>
      </c>
      <c r="C77">
        <v>0.45362550260875367</v>
      </c>
      <c r="D77">
        <v>0.45245818660771975</v>
      </c>
      <c r="E77">
        <v>0.45124825139323649</v>
      </c>
      <c r="F77">
        <v>0.45009124449601284</v>
      </c>
      <c r="G77">
        <v>0.4491600109916003</v>
      </c>
      <c r="H77">
        <v>0.44833754355332162</v>
      </c>
      <c r="I77">
        <v>0.44781337165776264</v>
      </c>
      <c r="J77">
        <v>0.4475176025347643</v>
      </c>
      <c r="K77">
        <v>0.44736701335326329</v>
      </c>
      <c r="L77">
        <v>0.44798870381681327</v>
      </c>
      <c r="M77">
        <v>0.44909194123010027</v>
      </c>
      <c r="N77">
        <v>0.45032377020366715</v>
      </c>
      <c r="O77">
        <v>0.45141085855968499</v>
      </c>
      <c r="P77">
        <v>0.45244555189979463</v>
      </c>
      <c r="Q77">
        <v>0.45389232443210104</v>
      </c>
      <c r="R77">
        <v>0.4556304229239953</v>
      </c>
      <c r="S77">
        <v>0.45727902219109395</v>
      </c>
      <c r="T77">
        <v>0.45878440385640168</v>
      </c>
      <c r="U77">
        <v>0.46017032987644635</v>
      </c>
      <c r="V77">
        <v>0.46144948786243439</v>
      </c>
      <c r="W77">
        <v>0.46259370494162716</v>
      </c>
      <c r="X77">
        <v>0.46370013112195285</v>
      </c>
      <c r="Y77">
        <v>0.46485882579063281</v>
      </c>
      <c r="Z77">
        <v>0.46604742012836181</v>
      </c>
      <c r="AA77">
        <v>0.46703539321361254</v>
      </c>
      <c r="AB77">
        <v>0.46770854230935699</v>
      </c>
      <c r="AC77">
        <v>0.46884726115863429</v>
      </c>
      <c r="AD77">
        <v>0.4696247169790943</v>
      </c>
      <c r="AE77">
        <v>0.47097622953790858</v>
      </c>
      <c r="AF77">
        <v>0.4723094850277802</v>
      </c>
      <c r="AG77">
        <v>0.47374982439418767</v>
      </c>
      <c r="AH77">
        <v>0.47516345645033653</v>
      </c>
      <c r="AI77">
        <v>0.47565273426125265</v>
      </c>
      <c r="AJ77">
        <v>0.47795414081006515</v>
      </c>
      <c r="AK77">
        <v>0.47944683115674119</v>
      </c>
      <c r="AL77">
        <v>0.48054648330557137</v>
      </c>
      <c r="AM77">
        <v>0.48265336077885257</v>
      </c>
      <c r="AN77">
        <v>0.48512079919095119</v>
      </c>
      <c r="AO77">
        <v>0.48786038264183051</v>
      </c>
      <c r="AP77">
        <v>0.4925040758905172</v>
      </c>
      <c r="AQ77">
        <v>0.49540940222875668</v>
      </c>
      <c r="AR77">
        <v>0.50025259072120787</v>
      </c>
      <c r="AS77">
        <v>0.50652959433104972</v>
      </c>
      <c r="AT77">
        <v>0.51042834492086286</v>
      </c>
      <c r="AU77">
        <v>0.51892052825508617</v>
      </c>
      <c r="AV77">
        <v>0.52312950971274952</v>
      </c>
      <c r="AW77">
        <v>0.53139489876798618</v>
      </c>
      <c r="AX77">
        <v>0.53206778085668094</v>
      </c>
      <c r="AY77">
        <v>0.54866798850251342</v>
      </c>
      <c r="AZ77">
        <v>0.54866798850251342</v>
      </c>
      <c r="BA77">
        <v>0.54866798850251342</v>
      </c>
      <c r="BB77">
        <v>0.54866798850251342</v>
      </c>
      <c r="BC77">
        <v>0.54866798850251342</v>
      </c>
      <c r="BD77">
        <v>0.54866798850251342</v>
      </c>
      <c r="BE77">
        <v>0.54866798850251342</v>
      </c>
      <c r="BF77">
        <v>0.54866798850251342</v>
      </c>
      <c r="BG77">
        <v>0.54866798850251342</v>
      </c>
      <c r="BH77">
        <v>0.54866798850251342</v>
      </c>
      <c r="BI77">
        <v>0.54866798850251342</v>
      </c>
      <c r="BJ77">
        <v>0.54866798850251342</v>
      </c>
      <c r="BK77">
        <v>0.54866798850251297</v>
      </c>
      <c r="BL77">
        <v>0.54866798850251297</v>
      </c>
      <c r="BM77">
        <v>0.54866798850251297</v>
      </c>
      <c r="BN77">
        <v>0.54866798850251297</v>
      </c>
      <c r="BO77">
        <v>0.54866798850251297</v>
      </c>
      <c r="BP77">
        <v>0.54866798850251297</v>
      </c>
      <c r="BQ77">
        <v>0.54866798850251297</v>
      </c>
      <c r="BR77">
        <v>0.54866798850251297</v>
      </c>
      <c r="BS77">
        <v>0.54866798850251297</v>
      </c>
      <c r="BT77">
        <v>0.54866798850251297</v>
      </c>
      <c r="BU77">
        <v>0.54866798850251297</v>
      </c>
      <c r="BV77">
        <v>0.54866798850251297</v>
      </c>
      <c r="BW77">
        <v>0.54866798850251297</v>
      </c>
      <c r="BX77">
        <v>0.54866798850251297</v>
      </c>
      <c r="BY77">
        <v>0.54866798850251297</v>
      </c>
      <c r="BZ77">
        <v>0.54866798850251297</v>
      </c>
      <c r="CA77">
        <v>0.54866798850251297</v>
      </c>
      <c r="CB77">
        <v>0.54866798850251297</v>
      </c>
      <c r="CC77">
        <v>0.54866798850251297</v>
      </c>
      <c r="CD77">
        <v>0.54866798850251297</v>
      </c>
      <c r="CE77">
        <v>0.54866798850251297</v>
      </c>
      <c r="CF77">
        <v>0.54866798850251297</v>
      </c>
      <c r="CG77">
        <v>0.54866798850251297</v>
      </c>
      <c r="CH77">
        <v>0.54866798850251297</v>
      </c>
      <c r="CI77">
        <v>0.54866798850251297</v>
      </c>
      <c r="CJ77">
        <v>0.54866798850251297</v>
      </c>
      <c r="CK77">
        <v>0.54866798850251297</v>
      </c>
      <c r="CL77">
        <v>0.54866798850251297</v>
      </c>
      <c r="CM77">
        <v>0.54866798850251297</v>
      </c>
      <c r="CN77">
        <v>0.54866798850251297</v>
      </c>
      <c r="CO77">
        <v>0.54866798850251297</v>
      </c>
      <c r="CP77">
        <v>0.54866798850251297</v>
      </c>
      <c r="CQ77">
        <v>0.54866798850251297</v>
      </c>
    </row>
    <row r="78" spans="1:95" s="5" customFormat="1" x14ac:dyDescent="0.25">
      <c r="A78" s="5">
        <v>101</v>
      </c>
      <c r="B78">
        <v>0.48186664313560063</v>
      </c>
      <c r="C78">
        <v>0.480944227478316</v>
      </c>
      <c r="D78">
        <v>0.47983527727733377</v>
      </c>
      <c r="E78">
        <v>0.47868583882357463</v>
      </c>
      <c r="F78">
        <v>0.4775866822712122</v>
      </c>
      <c r="G78">
        <v>0.47670201044202026</v>
      </c>
      <c r="H78">
        <v>0.47592066637565555</v>
      </c>
      <c r="I78">
        <v>0.4754227030748745</v>
      </c>
      <c r="J78">
        <v>0.47514172240802605</v>
      </c>
      <c r="K78">
        <v>0.47499866268560015</v>
      </c>
      <c r="L78">
        <v>0.47558926862597262</v>
      </c>
      <c r="M78">
        <v>0.47663734416859527</v>
      </c>
      <c r="N78">
        <v>0.47780758169348381</v>
      </c>
      <c r="O78">
        <v>0.47884031563170071</v>
      </c>
      <c r="P78">
        <v>0.47982327430480493</v>
      </c>
      <c r="Q78">
        <v>0.48119770821049601</v>
      </c>
      <c r="R78">
        <v>0.48284890177779549</v>
      </c>
      <c r="S78">
        <v>0.48441507108153925</v>
      </c>
      <c r="T78">
        <v>0.48584518366358159</v>
      </c>
      <c r="U78">
        <v>0.48716181338262404</v>
      </c>
      <c r="V78">
        <v>0.48837701346931267</v>
      </c>
      <c r="W78">
        <v>0.48946401969454578</v>
      </c>
      <c r="X78">
        <v>0.49051512456585522</v>
      </c>
      <c r="Y78">
        <v>0.49161588450110116</v>
      </c>
      <c r="Z78">
        <v>0.49274504912194372</v>
      </c>
      <c r="AA78">
        <v>0.49368362355293188</v>
      </c>
      <c r="AB78">
        <v>0.49432311519388911</v>
      </c>
      <c r="AC78">
        <v>0.4954048981007026</v>
      </c>
      <c r="AD78">
        <v>0.49614348113013962</v>
      </c>
      <c r="AE78">
        <v>0.49742741806101315</v>
      </c>
      <c r="AF78">
        <v>0.49869401077639119</v>
      </c>
      <c r="AG78">
        <v>0.50006233317447824</v>
      </c>
      <c r="AH78">
        <v>0.50140528362781966</v>
      </c>
      <c r="AI78">
        <v>0.50187009754819001</v>
      </c>
      <c r="AJ78">
        <v>0.50405643376956188</v>
      </c>
      <c r="AK78">
        <v>0.50547448959890406</v>
      </c>
      <c r="AL78">
        <v>0.50651915914029289</v>
      </c>
      <c r="AM78">
        <v>0.50852069273990996</v>
      </c>
      <c r="AN78">
        <v>0.51086475923140373</v>
      </c>
      <c r="AO78">
        <v>0.51346736350973898</v>
      </c>
      <c r="AP78">
        <v>0.51787887209599137</v>
      </c>
      <c r="AQ78">
        <v>0.52063893211731882</v>
      </c>
      <c r="AR78">
        <v>0.52523996118514749</v>
      </c>
      <c r="AS78">
        <v>0.53120311461449732</v>
      </c>
      <c r="AT78">
        <v>0.53490692767481973</v>
      </c>
      <c r="AU78">
        <v>0.54297450184233176</v>
      </c>
      <c r="AV78">
        <v>0.54697303422711196</v>
      </c>
      <c r="AW78">
        <v>0.55482515382958675</v>
      </c>
      <c r="AX78">
        <v>0.55546439181384688</v>
      </c>
      <c r="AY78">
        <v>0.57123458907738778</v>
      </c>
      <c r="AZ78">
        <v>0.57123458907738778</v>
      </c>
      <c r="BA78">
        <v>0.57123458907738778</v>
      </c>
      <c r="BB78">
        <v>0.57123458907738778</v>
      </c>
      <c r="BC78">
        <v>0.57123458907738778</v>
      </c>
      <c r="BD78">
        <v>0.57123458907738778</v>
      </c>
      <c r="BE78">
        <v>0.57123458907738778</v>
      </c>
      <c r="BF78">
        <v>0.57123458907738778</v>
      </c>
      <c r="BG78">
        <v>0.57123458907738778</v>
      </c>
      <c r="BH78">
        <v>0.57123458907738778</v>
      </c>
      <c r="BI78">
        <v>0.57123458907738778</v>
      </c>
      <c r="BJ78">
        <v>0.57123458907738778</v>
      </c>
      <c r="BK78">
        <v>0.571234589077388</v>
      </c>
      <c r="BL78">
        <v>0.571234589077388</v>
      </c>
      <c r="BM78">
        <v>0.571234589077388</v>
      </c>
      <c r="BN78">
        <v>0.571234589077388</v>
      </c>
      <c r="BO78">
        <v>0.571234589077388</v>
      </c>
      <c r="BP78">
        <v>0.571234589077388</v>
      </c>
      <c r="BQ78">
        <v>0.571234589077388</v>
      </c>
      <c r="BR78">
        <v>0.571234589077388</v>
      </c>
      <c r="BS78">
        <v>0.571234589077388</v>
      </c>
      <c r="BT78">
        <v>0.571234589077388</v>
      </c>
      <c r="BU78">
        <v>0.571234589077388</v>
      </c>
      <c r="BV78">
        <v>0.571234589077388</v>
      </c>
      <c r="BW78">
        <v>0.571234589077388</v>
      </c>
      <c r="BX78">
        <v>0.571234589077388</v>
      </c>
      <c r="BY78">
        <v>0.571234589077388</v>
      </c>
      <c r="BZ78">
        <v>0.571234589077388</v>
      </c>
      <c r="CA78">
        <v>0.571234589077388</v>
      </c>
      <c r="CB78">
        <v>0.571234589077388</v>
      </c>
      <c r="CC78">
        <v>0.571234589077388</v>
      </c>
      <c r="CD78">
        <v>0.571234589077388</v>
      </c>
      <c r="CE78">
        <v>0.571234589077388</v>
      </c>
      <c r="CF78">
        <v>0.571234589077388</v>
      </c>
      <c r="CG78">
        <v>0.571234589077388</v>
      </c>
      <c r="CH78">
        <v>0.571234589077388</v>
      </c>
      <c r="CI78">
        <v>0.571234589077388</v>
      </c>
      <c r="CJ78">
        <v>0.571234589077388</v>
      </c>
      <c r="CK78">
        <v>0.571234589077388</v>
      </c>
      <c r="CL78">
        <v>0.571234589077388</v>
      </c>
      <c r="CM78">
        <v>0.571234589077388</v>
      </c>
      <c r="CN78">
        <v>0.571234589077388</v>
      </c>
      <c r="CO78">
        <v>0.571234589077388</v>
      </c>
      <c r="CP78">
        <v>0.571234589077388</v>
      </c>
      <c r="CQ78">
        <v>0.571234589077388</v>
      </c>
    </row>
    <row r="79" spans="1:95" s="5" customFormat="1" x14ac:dyDescent="0.25">
      <c r="A79" s="5">
        <v>102</v>
      </c>
      <c r="B79">
        <v>0.50913681981267422</v>
      </c>
      <c r="C79">
        <v>0.50826295234787833</v>
      </c>
      <c r="D79">
        <v>0.5072123679469478</v>
      </c>
      <c r="E79">
        <v>0.50612342625391282</v>
      </c>
      <c r="F79">
        <v>0.50508212004641151</v>
      </c>
      <c r="G79">
        <v>0.50424400989244034</v>
      </c>
      <c r="H79">
        <v>0.50350378919798944</v>
      </c>
      <c r="I79">
        <v>0.5030320344919863</v>
      </c>
      <c r="J79">
        <v>0.50276584228128784</v>
      </c>
      <c r="K79">
        <v>0.50263031201793695</v>
      </c>
      <c r="L79">
        <v>0.50318983343513191</v>
      </c>
      <c r="M79">
        <v>0.50418274710709032</v>
      </c>
      <c r="N79">
        <v>0.50529139318330052</v>
      </c>
      <c r="O79">
        <v>0.50626977270371643</v>
      </c>
      <c r="P79">
        <v>0.50720099670981522</v>
      </c>
      <c r="Q79">
        <v>0.50850309198889088</v>
      </c>
      <c r="R79">
        <v>0.51006738063159573</v>
      </c>
      <c r="S79">
        <v>0.51155111997198455</v>
      </c>
      <c r="T79">
        <v>0.51290596347076156</v>
      </c>
      <c r="U79">
        <v>0.51415329688880174</v>
      </c>
      <c r="V79">
        <v>0.515304539076191</v>
      </c>
      <c r="W79">
        <v>0.51633433444746446</v>
      </c>
      <c r="X79">
        <v>0.51733011800975759</v>
      </c>
      <c r="Y79">
        <v>0.51837294321156957</v>
      </c>
      <c r="Z79">
        <v>0.51944267811552569</v>
      </c>
      <c r="AA79">
        <v>0.52033185389225123</v>
      </c>
      <c r="AB79">
        <v>0.52093768807842133</v>
      </c>
      <c r="AC79">
        <v>0.5219625350427709</v>
      </c>
      <c r="AD79">
        <v>0.52266224528118488</v>
      </c>
      <c r="AE79">
        <v>0.52387860658411767</v>
      </c>
      <c r="AF79">
        <v>0.52507853652500214</v>
      </c>
      <c r="AG79">
        <v>0.52637484195476891</v>
      </c>
      <c r="AH79">
        <v>0.52764711080530291</v>
      </c>
      <c r="AI79">
        <v>0.52808746083512736</v>
      </c>
      <c r="AJ79">
        <v>0.53015872672905862</v>
      </c>
      <c r="AK79">
        <v>0.5315021480410671</v>
      </c>
      <c r="AL79">
        <v>0.53249183497501429</v>
      </c>
      <c r="AM79">
        <v>0.53438802470096736</v>
      </c>
      <c r="AN79">
        <v>0.53660871927185605</v>
      </c>
      <c r="AO79">
        <v>0.53907434437764745</v>
      </c>
      <c r="AP79">
        <v>0.54325366830146549</v>
      </c>
      <c r="AQ79">
        <v>0.54586846200588102</v>
      </c>
      <c r="AR79">
        <v>0.5502273316490871</v>
      </c>
      <c r="AS79">
        <v>0.5558766348979447</v>
      </c>
      <c r="AT79">
        <v>0.5593855104287766</v>
      </c>
      <c r="AU79">
        <v>0.56702847542957757</v>
      </c>
      <c r="AV79">
        <v>0.57081655874147452</v>
      </c>
      <c r="AW79">
        <v>0.57825540889118754</v>
      </c>
      <c r="AX79">
        <v>0.57886100277101282</v>
      </c>
      <c r="AY79">
        <v>0.59380118965226214</v>
      </c>
      <c r="AZ79">
        <v>0.59380118965226214</v>
      </c>
      <c r="BA79">
        <v>0.59380118965226214</v>
      </c>
      <c r="BB79">
        <v>0.59380118965226214</v>
      </c>
      <c r="BC79">
        <v>0.59380118965226214</v>
      </c>
      <c r="BD79">
        <v>0.59380118965226214</v>
      </c>
      <c r="BE79">
        <v>0.59380118965226214</v>
      </c>
      <c r="BF79">
        <v>0.59380118965226214</v>
      </c>
      <c r="BG79">
        <v>0.59380118965226214</v>
      </c>
      <c r="BH79">
        <v>0.59380118965226214</v>
      </c>
      <c r="BI79">
        <v>0.59380118965226214</v>
      </c>
      <c r="BJ79">
        <v>0.59380118965226214</v>
      </c>
      <c r="BK79">
        <v>0.59380118965226203</v>
      </c>
      <c r="BL79">
        <v>0.59380118965226203</v>
      </c>
      <c r="BM79">
        <v>0.59380118965226203</v>
      </c>
      <c r="BN79">
        <v>0.59380118965226203</v>
      </c>
      <c r="BO79">
        <v>0.59380118965226203</v>
      </c>
      <c r="BP79">
        <v>0.59380118965226203</v>
      </c>
      <c r="BQ79">
        <v>0.59380118965226203</v>
      </c>
      <c r="BR79">
        <v>0.59380118965226203</v>
      </c>
      <c r="BS79">
        <v>0.59380118965226203</v>
      </c>
      <c r="BT79">
        <v>0.59380118965226203</v>
      </c>
      <c r="BU79">
        <v>0.59380118965226203</v>
      </c>
      <c r="BV79">
        <v>0.59380118965226203</v>
      </c>
      <c r="BW79">
        <v>0.59380118965226203</v>
      </c>
      <c r="BX79">
        <v>0.59380118965226203</v>
      </c>
      <c r="BY79">
        <v>0.59380118965226203</v>
      </c>
      <c r="BZ79">
        <v>0.59380118965226203</v>
      </c>
      <c r="CA79">
        <v>0.59380118965226203</v>
      </c>
      <c r="CB79">
        <v>0.59380118965226203</v>
      </c>
      <c r="CC79">
        <v>0.59380118965226203</v>
      </c>
      <c r="CD79">
        <v>0.59380118965226203</v>
      </c>
      <c r="CE79">
        <v>0.59380118965226203</v>
      </c>
      <c r="CF79">
        <v>0.59380118965226203</v>
      </c>
      <c r="CG79">
        <v>0.59380118965226203</v>
      </c>
      <c r="CH79">
        <v>0.59380118965226203</v>
      </c>
      <c r="CI79">
        <v>0.59380118965226203</v>
      </c>
      <c r="CJ79">
        <v>0.59380118965226203</v>
      </c>
      <c r="CK79">
        <v>0.59380118965226203</v>
      </c>
      <c r="CL79">
        <v>0.59380118965226203</v>
      </c>
      <c r="CM79">
        <v>0.59380118965226203</v>
      </c>
      <c r="CN79">
        <v>0.59380118965226203</v>
      </c>
      <c r="CO79">
        <v>0.59380118965226203</v>
      </c>
      <c r="CP79">
        <v>0.59380118965226203</v>
      </c>
      <c r="CQ79">
        <v>0.59380118965226203</v>
      </c>
    </row>
    <row r="80" spans="1:95" s="5" customFormat="1" x14ac:dyDescent="0.25">
      <c r="A80" s="5">
        <v>103</v>
      </c>
      <c r="B80">
        <v>0.53640699648974799</v>
      </c>
      <c r="C80">
        <v>0.53558167721744065</v>
      </c>
      <c r="D80">
        <v>0.53458945861656182</v>
      </c>
      <c r="E80">
        <v>0.53356101368425102</v>
      </c>
      <c r="F80">
        <v>0.53257755782161098</v>
      </c>
      <c r="G80">
        <v>0.53178600934286036</v>
      </c>
      <c r="H80">
        <v>0.53108691202032332</v>
      </c>
      <c r="I80">
        <v>0.53064136590909827</v>
      </c>
      <c r="J80">
        <v>0.53038996215454959</v>
      </c>
      <c r="K80">
        <v>0.5302619613502737</v>
      </c>
      <c r="L80">
        <v>0.53079039824429131</v>
      </c>
      <c r="M80">
        <v>0.53172815004558527</v>
      </c>
      <c r="N80">
        <v>0.53277520467311712</v>
      </c>
      <c r="O80">
        <v>0.53369922977573225</v>
      </c>
      <c r="P80">
        <v>0.53457871911482546</v>
      </c>
      <c r="Q80">
        <v>0.53580847576728585</v>
      </c>
      <c r="R80">
        <v>0.53728585948539598</v>
      </c>
      <c r="S80">
        <v>0.53868716886242984</v>
      </c>
      <c r="T80">
        <v>0.53996674327794136</v>
      </c>
      <c r="U80">
        <v>0.54114478039497937</v>
      </c>
      <c r="V80">
        <v>0.54223206468306917</v>
      </c>
      <c r="W80">
        <v>0.54320464920038314</v>
      </c>
      <c r="X80">
        <v>0.54414511145365996</v>
      </c>
      <c r="Y80">
        <v>0.54513000192203787</v>
      </c>
      <c r="Z80">
        <v>0.54614030710910755</v>
      </c>
      <c r="AA80">
        <v>0.54698008423157063</v>
      </c>
      <c r="AB80">
        <v>0.54755226096295351</v>
      </c>
      <c r="AC80">
        <v>0.54852017198483916</v>
      </c>
      <c r="AD80">
        <v>0.54918100943223014</v>
      </c>
      <c r="AE80">
        <v>0.55032979510722235</v>
      </c>
      <c r="AF80">
        <v>0.55146306227361319</v>
      </c>
      <c r="AG80">
        <v>0.55268735073505959</v>
      </c>
      <c r="AH80">
        <v>0.55388893798278604</v>
      </c>
      <c r="AI80">
        <v>0.55430482412206472</v>
      </c>
      <c r="AJ80">
        <v>0.55626101968855535</v>
      </c>
      <c r="AK80">
        <v>0.55752980648322992</v>
      </c>
      <c r="AL80">
        <v>0.55846451080973569</v>
      </c>
      <c r="AM80">
        <v>0.56025535666202464</v>
      </c>
      <c r="AN80">
        <v>0.56235267931230859</v>
      </c>
      <c r="AO80">
        <v>0.56468132524555592</v>
      </c>
      <c r="AP80">
        <v>0.5686284645069396</v>
      </c>
      <c r="AQ80">
        <v>0.57109799189444321</v>
      </c>
      <c r="AR80">
        <v>0.57521470211302672</v>
      </c>
      <c r="AS80">
        <v>0.5805501551813923</v>
      </c>
      <c r="AT80">
        <v>0.58386409318273347</v>
      </c>
      <c r="AU80">
        <v>0.59108244901682316</v>
      </c>
      <c r="AV80">
        <v>0.59466008325583708</v>
      </c>
      <c r="AW80">
        <v>0.60168566395278811</v>
      </c>
      <c r="AX80">
        <v>0.60225761372817876</v>
      </c>
      <c r="AY80">
        <v>0.61636779022713639</v>
      </c>
      <c r="AZ80">
        <v>0.61636779022713639</v>
      </c>
      <c r="BA80">
        <v>0.61636779022713639</v>
      </c>
      <c r="BB80">
        <v>0.61636779022713639</v>
      </c>
      <c r="BC80">
        <v>0.61636779022713639</v>
      </c>
      <c r="BD80">
        <v>0.61636779022713639</v>
      </c>
      <c r="BE80">
        <v>0.61636779022713639</v>
      </c>
      <c r="BF80">
        <v>0.61636779022713639</v>
      </c>
      <c r="BG80">
        <v>0.61636779022713639</v>
      </c>
      <c r="BH80">
        <v>0.61636779022713639</v>
      </c>
      <c r="BI80">
        <v>0.61636779022713639</v>
      </c>
      <c r="BJ80">
        <v>0.61636779022713639</v>
      </c>
      <c r="BK80">
        <v>0.61636779022713595</v>
      </c>
      <c r="BL80">
        <v>0.61636779022713595</v>
      </c>
      <c r="BM80">
        <v>0.61636779022713595</v>
      </c>
      <c r="BN80">
        <v>0.61636779022713595</v>
      </c>
      <c r="BO80">
        <v>0.61636779022713595</v>
      </c>
      <c r="BP80">
        <v>0.61636779022713595</v>
      </c>
      <c r="BQ80">
        <v>0.61636779022713595</v>
      </c>
      <c r="BR80">
        <v>0.61636779022713595</v>
      </c>
      <c r="BS80">
        <v>0.61636779022713595</v>
      </c>
      <c r="BT80">
        <v>0.61636779022713595</v>
      </c>
      <c r="BU80">
        <v>0.61636779022713595</v>
      </c>
      <c r="BV80">
        <v>0.61636779022713595</v>
      </c>
      <c r="BW80">
        <v>0.61636779022713595</v>
      </c>
      <c r="BX80">
        <v>0.61636779022713595</v>
      </c>
      <c r="BY80">
        <v>0.61636779022713595</v>
      </c>
      <c r="BZ80">
        <v>0.61636779022713595</v>
      </c>
      <c r="CA80">
        <v>0.61636779022713595</v>
      </c>
      <c r="CB80">
        <v>0.61636779022713595</v>
      </c>
      <c r="CC80">
        <v>0.61636779022713595</v>
      </c>
      <c r="CD80">
        <v>0.61636779022713595</v>
      </c>
      <c r="CE80">
        <v>0.61636779022713595</v>
      </c>
      <c r="CF80">
        <v>0.61636779022713595</v>
      </c>
      <c r="CG80">
        <v>0.61636779022713595</v>
      </c>
      <c r="CH80">
        <v>0.61636779022713595</v>
      </c>
      <c r="CI80">
        <v>0.61636779022713595</v>
      </c>
      <c r="CJ80">
        <v>0.61636779022713595</v>
      </c>
      <c r="CK80">
        <v>0.61636779022713595</v>
      </c>
      <c r="CL80">
        <v>0.61636779022713595</v>
      </c>
      <c r="CM80">
        <v>0.61636779022713595</v>
      </c>
      <c r="CN80">
        <v>0.61636779022713595</v>
      </c>
      <c r="CO80">
        <v>0.61636779022713595</v>
      </c>
      <c r="CP80">
        <v>0.61636779022713595</v>
      </c>
      <c r="CQ80">
        <v>0.61636779022713595</v>
      </c>
    </row>
    <row r="81" spans="1:95" s="5" customFormat="1" x14ac:dyDescent="0.25">
      <c r="A81" s="5">
        <v>104</v>
      </c>
      <c r="B81">
        <v>0.56367717316682153</v>
      </c>
      <c r="C81">
        <v>0.56290040208700298</v>
      </c>
      <c r="D81">
        <v>0.56196654928617584</v>
      </c>
      <c r="E81">
        <v>0.5609986011145891</v>
      </c>
      <c r="F81">
        <v>0.56007299559681023</v>
      </c>
      <c r="G81">
        <v>0.55932800879328026</v>
      </c>
      <c r="H81">
        <v>0.5586700348426572</v>
      </c>
      <c r="I81">
        <v>0.55825069732621002</v>
      </c>
      <c r="J81">
        <v>0.55801408202781144</v>
      </c>
      <c r="K81">
        <v>0.55789361068261067</v>
      </c>
      <c r="L81">
        <v>0.55839096305345071</v>
      </c>
      <c r="M81">
        <v>0.55927355298408021</v>
      </c>
      <c r="N81">
        <v>0.56025901616293372</v>
      </c>
      <c r="O81">
        <v>0.56112868684774797</v>
      </c>
      <c r="P81">
        <v>0.5619564415198357</v>
      </c>
      <c r="Q81">
        <v>0.56311385954568083</v>
      </c>
      <c r="R81">
        <v>0.56450433833919611</v>
      </c>
      <c r="S81">
        <v>0.56582321775287514</v>
      </c>
      <c r="T81">
        <v>0.56702752308512139</v>
      </c>
      <c r="U81">
        <v>0.56813626390115712</v>
      </c>
      <c r="V81">
        <v>0.56915959028994756</v>
      </c>
      <c r="W81">
        <v>0.57007496395330182</v>
      </c>
      <c r="X81">
        <v>0.57096010489756233</v>
      </c>
      <c r="Y81">
        <v>0.57188706063250616</v>
      </c>
      <c r="Z81">
        <v>0.5728379361026894</v>
      </c>
      <c r="AA81">
        <v>0.57362831457089003</v>
      </c>
      <c r="AB81">
        <v>0.57416683384748557</v>
      </c>
      <c r="AC81">
        <v>0.57507780892690752</v>
      </c>
      <c r="AD81">
        <v>0.5756997735832754</v>
      </c>
      <c r="AE81">
        <v>0.57678098363032682</v>
      </c>
      <c r="AF81">
        <v>0.57784758802222425</v>
      </c>
      <c r="AG81">
        <v>0.57899985951535016</v>
      </c>
      <c r="AH81">
        <v>0.58013076516026918</v>
      </c>
      <c r="AI81">
        <v>0.58052218740900208</v>
      </c>
      <c r="AJ81">
        <v>0.58236331264805208</v>
      </c>
      <c r="AK81">
        <v>0.58355746492539295</v>
      </c>
      <c r="AL81">
        <v>0.5844371866444571</v>
      </c>
      <c r="AM81">
        <v>0.58612268862308203</v>
      </c>
      <c r="AN81">
        <v>0.58809663935276102</v>
      </c>
      <c r="AO81">
        <v>0.59028830611346439</v>
      </c>
      <c r="AP81">
        <v>0.59400326071241372</v>
      </c>
      <c r="AQ81">
        <v>0.5963275217830053</v>
      </c>
      <c r="AR81">
        <v>0.60020207257696634</v>
      </c>
      <c r="AS81">
        <v>0.60522367546483979</v>
      </c>
      <c r="AT81">
        <v>0.60834267593669034</v>
      </c>
      <c r="AU81">
        <v>0.61513642260406898</v>
      </c>
      <c r="AV81">
        <v>0.61850360777019953</v>
      </c>
      <c r="AW81">
        <v>0.6251159190143889</v>
      </c>
      <c r="AX81">
        <v>0.62565422468534471</v>
      </c>
      <c r="AY81">
        <v>0.63893439080201064</v>
      </c>
      <c r="AZ81">
        <v>0.63893439080201064</v>
      </c>
      <c r="BA81">
        <v>0.63893439080201064</v>
      </c>
      <c r="BB81">
        <v>0.63893439080201064</v>
      </c>
      <c r="BC81">
        <v>0.63893439080201064</v>
      </c>
      <c r="BD81">
        <v>0.63893439080201064</v>
      </c>
      <c r="BE81">
        <v>0.63893439080201064</v>
      </c>
      <c r="BF81">
        <v>0.63893439080201064</v>
      </c>
      <c r="BG81">
        <v>0.63893439080201064</v>
      </c>
      <c r="BH81">
        <v>0.63893439080201064</v>
      </c>
      <c r="BI81">
        <v>0.63893439080201064</v>
      </c>
      <c r="BJ81">
        <v>0.63893439080201064</v>
      </c>
      <c r="BK81">
        <v>0.63893439080201098</v>
      </c>
      <c r="BL81">
        <v>0.63893439080201098</v>
      </c>
      <c r="BM81">
        <v>0.63893439080201098</v>
      </c>
      <c r="BN81">
        <v>0.63893439080201098</v>
      </c>
      <c r="BO81">
        <v>0.63893439080201098</v>
      </c>
      <c r="BP81">
        <v>0.63893439080201098</v>
      </c>
      <c r="BQ81">
        <v>0.63893439080201098</v>
      </c>
      <c r="BR81">
        <v>0.63893439080201098</v>
      </c>
      <c r="BS81">
        <v>0.63893439080201098</v>
      </c>
      <c r="BT81">
        <v>0.63893439080201098</v>
      </c>
      <c r="BU81">
        <v>0.63893439080201098</v>
      </c>
      <c r="BV81">
        <v>0.63893439080201098</v>
      </c>
      <c r="BW81">
        <v>0.63893439080201098</v>
      </c>
      <c r="BX81">
        <v>0.63893439080201098</v>
      </c>
      <c r="BY81">
        <v>0.63893439080201098</v>
      </c>
      <c r="BZ81">
        <v>0.63893439080201098</v>
      </c>
      <c r="CA81">
        <v>0.63893439080201098</v>
      </c>
      <c r="CB81">
        <v>0.63893439080201098</v>
      </c>
      <c r="CC81">
        <v>0.63893439080201098</v>
      </c>
      <c r="CD81">
        <v>0.63893439080201098</v>
      </c>
      <c r="CE81">
        <v>0.63893439080201098</v>
      </c>
      <c r="CF81">
        <v>0.63893439080201098</v>
      </c>
      <c r="CG81">
        <v>0.63893439080201098</v>
      </c>
      <c r="CH81">
        <v>0.63893439080201098</v>
      </c>
      <c r="CI81">
        <v>0.63893439080201098</v>
      </c>
      <c r="CJ81">
        <v>0.63893439080201098</v>
      </c>
      <c r="CK81">
        <v>0.63893439080201098</v>
      </c>
      <c r="CL81">
        <v>0.63893439080201098</v>
      </c>
      <c r="CM81">
        <v>0.63893439080201098</v>
      </c>
      <c r="CN81">
        <v>0.63893439080201098</v>
      </c>
      <c r="CO81">
        <v>0.63893439080201098</v>
      </c>
      <c r="CP81">
        <v>0.63893439080201098</v>
      </c>
      <c r="CQ81">
        <v>0.63893439080201098</v>
      </c>
    </row>
    <row r="82" spans="1:95" s="5" customFormat="1" x14ac:dyDescent="0.25">
      <c r="A82" s="5">
        <v>105</v>
      </c>
      <c r="B82">
        <v>0.59094734984389519</v>
      </c>
      <c r="C82">
        <v>0.59021912695656531</v>
      </c>
      <c r="D82">
        <v>0.58934363995578987</v>
      </c>
      <c r="E82">
        <v>0.5884361885449273</v>
      </c>
      <c r="F82">
        <v>0.5875684333720097</v>
      </c>
      <c r="G82">
        <v>0.58687000824370017</v>
      </c>
      <c r="H82">
        <v>0.5862531576649912</v>
      </c>
      <c r="I82">
        <v>0.58586002874332199</v>
      </c>
      <c r="J82">
        <v>0.58563820190107307</v>
      </c>
      <c r="K82">
        <v>0.58552526001494742</v>
      </c>
      <c r="L82">
        <v>0.58599152786261</v>
      </c>
      <c r="M82">
        <v>0.58681895592257516</v>
      </c>
      <c r="N82">
        <v>0.58774282765275032</v>
      </c>
      <c r="O82">
        <v>0.5885581439197638</v>
      </c>
      <c r="P82">
        <v>0.58933416392484594</v>
      </c>
      <c r="Q82">
        <v>0.5904192433240758</v>
      </c>
      <c r="R82">
        <v>0.59172281719299635</v>
      </c>
      <c r="S82">
        <v>0.59295926664332033</v>
      </c>
      <c r="T82">
        <v>0.59408830289230119</v>
      </c>
      <c r="U82">
        <v>0.59512774740733476</v>
      </c>
      <c r="V82">
        <v>0.59608711589682573</v>
      </c>
      <c r="W82">
        <v>0.59694527870622038</v>
      </c>
      <c r="X82">
        <v>0.59777509834146469</v>
      </c>
      <c r="Y82">
        <v>0.59864411934297457</v>
      </c>
      <c r="Z82">
        <v>0.59953556509627126</v>
      </c>
      <c r="AA82">
        <v>0.60027654491020943</v>
      </c>
      <c r="AB82">
        <v>0.60078140673201763</v>
      </c>
      <c r="AC82">
        <v>0.60163544586897577</v>
      </c>
      <c r="AD82">
        <v>0.60221853773432077</v>
      </c>
      <c r="AE82">
        <v>0.60323217215343139</v>
      </c>
      <c r="AF82">
        <v>0.60423211377083519</v>
      </c>
      <c r="AG82">
        <v>0.60531236829564072</v>
      </c>
      <c r="AH82">
        <v>0.60637259233775231</v>
      </c>
      <c r="AI82">
        <v>0.60673955069593943</v>
      </c>
      <c r="AJ82">
        <v>0.60846560560754881</v>
      </c>
      <c r="AK82">
        <v>0.60958512336755588</v>
      </c>
      <c r="AL82">
        <v>0.6104098624791785</v>
      </c>
      <c r="AM82">
        <v>0.61199002058413932</v>
      </c>
      <c r="AN82">
        <v>0.61384059939321345</v>
      </c>
      <c r="AO82">
        <v>0.61589528698137286</v>
      </c>
      <c r="AP82">
        <v>0.61937805691788794</v>
      </c>
      <c r="AQ82">
        <v>0.6215570516715675</v>
      </c>
      <c r="AR82">
        <v>0.62518944304090596</v>
      </c>
      <c r="AS82">
        <v>0.62989719574828729</v>
      </c>
      <c r="AT82">
        <v>0.6328212586906472</v>
      </c>
      <c r="AU82">
        <v>0.63919039619131457</v>
      </c>
      <c r="AV82">
        <v>0.64234713228456208</v>
      </c>
      <c r="AW82">
        <v>0.64854617407598947</v>
      </c>
      <c r="AX82">
        <v>0.64905083564251065</v>
      </c>
      <c r="AY82">
        <v>0.66150099137688501</v>
      </c>
      <c r="AZ82">
        <v>0.66150099137688501</v>
      </c>
      <c r="BA82">
        <v>0.66150099137688501</v>
      </c>
      <c r="BB82">
        <v>0.66150099137688501</v>
      </c>
      <c r="BC82">
        <v>0.66150099137688501</v>
      </c>
      <c r="BD82">
        <v>0.66150099137688501</v>
      </c>
      <c r="BE82">
        <v>0.66150099137688501</v>
      </c>
      <c r="BF82">
        <v>0.66150099137688501</v>
      </c>
      <c r="BG82">
        <v>0.66150099137688501</v>
      </c>
      <c r="BH82">
        <v>0.66150099137688501</v>
      </c>
      <c r="BI82">
        <v>0.66150099137688501</v>
      </c>
      <c r="BJ82">
        <v>0.66150099137688501</v>
      </c>
      <c r="BK82">
        <v>0.66150099137688501</v>
      </c>
      <c r="BL82">
        <v>0.66150099137688501</v>
      </c>
      <c r="BM82">
        <v>0.66150099137688501</v>
      </c>
      <c r="BN82">
        <v>0.66150099137688501</v>
      </c>
      <c r="BO82">
        <v>0.66150099137688501</v>
      </c>
      <c r="BP82">
        <v>0.66150099137688501</v>
      </c>
      <c r="BQ82">
        <v>0.66150099137688501</v>
      </c>
      <c r="BR82">
        <v>0.66150099137688501</v>
      </c>
      <c r="BS82">
        <v>0.66150099137688501</v>
      </c>
      <c r="BT82">
        <v>0.66150099137688501</v>
      </c>
      <c r="BU82">
        <v>0.66150099137688501</v>
      </c>
      <c r="BV82">
        <v>0.66150099137688501</v>
      </c>
      <c r="BW82">
        <v>0.66150099137688501</v>
      </c>
      <c r="BX82">
        <v>0.66150099137688501</v>
      </c>
      <c r="BY82">
        <v>0.66150099137688501</v>
      </c>
      <c r="BZ82">
        <v>0.66150099137688501</v>
      </c>
      <c r="CA82">
        <v>0.66150099137688501</v>
      </c>
      <c r="CB82">
        <v>0.66150099137688501</v>
      </c>
      <c r="CC82">
        <v>0.66150099137688501</v>
      </c>
      <c r="CD82">
        <v>0.66150099137688501</v>
      </c>
      <c r="CE82">
        <v>0.66150099137688501</v>
      </c>
      <c r="CF82">
        <v>0.66150099137688501</v>
      </c>
      <c r="CG82">
        <v>0.66150099137688501</v>
      </c>
      <c r="CH82">
        <v>0.66150099137688501</v>
      </c>
      <c r="CI82">
        <v>0.66150099137688501</v>
      </c>
      <c r="CJ82">
        <v>0.66150099137688501</v>
      </c>
      <c r="CK82">
        <v>0.66150099137688501</v>
      </c>
      <c r="CL82">
        <v>0.66150099137688501</v>
      </c>
      <c r="CM82">
        <v>0.66150099137688501</v>
      </c>
      <c r="CN82">
        <v>0.66150099137688501</v>
      </c>
      <c r="CO82">
        <v>0.66150099137688501</v>
      </c>
      <c r="CP82">
        <v>0.66150099137688501</v>
      </c>
      <c r="CQ82">
        <v>0.66150099137688501</v>
      </c>
    </row>
    <row r="83" spans="1:95" s="5" customFormat="1" x14ac:dyDescent="0.25">
      <c r="A83" s="5">
        <v>106</v>
      </c>
      <c r="B83">
        <v>0.61821752652096884</v>
      </c>
      <c r="C83">
        <v>0.61753785182612764</v>
      </c>
      <c r="D83">
        <v>0.61672073062540389</v>
      </c>
      <c r="E83">
        <v>0.61587377597526549</v>
      </c>
      <c r="F83">
        <v>0.61506387114720906</v>
      </c>
      <c r="G83">
        <v>0.61441200769412019</v>
      </c>
      <c r="H83">
        <v>0.61383628048732508</v>
      </c>
      <c r="I83">
        <v>0.61346936016043385</v>
      </c>
      <c r="J83">
        <v>0.61326232177433493</v>
      </c>
      <c r="K83">
        <v>0.61315690934728428</v>
      </c>
      <c r="L83">
        <v>0.61359209267176928</v>
      </c>
      <c r="M83">
        <v>0.61436435886107033</v>
      </c>
      <c r="N83">
        <v>0.61522663914256714</v>
      </c>
      <c r="O83">
        <v>0.61598760099177952</v>
      </c>
      <c r="P83">
        <v>0.61671188632985618</v>
      </c>
      <c r="Q83">
        <v>0.61772462710247067</v>
      </c>
      <c r="R83">
        <v>0.6189412960467966</v>
      </c>
      <c r="S83">
        <v>0.62009531553376562</v>
      </c>
      <c r="T83">
        <v>0.62114908269948121</v>
      </c>
      <c r="U83">
        <v>0.62211923091351251</v>
      </c>
      <c r="V83">
        <v>0.62301464150370411</v>
      </c>
      <c r="W83">
        <v>0.62381559345913917</v>
      </c>
      <c r="X83">
        <v>0.62459009178536706</v>
      </c>
      <c r="Y83">
        <v>0.62540117805344297</v>
      </c>
      <c r="Z83">
        <v>0.62623319408985334</v>
      </c>
      <c r="AA83">
        <v>0.62692477524952883</v>
      </c>
      <c r="AB83">
        <v>0.6273959796165498</v>
      </c>
      <c r="AC83">
        <v>0.62819308281104413</v>
      </c>
      <c r="AD83">
        <v>0.62873730188536603</v>
      </c>
      <c r="AE83">
        <v>0.62968336067653596</v>
      </c>
      <c r="AF83">
        <v>0.63061663951944624</v>
      </c>
      <c r="AG83">
        <v>0.6316248770759314</v>
      </c>
      <c r="AH83">
        <v>0.63261441951523545</v>
      </c>
      <c r="AI83">
        <v>0.63295691398287679</v>
      </c>
      <c r="AJ83">
        <v>0.63456789856704554</v>
      </c>
      <c r="AK83">
        <v>0.63561278180971881</v>
      </c>
      <c r="AL83">
        <v>0.6363825383138999</v>
      </c>
      <c r="AM83">
        <v>0.63785735254519671</v>
      </c>
      <c r="AN83">
        <v>0.63958455943366588</v>
      </c>
      <c r="AO83">
        <v>0.64150226784928122</v>
      </c>
      <c r="AP83">
        <v>0.64475285312336206</v>
      </c>
      <c r="AQ83">
        <v>0.64678658156012969</v>
      </c>
      <c r="AR83">
        <v>0.65017681350484557</v>
      </c>
      <c r="AS83">
        <v>0.65457071603173478</v>
      </c>
      <c r="AT83">
        <v>0.65729984144460407</v>
      </c>
      <c r="AU83">
        <v>0.66324436977856027</v>
      </c>
      <c r="AV83">
        <v>0.66619065679892464</v>
      </c>
      <c r="AW83">
        <v>0.67197642913759026</v>
      </c>
      <c r="AX83">
        <v>0.67244744659967659</v>
      </c>
      <c r="AY83">
        <v>0.68406759195175937</v>
      </c>
      <c r="AZ83">
        <v>0.68406759195175937</v>
      </c>
      <c r="BA83">
        <v>0.68406759195175937</v>
      </c>
      <c r="BB83">
        <v>0.68406759195175937</v>
      </c>
      <c r="BC83">
        <v>0.68406759195175937</v>
      </c>
      <c r="BD83">
        <v>0.68406759195175937</v>
      </c>
      <c r="BE83">
        <v>0.68406759195175937</v>
      </c>
      <c r="BF83">
        <v>0.68406759195175937</v>
      </c>
      <c r="BG83">
        <v>0.68406759195175937</v>
      </c>
      <c r="BH83">
        <v>0.68406759195175937</v>
      </c>
      <c r="BI83">
        <v>0.68406759195175937</v>
      </c>
      <c r="BJ83">
        <v>0.68406759195175937</v>
      </c>
      <c r="BK83">
        <v>0.68406759195175904</v>
      </c>
      <c r="BL83">
        <v>0.68406759195175904</v>
      </c>
      <c r="BM83">
        <v>0.68406759195175904</v>
      </c>
      <c r="BN83">
        <v>0.68406759195175904</v>
      </c>
      <c r="BO83">
        <v>0.68406759195175904</v>
      </c>
      <c r="BP83">
        <v>0.68406759195175904</v>
      </c>
      <c r="BQ83">
        <v>0.68406759195175904</v>
      </c>
      <c r="BR83">
        <v>0.68406759195175904</v>
      </c>
      <c r="BS83">
        <v>0.68406759195175904</v>
      </c>
      <c r="BT83">
        <v>0.68406759195175904</v>
      </c>
      <c r="BU83">
        <v>0.68406759195175904</v>
      </c>
      <c r="BV83">
        <v>0.68406759195175904</v>
      </c>
      <c r="BW83">
        <v>0.68406759195175904</v>
      </c>
      <c r="BX83">
        <v>0.68406759195175904</v>
      </c>
      <c r="BY83">
        <v>0.68406759195175904</v>
      </c>
      <c r="BZ83">
        <v>0.68406759195175904</v>
      </c>
      <c r="CA83">
        <v>0.68406759195175904</v>
      </c>
      <c r="CB83">
        <v>0.68406759195175904</v>
      </c>
      <c r="CC83">
        <v>0.68406759195175904</v>
      </c>
      <c r="CD83">
        <v>0.68406759195175904</v>
      </c>
      <c r="CE83">
        <v>0.68406759195175904</v>
      </c>
      <c r="CF83">
        <v>0.68406759195175904</v>
      </c>
      <c r="CG83">
        <v>0.68406759195175904</v>
      </c>
      <c r="CH83">
        <v>0.68406759195175904</v>
      </c>
      <c r="CI83">
        <v>0.68406759195175904</v>
      </c>
      <c r="CJ83">
        <v>0.68406759195175904</v>
      </c>
      <c r="CK83">
        <v>0.68406759195175904</v>
      </c>
      <c r="CL83">
        <v>0.68406759195175904</v>
      </c>
      <c r="CM83">
        <v>0.68406759195175904</v>
      </c>
      <c r="CN83">
        <v>0.68406759195175904</v>
      </c>
      <c r="CO83">
        <v>0.68406759195175904</v>
      </c>
      <c r="CP83">
        <v>0.68406759195175904</v>
      </c>
      <c r="CQ83">
        <v>0.68406759195175904</v>
      </c>
    </row>
    <row r="84" spans="1:95" s="5" customFormat="1" x14ac:dyDescent="0.25">
      <c r="A84" s="5">
        <v>107</v>
      </c>
      <c r="B84">
        <v>0.6454877031980425</v>
      </c>
      <c r="C84">
        <v>0.64485657669568985</v>
      </c>
      <c r="D84">
        <v>0.64409782129501791</v>
      </c>
      <c r="E84">
        <v>0.64331136340560369</v>
      </c>
      <c r="F84">
        <v>0.64255930892240842</v>
      </c>
      <c r="G84">
        <v>0.64195400714454021</v>
      </c>
      <c r="H84">
        <v>0.64141940330965896</v>
      </c>
      <c r="I84">
        <v>0.64107869157754571</v>
      </c>
      <c r="J84">
        <v>0.64088644164759678</v>
      </c>
      <c r="K84">
        <v>0.64078855867962103</v>
      </c>
      <c r="L84">
        <v>0.64119265748092857</v>
      </c>
      <c r="M84">
        <v>0.64190976179956527</v>
      </c>
      <c r="N84">
        <v>0.64271045063238375</v>
      </c>
      <c r="O84">
        <v>0.64341705806379523</v>
      </c>
      <c r="P84">
        <v>0.64408960873486643</v>
      </c>
      <c r="Q84">
        <v>0.64503001088086565</v>
      </c>
      <c r="R84">
        <v>0.64615977490059684</v>
      </c>
      <c r="S84">
        <v>0.64723136442421092</v>
      </c>
      <c r="T84">
        <v>0.64820986250666124</v>
      </c>
      <c r="U84">
        <v>0.64911071441969015</v>
      </c>
      <c r="V84">
        <v>0.64994216711058228</v>
      </c>
      <c r="W84">
        <v>0.65068590821205774</v>
      </c>
      <c r="X84">
        <v>0.65140508522926943</v>
      </c>
      <c r="Y84">
        <v>0.65215823676391138</v>
      </c>
      <c r="Z84">
        <v>0.6529308230834352</v>
      </c>
      <c r="AA84">
        <v>0.65357300558884823</v>
      </c>
      <c r="AB84">
        <v>0.65401055250108198</v>
      </c>
      <c r="AC84">
        <v>0.65475071975311239</v>
      </c>
      <c r="AD84">
        <v>0.65525606603641129</v>
      </c>
      <c r="AE84">
        <v>0.65613454919964054</v>
      </c>
      <c r="AF84">
        <v>0.65700116526805719</v>
      </c>
      <c r="AG84">
        <v>0.65793738585622197</v>
      </c>
      <c r="AH84">
        <v>0.65885624669271881</v>
      </c>
      <c r="AI84">
        <v>0.65917427726981426</v>
      </c>
      <c r="AJ84">
        <v>0.66067019152654227</v>
      </c>
      <c r="AK84">
        <v>0.66164044025188173</v>
      </c>
      <c r="AL84">
        <v>0.66235521414862131</v>
      </c>
      <c r="AM84">
        <v>0.6637246845062541</v>
      </c>
      <c r="AN84">
        <v>0.66532851947411831</v>
      </c>
      <c r="AO84">
        <v>0.66710924871718968</v>
      </c>
      <c r="AP84">
        <v>0.67012764932883617</v>
      </c>
      <c r="AQ84">
        <v>0.67201611144869189</v>
      </c>
      <c r="AR84">
        <v>0.67516418396878519</v>
      </c>
      <c r="AS84">
        <v>0.67924423631518227</v>
      </c>
      <c r="AT84">
        <v>0.68177842419856083</v>
      </c>
      <c r="AU84">
        <v>0.68729834336580597</v>
      </c>
      <c r="AV84">
        <v>0.6900341813132872</v>
      </c>
      <c r="AW84">
        <v>0.69540668419919083</v>
      </c>
      <c r="AX84">
        <v>0.69584405755684264</v>
      </c>
      <c r="AY84">
        <v>0.70663419252663373</v>
      </c>
      <c r="AZ84">
        <v>0.70663419252663373</v>
      </c>
      <c r="BA84">
        <v>0.70663419252663373</v>
      </c>
      <c r="BB84">
        <v>0.70663419252663373</v>
      </c>
      <c r="BC84">
        <v>0.70663419252663373</v>
      </c>
      <c r="BD84">
        <v>0.70663419252663373</v>
      </c>
      <c r="BE84">
        <v>0.70663419252663373</v>
      </c>
      <c r="BF84">
        <v>0.70663419252663373</v>
      </c>
      <c r="BG84">
        <v>0.70663419252663373</v>
      </c>
      <c r="BH84">
        <v>0.70663419252663373</v>
      </c>
      <c r="BI84">
        <v>0.70663419252663373</v>
      </c>
      <c r="BJ84">
        <v>0.70663419252663373</v>
      </c>
      <c r="BK84">
        <v>0.70663419252663395</v>
      </c>
      <c r="BL84">
        <v>0.70663419252663395</v>
      </c>
      <c r="BM84">
        <v>0.70663419252663395</v>
      </c>
      <c r="BN84">
        <v>0.70663419252663395</v>
      </c>
      <c r="BO84">
        <v>0.70663419252663395</v>
      </c>
      <c r="BP84">
        <v>0.70663419252663395</v>
      </c>
      <c r="BQ84">
        <v>0.70663419252663395</v>
      </c>
      <c r="BR84">
        <v>0.70663419252663395</v>
      </c>
      <c r="BS84">
        <v>0.70663419252663395</v>
      </c>
      <c r="BT84">
        <v>0.70663419252663395</v>
      </c>
      <c r="BU84">
        <v>0.70663419252663395</v>
      </c>
      <c r="BV84">
        <v>0.70663419252663395</v>
      </c>
      <c r="BW84">
        <v>0.70663419252663395</v>
      </c>
      <c r="BX84">
        <v>0.70663419252663395</v>
      </c>
      <c r="BY84">
        <v>0.70663419252663395</v>
      </c>
      <c r="BZ84">
        <v>0.70663419252663395</v>
      </c>
      <c r="CA84">
        <v>0.70663419252663395</v>
      </c>
      <c r="CB84">
        <v>0.70663419252663395</v>
      </c>
      <c r="CC84">
        <v>0.70663419252663395</v>
      </c>
      <c r="CD84">
        <v>0.70663419252663395</v>
      </c>
      <c r="CE84">
        <v>0.70663419252663395</v>
      </c>
      <c r="CF84">
        <v>0.70663419252663395</v>
      </c>
      <c r="CG84">
        <v>0.70663419252663395</v>
      </c>
      <c r="CH84">
        <v>0.70663419252663395</v>
      </c>
      <c r="CI84">
        <v>0.70663419252663395</v>
      </c>
      <c r="CJ84">
        <v>0.70663419252663395</v>
      </c>
      <c r="CK84">
        <v>0.70663419252663395</v>
      </c>
      <c r="CL84">
        <v>0.70663419252663395</v>
      </c>
      <c r="CM84">
        <v>0.70663419252663395</v>
      </c>
      <c r="CN84">
        <v>0.70663419252663395</v>
      </c>
      <c r="CO84">
        <v>0.70663419252663395</v>
      </c>
      <c r="CP84">
        <v>0.70663419252663395</v>
      </c>
      <c r="CQ84">
        <v>0.70663419252663395</v>
      </c>
    </row>
    <row r="85" spans="1:95" s="5" customFormat="1" x14ac:dyDescent="0.25">
      <c r="A85" s="5">
        <v>108</v>
      </c>
      <c r="B85">
        <v>0.67275787987511615</v>
      </c>
      <c r="C85">
        <v>0.67217530156525218</v>
      </c>
      <c r="D85">
        <v>0.67147491196463194</v>
      </c>
      <c r="E85">
        <v>0.67074895083594177</v>
      </c>
      <c r="F85">
        <v>0.67005474669760778</v>
      </c>
      <c r="G85">
        <v>0.66949600659496022</v>
      </c>
      <c r="H85">
        <v>0.66900252613199296</v>
      </c>
      <c r="I85">
        <v>0.66868802299465757</v>
      </c>
      <c r="J85">
        <v>0.66851056152085842</v>
      </c>
      <c r="K85">
        <v>0.66842020801195789</v>
      </c>
      <c r="L85">
        <v>0.66879322229008809</v>
      </c>
      <c r="M85">
        <v>0.66945516473806022</v>
      </c>
      <c r="N85">
        <v>0.67019426212220035</v>
      </c>
      <c r="O85">
        <v>0.67084651513581106</v>
      </c>
      <c r="P85">
        <v>0.67146733113987689</v>
      </c>
      <c r="Q85">
        <v>0.67233539465926062</v>
      </c>
      <c r="R85">
        <v>0.67337825375439697</v>
      </c>
      <c r="S85">
        <v>0.67436741331465622</v>
      </c>
      <c r="T85">
        <v>0.67527064231384104</v>
      </c>
      <c r="U85">
        <v>0.67610219792586779</v>
      </c>
      <c r="V85">
        <v>0.67686969271746067</v>
      </c>
      <c r="W85">
        <v>0.67755622296497631</v>
      </c>
      <c r="X85">
        <v>0.6782200786731718</v>
      </c>
      <c r="Y85">
        <v>0.67891529547437957</v>
      </c>
      <c r="Z85">
        <v>0.67962845207701705</v>
      </c>
      <c r="AA85">
        <v>0.68022123592816741</v>
      </c>
      <c r="AB85">
        <v>0.68062512538561415</v>
      </c>
      <c r="AC85">
        <v>0.68130835669518064</v>
      </c>
      <c r="AD85">
        <v>0.68177483018745655</v>
      </c>
      <c r="AE85">
        <v>0.68258573772274511</v>
      </c>
      <c r="AF85">
        <v>0.68338569101666824</v>
      </c>
      <c r="AG85">
        <v>0.68424989463651265</v>
      </c>
      <c r="AH85">
        <v>0.68509807387020194</v>
      </c>
      <c r="AI85">
        <v>0.68539164055675161</v>
      </c>
      <c r="AJ85">
        <v>0.686772484486039</v>
      </c>
      <c r="AK85">
        <v>0.68766809869404466</v>
      </c>
      <c r="AL85">
        <v>0.68832788998334293</v>
      </c>
      <c r="AM85">
        <v>0.6895920164673115</v>
      </c>
      <c r="AN85">
        <v>0.69107247951457074</v>
      </c>
      <c r="AO85">
        <v>0.69271622958509815</v>
      </c>
      <c r="AP85">
        <v>0.69550244553431029</v>
      </c>
      <c r="AQ85">
        <v>0.69724564133725397</v>
      </c>
      <c r="AR85">
        <v>0.70015155443272481</v>
      </c>
      <c r="AS85">
        <v>0.70391775659862976</v>
      </c>
      <c r="AT85">
        <v>0.7062570069525177</v>
      </c>
      <c r="AU85">
        <v>0.71135231695305168</v>
      </c>
      <c r="AV85">
        <v>0.71387770582764964</v>
      </c>
      <c r="AW85">
        <v>0.71883693926079162</v>
      </c>
      <c r="AX85">
        <v>0.71924066851400847</v>
      </c>
      <c r="AY85">
        <v>0.72920079310150798</v>
      </c>
      <c r="AZ85">
        <v>0.72920079310150798</v>
      </c>
      <c r="BA85">
        <v>0.72920079310150798</v>
      </c>
      <c r="BB85">
        <v>0.72920079310150798</v>
      </c>
      <c r="BC85">
        <v>0.72920079310150798</v>
      </c>
      <c r="BD85">
        <v>0.72920079310150798</v>
      </c>
      <c r="BE85">
        <v>0.72920079310150798</v>
      </c>
      <c r="BF85">
        <v>0.72920079310150798</v>
      </c>
      <c r="BG85">
        <v>0.72920079310150798</v>
      </c>
      <c r="BH85">
        <v>0.72920079310150798</v>
      </c>
      <c r="BI85">
        <v>0.72920079310150798</v>
      </c>
      <c r="BJ85">
        <v>0.72920079310150798</v>
      </c>
      <c r="BK85">
        <v>0.72920079310150798</v>
      </c>
      <c r="BL85">
        <v>0.72920079310150798</v>
      </c>
      <c r="BM85">
        <v>0.72920079310150798</v>
      </c>
      <c r="BN85">
        <v>0.72920079310150798</v>
      </c>
      <c r="BO85">
        <v>0.72920079310150798</v>
      </c>
      <c r="BP85">
        <v>0.72920079310150798</v>
      </c>
      <c r="BQ85">
        <v>0.72920079310150798</v>
      </c>
      <c r="BR85">
        <v>0.72920079310150798</v>
      </c>
      <c r="BS85">
        <v>0.72920079310150798</v>
      </c>
      <c r="BT85">
        <v>0.72920079310150798</v>
      </c>
      <c r="BU85">
        <v>0.72920079310150798</v>
      </c>
      <c r="BV85">
        <v>0.72920079310150798</v>
      </c>
      <c r="BW85">
        <v>0.72920079310150798</v>
      </c>
      <c r="BX85">
        <v>0.72920079310150798</v>
      </c>
      <c r="BY85">
        <v>0.72920079310150798</v>
      </c>
      <c r="BZ85">
        <v>0.72920079310150798</v>
      </c>
      <c r="CA85">
        <v>0.72920079310150798</v>
      </c>
      <c r="CB85">
        <v>0.72920079310150798</v>
      </c>
      <c r="CC85">
        <v>0.72920079310150798</v>
      </c>
      <c r="CD85">
        <v>0.72920079310150798</v>
      </c>
      <c r="CE85">
        <v>0.72920079310150798</v>
      </c>
      <c r="CF85">
        <v>0.72920079310150798</v>
      </c>
      <c r="CG85">
        <v>0.72920079310150798</v>
      </c>
      <c r="CH85">
        <v>0.72920079310150798</v>
      </c>
      <c r="CI85">
        <v>0.72920079310150798</v>
      </c>
      <c r="CJ85">
        <v>0.72920079310150798</v>
      </c>
      <c r="CK85">
        <v>0.72920079310150798</v>
      </c>
      <c r="CL85">
        <v>0.72920079310150798</v>
      </c>
      <c r="CM85">
        <v>0.72920079310150798</v>
      </c>
      <c r="CN85">
        <v>0.72920079310150798</v>
      </c>
      <c r="CO85">
        <v>0.72920079310150798</v>
      </c>
      <c r="CP85">
        <v>0.72920079310150798</v>
      </c>
      <c r="CQ85">
        <v>0.72920079310150798</v>
      </c>
    </row>
    <row r="86" spans="1:95" s="5" customFormat="1" x14ac:dyDescent="0.25">
      <c r="A86" s="5">
        <v>109</v>
      </c>
      <c r="B86">
        <v>0.7000280565521898</v>
      </c>
      <c r="C86">
        <v>0.69949402643481451</v>
      </c>
      <c r="D86">
        <v>0.69885200263424596</v>
      </c>
      <c r="E86">
        <v>0.69818653826627997</v>
      </c>
      <c r="F86">
        <v>0.69755018447280714</v>
      </c>
      <c r="G86">
        <v>0.69703800604538024</v>
      </c>
      <c r="H86">
        <v>0.69658564895432684</v>
      </c>
      <c r="I86">
        <v>0.69629735441176943</v>
      </c>
      <c r="J86">
        <v>0.69613468139412027</v>
      </c>
      <c r="K86">
        <v>0.69605185734429476</v>
      </c>
      <c r="L86">
        <v>0.69639378709924737</v>
      </c>
      <c r="M86">
        <v>0.69700056767655516</v>
      </c>
      <c r="N86">
        <v>0.69767807361201695</v>
      </c>
      <c r="O86">
        <v>0.69827597220782678</v>
      </c>
      <c r="P86">
        <v>0.69884505354488713</v>
      </c>
      <c r="Q86">
        <v>0.6996407784376556</v>
      </c>
      <c r="R86">
        <v>0.70059673260819721</v>
      </c>
      <c r="S86">
        <v>0.70150346220510151</v>
      </c>
      <c r="T86">
        <v>0.70233142212102107</v>
      </c>
      <c r="U86">
        <v>0.70309368143204554</v>
      </c>
      <c r="V86">
        <v>0.70379721832433884</v>
      </c>
      <c r="W86">
        <v>0.7044265377178951</v>
      </c>
      <c r="X86">
        <v>0.70503507211707417</v>
      </c>
      <c r="Y86">
        <v>0.70567235418484797</v>
      </c>
      <c r="Z86">
        <v>0.70632608107059891</v>
      </c>
      <c r="AA86">
        <v>0.70686946626748681</v>
      </c>
      <c r="AB86">
        <v>0.70723969827014632</v>
      </c>
      <c r="AC86">
        <v>0.707865993637249</v>
      </c>
      <c r="AD86">
        <v>0.70829359433850181</v>
      </c>
      <c r="AE86">
        <v>0.70903692624584969</v>
      </c>
      <c r="AF86">
        <v>0.70977021676527918</v>
      </c>
      <c r="AG86">
        <v>0.71056240341680321</v>
      </c>
      <c r="AH86">
        <v>0.71133990104768507</v>
      </c>
      <c r="AI86">
        <v>0.71160900384368897</v>
      </c>
      <c r="AJ86">
        <v>0.71287477744553573</v>
      </c>
      <c r="AK86">
        <v>0.71369575713620759</v>
      </c>
      <c r="AL86">
        <v>0.71430056581806434</v>
      </c>
      <c r="AM86">
        <v>0.71545934842836889</v>
      </c>
      <c r="AN86">
        <v>0.71681643955502328</v>
      </c>
      <c r="AO86">
        <v>0.71832321045300662</v>
      </c>
      <c r="AP86">
        <v>0.7208772417397844</v>
      </c>
      <c r="AQ86">
        <v>0.72247517122581617</v>
      </c>
      <c r="AR86">
        <v>0.72513892489666443</v>
      </c>
      <c r="AS86">
        <v>0.72859127688207737</v>
      </c>
      <c r="AT86">
        <v>0.73073558970647456</v>
      </c>
      <c r="AU86">
        <v>0.73540629054029738</v>
      </c>
      <c r="AV86">
        <v>0.7377212303420122</v>
      </c>
      <c r="AW86">
        <v>0.7422671943223923</v>
      </c>
      <c r="AX86">
        <v>0.74263727947117464</v>
      </c>
      <c r="AY86">
        <v>0.75176739367638223</v>
      </c>
      <c r="AZ86">
        <v>0.75176739367638223</v>
      </c>
      <c r="BA86">
        <v>0.75176739367638223</v>
      </c>
      <c r="BB86">
        <v>0.75176739367638223</v>
      </c>
      <c r="BC86">
        <v>0.75176739367638223</v>
      </c>
      <c r="BD86">
        <v>0.75176739367638223</v>
      </c>
      <c r="BE86">
        <v>0.75176739367638223</v>
      </c>
      <c r="BF86">
        <v>0.75176739367638223</v>
      </c>
      <c r="BG86">
        <v>0.75176739367638223</v>
      </c>
      <c r="BH86">
        <v>0.75176739367638223</v>
      </c>
      <c r="BI86">
        <v>0.75176739367638223</v>
      </c>
      <c r="BJ86">
        <v>0.75176739367638223</v>
      </c>
      <c r="BK86">
        <v>0.75176739367638201</v>
      </c>
      <c r="BL86">
        <v>0.75176739367638201</v>
      </c>
      <c r="BM86">
        <v>0.75176739367638201</v>
      </c>
      <c r="BN86">
        <v>0.75176739367638201</v>
      </c>
      <c r="BO86">
        <v>0.75176739367638201</v>
      </c>
      <c r="BP86">
        <v>0.75176739367638201</v>
      </c>
      <c r="BQ86">
        <v>0.75176739367638201</v>
      </c>
      <c r="BR86">
        <v>0.75176739367638201</v>
      </c>
      <c r="BS86">
        <v>0.75176739367638201</v>
      </c>
      <c r="BT86">
        <v>0.75176739367638201</v>
      </c>
      <c r="BU86">
        <v>0.75176739367638201</v>
      </c>
      <c r="BV86">
        <v>0.75176739367638201</v>
      </c>
      <c r="BW86">
        <v>0.75176739367638201</v>
      </c>
      <c r="BX86">
        <v>0.75176739367638201</v>
      </c>
      <c r="BY86">
        <v>0.75176739367638201</v>
      </c>
      <c r="BZ86">
        <v>0.75176739367638201</v>
      </c>
      <c r="CA86">
        <v>0.75176739367638201</v>
      </c>
      <c r="CB86">
        <v>0.75176739367638201</v>
      </c>
      <c r="CC86">
        <v>0.75176739367638201</v>
      </c>
      <c r="CD86">
        <v>0.75176739367638201</v>
      </c>
      <c r="CE86">
        <v>0.75176739367638201</v>
      </c>
      <c r="CF86">
        <v>0.75176739367638201</v>
      </c>
      <c r="CG86">
        <v>0.75176739367638201</v>
      </c>
      <c r="CH86">
        <v>0.75176739367638201</v>
      </c>
      <c r="CI86">
        <v>0.75176739367638201</v>
      </c>
      <c r="CJ86">
        <v>0.75176739367638201</v>
      </c>
      <c r="CK86">
        <v>0.75176739367638201</v>
      </c>
      <c r="CL86">
        <v>0.75176739367638201</v>
      </c>
      <c r="CM86">
        <v>0.75176739367638201</v>
      </c>
      <c r="CN86">
        <v>0.75176739367638201</v>
      </c>
      <c r="CO86">
        <v>0.75176739367638201</v>
      </c>
      <c r="CP86">
        <v>0.75176739367638201</v>
      </c>
      <c r="CQ86">
        <v>0.75176739367638201</v>
      </c>
    </row>
    <row r="87" spans="1:95" s="5" customFormat="1" x14ac:dyDescent="0.25">
      <c r="A87" s="5">
        <v>110</v>
      </c>
      <c r="B87">
        <v>0.72729823322926346</v>
      </c>
      <c r="C87">
        <v>0.72681275130437684</v>
      </c>
      <c r="D87">
        <v>0.72622909330385998</v>
      </c>
      <c r="E87">
        <v>0.72562412569661816</v>
      </c>
      <c r="F87">
        <v>0.7250456222480065</v>
      </c>
      <c r="G87">
        <v>0.72458000549580026</v>
      </c>
      <c r="H87">
        <v>0.72416877177666072</v>
      </c>
      <c r="I87">
        <v>0.72390668582888129</v>
      </c>
      <c r="J87">
        <v>0.72375880126738212</v>
      </c>
      <c r="K87">
        <v>0.7236835066766315</v>
      </c>
      <c r="L87">
        <v>0.72399435190840666</v>
      </c>
      <c r="M87">
        <v>0.72454597061505011</v>
      </c>
      <c r="N87">
        <v>0.72516188510183355</v>
      </c>
      <c r="O87">
        <v>0.7257054292798425</v>
      </c>
      <c r="P87">
        <v>0.72622277594989737</v>
      </c>
      <c r="Q87">
        <v>0.72694616221605046</v>
      </c>
      <c r="R87">
        <v>0.72781521146199746</v>
      </c>
      <c r="S87">
        <v>0.72863951109554681</v>
      </c>
      <c r="T87">
        <v>0.72939220192820087</v>
      </c>
      <c r="U87">
        <v>0.73008516493822317</v>
      </c>
      <c r="V87">
        <v>0.73072474393121722</v>
      </c>
      <c r="W87">
        <v>0.73129685247081366</v>
      </c>
      <c r="X87">
        <v>0.73185006556097654</v>
      </c>
      <c r="Y87">
        <v>0.73242941289531638</v>
      </c>
      <c r="Z87">
        <v>0.73302371006418077</v>
      </c>
      <c r="AA87">
        <v>0.73351769660680621</v>
      </c>
      <c r="AB87">
        <v>0.73385427115467849</v>
      </c>
      <c r="AC87">
        <v>0.73442363057931725</v>
      </c>
      <c r="AD87">
        <v>0.73481235848954707</v>
      </c>
      <c r="AE87">
        <v>0.73548811476895426</v>
      </c>
      <c r="AF87">
        <v>0.73615474251389024</v>
      </c>
      <c r="AG87">
        <v>0.73687491219709378</v>
      </c>
      <c r="AH87">
        <v>0.73758172822516821</v>
      </c>
      <c r="AI87">
        <v>0.73782636713062633</v>
      </c>
      <c r="AJ87">
        <v>0.73897707040503247</v>
      </c>
      <c r="AK87">
        <v>0.73972341557837051</v>
      </c>
      <c r="AL87">
        <v>0.74027324165278574</v>
      </c>
      <c r="AM87">
        <v>0.74132668038942617</v>
      </c>
      <c r="AN87">
        <v>0.74256039959547571</v>
      </c>
      <c r="AO87">
        <v>0.74393019132091509</v>
      </c>
      <c r="AP87">
        <v>0.74625203794525852</v>
      </c>
      <c r="AQ87">
        <v>0.74770470111437837</v>
      </c>
      <c r="AR87">
        <v>0.75012629536060405</v>
      </c>
      <c r="AS87">
        <v>0.75326479716552486</v>
      </c>
      <c r="AT87">
        <v>0.75521417246043143</v>
      </c>
      <c r="AU87">
        <v>0.75946026412754308</v>
      </c>
      <c r="AV87">
        <v>0.76156475485637476</v>
      </c>
      <c r="AW87">
        <v>0.76569744938399298</v>
      </c>
      <c r="AX87">
        <v>0.76603389042834058</v>
      </c>
      <c r="AY87">
        <v>0.7743339942512566</v>
      </c>
      <c r="AZ87">
        <v>0.7743339942512566</v>
      </c>
      <c r="BA87">
        <v>0.7743339942512566</v>
      </c>
      <c r="BB87">
        <v>0.7743339942512566</v>
      </c>
      <c r="BC87">
        <v>0.7743339942512566</v>
      </c>
      <c r="BD87">
        <v>0.7743339942512566</v>
      </c>
      <c r="BE87">
        <v>0.7743339942512566</v>
      </c>
      <c r="BF87">
        <v>0.7743339942512566</v>
      </c>
      <c r="BG87">
        <v>0.7743339942512566</v>
      </c>
      <c r="BH87">
        <v>0.7743339942512566</v>
      </c>
      <c r="BI87">
        <v>0.7743339942512566</v>
      </c>
      <c r="BJ87">
        <v>0.7743339942512566</v>
      </c>
      <c r="BK87">
        <v>0.77433399425125704</v>
      </c>
      <c r="BL87">
        <v>0.77433399425125704</v>
      </c>
      <c r="BM87">
        <v>0.77433399425125704</v>
      </c>
      <c r="BN87">
        <v>0.77433399425125704</v>
      </c>
      <c r="BO87">
        <v>0.77433399425125704</v>
      </c>
      <c r="BP87">
        <v>0.77433399425125704</v>
      </c>
      <c r="BQ87">
        <v>0.77433399425125704</v>
      </c>
      <c r="BR87">
        <v>0.77433399425125704</v>
      </c>
      <c r="BS87">
        <v>0.77433399425125704</v>
      </c>
      <c r="BT87">
        <v>0.77433399425125704</v>
      </c>
      <c r="BU87">
        <v>0.77433399425125704</v>
      </c>
      <c r="BV87">
        <v>0.77433399425125704</v>
      </c>
      <c r="BW87">
        <v>0.77433399425125704</v>
      </c>
      <c r="BX87">
        <v>0.77433399425125704</v>
      </c>
      <c r="BY87">
        <v>0.77433399425125704</v>
      </c>
      <c r="BZ87">
        <v>0.77433399425125704</v>
      </c>
      <c r="CA87">
        <v>0.77433399425125704</v>
      </c>
      <c r="CB87">
        <v>0.77433399425125704</v>
      </c>
      <c r="CC87">
        <v>0.77433399425125704</v>
      </c>
      <c r="CD87">
        <v>0.77433399425125704</v>
      </c>
      <c r="CE87">
        <v>0.77433399425125704</v>
      </c>
      <c r="CF87">
        <v>0.77433399425125704</v>
      </c>
      <c r="CG87">
        <v>0.77433399425125704</v>
      </c>
      <c r="CH87">
        <v>0.77433399425125704</v>
      </c>
      <c r="CI87">
        <v>0.77433399425125704</v>
      </c>
      <c r="CJ87">
        <v>0.77433399425125704</v>
      </c>
      <c r="CK87">
        <v>0.77433399425125704</v>
      </c>
      <c r="CL87">
        <v>0.77433399425125704</v>
      </c>
      <c r="CM87">
        <v>0.77433399425125704</v>
      </c>
      <c r="CN87">
        <v>0.77433399425125704</v>
      </c>
      <c r="CO87">
        <v>0.77433399425125704</v>
      </c>
      <c r="CP87">
        <v>0.77433399425125704</v>
      </c>
      <c r="CQ87">
        <v>0.77433399425125704</v>
      </c>
    </row>
    <row r="88" spans="1:95" s="5" customFormat="1" x14ac:dyDescent="0.25">
      <c r="A88" s="5">
        <v>111</v>
      </c>
      <c r="B88">
        <v>0.75456840990633711</v>
      </c>
      <c r="C88">
        <v>0.75413147617393916</v>
      </c>
      <c r="D88">
        <v>0.75360618397347401</v>
      </c>
      <c r="E88">
        <v>0.75306171312695636</v>
      </c>
      <c r="F88">
        <v>0.75254106002320587</v>
      </c>
      <c r="G88">
        <v>0.75212200494622028</v>
      </c>
      <c r="H88">
        <v>0.75175189459899461</v>
      </c>
      <c r="I88">
        <v>0.75151601724599315</v>
      </c>
      <c r="J88">
        <v>0.75138292114064376</v>
      </c>
      <c r="K88">
        <v>0.75131515600896837</v>
      </c>
      <c r="L88">
        <v>0.75159491671756595</v>
      </c>
      <c r="M88">
        <v>0.75209137355354505</v>
      </c>
      <c r="N88">
        <v>0.75264569659165015</v>
      </c>
      <c r="O88">
        <v>0.75313488635185832</v>
      </c>
      <c r="P88">
        <v>0.75360049835490761</v>
      </c>
      <c r="Q88">
        <v>0.75425154599444544</v>
      </c>
      <c r="R88">
        <v>0.7550336903157977</v>
      </c>
      <c r="S88">
        <v>0.75577555998599211</v>
      </c>
      <c r="T88">
        <v>0.75645298173538089</v>
      </c>
      <c r="U88">
        <v>0.75707664844440081</v>
      </c>
      <c r="V88">
        <v>0.75765226953809539</v>
      </c>
      <c r="W88">
        <v>0.75816716722373245</v>
      </c>
      <c r="X88">
        <v>0.75866505900487891</v>
      </c>
      <c r="Y88">
        <v>0.75918647160578479</v>
      </c>
      <c r="Z88">
        <v>0.75972133905776285</v>
      </c>
      <c r="AA88">
        <v>0.76016592694612561</v>
      </c>
      <c r="AB88">
        <v>0.76046884403921067</v>
      </c>
      <c r="AC88">
        <v>0.76098126752138551</v>
      </c>
      <c r="AD88">
        <v>0.76133112264059244</v>
      </c>
      <c r="AE88">
        <v>0.76193930329205883</v>
      </c>
      <c r="AF88">
        <v>0.76253926826250118</v>
      </c>
      <c r="AG88">
        <v>0.76318742097738446</v>
      </c>
      <c r="AH88">
        <v>0.76382355540265134</v>
      </c>
      <c r="AI88">
        <v>0.76404373041756368</v>
      </c>
      <c r="AJ88">
        <v>0.7650793633645292</v>
      </c>
      <c r="AK88">
        <v>0.76575107402053344</v>
      </c>
      <c r="AL88">
        <v>0.76624591748750714</v>
      </c>
      <c r="AM88">
        <v>0.76719401235048357</v>
      </c>
      <c r="AN88">
        <v>0.76830435963592814</v>
      </c>
      <c r="AO88">
        <v>0.76953717218882356</v>
      </c>
      <c r="AP88">
        <v>0.77162683415073274</v>
      </c>
      <c r="AQ88">
        <v>0.77293423100294056</v>
      </c>
      <c r="AR88">
        <v>0.77511366582454366</v>
      </c>
      <c r="AS88">
        <v>0.77793831744897235</v>
      </c>
      <c r="AT88">
        <v>0.7796927552143883</v>
      </c>
      <c r="AU88">
        <v>0.78351423771478879</v>
      </c>
      <c r="AV88">
        <v>0.78540827937073732</v>
      </c>
      <c r="AW88">
        <v>0.78912770444559366</v>
      </c>
      <c r="AX88">
        <v>0.78943050138550652</v>
      </c>
      <c r="AY88">
        <v>0.79690059482613096</v>
      </c>
      <c r="AZ88">
        <v>0.79690059482613096</v>
      </c>
      <c r="BA88">
        <v>0.79690059482613096</v>
      </c>
      <c r="BB88">
        <v>0.79690059482613096</v>
      </c>
      <c r="BC88">
        <v>0.79690059482613096</v>
      </c>
      <c r="BD88">
        <v>0.79690059482613096</v>
      </c>
      <c r="BE88">
        <v>0.79690059482613096</v>
      </c>
      <c r="BF88">
        <v>0.79690059482613096</v>
      </c>
      <c r="BG88">
        <v>0.79690059482613096</v>
      </c>
      <c r="BH88">
        <v>0.79690059482613096</v>
      </c>
      <c r="BI88">
        <v>0.79690059482613096</v>
      </c>
      <c r="BJ88">
        <v>0.79690059482613096</v>
      </c>
      <c r="BK88">
        <v>0.79690059482613096</v>
      </c>
      <c r="BL88">
        <v>0.79690059482613096</v>
      </c>
      <c r="BM88">
        <v>0.79690059482613096</v>
      </c>
      <c r="BN88">
        <v>0.79690059482613096</v>
      </c>
      <c r="BO88">
        <v>0.79690059482613096</v>
      </c>
      <c r="BP88">
        <v>0.79690059482613096</v>
      </c>
      <c r="BQ88">
        <v>0.79690059482613096</v>
      </c>
      <c r="BR88">
        <v>0.79690059482613096</v>
      </c>
      <c r="BS88">
        <v>0.79690059482613096</v>
      </c>
      <c r="BT88">
        <v>0.79690059482613096</v>
      </c>
      <c r="BU88">
        <v>0.79690059482613096</v>
      </c>
      <c r="BV88">
        <v>0.79690059482613096</v>
      </c>
      <c r="BW88">
        <v>0.79690059482613096</v>
      </c>
      <c r="BX88">
        <v>0.79690059482613096</v>
      </c>
      <c r="BY88">
        <v>0.79690059482613096</v>
      </c>
      <c r="BZ88">
        <v>0.79690059482613096</v>
      </c>
      <c r="CA88">
        <v>0.79690059482613096</v>
      </c>
      <c r="CB88">
        <v>0.79690059482613096</v>
      </c>
      <c r="CC88">
        <v>0.79690059482613096</v>
      </c>
      <c r="CD88">
        <v>0.79690059482613096</v>
      </c>
      <c r="CE88">
        <v>0.79690059482613096</v>
      </c>
      <c r="CF88">
        <v>0.79690059482613096</v>
      </c>
      <c r="CG88">
        <v>0.79690059482613096</v>
      </c>
      <c r="CH88">
        <v>0.79690059482613096</v>
      </c>
      <c r="CI88">
        <v>0.79690059482613096</v>
      </c>
      <c r="CJ88">
        <v>0.79690059482613096</v>
      </c>
      <c r="CK88">
        <v>0.79690059482613096</v>
      </c>
      <c r="CL88">
        <v>0.79690059482613096</v>
      </c>
      <c r="CM88">
        <v>0.79690059482613096</v>
      </c>
      <c r="CN88">
        <v>0.79690059482613096</v>
      </c>
      <c r="CO88">
        <v>0.79690059482613096</v>
      </c>
      <c r="CP88">
        <v>0.79690059482613096</v>
      </c>
      <c r="CQ88">
        <v>0.79690059482613096</v>
      </c>
    </row>
    <row r="89" spans="1:95" s="5" customFormat="1" x14ac:dyDescent="0.25">
      <c r="A89" s="5">
        <v>112</v>
      </c>
      <c r="B89">
        <v>0.78183858658341077</v>
      </c>
      <c r="C89">
        <v>0.78145020104350149</v>
      </c>
      <c r="D89">
        <v>0.78098327464308803</v>
      </c>
      <c r="E89">
        <v>0.78049930055729455</v>
      </c>
      <c r="F89">
        <v>0.78003649779840523</v>
      </c>
      <c r="G89">
        <v>0.7796640043966403</v>
      </c>
      <c r="H89">
        <v>0.77933501742132849</v>
      </c>
      <c r="I89">
        <v>0.77912534866310501</v>
      </c>
      <c r="J89">
        <v>0.77900704101390561</v>
      </c>
      <c r="K89">
        <v>0.77894680534130523</v>
      </c>
      <c r="L89">
        <v>0.77919548152672524</v>
      </c>
      <c r="M89">
        <v>0.77963677649204022</v>
      </c>
      <c r="N89">
        <v>0.78012950808146697</v>
      </c>
      <c r="O89">
        <v>0.78056434342387404</v>
      </c>
      <c r="P89">
        <v>0.78097822075991785</v>
      </c>
      <c r="Q89">
        <v>0.78155692977284041</v>
      </c>
      <c r="R89">
        <v>0.78225216916959794</v>
      </c>
      <c r="S89">
        <v>0.7829116088764374</v>
      </c>
      <c r="T89">
        <v>0.78351376154256069</v>
      </c>
      <c r="U89">
        <v>0.78406813195057856</v>
      </c>
      <c r="V89">
        <v>0.78457979514497378</v>
      </c>
      <c r="W89">
        <v>0.78503748197665102</v>
      </c>
      <c r="X89">
        <v>0.78548005244878127</v>
      </c>
      <c r="Y89">
        <v>0.78594353031625319</v>
      </c>
      <c r="Z89">
        <v>0.7864189680513447</v>
      </c>
      <c r="AA89">
        <v>0.78681415728544501</v>
      </c>
      <c r="AB89">
        <v>0.78708341692374284</v>
      </c>
      <c r="AC89">
        <v>0.78753890446345387</v>
      </c>
      <c r="AD89">
        <v>0.7878498867916377</v>
      </c>
      <c r="AE89">
        <v>0.78839049181516341</v>
      </c>
      <c r="AF89">
        <v>0.78892379401111223</v>
      </c>
      <c r="AG89">
        <v>0.78949992975767502</v>
      </c>
      <c r="AH89">
        <v>0.79006538258013448</v>
      </c>
      <c r="AI89">
        <v>0.79026109370450104</v>
      </c>
      <c r="AJ89">
        <v>0.79118165632402593</v>
      </c>
      <c r="AK89">
        <v>0.79177873246269637</v>
      </c>
      <c r="AL89">
        <v>0.79221859332222855</v>
      </c>
      <c r="AM89">
        <v>0.79306134431154096</v>
      </c>
      <c r="AN89">
        <v>0.79404831967638057</v>
      </c>
      <c r="AO89">
        <v>0.79514415305673203</v>
      </c>
      <c r="AP89">
        <v>0.79700163035620686</v>
      </c>
      <c r="AQ89">
        <v>0.79816376089150276</v>
      </c>
      <c r="AR89">
        <v>0.80010103628848328</v>
      </c>
      <c r="AS89">
        <v>0.80261183773241984</v>
      </c>
      <c r="AT89">
        <v>0.80417133796834517</v>
      </c>
      <c r="AU89">
        <v>0.80756821130203449</v>
      </c>
      <c r="AV89">
        <v>0.80925180388509987</v>
      </c>
      <c r="AW89">
        <v>0.81255795950719434</v>
      </c>
      <c r="AX89">
        <v>0.81282711234267246</v>
      </c>
      <c r="AY89">
        <v>0.81946719540100532</v>
      </c>
      <c r="AZ89">
        <v>0.81946719540100532</v>
      </c>
      <c r="BA89">
        <v>0.81946719540100532</v>
      </c>
      <c r="BB89">
        <v>0.81946719540100532</v>
      </c>
      <c r="BC89">
        <v>0.81946719540100532</v>
      </c>
      <c r="BD89">
        <v>0.81946719540100532</v>
      </c>
      <c r="BE89">
        <v>0.81946719540100532</v>
      </c>
      <c r="BF89">
        <v>0.81946719540100532</v>
      </c>
      <c r="BG89">
        <v>0.81946719540100532</v>
      </c>
      <c r="BH89">
        <v>0.81946719540100532</v>
      </c>
      <c r="BI89">
        <v>0.81946719540100532</v>
      </c>
      <c r="BJ89">
        <v>0.81946719540100532</v>
      </c>
      <c r="BK89">
        <v>0.81946719540100499</v>
      </c>
      <c r="BL89">
        <v>0.81946719540100499</v>
      </c>
      <c r="BM89">
        <v>0.81946719540100499</v>
      </c>
      <c r="BN89">
        <v>0.81946719540100499</v>
      </c>
      <c r="BO89">
        <v>0.81946719540100499</v>
      </c>
      <c r="BP89">
        <v>0.81946719540100499</v>
      </c>
      <c r="BQ89">
        <v>0.81946719540100499</v>
      </c>
      <c r="BR89">
        <v>0.81946719540100499</v>
      </c>
      <c r="BS89">
        <v>0.81946719540100499</v>
      </c>
      <c r="BT89">
        <v>0.81946719540100499</v>
      </c>
      <c r="BU89">
        <v>0.81946719540100499</v>
      </c>
      <c r="BV89">
        <v>0.81946719540100499</v>
      </c>
      <c r="BW89">
        <v>0.81946719540100499</v>
      </c>
      <c r="BX89">
        <v>0.81946719540100499</v>
      </c>
      <c r="BY89">
        <v>0.81946719540100499</v>
      </c>
      <c r="BZ89">
        <v>0.81946719540100499</v>
      </c>
      <c r="CA89">
        <v>0.81946719540100499</v>
      </c>
      <c r="CB89">
        <v>0.81946719540100499</v>
      </c>
      <c r="CC89">
        <v>0.81946719540100499</v>
      </c>
      <c r="CD89">
        <v>0.81946719540100499</v>
      </c>
      <c r="CE89">
        <v>0.81946719540100499</v>
      </c>
      <c r="CF89">
        <v>0.81946719540100499</v>
      </c>
      <c r="CG89">
        <v>0.81946719540100499</v>
      </c>
      <c r="CH89">
        <v>0.81946719540100499</v>
      </c>
      <c r="CI89">
        <v>0.81946719540100499</v>
      </c>
      <c r="CJ89">
        <v>0.81946719540100499</v>
      </c>
      <c r="CK89">
        <v>0.81946719540100499</v>
      </c>
      <c r="CL89">
        <v>0.81946719540100499</v>
      </c>
      <c r="CM89">
        <v>0.81946719540100499</v>
      </c>
      <c r="CN89">
        <v>0.81946719540100499</v>
      </c>
      <c r="CO89">
        <v>0.81946719540100499</v>
      </c>
      <c r="CP89">
        <v>0.81946719540100499</v>
      </c>
      <c r="CQ89">
        <v>0.81946719540100499</v>
      </c>
    </row>
    <row r="90" spans="1:95" s="5" customFormat="1" x14ac:dyDescent="0.25">
      <c r="A90" s="5">
        <v>113</v>
      </c>
      <c r="B90">
        <v>0.80910876326048442</v>
      </c>
      <c r="C90">
        <v>0.80876892591306382</v>
      </c>
      <c r="D90">
        <v>0.80836036531270183</v>
      </c>
      <c r="E90">
        <v>0.80793688798763263</v>
      </c>
      <c r="F90">
        <v>0.80753193557360459</v>
      </c>
      <c r="G90">
        <v>0.80720600384706032</v>
      </c>
      <c r="H90">
        <v>0.80691814024366249</v>
      </c>
      <c r="I90">
        <v>0.80673468008021698</v>
      </c>
      <c r="J90">
        <v>0.80663116088716746</v>
      </c>
      <c r="K90">
        <v>0.80657845467364209</v>
      </c>
      <c r="L90">
        <v>0.80679604633588475</v>
      </c>
      <c r="M90">
        <v>0.80718217943053516</v>
      </c>
      <c r="N90">
        <v>0.80761331957128357</v>
      </c>
      <c r="O90">
        <v>0.80799380049588976</v>
      </c>
      <c r="P90">
        <v>0.80835594316492809</v>
      </c>
      <c r="Q90">
        <v>0.80886231355123528</v>
      </c>
      <c r="R90">
        <v>0.80947064802339808</v>
      </c>
      <c r="S90">
        <v>0.8100476577668827</v>
      </c>
      <c r="T90">
        <v>0.81057454134974072</v>
      </c>
      <c r="U90">
        <v>0.8110596154567562</v>
      </c>
      <c r="V90">
        <v>0.81150732075185195</v>
      </c>
      <c r="W90">
        <v>0.81190779672956959</v>
      </c>
      <c r="X90">
        <v>0.81229504589268342</v>
      </c>
      <c r="Y90">
        <v>0.81270058902672138</v>
      </c>
      <c r="Z90">
        <v>0.81311659704492656</v>
      </c>
      <c r="AA90">
        <v>0.81346238762476442</v>
      </c>
      <c r="AB90">
        <v>0.81369798980827501</v>
      </c>
      <c r="AC90">
        <v>0.81409654140552212</v>
      </c>
      <c r="AD90">
        <v>0.81436865094268296</v>
      </c>
      <c r="AE90">
        <v>0.81484168033826798</v>
      </c>
      <c r="AF90">
        <v>0.81530831975972318</v>
      </c>
      <c r="AG90">
        <v>0.8158124385379657</v>
      </c>
      <c r="AH90">
        <v>0.81630720975761761</v>
      </c>
      <c r="AI90">
        <v>0.81647845699143839</v>
      </c>
      <c r="AJ90">
        <v>0.81728394928352266</v>
      </c>
      <c r="AK90">
        <v>0.8178063909048594</v>
      </c>
      <c r="AL90">
        <v>0.81819126915694995</v>
      </c>
      <c r="AM90">
        <v>0.81892867627259824</v>
      </c>
      <c r="AN90">
        <v>0.81979227971683299</v>
      </c>
      <c r="AO90">
        <v>0.8207511339246405</v>
      </c>
      <c r="AP90">
        <v>0.82237642656168097</v>
      </c>
      <c r="AQ90">
        <v>0.82339329078006485</v>
      </c>
      <c r="AR90">
        <v>0.82508840675242268</v>
      </c>
      <c r="AS90">
        <v>0.82728535801586733</v>
      </c>
      <c r="AT90">
        <v>0.82864992072230204</v>
      </c>
      <c r="AU90">
        <v>0.83162218488928008</v>
      </c>
      <c r="AV90">
        <v>0.83309532839946232</v>
      </c>
      <c r="AW90">
        <v>0.83598821456879502</v>
      </c>
      <c r="AX90">
        <v>0.83622372329983841</v>
      </c>
      <c r="AY90">
        <v>0.84203379597587946</v>
      </c>
      <c r="AZ90">
        <v>0.84203379597587946</v>
      </c>
      <c r="BA90">
        <v>0.84203379597587946</v>
      </c>
      <c r="BB90">
        <v>0.84203379597587946</v>
      </c>
      <c r="BC90">
        <v>0.84203379597587946</v>
      </c>
      <c r="BD90">
        <v>0.84203379597587946</v>
      </c>
      <c r="BE90">
        <v>0.84203379597587946</v>
      </c>
      <c r="BF90">
        <v>0.84203379597587946</v>
      </c>
      <c r="BG90">
        <v>0.84203379597587946</v>
      </c>
      <c r="BH90">
        <v>0.84203379597587946</v>
      </c>
      <c r="BI90">
        <v>0.84203379597587946</v>
      </c>
      <c r="BJ90">
        <v>0.84203379597587946</v>
      </c>
      <c r="BK90">
        <v>0.84203379597587902</v>
      </c>
      <c r="BL90">
        <v>0.84203379597587902</v>
      </c>
      <c r="BM90">
        <v>0.84203379597587902</v>
      </c>
      <c r="BN90">
        <v>0.84203379597587902</v>
      </c>
      <c r="BO90">
        <v>0.84203379597587902</v>
      </c>
      <c r="BP90">
        <v>0.84203379597587902</v>
      </c>
      <c r="BQ90">
        <v>0.84203379597587902</v>
      </c>
      <c r="BR90">
        <v>0.84203379597587902</v>
      </c>
      <c r="BS90">
        <v>0.84203379597587902</v>
      </c>
      <c r="BT90">
        <v>0.84203379597587902</v>
      </c>
      <c r="BU90">
        <v>0.84203379597587902</v>
      </c>
      <c r="BV90">
        <v>0.84203379597587902</v>
      </c>
      <c r="BW90">
        <v>0.84203379597587902</v>
      </c>
      <c r="BX90">
        <v>0.84203379597587902</v>
      </c>
      <c r="BY90">
        <v>0.84203379597587902</v>
      </c>
      <c r="BZ90">
        <v>0.84203379597587902</v>
      </c>
      <c r="CA90">
        <v>0.84203379597587902</v>
      </c>
      <c r="CB90">
        <v>0.84203379597587902</v>
      </c>
      <c r="CC90">
        <v>0.84203379597587902</v>
      </c>
      <c r="CD90">
        <v>0.84203379597587902</v>
      </c>
      <c r="CE90">
        <v>0.84203379597587902</v>
      </c>
      <c r="CF90">
        <v>0.84203379597587902</v>
      </c>
      <c r="CG90">
        <v>0.84203379597587902</v>
      </c>
      <c r="CH90">
        <v>0.84203379597587902</v>
      </c>
      <c r="CI90">
        <v>0.84203379597587902</v>
      </c>
      <c r="CJ90">
        <v>0.84203379597587902</v>
      </c>
      <c r="CK90">
        <v>0.84203379597587902</v>
      </c>
      <c r="CL90">
        <v>0.84203379597587902</v>
      </c>
      <c r="CM90">
        <v>0.84203379597587902</v>
      </c>
      <c r="CN90">
        <v>0.84203379597587902</v>
      </c>
      <c r="CO90">
        <v>0.84203379597587902</v>
      </c>
      <c r="CP90">
        <v>0.84203379597587902</v>
      </c>
      <c r="CQ90">
        <v>0.84203379597587902</v>
      </c>
    </row>
    <row r="91" spans="1:95" s="5" customFormat="1" x14ac:dyDescent="0.25">
      <c r="A91" s="5">
        <v>114</v>
      </c>
      <c r="B91">
        <v>0.83637893993755807</v>
      </c>
      <c r="C91">
        <v>0.83608765078262604</v>
      </c>
      <c r="D91">
        <v>0.83573745598231586</v>
      </c>
      <c r="E91">
        <v>0.83537447541797083</v>
      </c>
      <c r="F91">
        <v>0.83502737334880395</v>
      </c>
      <c r="G91">
        <v>0.83474800329748033</v>
      </c>
      <c r="H91">
        <v>0.83450126306599637</v>
      </c>
      <c r="I91">
        <v>0.83434401149732884</v>
      </c>
      <c r="J91">
        <v>0.8342552807604291</v>
      </c>
      <c r="K91">
        <v>0.83421010400597884</v>
      </c>
      <c r="L91">
        <v>0.83439661114504404</v>
      </c>
      <c r="M91">
        <v>0.83472758236903011</v>
      </c>
      <c r="N91">
        <v>0.83509713106110017</v>
      </c>
      <c r="O91">
        <v>0.83542325756790559</v>
      </c>
      <c r="P91">
        <v>0.83573366556993833</v>
      </c>
      <c r="Q91">
        <v>0.83616769732963026</v>
      </c>
      <c r="R91">
        <v>0.83668912687719832</v>
      </c>
      <c r="S91">
        <v>0.837183706657328</v>
      </c>
      <c r="T91">
        <v>0.83763532115692074</v>
      </c>
      <c r="U91">
        <v>0.83805109896293384</v>
      </c>
      <c r="V91">
        <v>0.83843484635873033</v>
      </c>
      <c r="W91">
        <v>0.83877811148248838</v>
      </c>
      <c r="X91">
        <v>0.83911003933658579</v>
      </c>
      <c r="Y91">
        <v>0.83945764773718978</v>
      </c>
      <c r="Z91">
        <v>0.83981422603850842</v>
      </c>
      <c r="AA91">
        <v>0.84011061796408382</v>
      </c>
      <c r="AB91">
        <v>0.84031256269280719</v>
      </c>
      <c r="AC91">
        <v>0.84065417834759038</v>
      </c>
      <c r="AD91">
        <v>0.84088741509372822</v>
      </c>
      <c r="AE91">
        <v>0.84129286886137256</v>
      </c>
      <c r="AF91">
        <v>0.84169284550833423</v>
      </c>
      <c r="AG91">
        <v>0.84212494731825627</v>
      </c>
      <c r="AH91">
        <v>0.84254903693510097</v>
      </c>
      <c r="AI91">
        <v>0.84269582027837586</v>
      </c>
      <c r="AJ91">
        <v>0.84338624224301939</v>
      </c>
      <c r="AK91">
        <v>0.84383404934702233</v>
      </c>
      <c r="AL91">
        <v>0.84416394499167136</v>
      </c>
      <c r="AM91">
        <v>0.84479600823365564</v>
      </c>
      <c r="AN91">
        <v>0.84553623975728542</v>
      </c>
      <c r="AO91">
        <v>0.84635811479254897</v>
      </c>
      <c r="AP91">
        <v>0.84775122276715509</v>
      </c>
      <c r="AQ91">
        <v>0.84862282066862704</v>
      </c>
      <c r="AR91">
        <v>0.85007577721636229</v>
      </c>
      <c r="AS91">
        <v>0.85195887829931483</v>
      </c>
      <c r="AT91">
        <v>0.85312850347625879</v>
      </c>
      <c r="AU91">
        <v>0.85567615847652578</v>
      </c>
      <c r="AV91">
        <v>0.85693885291382488</v>
      </c>
      <c r="AW91">
        <v>0.8594184696303957</v>
      </c>
      <c r="AX91">
        <v>0.85962033425700435</v>
      </c>
      <c r="AY91">
        <v>0.86460039655075382</v>
      </c>
      <c r="AZ91">
        <v>0.86460039655075382</v>
      </c>
      <c r="BA91">
        <v>0.86460039655075382</v>
      </c>
      <c r="BB91">
        <v>0.86460039655075382</v>
      </c>
      <c r="BC91">
        <v>0.86460039655075382</v>
      </c>
      <c r="BD91">
        <v>0.86460039655075382</v>
      </c>
      <c r="BE91">
        <v>0.86460039655075382</v>
      </c>
      <c r="BF91">
        <v>0.86460039655075382</v>
      </c>
      <c r="BG91">
        <v>0.86460039655075382</v>
      </c>
      <c r="BH91">
        <v>0.86460039655075382</v>
      </c>
      <c r="BI91">
        <v>0.86460039655075382</v>
      </c>
      <c r="BJ91">
        <v>0.86460039655075382</v>
      </c>
      <c r="BK91">
        <v>0.86460039655075405</v>
      </c>
      <c r="BL91">
        <v>0.86460039655075405</v>
      </c>
      <c r="BM91">
        <v>0.86460039655075405</v>
      </c>
      <c r="BN91">
        <v>0.86460039655075405</v>
      </c>
      <c r="BO91">
        <v>0.86460039655075405</v>
      </c>
      <c r="BP91">
        <v>0.86460039655075405</v>
      </c>
      <c r="BQ91">
        <v>0.86460039655075405</v>
      </c>
      <c r="BR91">
        <v>0.86460039655075405</v>
      </c>
      <c r="BS91">
        <v>0.86460039655075405</v>
      </c>
      <c r="BT91">
        <v>0.86460039655075405</v>
      </c>
      <c r="BU91">
        <v>0.86460039655075405</v>
      </c>
      <c r="BV91">
        <v>0.86460039655075405</v>
      </c>
      <c r="BW91">
        <v>0.86460039655075405</v>
      </c>
      <c r="BX91">
        <v>0.86460039655075405</v>
      </c>
      <c r="BY91">
        <v>0.86460039655075405</v>
      </c>
      <c r="BZ91">
        <v>0.86460039655075405</v>
      </c>
      <c r="CA91">
        <v>0.86460039655075405</v>
      </c>
      <c r="CB91">
        <v>0.86460039655075405</v>
      </c>
      <c r="CC91">
        <v>0.86460039655075405</v>
      </c>
      <c r="CD91">
        <v>0.86460039655075405</v>
      </c>
      <c r="CE91">
        <v>0.86460039655075405</v>
      </c>
      <c r="CF91">
        <v>0.86460039655075405</v>
      </c>
      <c r="CG91">
        <v>0.86460039655075405</v>
      </c>
      <c r="CH91">
        <v>0.86460039655075405</v>
      </c>
      <c r="CI91">
        <v>0.86460039655075405</v>
      </c>
      <c r="CJ91">
        <v>0.86460039655075405</v>
      </c>
      <c r="CK91">
        <v>0.86460039655075405</v>
      </c>
      <c r="CL91">
        <v>0.86460039655075405</v>
      </c>
      <c r="CM91">
        <v>0.86460039655075405</v>
      </c>
      <c r="CN91">
        <v>0.86460039655075405</v>
      </c>
      <c r="CO91">
        <v>0.86460039655075405</v>
      </c>
      <c r="CP91">
        <v>0.86460039655075405</v>
      </c>
      <c r="CQ91">
        <v>0.86460039655075405</v>
      </c>
    </row>
    <row r="92" spans="1:95" s="5" customFormat="1" x14ac:dyDescent="0.25">
      <c r="A92" s="5">
        <v>115</v>
      </c>
      <c r="B92">
        <v>0.86364911661463173</v>
      </c>
      <c r="C92">
        <v>0.86340637565218836</v>
      </c>
      <c r="D92">
        <v>0.86311454665192988</v>
      </c>
      <c r="E92">
        <v>0.86281206284830902</v>
      </c>
      <c r="F92">
        <v>0.86252281112400331</v>
      </c>
      <c r="G92">
        <v>0.86229000274790035</v>
      </c>
      <c r="H92">
        <v>0.86208438588833025</v>
      </c>
      <c r="I92">
        <v>0.8619533429144407</v>
      </c>
      <c r="J92">
        <v>0.86187940063369095</v>
      </c>
      <c r="K92">
        <v>0.8618417533383157</v>
      </c>
      <c r="L92">
        <v>0.86199717595420333</v>
      </c>
      <c r="M92">
        <v>0.86227298530752505</v>
      </c>
      <c r="N92">
        <v>0.86258094255091677</v>
      </c>
      <c r="O92">
        <v>0.8628527146399213</v>
      </c>
      <c r="P92">
        <v>0.86311138797494857</v>
      </c>
      <c r="Q92">
        <v>0.86347308110802523</v>
      </c>
      <c r="R92">
        <v>0.86390760573099856</v>
      </c>
      <c r="S92">
        <v>0.86431975554777329</v>
      </c>
      <c r="T92">
        <v>0.86469610096410054</v>
      </c>
      <c r="U92">
        <v>0.86504258246911159</v>
      </c>
      <c r="V92">
        <v>0.8653623719656085</v>
      </c>
      <c r="W92">
        <v>0.86564842623540694</v>
      </c>
      <c r="X92">
        <v>0.86592503278048816</v>
      </c>
      <c r="Y92">
        <v>0.86621470644765819</v>
      </c>
      <c r="Z92">
        <v>0.86651185503209049</v>
      </c>
      <c r="AA92">
        <v>0.86675884830340322</v>
      </c>
      <c r="AB92">
        <v>0.86692713557733936</v>
      </c>
      <c r="AC92">
        <v>0.86721181528965874</v>
      </c>
      <c r="AD92">
        <v>0.86740617924477348</v>
      </c>
      <c r="AE92">
        <v>0.86774405738447713</v>
      </c>
      <c r="AF92">
        <v>0.86807737125694517</v>
      </c>
      <c r="AG92">
        <v>0.86843745609854694</v>
      </c>
      <c r="AH92">
        <v>0.8687908641125841</v>
      </c>
      <c r="AI92">
        <v>0.86891318356531322</v>
      </c>
      <c r="AJ92">
        <v>0.86948853520251612</v>
      </c>
      <c r="AK92">
        <v>0.86986170778918526</v>
      </c>
      <c r="AL92">
        <v>0.87013662082639276</v>
      </c>
      <c r="AM92">
        <v>0.87066334019471303</v>
      </c>
      <c r="AN92">
        <v>0.87128019979773796</v>
      </c>
      <c r="AO92">
        <v>0.87196509566045743</v>
      </c>
      <c r="AP92">
        <v>0.8731260189726292</v>
      </c>
      <c r="AQ92">
        <v>0.87385235055718924</v>
      </c>
      <c r="AR92">
        <v>0.87506314768030191</v>
      </c>
      <c r="AS92">
        <v>0.87663239858276243</v>
      </c>
      <c r="AT92">
        <v>0.87760708623021566</v>
      </c>
      <c r="AU92">
        <v>0.87973013206377149</v>
      </c>
      <c r="AV92">
        <v>0.88078237742818744</v>
      </c>
      <c r="AW92">
        <v>0.88284872469199638</v>
      </c>
      <c r="AX92">
        <v>0.88301694521417029</v>
      </c>
      <c r="AY92">
        <v>0.88716699712562819</v>
      </c>
      <c r="AZ92">
        <v>0.88716699712562819</v>
      </c>
      <c r="BA92">
        <v>0.88716699712562819</v>
      </c>
      <c r="BB92">
        <v>0.88716699712562819</v>
      </c>
      <c r="BC92">
        <v>0.88716699712562819</v>
      </c>
      <c r="BD92">
        <v>0.88716699712562819</v>
      </c>
      <c r="BE92">
        <v>0.88716699712562819</v>
      </c>
      <c r="BF92">
        <v>0.88716699712562819</v>
      </c>
      <c r="BG92">
        <v>0.88716699712562819</v>
      </c>
      <c r="BH92">
        <v>0.88716699712562819</v>
      </c>
      <c r="BI92">
        <v>0.88716699712562819</v>
      </c>
      <c r="BJ92">
        <v>0.88716699712562819</v>
      </c>
      <c r="BK92">
        <v>0.88716699712562797</v>
      </c>
      <c r="BL92">
        <v>0.88716699712562797</v>
      </c>
      <c r="BM92">
        <v>0.88716699712562797</v>
      </c>
      <c r="BN92">
        <v>0.88716699712562797</v>
      </c>
      <c r="BO92">
        <v>0.88716699712562797</v>
      </c>
      <c r="BP92">
        <v>0.88716699712562797</v>
      </c>
      <c r="BQ92">
        <v>0.88716699712562797</v>
      </c>
      <c r="BR92">
        <v>0.88716699712562797</v>
      </c>
      <c r="BS92">
        <v>0.88716699712562797</v>
      </c>
      <c r="BT92">
        <v>0.88716699712562797</v>
      </c>
      <c r="BU92">
        <v>0.88716699712562797</v>
      </c>
      <c r="BV92">
        <v>0.88716699712562797</v>
      </c>
      <c r="BW92">
        <v>0.88716699712562797</v>
      </c>
      <c r="BX92">
        <v>0.88716699712562797</v>
      </c>
      <c r="BY92">
        <v>0.88716699712562797</v>
      </c>
      <c r="BZ92">
        <v>0.88716699712562797</v>
      </c>
      <c r="CA92">
        <v>0.88716699712562797</v>
      </c>
      <c r="CB92">
        <v>0.88716699712562797</v>
      </c>
      <c r="CC92">
        <v>0.88716699712562797</v>
      </c>
      <c r="CD92">
        <v>0.88716699712562797</v>
      </c>
      <c r="CE92">
        <v>0.88716699712562797</v>
      </c>
      <c r="CF92">
        <v>0.88716699712562797</v>
      </c>
      <c r="CG92">
        <v>0.88716699712562797</v>
      </c>
      <c r="CH92">
        <v>0.88716699712562797</v>
      </c>
      <c r="CI92">
        <v>0.88716699712562797</v>
      </c>
      <c r="CJ92">
        <v>0.88716699712562797</v>
      </c>
      <c r="CK92">
        <v>0.88716699712562797</v>
      </c>
      <c r="CL92">
        <v>0.88716699712562797</v>
      </c>
      <c r="CM92">
        <v>0.88716699712562797</v>
      </c>
      <c r="CN92">
        <v>0.88716699712562797</v>
      </c>
      <c r="CO92">
        <v>0.88716699712562797</v>
      </c>
      <c r="CP92">
        <v>0.88716699712562797</v>
      </c>
      <c r="CQ92">
        <v>0.88716699712562797</v>
      </c>
    </row>
    <row r="93" spans="1:95" s="5" customFormat="1" x14ac:dyDescent="0.25">
      <c r="A93" s="5">
        <v>116</v>
      </c>
      <c r="B93">
        <v>0.89091929329170538</v>
      </c>
      <c r="C93">
        <v>0.89072510052175069</v>
      </c>
      <c r="D93">
        <v>0.89049163732154391</v>
      </c>
      <c r="E93">
        <v>0.89024965027864711</v>
      </c>
      <c r="F93">
        <v>0.89001824889920267</v>
      </c>
      <c r="G93">
        <v>0.88983200219832015</v>
      </c>
      <c r="H93">
        <v>0.88966750871066425</v>
      </c>
      <c r="I93">
        <v>0.88956267433155256</v>
      </c>
      <c r="J93">
        <v>0.88950352050695258</v>
      </c>
      <c r="K93">
        <v>0.88947340267065256</v>
      </c>
      <c r="L93">
        <v>0.88959774076336262</v>
      </c>
      <c r="M93">
        <v>0.88981838824602</v>
      </c>
      <c r="N93">
        <v>0.89006475404073337</v>
      </c>
      <c r="O93">
        <v>0.89028217171193702</v>
      </c>
      <c r="P93">
        <v>0.89048911037995904</v>
      </c>
      <c r="Q93">
        <v>0.89077846488642021</v>
      </c>
      <c r="R93">
        <v>0.89112608458479869</v>
      </c>
      <c r="S93">
        <v>0.89145580443821859</v>
      </c>
      <c r="T93">
        <v>0.89175688077128057</v>
      </c>
      <c r="U93">
        <v>0.89203406597528923</v>
      </c>
      <c r="V93">
        <v>0.89228989757248689</v>
      </c>
      <c r="W93">
        <v>0.89251874098832551</v>
      </c>
      <c r="X93">
        <v>0.89274002622439053</v>
      </c>
      <c r="Y93">
        <v>0.8929717651581266</v>
      </c>
      <c r="Z93">
        <v>0.89320948402567235</v>
      </c>
      <c r="AA93">
        <v>0.8934070786427224</v>
      </c>
      <c r="AB93">
        <v>0.89354170846187131</v>
      </c>
      <c r="AC93">
        <v>0.89376945223172699</v>
      </c>
      <c r="AD93">
        <v>0.89392494339581885</v>
      </c>
      <c r="AE93">
        <v>0.8941952459075817</v>
      </c>
      <c r="AF93">
        <v>0.89446189700555623</v>
      </c>
      <c r="AG93">
        <v>0.89474996487883751</v>
      </c>
      <c r="AH93">
        <v>0.89503269129006724</v>
      </c>
      <c r="AI93">
        <v>0.89513054685225057</v>
      </c>
      <c r="AJ93">
        <v>0.89559082816201285</v>
      </c>
      <c r="AK93">
        <v>0.89588936623134818</v>
      </c>
      <c r="AL93">
        <v>0.89610929666111439</v>
      </c>
      <c r="AM93">
        <v>0.89653067215577043</v>
      </c>
      <c r="AN93">
        <v>0.89702415983819039</v>
      </c>
      <c r="AO93">
        <v>0.8975720765283659</v>
      </c>
      <c r="AP93">
        <v>0.89850081517810343</v>
      </c>
      <c r="AQ93">
        <v>0.89908188044575132</v>
      </c>
      <c r="AR93">
        <v>0.90005051814424153</v>
      </c>
      <c r="AS93">
        <v>0.90130591886620992</v>
      </c>
      <c r="AT93">
        <v>0.90208566898417253</v>
      </c>
      <c r="AU93">
        <v>0.90378410565101719</v>
      </c>
      <c r="AV93">
        <v>0.90462590194254988</v>
      </c>
      <c r="AW93">
        <v>0.90627897975359706</v>
      </c>
      <c r="AX93">
        <v>0.90641355617133623</v>
      </c>
      <c r="AY93">
        <v>0.90973359770050255</v>
      </c>
      <c r="AZ93">
        <v>0.90973359770050255</v>
      </c>
      <c r="BA93">
        <v>0.90973359770050255</v>
      </c>
      <c r="BB93">
        <v>0.90973359770050255</v>
      </c>
      <c r="BC93">
        <v>0.90973359770050255</v>
      </c>
      <c r="BD93">
        <v>0.90973359770050255</v>
      </c>
      <c r="BE93">
        <v>0.90973359770050255</v>
      </c>
      <c r="BF93">
        <v>0.90973359770050255</v>
      </c>
      <c r="BG93">
        <v>0.90973359770050255</v>
      </c>
      <c r="BH93">
        <v>0.90973359770050255</v>
      </c>
      <c r="BI93">
        <v>0.90973359770050255</v>
      </c>
      <c r="BJ93">
        <v>0.90973359770050255</v>
      </c>
      <c r="BK93">
        <v>0.90973359770050299</v>
      </c>
      <c r="BL93">
        <v>0.90973359770050299</v>
      </c>
      <c r="BM93">
        <v>0.90973359770050299</v>
      </c>
      <c r="BN93">
        <v>0.90973359770050299</v>
      </c>
      <c r="BO93">
        <v>0.90973359770050299</v>
      </c>
      <c r="BP93">
        <v>0.90973359770050299</v>
      </c>
      <c r="BQ93">
        <v>0.90973359770050299</v>
      </c>
      <c r="BR93">
        <v>0.90973359770050299</v>
      </c>
      <c r="BS93">
        <v>0.90973359770050299</v>
      </c>
      <c r="BT93">
        <v>0.90973359770050299</v>
      </c>
      <c r="BU93">
        <v>0.90973359770050299</v>
      </c>
      <c r="BV93">
        <v>0.90973359770050299</v>
      </c>
      <c r="BW93">
        <v>0.90973359770050299</v>
      </c>
      <c r="BX93">
        <v>0.90973359770050299</v>
      </c>
      <c r="BY93">
        <v>0.90973359770050299</v>
      </c>
      <c r="BZ93">
        <v>0.90973359770050299</v>
      </c>
      <c r="CA93">
        <v>0.90973359770050299</v>
      </c>
      <c r="CB93">
        <v>0.90973359770050299</v>
      </c>
      <c r="CC93">
        <v>0.90973359770050299</v>
      </c>
      <c r="CD93">
        <v>0.90973359770050299</v>
      </c>
      <c r="CE93">
        <v>0.90973359770050299</v>
      </c>
      <c r="CF93">
        <v>0.90973359770050299</v>
      </c>
      <c r="CG93">
        <v>0.90973359770050299</v>
      </c>
      <c r="CH93">
        <v>0.90973359770050299</v>
      </c>
      <c r="CI93">
        <v>0.90973359770050299</v>
      </c>
      <c r="CJ93">
        <v>0.90973359770050299</v>
      </c>
      <c r="CK93">
        <v>0.90973359770050299</v>
      </c>
      <c r="CL93">
        <v>0.90973359770050299</v>
      </c>
      <c r="CM93">
        <v>0.90973359770050299</v>
      </c>
      <c r="CN93">
        <v>0.90973359770050299</v>
      </c>
      <c r="CO93">
        <v>0.90973359770050299</v>
      </c>
      <c r="CP93">
        <v>0.90973359770050299</v>
      </c>
      <c r="CQ93">
        <v>0.90973359770050299</v>
      </c>
    </row>
    <row r="94" spans="1:95" s="5" customFormat="1" x14ac:dyDescent="0.25">
      <c r="A94" s="5">
        <v>117</v>
      </c>
      <c r="B94">
        <v>0.91818946996877904</v>
      </c>
      <c r="C94">
        <v>0.91804382539131302</v>
      </c>
      <c r="D94">
        <v>0.91786872799115793</v>
      </c>
      <c r="E94">
        <v>0.9176872377089853</v>
      </c>
      <c r="F94">
        <v>0.91751368667440203</v>
      </c>
      <c r="G94">
        <v>0.91737400164874017</v>
      </c>
      <c r="H94">
        <v>0.91725063153299813</v>
      </c>
      <c r="I94">
        <v>0.91717200574866442</v>
      </c>
      <c r="J94">
        <v>0.91712764038021444</v>
      </c>
      <c r="K94">
        <v>0.91710505200298931</v>
      </c>
      <c r="L94">
        <v>0.91719830557252213</v>
      </c>
      <c r="M94">
        <v>0.91736379118451516</v>
      </c>
      <c r="N94">
        <v>0.9175485655305502</v>
      </c>
      <c r="O94">
        <v>0.91771162878395285</v>
      </c>
      <c r="P94">
        <v>0.91786683278496928</v>
      </c>
      <c r="Q94">
        <v>0.91808384866481507</v>
      </c>
      <c r="R94">
        <v>0.91834456343859894</v>
      </c>
      <c r="S94">
        <v>0.91859185332866389</v>
      </c>
      <c r="T94">
        <v>0.91881766057846037</v>
      </c>
      <c r="U94">
        <v>0.91902554948146697</v>
      </c>
      <c r="V94">
        <v>0.91921742317936506</v>
      </c>
      <c r="W94">
        <v>0.9193890557412443</v>
      </c>
      <c r="X94">
        <v>0.91955501966829289</v>
      </c>
      <c r="Y94">
        <v>0.91972882386859478</v>
      </c>
      <c r="Z94">
        <v>0.91990711301925421</v>
      </c>
      <c r="AA94">
        <v>0.9200553089820418</v>
      </c>
      <c r="AB94">
        <v>0.92015628134640348</v>
      </c>
      <c r="AC94">
        <v>0.92032708917379535</v>
      </c>
      <c r="AD94">
        <v>0.92044370754686411</v>
      </c>
      <c r="AE94">
        <v>0.92064643443068628</v>
      </c>
      <c r="AF94">
        <v>0.92084642275416717</v>
      </c>
      <c r="AG94">
        <v>0.92106247365912819</v>
      </c>
      <c r="AH94">
        <v>0.92127451846755037</v>
      </c>
      <c r="AI94">
        <v>0.92134791013918793</v>
      </c>
      <c r="AJ94">
        <v>0.92169312112150958</v>
      </c>
      <c r="AK94">
        <v>0.92191702467351111</v>
      </c>
      <c r="AL94">
        <v>0.92208197249583579</v>
      </c>
      <c r="AM94">
        <v>0.92239800411682771</v>
      </c>
      <c r="AN94">
        <v>0.92276811987864282</v>
      </c>
      <c r="AO94">
        <v>0.92317905739627437</v>
      </c>
      <c r="AP94">
        <v>0.92387561138357754</v>
      </c>
      <c r="AQ94">
        <v>0.92431141033431352</v>
      </c>
      <c r="AR94">
        <v>0.92503788860818115</v>
      </c>
      <c r="AS94">
        <v>0.92597943914965741</v>
      </c>
      <c r="AT94">
        <v>0.9265642517381294</v>
      </c>
      <c r="AU94">
        <v>0.92783807923826289</v>
      </c>
      <c r="AV94">
        <v>0.92846942645691244</v>
      </c>
      <c r="AW94">
        <v>0.92970923481519774</v>
      </c>
      <c r="AX94">
        <v>0.92981016712850217</v>
      </c>
      <c r="AY94">
        <v>0.93230019827537669</v>
      </c>
      <c r="AZ94">
        <v>0.93230019827537669</v>
      </c>
      <c r="BA94">
        <v>0.93230019827537669</v>
      </c>
      <c r="BB94">
        <v>0.93230019827537669</v>
      </c>
      <c r="BC94">
        <v>0.93230019827537669</v>
      </c>
      <c r="BD94">
        <v>0.93230019827537669</v>
      </c>
      <c r="BE94">
        <v>0.93230019827537669</v>
      </c>
      <c r="BF94">
        <v>0.93230019827537669</v>
      </c>
      <c r="BG94">
        <v>0.93230019827537669</v>
      </c>
      <c r="BH94">
        <v>0.93230019827537669</v>
      </c>
      <c r="BI94">
        <v>0.93230019827537669</v>
      </c>
      <c r="BJ94">
        <v>0.93230019827537669</v>
      </c>
      <c r="BK94">
        <v>0.93230019827537702</v>
      </c>
      <c r="BL94">
        <v>0.93230019827537702</v>
      </c>
      <c r="BM94">
        <v>0.93230019827537702</v>
      </c>
      <c r="BN94">
        <v>0.93230019827537702</v>
      </c>
      <c r="BO94">
        <v>0.93230019827537702</v>
      </c>
      <c r="BP94">
        <v>0.93230019827537702</v>
      </c>
      <c r="BQ94">
        <v>0.93230019827537702</v>
      </c>
      <c r="BR94">
        <v>0.93230019827537702</v>
      </c>
      <c r="BS94">
        <v>0.93230019827537702</v>
      </c>
      <c r="BT94">
        <v>0.93230019827537702</v>
      </c>
      <c r="BU94">
        <v>0.93230019827537702</v>
      </c>
      <c r="BV94">
        <v>0.93230019827537702</v>
      </c>
      <c r="BW94">
        <v>0.93230019827537702</v>
      </c>
      <c r="BX94">
        <v>0.93230019827537702</v>
      </c>
      <c r="BY94">
        <v>0.93230019827537702</v>
      </c>
      <c r="BZ94">
        <v>0.93230019827537702</v>
      </c>
      <c r="CA94">
        <v>0.93230019827537702</v>
      </c>
      <c r="CB94">
        <v>0.93230019827537702</v>
      </c>
      <c r="CC94">
        <v>0.93230019827537702</v>
      </c>
      <c r="CD94">
        <v>0.93230019827537702</v>
      </c>
      <c r="CE94">
        <v>0.93230019827537702</v>
      </c>
      <c r="CF94">
        <v>0.93230019827537702</v>
      </c>
      <c r="CG94">
        <v>0.93230019827537702</v>
      </c>
      <c r="CH94">
        <v>0.93230019827537702</v>
      </c>
      <c r="CI94">
        <v>0.93230019827537702</v>
      </c>
      <c r="CJ94">
        <v>0.93230019827537702</v>
      </c>
      <c r="CK94">
        <v>0.93230019827537702</v>
      </c>
      <c r="CL94">
        <v>0.93230019827537702</v>
      </c>
      <c r="CM94">
        <v>0.93230019827537702</v>
      </c>
      <c r="CN94">
        <v>0.93230019827537702</v>
      </c>
      <c r="CO94">
        <v>0.93230019827537702</v>
      </c>
      <c r="CP94">
        <v>0.93230019827537702</v>
      </c>
      <c r="CQ94">
        <v>0.93230019827537702</v>
      </c>
    </row>
    <row r="95" spans="1:95" s="5" customFormat="1" x14ac:dyDescent="0.25">
      <c r="A95" s="5">
        <v>118</v>
      </c>
      <c r="B95">
        <v>0.94545964664585269</v>
      </c>
      <c r="C95">
        <v>0.94536255026087535</v>
      </c>
      <c r="D95">
        <v>0.94524581866077195</v>
      </c>
      <c r="E95">
        <v>0.9451248251393235</v>
      </c>
      <c r="F95">
        <v>0.94500912444960139</v>
      </c>
      <c r="G95">
        <v>0.94491600109916019</v>
      </c>
      <c r="H95">
        <v>0.94483375435533201</v>
      </c>
      <c r="I95">
        <v>0.94478133716577628</v>
      </c>
      <c r="J95">
        <v>0.94475176025347629</v>
      </c>
      <c r="K95">
        <v>0.94473670133532617</v>
      </c>
      <c r="L95">
        <v>0.94479887038168142</v>
      </c>
      <c r="M95">
        <v>0.94490919412301011</v>
      </c>
      <c r="N95">
        <v>0.9450323770203668</v>
      </c>
      <c r="O95">
        <v>0.94514108585596857</v>
      </c>
      <c r="P95">
        <v>0.94524455518997952</v>
      </c>
      <c r="Q95">
        <v>0.94538923244321005</v>
      </c>
      <c r="R95">
        <v>0.94556304229239918</v>
      </c>
      <c r="S95">
        <v>0.94572790221910918</v>
      </c>
      <c r="T95">
        <v>0.9458784403856404</v>
      </c>
      <c r="U95">
        <v>0.94601703298764461</v>
      </c>
      <c r="V95">
        <v>0.94614494878624344</v>
      </c>
      <c r="W95">
        <v>0.94625937049416287</v>
      </c>
      <c r="X95">
        <v>0.94637001311219526</v>
      </c>
      <c r="Y95">
        <v>0.94648588257906319</v>
      </c>
      <c r="Z95">
        <v>0.94660474201283606</v>
      </c>
      <c r="AA95">
        <v>0.9467035393213612</v>
      </c>
      <c r="AB95">
        <v>0.94677085423093565</v>
      </c>
      <c r="AC95">
        <v>0.94688472611586361</v>
      </c>
      <c r="AD95">
        <v>0.94696247169790937</v>
      </c>
      <c r="AE95">
        <v>0.94709762295379085</v>
      </c>
      <c r="AF95">
        <v>0.94723094850277822</v>
      </c>
      <c r="AG95">
        <v>0.94737498243941876</v>
      </c>
      <c r="AH95">
        <v>0.94751634564503351</v>
      </c>
      <c r="AI95">
        <v>0.94756527342612529</v>
      </c>
      <c r="AJ95">
        <v>0.94779541408100632</v>
      </c>
      <c r="AK95">
        <v>0.94794468311567404</v>
      </c>
      <c r="AL95">
        <v>0.94805464833055719</v>
      </c>
      <c r="AM95">
        <v>0.9482653360778851</v>
      </c>
      <c r="AN95">
        <v>0.94851207991909525</v>
      </c>
      <c r="AO95">
        <v>0.94878603826418284</v>
      </c>
      <c r="AP95">
        <v>0.94925040758905166</v>
      </c>
      <c r="AQ95">
        <v>0.94954094022287572</v>
      </c>
      <c r="AR95">
        <v>0.95002525907212076</v>
      </c>
      <c r="AS95">
        <v>0.9506529594331049</v>
      </c>
      <c r="AT95">
        <v>0.95104283449208626</v>
      </c>
      <c r="AU95">
        <v>0.95189205282550859</v>
      </c>
      <c r="AV95">
        <v>0.952312950971275</v>
      </c>
      <c r="AW95">
        <v>0.95313948987679842</v>
      </c>
      <c r="AX95">
        <v>0.95320677808566812</v>
      </c>
      <c r="AY95">
        <v>0.95486679885025105</v>
      </c>
      <c r="AZ95">
        <v>0.95486679885025105</v>
      </c>
      <c r="BA95">
        <v>0.95486679885025105</v>
      </c>
      <c r="BB95">
        <v>0.95486679885025105</v>
      </c>
      <c r="BC95">
        <v>0.95486679885025105</v>
      </c>
      <c r="BD95">
        <v>0.95486679885025105</v>
      </c>
      <c r="BE95">
        <v>0.95486679885025105</v>
      </c>
      <c r="BF95">
        <v>0.95486679885025105</v>
      </c>
      <c r="BG95">
        <v>0.95486679885025105</v>
      </c>
      <c r="BH95">
        <v>0.95486679885025105</v>
      </c>
      <c r="BI95">
        <v>0.95486679885025105</v>
      </c>
      <c r="BJ95">
        <v>0.95486679885025105</v>
      </c>
      <c r="BK95">
        <v>0.95486679885025105</v>
      </c>
      <c r="BL95">
        <v>0.95486679885025105</v>
      </c>
      <c r="BM95">
        <v>0.95486679885025105</v>
      </c>
      <c r="BN95">
        <v>0.95486679885025105</v>
      </c>
      <c r="BO95">
        <v>0.95486679885025105</v>
      </c>
      <c r="BP95">
        <v>0.95486679885025105</v>
      </c>
      <c r="BQ95">
        <v>0.95486679885025105</v>
      </c>
      <c r="BR95">
        <v>0.95486679885025105</v>
      </c>
      <c r="BS95">
        <v>0.95486679885025105</v>
      </c>
      <c r="BT95">
        <v>0.95486679885025105</v>
      </c>
      <c r="BU95">
        <v>0.95486679885025105</v>
      </c>
      <c r="BV95">
        <v>0.95486679885025105</v>
      </c>
      <c r="BW95">
        <v>0.95486679885025105</v>
      </c>
      <c r="BX95">
        <v>0.95486679885025105</v>
      </c>
      <c r="BY95">
        <v>0.95486679885025105</v>
      </c>
      <c r="BZ95">
        <v>0.95486679885025105</v>
      </c>
      <c r="CA95">
        <v>0.95486679885025105</v>
      </c>
      <c r="CB95">
        <v>0.95486679885025105</v>
      </c>
      <c r="CC95">
        <v>0.95486679885025105</v>
      </c>
      <c r="CD95">
        <v>0.95486679885025105</v>
      </c>
      <c r="CE95">
        <v>0.95486679885025105</v>
      </c>
      <c r="CF95">
        <v>0.95486679885025105</v>
      </c>
      <c r="CG95">
        <v>0.95486679885025105</v>
      </c>
      <c r="CH95">
        <v>0.95486679885025105</v>
      </c>
      <c r="CI95">
        <v>0.95486679885025105</v>
      </c>
      <c r="CJ95">
        <v>0.95486679885025105</v>
      </c>
      <c r="CK95">
        <v>0.95486679885025105</v>
      </c>
      <c r="CL95">
        <v>0.95486679885025105</v>
      </c>
      <c r="CM95">
        <v>0.95486679885025105</v>
      </c>
      <c r="CN95">
        <v>0.95486679885025105</v>
      </c>
      <c r="CO95">
        <v>0.95486679885025105</v>
      </c>
      <c r="CP95">
        <v>0.95486679885025105</v>
      </c>
      <c r="CQ95">
        <v>0.95486679885025105</v>
      </c>
    </row>
    <row r="96" spans="1:95" s="5" customFormat="1" x14ac:dyDescent="0.25">
      <c r="A96" s="5">
        <v>119</v>
      </c>
      <c r="B96">
        <v>0.97272982332292635</v>
      </c>
      <c r="C96">
        <v>0.97268127513043767</v>
      </c>
      <c r="D96">
        <v>0.97262290933038598</v>
      </c>
      <c r="E96">
        <v>0.97256241256966169</v>
      </c>
      <c r="F96">
        <v>0.97250456222480075</v>
      </c>
      <c r="G96">
        <v>0.9724580005495802</v>
      </c>
      <c r="H96">
        <v>0.97241687717766589</v>
      </c>
      <c r="I96">
        <v>0.97239066858288814</v>
      </c>
      <c r="J96">
        <v>0.97237588012673792</v>
      </c>
      <c r="K96">
        <v>0.97236835066766303</v>
      </c>
      <c r="L96">
        <v>0.97239943519084071</v>
      </c>
      <c r="M96">
        <v>0.97245459706150505</v>
      </c>
      <c r="N96">
        <v>0.9725161885101834</v>
      </c>
      <c r="O96">
        <v>0.97257054292798428</v>
      </c>
      <c r="P96">
        <v>0.97262227759498976</v>
      </c>
      <c r="Q96">
        <v>0.97269461622160502</v>
      </c>
      <c r="R96">
        <v>0.97278152114619942</v>
      </c>
      <c r="S96">
        <v>0.97286395110955448</v>
      </c>
      <c r="T96">
        <v>0.9729392201928202</v>
      </c>
      <c r="U96">
        <v>0.97300851649382225</v>
      </c>
      <c r="V96">
        <v>0.97307247439312161</v>
      </c>
      <c r="W96">
        <v>0.97312968524708165</v>
      </c>
      <c r="X96">
        <v>0.97318500655609763</v>
      </c>
      <c r="Y96">
        <v>0.97324294128953159</v>
      </c>
      <c r="Z96">
        <v>0.97330237100641792</v>
      </c>
      <c r="AA96">
        <v>0.9733517696606806</v>
      </c>
      <c r="AB96">
        <v>0.97338542711546783</v>
      </c>
      <c r="AC96">
        <v>0.97344236305793186</v>
      </c>
      <c r="AD96">
        <v>0.97348123584895463</v>
      </c>
      <c r="AE96">
        <v>0.97354881147689543</v>
      </c>
      <c r="AF96">
        <v>0.97361547425138928</v>
      </c>
      <c r="AG96">
        <v>0.97368749121970932</v>
      </c>
      <c r="AH96">
        <v>0.97375817282251664</v>
      </c>
      <c r="AI96">
        <v>0.97378263671306264</v>
      </c>
      <c r="AJ96">
        <v>0.97389770704050305</v>
      </c>
      <c r="AK96">
        <v>0.97397234155783696</v>
      </c>
      <c r="AL96">
        <v>0.9740273241652786</v>
      </c>
      <c r="AM96">
        <v>0.9741326680389425</v>
      </c>
      <c r="AN96">
        <v>0.97425603995954768</v>
      </c>
      <c r="AO96">
        <v>0.97439301913209131</v>
      </c>
      <c r="AP96">
        <v>0.97462520379452577</v>
      </c>
      <c r="AQ96">
        <v>0.97477047011143791</v>
      </c>
      <c r="AR96">
        <v>0.97501262953606038</v>
      </c>
      <c r="AS96">
        <v>0.9753264797165524</v>
      </c>
      <c r="AT96">
        <v>0.97552141724604313</v>
      </c>
      <c r="AU96">
        <v>0.9759460264127543</v>
      </c>
      <c r="AV96">
        <v>0.97615647548563755</v>
      </c>
      <c r="AW96">
        <v>0.9765697449383991</v>
      </c>
      <c r="AX96">
        <v>0.97660338904283406</v>
      </c>
      <c r="AY96">
        <v>0.97743339942512542</v>
      </c>
      <c r="AZ96">
        <v>0.97743339942512542</v>
      </c>
      <c r="BA96">
        <v>0.97743339942512542</v>
      </c>
      <c r="BB96">
        <v>0.97743339942512542</v>
      </c>
      <c r="BC96">
        <v>0.97743339942512542</v>
      </c>
      <c r="BD96">
        <v>0.97743339942512542</v>
      </c>
      <c r="BE96">
        <v>0.97743339942512542</v>
      </c>
      <c r="BF96">
        <v>0.97743339942512542</v>
      </c>
      <c r="BG96">
        <v>0.97743339942512542</v>
      </c>
      <c r="BH96">
        <v>0.97743339942512542</v>
      </c>
      <c r="BI96">
        <v>0.97743339942512542</v>
      </c>
      <c r="BJ96">
        <v>0.97743339942512542</v>
      </c>
      <c r="BK96">
        <v>0.97743339942512497</v>
      </c>
      <c r="BL96">
        <v>0.97743339942512497</v>
      </c>
      <c r="BM96">
        <v>0.97743339942512497</v>
      </c>
      <c r="BN96">
        <v>0.97743339942512497</v>
      </c>
      <c r="BO96">
        <v>0.97743339942512497</v>
      </c>
      <c r="BP96">
        <v>0.97743339942512497</v>
      </c>
      <c r="BQ96">
        <v>0.97743339942512497</v>
      </c>
      <c r="BR96">
        <v>0.97743339942512497</v>
      </c>
      <c r="BS96">
        <v>0.97743339942512497</v>
      </c>
      <c r="BT96">
        <v>0.97743339942512497</v>
      </c>
      <c r="BU96">
        <v>0.97743339942512497</v>
      </c>
      <c r="BV96">
        <v>0.97743339942512497</v>
      </c>
      <c r="BW96">
        <v>0.97743339942512497</v>
      </c>
      <c r="BX96">
        <v>0.97743339942512497</v>
      </c>
      <c r="BY96">
        <v>0.97743339942512497</v>
      </c>
      <c r="BZ96">
        <v>0.97743339942512497</v>
      </c>
      <c r="CA96">
        <v>0.97743339942512497</v>
      </c>
      <c r="CB96">
        <v>0.97743339942512497</v>
      </c>
      <c r="CC96">
        <v>0.97743339942512497</v>
      </c>
      <c r="CD96">
        <v>0.97743339942512497</v>
      </c>
      <c r="CE96">
        <v>0.97743339942512497</v>
      </c>
      <c r="CF96">
        <v>0.97743339942512497</v>
      </c>
      <c r="CG96">
        <v>0.97743339942512497</v>
      </c>
      <c r="CH96">
        <v>0.97743339942512497</v>
      </c>
      <c r="CI96">
        <v>0.97743339942512497</v>
      </c>
      <c r="CJ96">
        <v>0.97743339942512497</v>
      </c>
      <c r="CK96">
        <v>0.97743339942512497</v>
      </c>
      <c r="CL96">
        <v>0.97743339942512497</v>
      </c>
      <c r="CM96">
        <v>0.97743339942512497</v>
      </c>
      <c r="CN96">
        <v>0.97743339942512497</v>
      </c>
      <c r="CO96">
        <v>0.97743339942512497</v>
      </c>
      <c r="CP96">
        <v>0.97743339942512497</v>
      </c>
      <c r="CQ96">
        <v>0.97743339942512497</v>
      </c>
    </row>
    <row r="97" spans="1:95" s="5" customFormat="1" x14ac:dyDescent="0.25">
      <c r="A97" s="5">
        <v>120</v>
      </c>
      <c r="B97">
        <v>1</v>
      </c>
      <c r="C97">
        <v>1</v>
      </c>
      <c r="D97">
        <v>1</v>
      </c>
      <c r="E97">
        <v>0.99999999999999989</v>
      </c>
      <c r="F97">
        <v>1</v>
      </c>
      <c r="G97">
        <v>1.0000000000000002</v>
      </c>
      <c r="H97">
        <v>0.99999999999999978</v>
      </c>
      <c r="I97">
        <v>1</v>
      </c>
      <c r="J97">
        <v>0.99999999999999978</v>
      </c>
      <c r="K97">
        <v>0.99999999999999978</v>
      </c>
      <c r="L97">
        <v>1</v>
      </c>
      <c r="M97">
        <v>1</v>
      </c>
      <c r="N97">
        <v>1</v>
      </c>
      <c r="O97">
        <v>1</v>
      </c>
      <c r="P97">
        <v>1</v>
      </c>
      <c r="Q97">
        <v>0.99999999999999989</v>
      </c>
      <c r="R97">
        <v>0.99999999999999967</v>
      </c>
      <c r="S97">
        <v>0.99999999999999978</v>
      </c>
      <c r="T97">
        <v>1.0000000000000002</v>
      </c>
      <c r="U97">
        <v>1</v>
      </c>
      <c r="V97">
        <v>1</v>
      </c>
      <c r="W97">
        <v>1.0000000000000002</v>
      </c>
      <c r="X97">
        <v>1</v>
      </c>
      <c r="Y97">
        <v>1</v>
      </c>
      <c r="Z97">
        <v>1</v>
      </c>
      <c r="AA97">
        <v>1</v>
      </c>
      <c r="AB97">
        <v>1</v>
      </c>
      <c r="AC97">
        <v>1.0000000000000002</v>
      </c>
      <c r="AD97">
        <v>0.99999999999999989</v>
      </c>
      <c r="AE97">
        <v>1</v>
      </c>
      <c r="AF97">
        <v>1.0000000000000002</v>
      </c>
      <c r="AG97">
        <v>1</v>
      </c>
      <c r="AH97">
        <v>1</v>
      </c>
      <c r="AI97">
        <v>1</v>
      </c>
      <c r="AJ97">
        <v>0.99999999999999978</v>
      </c>
      <c r="AK97">
        <v>0.99999999999999989</v>
      </c>
      <c r="AL97">
        <v>1</v>
      </c>
      <c r="AM97">
        <v>0.99999999999999978</v>
      </c>
      <c r="AN97">
        <v>1</v>
      </c>
      <c r="AO97">
        <v>0.99999999999999978</v>
      </c>
      <c r="AP97">
        <v>0.99999999999999989</v>
      </c>
      <c r="AQ97">
        <v>1</v>
      </c>
      <c r="AR97">
        <v>1</v>
      </c>
      <c r="AS97">
        <v>0.99999999999999989</v>
      </c>
      <c r="AT97">
        <v>1</v>
      </c>
      <c r="AU97">
        <v>1</v>
      </c>
      <c r="AV97">
        <v>1</v>
      </c>
      <c r="AW97">
        <v>0.99999999999999978</v>
      </c>
      <c r="AX97">
        <v>1</v>
      </c>
      <c r="AY97">
        <v>0.99999999999999978</v>
      </c>
      <c r="AZ97">
        <v>0.99999999999999978</v>
      </c>
      <c r="BA97">
        <v>0.99999999999999978</v>
      </c>
      <c r="BB97">
        <v>0.99999999999999978</v>
      </c>
      <c r="BC97">
        <v>0.99999999999999978</v>
      </c>
      <c r="BD97">
        <v>0.99999999999999978</v>
      </c>
      <c r="BE97">
        <v>0.99999999999999978</v>
      </c>
      <c r="BF97">
        <v>0.99999999999999978</v>
      </c>
      <c r="BG97">
        <v>0.99999999999999978</v>
      </c>
      <c r="BH97">
        <v>0.99999999999999978</v>
      </c>
      <c r="BI97">
        <v>0.99999999999999978</v>
      </c>
      <c r="BJ97">
        <v>0.99999999999999978</v>
      </c>
      <c r="BK97">
        <v>1</v>
      </c>
      <c r="BL97">
        <v>1</v>
      </c>
      <c r="BM97">
        <v>1</v>
      </c>
      <c r="BN97">
        <v>1</v>
      </c>
      <c r="BO97">
        <v>1</v>
      </c>
      <c r="BP97">
        <v>1</v>
      </c>
      <c r="BQ97">
        <v>1</v>
      </c>
      <c r="BR97">
        <v>1</v>
      </c>
      <c r="BS97">
        <v>1</v>
      </c>
      <c r="BT97">
        <v>1</v>
      </c>
      <c r="BU97">
        <v>1</v>
      </c>
      <c r="BV97">
        <v>1</v>
      </c>
      <c r="BW97">
        <v>1</v>
      </c>
      <c r="BX97">
        <v>1</v>
      </c>
      <c r="BY97">
        <v>1</v>
      </c>
      <c r="BZ97">
        <v>1</v>
      </c>
      <c r="CA97">
        <v>1</v>
      </c>
      <c r="CB97">
        <v>1</v>
      </c>
      <c r="CC97">
        <v>1</v>
      </c>
      <c r="CD97">
        <v>1</v>
      </c>
      <c r="CE97">
        <v>1</v>
      </c>
      <c r="CF97">
        <v>1</v>
      </c>
      <c r="CG97">
        <v>1</v>
      </c>
      <c r="CH97">
        <v>1</v>
      </c>
      <c r="CI97">
        <v>1</v>
      </c>
      <c r="CJ97">
        <v>1</v>
      </c>
      <c r="CK97">
        <v>1</v>
      </c>
      <c r="CL97">
        <v>1</v>
      </c>
      <c r="CM97">
        <v>1</v>
      </c>
      <c r="CN97">
        <v>1</v>
      </c>
      <c r="CO97">
        <v>1</v>
      </c>
      <c r="CP97">
        <v>1</v>
      </c>
      <c r="CQ97">
        <v>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48808-6249-4AEF-A2B2-20AFA415F501}">
  <sheetPr codeName="Sheet21"/>
  <dimension ref="A1:CQ97"/>
  <sheetViews>
    <sheetView topLeftCell="A22" workbookViewId="0">
      <selection activeCell="AY2" sqref="AY2:CQ97"/>
    </sheetView>
  </sheetViews>
  <sheetFormatPr defaultColWidth="8.85546875" defaultRowHeight="15" x14ac:dyDescent="0.25"/>
  <sheetData>
    <row r="1" spans="1:95" x14ac:dyDescent="0.25">
      <c r="A1" t="s">
        <v>50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1" t="s">
        <v>48</v>
      </c>
      <c r="AY1" s="1" t="s">
        <v>49</v>
      </c>
      <c r="AZ1" s="1" t="s">
        <v>78</v>
      </c>
      <c r="BA1" s="1" t="s">
        <v>79</v>
      </c>
      <c r="BB1" s="1" t="s">
        <v>80</v>
      </c>
      <c r="BC1" s="1" t="s">
        <v>81</v>
      </c>
      <c r="BD1" s="1" t="s">
        <v>82</v>
      </c>
      <c r="BE1" s="1" t="s">
        <v>83</v>
      </c>
      <c r="BF1" s="1" t="s">
        <v>84</v>
      </c>
      <c r="BG1" s="1" t="s">
        <v>85</v>
      </c>
      <c r="BH1" s="1" t="s">
        <v>86</v>
      </c>
      <c r="BI1" s="1" t="s">
        <v>87</v>
      </c>
      <c r="BJ1" s="1" t="s">
        <v>88</v>
      </c>
      <c r="BK1" s="1" t="s">
        <v>89</v>
      </c>
      <c r="BL1" s="1" t="s">
        <v>90</v>
      </c>
      <c r="BM1" s="1" t="s">
        <v>91</v>
      </c>
      <c r="BN1" s="1" t="s">
        <v>92</v>
      </c>
      <c r="BO1" s="1" t="s">
        <v>93</v>
      </c>
      <c r="BP1" s="1" t="s">
        <v>94</v>
      </c>
      <c r="BQ1" s="1" t="s">
        <v>95</v>
      </c>
      <c r="BR1" s="1" t="s">
        <v>96</v>
      </c>
      <c r="BS1" s="1" t="s">
        <v>97</v>
      </c>
      <c r="BT1" s="1" t="s">
        <v>98</v>
      </c>
      <c r="BU1" s="1" t="s">
        <v>99</v>
      </c>
      <c r="BV1" s="1" t="s">
        <v>100</v>
      </c>
      <c r="BW1" s="1" t="s">
        <v>101</v>
      </c>
      <c r="BX1" s="1" t="s">
        <v>102</v>
      </c>
      <c r="BY1" s="1" t="s">
        <v>103</v>
      </c>
      <c r="BZ1" s="1" t="s">
        <v>104</v>
      </c>
      <c r="CA1" s="1" t="s">
        <v>105</v>
      </c>
      <c r="CB1" s="1" t="s">
        <v>106</v>
      </c>
      <c r="CC1" s="1" t="s">
        <v>107</v>
      </c>
      <c r="CD1" s="1" t="s">
        <v>108</v>
      </c>
      <c r="CE1" s="1" t="s">
        <v>109</v>
      </c>
      <c r="CF1" s="1" t="s">
        <v>110</v>
      </c>
      <c r="CG1" s="1" t="s">
        <v>111</v>
      </c>
      <c r="CH1" s="1" t="s">
        <v>112</v>
      </c>
      <c r="CI1" s="1" t="s">
        <v>113</v>
      </c>
      <c r="CJ1" s="1" t="s">
        <v>114</v>
      </c>
      <c r="CK1" s="1" t="s">
        <v>115</v>
      </c>
      <c r="CL1" s="1" t="s">
        <v>116</v>
      </c>
      <c r="CM1" s="1" t="s">
        <v>117</v>
      </c>
      <c r="CN1" s="1" t="s">
        <v>118</v>
      </c>
      <c r="CO1" s="1" t="s">
        <v>119</v>
      </c>
      <c r="CP1" s="1" t="s">
        <v>120</v>
      </c>
      <c r="CQ1" s="1" t="s">
        <v>121</v>
      </c>
    </row>
    <row r="2" spans="1:95" x14ac:dyDescent="0.25">
      <c r="A2">
        <v>25</v>
      </c>
      <c r="B2" s="1">
        <f t="shared" ref="B2:B4" si="0">B3*(1-((B4/B3)-1))</f>
        <v>5.3012718169992824E-4</v>
      </c>
      <c r="C2" s="1">
        <f t="shared" ref="C2:C4" si="1">C3*(1-((C4/C3)-1))</f>
        <v>5.2113183191748529E-4</v>
      </c>
      <c r="D2" s="1">
        <f t="shared" ref="D2:D4" si="2">D3*(1-((D4/D3)-1))</f>
        <v>5.0673178573340831E-4</v>
      </c>
      <c r="E2" s="1">
        <f t="shared" ref="E2:E4" si="3">E3*(1-((E4/E3)-1))</f>
        <v>4.9290507798777875E-4</v>
      </c>
      <c r="F2" s="1">
        <f t="shared" ref="F2:F4" si="4">F3*(1-((F4/F3)-1))</f>
        <v>4.7937881882208065E-4</v>
      </c>
      <c r="G2" s="1">
        <f t="shared" ref="G2:G4" si="5">G3*(1-((G4/G3)-1))</f>
        <v>4.6615845034774335E-4</v>
      </c>
      <c r="H2" s="1">
        <f t="shared" ref="H2:H4" si="6">H3*(1-((H4/H3)-1))</f>
        <v>4.5323715027283481E-4</v>
      </c>
      <c r="I2" s="1">
        <f t="shared" ref="I2:I4" si="7">I3*(1-((I4/I3)-1))</f>
        <v>4.4060877111859757E-4</v>
      </c>
      <c r="J2" s="1">
        <f t="shared" ref="J2:J4" si="8">J3*(1-((J4/J3)-1))</f>
        <v>4.2826726155885023E-4</v>
      </c>
      <c r="K2" s="1">
        <f t="shared" ref="K2:K4" si="9">K3*(1-((K4/K3)-1))</f>
        <v>4.1620668980485318E-4</v>
      </c>
      <c r="L2" s="1">
        <f t="shared" ref="L2:L4" si="10">L3*(1-((L4/L3)-1))</f>
        <v>4.0442124022273956E-4</v>
      </c>
      <c r="M2" s="1">
        <f t="shared" ref="M2:M4" si="11">M3*(1-((M4/M3)-1))</f>
        <v>3.9290521118629749E-4</v>
      </c>
      <c r="N2" s="1">
        <f t="shared" ref="N2:N4" si="12">N3*(1-((N4/N3)-1))</f>
        <v>3.8165301291710892E-4</v>
      </c>
      <c r="O2" s="1">
        <f t="shared" ref="O2:O4" si="13">O3*(1-((O4/O3)-1))</f>
        <v>3.7065916536690356E-4</v>
      </c>
      <c r="P2" s="1">
        <f t="shared" ref="P2:P4" si="14">P3*(1-((P4/P3)-1))</f>
        <v>3.5991829613894939E-4</v>
      </c>
      <c r="Q2" s="1">
        <f t="shared" ref="Q2:Q4" si="15">Q3*(1-((Q4/Q3)-1))</f>
        <v>3.4942513844782926E-4</v>
      </c>
      <c r="R2" s="1">
        <f t="shared" ref="R2:R4" si="16">R3*(1-((R4/R3)-1))</f>
        <v>3.3917452911699607E-4</v>
      </c>
      <c r="S2" s="1">
        <f t="shared" ref="S2:S4" si="17">S3*(1-((S4/S3)-1))</f>
        <v>3.2916140661323962E-4</v>
      </c>
      <c r="T2" s="1">
        <f t="shared" ref="T2:T4" si="18">T3*(1-((T4/T3)-1))</f>
        <v>3.1938080911766411E-4</v>
      </c>
      <c r="U2" s="1">
        <f t="shared" ref="U2:U4" si="19">U3*(1-((U4/U3)-1))</f>
        <v>3.0982787263222526E-4</v>
      </c>
      <c r="V2" s="1">
        <f t="shared" ref="V2:V4" si="20">V3*(1-((V4/V3)-1))</f>
        <v>3.0049782912138824E-4</v>
      </c>
      <c r="W2" s="1">
        <f t="shared" ref="W2:W4" si="21">W3*(1-((W4/W3)-1))</f>
        <v>2.9138600468820933E-4</v>
      </c>
      <c r="X2" s="1">
        <f t="shared" ref="X2:X4" si="22">X3*(1-((X4/X3)-1))</f>
        <v>2.8248781778414747E-4</v>
      </c>
      <c r="Y2" s="1">
        <f t="shared" ref="Y2:Y4" si="23">Y3*(1-((Y4/Y3)-1))</f>
        <v>2.7379877745208536E-4</v>
      </c>
      <c r="Z2" s="1">
        <f t="shared" ref="Z2:Z4" si="24">Z3*(1-((Z4/Z3)-1))</f>
        <v>2.6531448160193173E-4</v>
      </c>
      <c r="AA2" s="1">
        <f t="shared" ref="AA2:AA4" si="25">AA3*(1-((AA4/AA3)-1))</f>
        <v>2.5703061531814528E-4</v>
      </c>
      <c r="AB2" s="1">
        <f t="shared" ref="AB2:AB4" si="26">AB3*(1-((AB4/AB3)-1))</f>
        <v>2.489429491987497E-4</v>
      </c>
      <c r="AC2" s="1">
        <f t="shared" ref="AC2:AC4" si="27">AC3*(1-((AC4/AC3)-1))</f>
        <v>2.4104733772505114E-4</v>
      </c>
      <c r="AD2" s="1">
        <f t="shared" ref="AD2:AD4" si="28">AD3*(1-((AD4/AD3)-1))</f>
        <v>2.333397176617106E-4</v>
      </c>
      <c r="AE2" s="1">
        <f t="shared" ref="AE2:AE4" si="29">AE3*(1-((AE4/AE3)-1))</f>
        <v>2.2581610648650787E-4</v>
      </c>
      <c r="AF2" s="1">
        <f t="shared" ref="AF2:AF4" si="30">AF3*(1-((AF4/AF3)-1))</f>
        <v>2.1847260084922537E-4</v>
      </c>
      <c r="AG2" s="1">
        <f t="shared" ref="AG2:AG4" si="31">AG3*(1-((AG4/AG3)-1))</f>
        <v>2.113053750592568E-4</v>
      </c>
      <c r="AH2" s="1">
        <f t="shared" ref="AH2:AH4" si="32">AH3*(1-((AH4/AH3)-1))</f>
        <v>2.0431067960125415E-4</v>
      </c>
      <c r="AI2" s="1">
        <f t="shared" ref="AI2:AI4" si="33">AI3*(1-((AI4/AI3)-1))</f>
        <v>1.9748483967842474E-4</v>
      </c>
      <c r="AJ2" s="1">
        <f t="shared" ref="AJ2:AJ4" si="34">AJ3*(1-((AJ4/AJ3)-1))</f>
        <v>1.9082425378290761E-4</v>
      </c>
      <c r="AK2" s="1">
        <f t="shared" ref="AK2:AK4" si="35">AK3*(1-((AK4/AK3)-1))</f>
        <v>1.8432539229277131E-4</v>
      </c>
      <c r="AL2" s="1">
        <f t="shared" ref="AL2:AL4" si="36">AL3*(1-((AL4/AL3)-1))</f>
        <v>1.7798479609514679E-4</v>
      </c>
      <c r="AM2" s="1">
        <f t="shared" ref="AM2:AM4" si="37">AM3*(1-((AM4/AM3)-1))</f>
        <v>1.7179907523492754E-4</v>
      </c>
      <c r="AN2" s="1">
        <f t="shared" ref="AN2:AN4" si="38">AN3*(1-((AN4/AN3)-1))</f>
        <v>1.6576490758876133E-4</v>
      </c>
      <c r="AO2" s="1">
        <f t="shared" ref="AO2:AO4" si="39">AO3*(1-((AO4/AO3)-1))</f>
        <v>1.5987903756367101E-4</v>
      </c>
      <c r="AP2" s="1">
        <f t="shared" ref="AP2:AP4" si="40">AP3*(1-((AP4/AP3)-1))</f>
        <v>1.5413827481998722E-4</v>
      </c>
      <c r="AQ2" s="1">
        <f t="shared" ref="AQ2:AQ4" si="41">AQ3*(1-((AQ4/AQ3)-1))</f>
        <v>1.4853949301807024E-4</v>
      </c>
      <c r="AR2" s="1">
        <f t="shared" ref="AR2:AR4" si="42">AR3*(1-((AR4/AR3)-1))</f>
        <v>1.430796285884515E-4</v>
      </c>
      <c r="AS2" s="1">
        <f t="shared" ref="AS2:AS4" si="43">AS3*(1-((AS4/AS3)-1))</f>
        <v>1.3775567952490443E-4</v>
      </c>
      <c r="AT2" s="1">
        <f t="shared" ref="AT2:AT4" si="44">AT3*(1-((AT4/AT3)-1))</f>
        <v>1.3256470420007174E-4</v>
      </c>
      <c r="AU2" s="1">
        <f t="shared" ref="AU2:AU4" si="45">AU3*(1-((AU4/AU3)-1))</f>
        <v>1.2750382020323533E-4</v>
      </c>
      <c r="AV2" s="1">
        <f t="shared" ref="AV2:AV4" si="46">AV3*(1-((AV4/AV3)-1))</f>
        <v>1.2257020319975814E-4</v>
      </c>
      <c r="AW2" s="1">
        <f t="shared" ref="AW2:AW4" si="47">AW3*(1-((AW4/AW3)-1))</f>
        <v>1.1776108581191119E-4</v>
      </c>
      <c r="AX2" s="1">
        <f t="shared" ref="AX2:AX4" si="48">AX3*(1-((AX4/AX3)-1))</f>
        <v>1.1307375652058701E-4</v>
      </c>
      <c r="AY2" s="1">
        <f t="shared" ref="AY2:BN4" si="49">AY3*(1-((AY4/AY3)-1))</f>
        <v>1.0850555858759892E-4</v>
      </c>
      <c r="AZ2" s="1">
        <f t="shared" si="49"/>
        <v>1.0850555858759892E-4</v>
      </c>
      <c r="BA2" s="1">
        <f t="shared" si="49"/>
        <v>1.0850555858759892E-4</v>
      </c>
      <c r="BB2" s="1">
        <f t="shared" si="49"/>
        <v>1.0850555858759892E-4</v>
      </c>
      <c r="BC2" s="1">
        <f t="shared" si="49"/>
        <v>1.0850555858759892E-4</v>
      </c>
      <c r="BD2" s="1">
        <f t="shared" si="49"/>
        <v>1.0850555858759892E-4</v>
      </c>
      <c r="BE2" s="1">
        <f t="shared" si="49"/>
        <v>1.0850555858759892E-4</v>
      </c>
      <c r="BF2" s="1">
        <f t="shared" si="49"/>
        <v>1.0850555858759892E-4</v>
      </c>
      <c r="BG2" s="1">
        <f t="shared" si="49"/>
        <v>1.0850555858759892E-4</v>
      </c>
      <c r="BH2" s="1">
        <f t="shared" si="49"/>
        <v>1.0850555858759892E-4</v>
      </c>
      <c r="BI2" s="1">
        <f t="shared" si="49"/>
        <v>1.0850555858759892E-4</v>
      </c>
      <c r="BJ2" s="1">
        <f t="shared" si="49"/>
        <v>1.0850555858759892E-4</v>
      </c>
      <c r="BK2" s="1">
        <f t="shared" si="49"/>
        <v>1.0850555858759892E-4</v>
      </c>
      <c r="BL2" s="1">
        <f t="shared" si="49"/>
        <v>1.0850555858759892E-4</v>
      </c>
      <c r="BM2" s="1">
        <f t="shared" si="49"/>
        <v>1.0850555858759892E-4</v>
      </c>
      <c r="BN2" s="1">
        <f t="shared" si="49"/>
        <v>1.0850555858759892E-4</v>
      </c>
      <c r="BO2" s="1">
        <f t="shared" ref="AZ2:BW4" si="50">BO3*(1-((BO4/BO3)-1))</f>
        <v>1.0850555858759892E-4</v>
      </c>
      <c r="BP2" s="1">
        <f t="shared" si="50"/>
        <v>1.0850555858759892E-4</v>
      </c>
      <c r="BQ2" s="1">
        <f t="shared" si="50"/>
        <v>1.0850555858759892E-4</v>
      </c>
      <c r="BR2" s="1">
        <f t="shared" si="50"/>
        <v>1.0850555858759892E-4</v>
      </c>
      <c r="BS2" s="1">
        <f t="shared" si="50"/>
        <v>1.0850555858759892E-4</v>
      </c>
      <c r="BT2" s="1">
        <f t="shared" si="50"/>
        <v>1.0850555858759892E-4</v>
      </c>
      <c r="BU2" s="1">
        <f t="shared" si="50"/>
        <v>1.0850555858759892E-4</v>
      </c>
      <c r="BV2" s="1">
        <f t="shared" si="50"/>
        <v>1.0850555858759892E-4</v>
      </c>
      <c r="BW2" s="1">
        <f t="shared" si="50"/>
        <v>1.0850555858759892E-4</v>
      </c>
      <c r="BX2" s="1">
        <f t="shared" ref="BX2:CQ2" si="51">BX3*(1-((BX4/BX3)-1))</f>
        <v>1.0850555858760306E-4</v>
      </c>
      <c r="BY2" s="1">
        <f t="shared" si="51"/>
        <v>1.0850555858760306E-4</v>
      </c>
      <c r="BZ2" s="1">
        <f t="shared" si="51"/>
        <v>1.0850555858760306E-4</v>
      </c>
      <c r="CA2" s="1">
        <f t="shared" si="51"/>
        <v>1.0850555858760306E-4</v>
      </c>
      <c r="CB2" s="1">
        <f t="shared" si="51"/>
        <v>1.0850555858760306E-4</v>
      </c>
      <c r="CC2" s="1">
        <f t="shared" si="51"/>
        <v>1.0850555858760306E-4</v>
      </c>
      <c r="CD2" s="1">
        <f t="shared" si="51"/>
        <v>1.0850555858760306E-4</v>
      </c>
      <c r="CE2" s="1">
        <f t="shared" si="51"/>
        <v>1.0850555858760306E-4</v>
      </c>
      <c r="CF2" s="1">
        <f t="shared" si="51"/>
        <v>1.0850555858760306E-4</v>
      </c>
      <c r="CG2" s="1">
        <f t="shared" si="51"/>
        <v>1.0850555858760306E-4</v>
      </c>
      <c r="CH2" s="1">
        <f t="shared" si="51"/>
        <v>1.0850555858760306E-4</v>
      </c>
      <c r="CI2" s="1">
        <f t="shared" si="51"/>
        <v>1.0850555858760306E-4</v>
      </c>
      <c r="CJ2" s="1">
        <f t="shared" si="51"/>
        <v>1.0850555858760306E-4</v>
      </c>
      <c r="CK2" s="1">
        <f t="shared" si="51"/>
        <v>1.0850555858760306E-4</v>
      </c>
      <c r="CL2" s="1">
        <f t="shared" si="51"/>
        <v>1.0850555858760306E-4</v>
      </c>
      <c r="CM2" s="1">
        <f t="shared" si="51"/>
        <v>1.0850555858760306E-4</v>
      </c>
      <c r="CN2" s="1">
        <f t="shared" si="51"/>
        <v>1.0850555858760306E-4</v>
      </c>
      <c r="CO2" s="1">
        <f t="shared" si="51"/>
        <v>1.0850555858760306E-4</v>
      </c>
      <c r="CP2" s="1">
        <f t="shared" si="51"/>
        <v>1.0850555858760306E-4</v>
      </c>
      <c r="CQ2" s="1">
        <f t="shared" si="51"/>
        <v>1.0850555858760306E-4</v>
      </c>
    </row>
    <row r="3" spans="1:95" x14ac:dyDescent="0.25">
      <c r="A3">
        <v>26</v>
      </c>
      <c r="B3" s="1">
        <f t="shared" si="0"/>
        <v>5.8478534288206551E-4</v>
      </c>
      <c r="C3" s="1">
        <f t="shared" si="1"/>
        <v>5.7492275548115415E-4</v>
      </c>
      <c r="D3" s="1">
        <f t="shared" si="2"/>
        <v>5.6104462704315852E-4</v>
      </c>
      <c r="E3" s="1">
        <f t="shared" si="3"/>
        <v>5.4764859204609691E-4</v>
      </c>
      <c r="F3" s="1">
        <f t="shared" si="4"/>
        <v>5.3452845671520866E-4</v>
      </c>
      <c r="G3" s="1">
        <f t="shared" si="5"/>
        <v>5.2168748642144745E-4</v>
      </c>
      <c r="H3" s="1">
        <f t="shared" si="6"/>
        <v>5.0911973144010211E-4</v>
      </c>
      <c r="I3" s="1">
        <f t="shared" si="7"/>
        <v>4.9681976343651226E-4</v>
      </c>
      <c r="J3" s="1">
        <f t="shared" si="8"/>
        <v>4.8478223980166437E-4</v>
      </c>
      <c r="K3" s="1">
        <f t="shared" si="9"/>
        <v>4.7300192102612317E-4</v>
      </c>
      <c r="L3" s="1">
        <f t="shared" si="10"/>
        <v>4.6147366793549972E-4</v>
      </c>
      <c r="M3" s="1">
        <f t="shared" si="11"/>
        <v>4.5019243985916035E-4</v>
      </c>
      <c r="N3" s="1">
        <f t="shared" si="12"/>
        <v>4.3915329279301251E-4</v>
      </c>
      <c r="O3" s="1">
        <f t="shared" si="13"/>
        <v>4.2835137759759376E-4</v>
      </c>
      <c r="P3" s="1">
        <f t="shared" si="14"/>
        <v>4.1778193822900923E-4</v>
      </c>
      <c r="Q3" s="1">
        <f t="shared" si="15"/>
        <v>4.0744031000217016E-4</v>
      </c>
      <c r="R3" s="1">
        <f t="shared" si="16"/>
        <v>3.9732191788582395E-4</v>
      </c>
      <c r="S3" s="1">
        <f t="shared" si="17"/>
        <v>3.8742227482865897E-4</v>
      </c>
      <c r="T3" s="1">
        <f t="shared" si="18"/>
        <v>3.7773698011613749E-4</v>
      </c>
      <c r="U3" s="1">
        <f t="shared" si="19"/>
        <v>3.6826171775727683E-4</v>
      </c>
      <c r="V3" s="1">
        <f t="shared" si="20"/>
        <v>3.5899225490100296E-4</v>
      </c>
      <c r="W3" s="1">
        <f t="shared" si="21"/>
        <v>3.4992444028149702E-4</v>
      </c>
      <c r="X3" s="1">
        <f t="shared" si="22"/>
        <v>3.4105420269195836E-4</v>
      </c>
      <c r="Y3" s="1">
        <f t="shared" si="23"/>
        <v>3.3237754948634512E-4</v>
      </c>
      <c r="Z3" s="1">
        <f t="shared" si="24"/>
        <v>3.2389056510857107E-4</v>
      </c>
      <c r="AA3" s="1">
        <f t="shared" si="25"/>
        <v>3.1558940964860813E-4</v>
      </c>
      <c r="AB3" s="1">
        <f t="shared" si="26"/>
        <v>3.074703174251278E-4</v>
      </c>
      <c r="AC3" s="1">
        <f t="shared" si="27"/>
        <v>2.995295955940368E-4</v>
      </c>
      <c r="AD3" s="1">
        <f t="shared" si="28"/>
        <v>2.9176362278260213E-4</v>
      </c>
      <c r="AE3" s="1">
        <f t="shared" si="29"/>
        <v>2.8416884774861686E-4</v>
      </c>
      <c r="AF3" s="1">
        <f t="shared" si="30"/>
        <v>2.7674178806413576E-4</v>
      </c>
      <c r="AG3" s="1">
        <f t="shared" si="31"/>
        <v>2.6947902882343505E-4</v>
      </c>
      <c r="AH3" s="1">
        <f t="shared" si="32"/>
        <v>2.6237722137463889E-4</v>
      </c>
      <c r="AI3" s="1">
        <f t="shared" si="33"/>
        <v>2.5543308207467622E-4</v>
      </c>
      <c r="AJ3" s="1">
        <f t="shared" si="34"/>
        <v>2.4864339106709879E-4</v>
      </c>
      <c r="AK3" s="1">
        <f t="shared" si="35"/>
        <v>2.4200499108236882E-4</v>
      </c>
      <c r="AL3" s="1">
        <f t="shared" si="36"/>
        <v>2.3551478626021791E-4</v>
      </c>
      <c r="AM3" s="1">
        <f t="shared" si="37"/>
        <v>2.2916974099360134E-4</v>
      </c>
      <c r="AN3" s="1">
        <f t="shared" si="38"/>
        <v>2.2296687879400689E-4</v>
      </c>
      <c r="AO3" s="1">
        <f t="shared" si="39"/>
        <v>2.1690328117757965E-4</v>
      </c>
      <c r="AP3" s="1">
        <f t="shared" si="40"/>
        <v>2.1097608657178268E-4</v>
      </c>
      <c r="AQ3" s="1">
        <f t="shared" si="41"/>
        <v>2.0518248924216917E-4</v>
      </c>
      <c r="AR3" s="1">
        <f t="shared" si="42"/>
        <v>1.995197382389441E-4</v>
      </c>
      <c r="AS3" s="1">
        <f t="shared" si="43"/>
        <v>1.939851363629157E-4</v>
      </c>
      <c r="AT3" s="1">
        <f t="shared" si="44"/>
        <v>1.8857603915051839E-4</v>
      </c>
      <c r="AU3" s="1">
        <f t="shared" si="45"/>
        <v>1.8328985387756032E-4</v>
      </c>
      <c r="AV3" s="1">
        <f t="shared" si="46"/>
        <v>1.7812403858130749E-4</v>
      </c>
      <c r="AW3" s="1">
        <f t="shared" si="47"/>
        <v>1.730761011006558E-4</v>
      </c>
      <c r="AX3" s="1">
        <f t="shared" si="48"/>
        <v>1.6814359813398138E-4</v>
      </c>
      <c r="AY3" s="1">
        <f t="shared" si="49"/>
        <v>1.6332413431440881E-4</v>
      </c>
      <c r="AZ3" s="1">
        <f t="shared" si="50"/>
        <v>1.6332413431440881E-4</v>
      </c>
      <c r="BA3" s="1">
        <f t="shared" si="50"/>
        <v>1.6332413431440881E-4</v>
      </c>
      <c r="BB3" s="1">
        <f t="shared" si="50"/>
        <v>1.6332413431440881E-4</v>
      </c>
      <c r="BC3" s="1">
        <f t="shared" si="50"/>
        <v>1.6332413431440881E-4</v>
      </c>
      <c r="BD3" s="1">
        <f t="shared" si="50"/>
        <v>1.6332413431440881E-4</v>
      </c>
      <c r="BE3" s="1">
        <f t="shared" si="50"/>
        <v>1.6332413431440881E-4</v>
      </c>
      <c r="BF3" s="1">
        <f t="shared" si="50"/>
        <v>1.6332413431440881E-4</v>
      </c>
      <c r="BG3" s="1">
        <f t="shared" si="50"/>
        <v>1.6332413431440881E-4</v>
      </c>
      <c r="BH3" s="1">
        <f t="shared" si="50"/>
        <v>1.6332413431440881E-4</v>
      </c>
      <c r="BI3" s="1">
        <f t="shared" si="50"/>
        <v>1.6332413431440881E-4</v>
      </c>
      <c r="BJ3" s="1">
        <f t="shared" si="50"/>
        <v>1.6332413431440881E-4</v>
      </c>
      <c r="BK3" s="1">
        <f t="shared" si="50"/>
        <v>1.6332413431440881E-4</v>
      </c>
      <c r="BL3" s="1">
        <f t="shared" si="50"/>
        <v>1.6332413431440881E-4</v>
      </c>
      <c r="BM3" s="1">
        <f t="shared" si="50"/>
        <v>1.6332413431440881E-4</v>
      </c>
      <c r="BN3" s="1">
        <f t="shared" si="50"/>
        <v>1.6332413431440881E-4</v>
      </c>
      <c r="BO3" s="1">
        <f t="shared" si="50"/>
        <v>1.6332413431440881E-4</v>
      </c>
      <c r="BP3" s="1">
        <f t="shared" si="50"/>
        <v>1.6332413431440881E-4</v>
      </c>
      <c r="BQ3" s="1">
        <f t="shared" si="50"/>
        <v>1.6332413431440881E-4</v>
      </c>
      <c r="BR3" s="1">
        <f t="shared" si="50"/>
        <v>1.6332413431440881E-4</v>
      </c>
      <c r="BS3" s="1">
        <f t="shared" si="50"/>
        <v>1.6332413431440881E-4</v>
      </c>
      <c r="BT3" s="1">
        <f t="shared" si="50"/>
        <v>1.6332413431440881E-4</v>
      </c>
      <c r="BU3" s="1">
        <f t="shared" si="50"/>
        <v>1.6332413431440881E-4</v>
      </c>
      <c r="BV3" s="1">
        <f t="shared" si="50"/>
        <v>1.6332413431440881E-4</v>
      </c>
      <c r="BW3" s="1">
        <f t="shared" si="50"/>
        <v>1.6332413431440881E-4</v>
      </c>
      <c r="BX3" s="1">
        <f t="shared" ref="BX3:CQ3" si="52">BX4*(1-((BX5/BX4)-1))</f>
        <v>1.6332413431441203E-4</v>
      </c>
      <c r="BY3" s="1">
        <f t="shared" si="52"/>
        <v>1.6332413431441203E-4</v>
      </c>
      <c r="BZ3" s="1">
        <f t="shared" si="52"/>
        <v>1.6332413431441203E-4</v>
      </c>
      <c r="CA3" s="1">
        <f t="shared" si="52"/>
        <v>1.6332413431441203E-4</v>
      </c>
      <c r="CB3" s="1">
        <f t="shared" si="52"/>
        <v>1.6332413431441203E-4</v>
      </c>
      <c r="CC3" s="1">
        <f t="shared" si="52"/>
        <v>1.6332413431441203E-4</v>
      </c>
      <c r="CD3" s="1">
        <f t="shared" si="52"/>
        <v>1.6332413431441203E-4</v>
      </c>
      <c r="CE3" s="1">
        <f t="shared" si="52"/>
        <v>1.6332413431441203E-4</v>
      </c>
      <c r="CF3" s="1">
        <f t="shared" si="52"/>
        <v>1.6332413431441203E-4</v>
      </c>
      <c r="CG3" s="1">
        <f t="shared" si="52"/>
        <v>1.6332413431441203E-4</v>
      </c>
      <c r="CH3" s="1">
        <f t="shared" si="52"/>
        <v>1.6332413431441203E-4</v>
      </c>
      <c r="CI3" s="1">
        <f t="shared" si="52"/>
        <v>1.6332413431441203E-4</v>
      </c>
      <c r="CJ3" s="1">
        <f t="shared" si="52"/>
        <v>1.6332413431441203E-4</v>
      </c>
      <c r="CK3" s="1">
        <f t="shared" si="52"/>
        <v>1.6332413431441203E-4</v>
      </c>
      <c r="CL3" s="1">
        <f t="shared" si="52"/>
        <v>1.6332413431441203E-4</v>
      </c>
      <c r="CM3" s="1">
        <f t="shared" si="52"/>
        <v>1.6332413431441203E-4</v>
      </c>
      <c r="CN3" s="1">
        <f t="shared" si="52"/>
        <v>1.6332413431441203E-4</v>
      </c>
      <c r="CO3" s="1">
        <f t="shared" si="52"/>
        <v>1.6332413431441203E-4</v>
      </c>
      <c r="CP3" s="1">
        <f t="shared" si="52"/>
        <v>1.6332413431441203E-4</v>
      </c>
      <c r="CQ3" s="1">
        <f t="shared" si="52"/>
        <v>1.6332413431441203E-4</v>
      </c>
    </row>
    <row r="4" spans="1:95" x14ac:dyDescent="0.25">
      <c r="A4">
        <v>27</v>
      </c>
      <c r="B4" s="1">
        <f t="shared" si="0"/>
        <v>6.3944350406420277E-4</v>
      </c>
      <c r="C4" s="1">
        <f t="shared" si="1"/>
        <v>6.2871367904482301E-4</v>
      </c>
      <c r="D4" s="1">
        <f t="shared" si="2"/>
        <v>6.1535746835290873E-4</v>
      </c>
      <c r="E4" s="1">
        <f t="shared" si="3"/>
        <v>6.0239210610441506E-4</v>
      </c>
      <c r="F4" s="1">
        <f t="shared" si="4"/>
        <v>5.8967809460833674E-4</v>
      </c>
      <c r="G4" s="1">
        <f t="shared" si="5"/>
        <v>5.772165224951515E-4</v>
      </c>
      <c r="H4" s="1">
        <f t="shared" si="6"/>
        <v>5.6500231260736935E-4</v>
      </c>
      <c r="I4" s="1">
        <f t="shared" si="7"/>
        <v>5.5303075575442696E-4</v>
      </c>
      <c r="J4" s="1">
        <f t="shared" si="8"/>
        <v>5.4129721804447857E-4</v>
      </c>
      <c r="K4" s="1">
        <f t="shared" si="9"/>
        <v>5.2979715224739322E-4</v>
      </c>
      <c r="L4" s="1">
        <f t="shared" si="10"/>
        <v>5.1852609564825988E-4</v>
      </c>
      <c r="M4" s="1">
        <f t="shared" si="11"/>
        <v>5.0747966853202328E-4</v>
      </c>
      <c r="N4" s="1">
        <f t="shared" si="12"/>
        <v>4.9665357266891609E-4</v>
      </c>
      <c r="O4" s="1">
        <f t="shared" si="13"/>
        <v>4.8604358982828395E-4</v>
      </c>
      <c r="P4" s="1">
        <f t="shared" si="14"/>
        <v>4.7564558031906902E-4</v>
      </c>
      <c r="Q4" s="1">
        <f t="shared" si="15"/>
        <v>4.6545548155651107E-4</v>
      </c>
      <c r="R4" s="1">
        <f t="shared" si="16"/>
        <v>4.5546930665465188E-4</v>
      </c>
      <c r="S4" s="1">
        <f t="shared" si="17"/>
        <v>4.4568314304407831E-4</v>
      </c>
      <c r="T4" s="1">
        <f t="shared" si="18"/>
        <v>4.3609315111461087E-4</v>
      </c>
      <c r="U4" s="1">
        <f t="shared" si="19"/>
        <v>4.2669556288232841E-4</v>
      </c>
      <c r="V4" s="1">
        <f t="shared" si="20"/>
        <v>4.1748668068061767E-4</v>
      </c>
      <c r="W4" s="1">
        <f t="shared" si="21"/>
        <v>4.0846287587478471E-4</v>
      </c>
      <c r="X4" s="1">
        <f t="shared" si="22"/>
        <v>3.9962058759976919E-4</v>
      </c>
      <c r="Y4" s="1">
        <f t="shared" si="23"/>
        <v>3.9095632152060487E-4</v>
      </c>
      <c r="Z4" s="1">
        <f t="shared" si="24"/>
        <v>3.8246664861521046E-4</v>
      </c>
      <c r="AA4" s="1">
        <f t="shared" si="25"/>
        <v>3.7414820397907098E-4</v>
      </c>
      <c r="AB4" s="1">
        <f t="shared" si="26"/>
        <v>3.6599768565150591E-4</v>
      </c>
      <c r="AC4" s="1">
        <f t="shared" si="27"/>
        <v>3.5801185346302246E-4</v>
      </c>
      <c r="AD4" s="1">
        <f t="shared" si="28"/>
        <v>3.5018752790349366E-4</v>
      </c>
      <c r="AE4" s="1">
        <f t="shared" si="29"/>
        <v>3.4252158901072586E-4</v>
      </c>
      <c r="AF4" s="1">
        <f t="shared" si="30"/>
        <v>3.3501097527904617E-4</v>
      </c>
      <c r="AG4" s="1">
        <f t="shared" si="31"/>
        <v>3.2765268258761333E-4</v>
      </c>
      <c r="AH4" s="1">
        <f t="shared" si="32"/>
        <v>3.2044376314802362E-4</v>
      </c>
      <c r="AI4" s="1">
        <f t="shared" si="33"/>
        <v>3.1338132447092772E-4</v>
      </c>
      <c r="AJ4" s="1">
        <f t="shared" si="34"/>
        <v>3.0646252835128993E-4</v>
      </c>
      <c r="AK4" s="1">
        <f t="shared" si="35"/>
        <v>2.9968458987196631E-4</v>
      </c>
      <c r="AL4" s="1">
        <f t="shared" si="36"/>
        <v>2.9304477642528903E-4</v>
      </c>
      <c r="AM4" s="1">
        <f t="shared" si="37"/>
        <v>2.8654040675227515E-4</v>
      </c>
      <c r="AN4" s="1">
        <f t="shared" si="38"/>
        <v>2.8016884999925248E-4</v>
      </c>
      <c r="AO4" s="1">
        <f t="shared" si="39"/>
        <v>2.739275247914883E-4</v>
      </c>
      <c r="AP4" s="1">
        <f t="shared" si="40"/>
        <v>2.6781389832357811E-4</v>
      </c>
      <c r="AQ4" s="1">
        <f t="shared" si="41"/>
        <v>2.6182548546626808E-4</v>
      </c>
      <c r="AR4" s="1">
        <f t="shared" si="42"/>
        <v>2.5595984788943671E-4</v>
      </c>
      <c r="AS4" s="1">
        <f t="shared" si="43"/>
        <v>2.5021459320092698E-4</v>
      </c>
      <c r="AT4" s="1">
        <f t="shared" si="44"/>
        <v>2.4458737410096504E-4</v>
      </c>
      <c r="AU4" s="1">
        <f t="shared" si="45"/>
        <v>2.3907588755188531E-4</v>
      </c>
      <c r="AV4" s="1">
        <f t="shared" si="46"/>
        <v>2.3367787396285684E-4</v>
      </c>
      <c r="AW4" s="1">
        <f t="shared" si="47"/>
        <v>2.2839111638940041E-4</v>
      </c>
      <c r="AX4" s="1">
        <f t="shared" si="48"/>
        <v>2.2321343974737574E-4</v>
      </c>
      <c r="AY4" s="1">
        <f t="shared" si="49"/>
        <v>2.1814271004121869E-4</v>
      </c>
      <c r="AZ4" s="1">
        <f t="shared" si="50"/>
        <v>2.1814271004121869E-4</v>
      </c>
      <c r="BA4" s="1">
        <f t="shared" si="50"/>
        <v>2.1814271004121869E-4</v>
      </c>
      <c r="BB4" s="1">
        <f t="shared" si="50"/>
        <v>2.1814271004121869E-4</v>
      </c>
      <c r="BC4" s="1">
        <f t="shared" si="50"/>
        <v>2.1814271004121869E-4</v>
      </c>
      <c r="BD4" s="1">
        <f t="shared" si="50"/>
        <v>2.1814271004121869E-4</v>
      </c>
      <c r="BE4" s="1">
        <f t="shared" si="50"/>
        <v>2.1814271004121869E-4</v>
      </c>
      <c r="BF4" s="1">
        <f t="shared" si="50"/>
        <v>2.1814271004121869E-4</v>
      </c>
      <c r="BG4" s="1">
        <f t="shared" si="50"/>
        <v>2.1814271004121869E-4</v>
      </c>
      <c r="BH4" s="1">
        <f t="shared" si="50"/>
        <v>2.1814271004121869E-4</v>
      </c>
      <c r="BI4" s="1">
        <f t="shared" si="50"/>
        <v>2.1814271004121869E-4</v>
      </c>
      <c r="BJ4" s="1">
        <f t="shared" si="50"/>
        <v>2.1814271004121869E-4</v>
      </c>
      <c r="BK4" s="1">
        <f t="shared" si="50"/>
        <v>2.1814271004121869E-4</v>
      </c>
      <c r="BL4" s="1">
        <f t="shared" si="50"/>
        <v>2.1814271004121869E-4</v>
      </c>
      <c r="BM4" s="1">
        <f t="shared" si="50"/>
        <v>2.1814271004121869E-4</v>
      </c>
      <c r="BN4" s="1">
        <f t="shared" si="50"/>
        <v>2.1814271004121869E-4</v>
      </c>
      <c r="BO4" s="1">
        <f t="shared" si="50"/>
        <v>2.1814271004121869E-4</v>
      </c>
      <c r="BP4" s="1">
        <f t="shared" si="50"/>
        <v>2.1814271004121869E-4</v>
      </c>
      <c r="BQ4" s="1">
        <f t="shared" si="50"/>
        <v>2.1814271004121869E-4</v>
      </c>
      <c r="BR4" s="1">
        <f t="shared" si="50"/>
        <v>2.1814271004121869E-4</v>
      </c>
      <c r="BS4" s="1">
        <f t="shared" si="50"/>
        <v>2.1814271004121869E-4</v>
      </c>
      <c r="BT4" s="1">
        <f t="shared" si="50"/>
        <v>2.1814271004121869E-4</v>
      </c>
      <c r="BU4" s="1">
        <f t="shared" si="50"/>
        <v>2.1814271004121869E-4</v>
      </c>
      <c r="BV4" s="1">
        <f t="shared" si="50"/>
        <v>2.1814271004121869E-4</v>
      </c>
      <c r="BW4" s="1">
        <f t="shared" si="50"/>
        <v>2.1814271004121869E-4</v>
      </c>
      <c r="BX4" s="1">
        <f t="shared" ref="BX4:CQ4" si="53">BX5*(1-((BX6/BX5)-1))</f>
        <v>2.1814271004122102E-4</v>
      </c>
      <c r="BY4" s="1">
        <f t="shared" si="53"/>
        <v>2.1814271004122102E-4</v>
      </c>
      <c r="BZ4" s="1">
        <f t="shared" si="53"/>
        <v>2.1814271004122102E-4</v>
      </c>
      <c r="CA4" s="1">
        <f t="shared" si="53"/>
        <v>2.1814271004122102E-4</v>
      </c>
      <c r="CB4" s="1">
        <f t="shared" si="53"/>
        <v>2.1814271004122102E-4</v>
      </c>
      <c r="CC4" s="1">
        <f t="shared" si="53"/>
        <v>2.1814271004122102E-4</v>
      </c>
      <c r="CD4" s="1">
        <f t="shared" si="53"/>
        <v>2.1814271004122102E-4</v>
      </c>
      <c r="CE4" s="1">
        <f t="shared" si="53"/>
        <v>2.1814271004122102E-4</v>
      </c>
      <c r="CF4" s="1">
        <f t="shared" si="53"/>
        <v>2.1814271004122102E-4</v>
      </c>
      <c r="CG4" s="1">
        <f t="shared" si="53"/>
        <v>2.1814271004122102E-4</v>
      </c>
      <c r="CH4" s="1">
        <f t="shared" si="53"/>
        <v>2.1814271004122102E-4</v>
      </c>
      <c r="CI4" s="1">
        <f t="shared" si="53"/>
        <v>2.1814271004122102E-4</v>
      </c>
      <c r="CJ4" s="1">
        <f t="shared" si="53"/>
        <v>2.1814271004122102E-4</v>
      </c>
      <c r="CK4" s="1">
        <f t="shared" si="53"/>
        <v>2.1814271004122102E-4</v>
      </c>
      <c r="CL4" s="1">
        <f t="shared" si="53"/>
        <v>2.1814271004122102E-4</v>
      </c>
      <c r="CM4" s="1">
        <f t="shared" si="53"/>
        <v>2.1814271004122102E-4</v>
      </c>
      <c r="CN4" s="1">
        <f t="shared" si="53"/>
        <v>2.1814271004122102E-4</v>
      </c>
      <c r="CO4" s="1">
        <f t="shared" si="53"/>
        <v>2.1814271004122102E-4</v>
      </c>
      <c r="CP4" s="1">
        <f t="shared" si="53"/>
        <v>2.1814271004122102E-4</v>
      </c>
      <c r="CQ4" s="1">
        <f t="shared" si="53"/>
        <v>2.1814271004122102E-4</v>
      </c>
    </row>
    <row r="5" spans="1:95" x14ac:dyDescent="0.25">
      <c r="A5">
        <v>28</v>
      </c>
      <c r="B5" s="1">
        <f>B6*(1-((B7/B6)-1))</f>
        <v>6.9410166524634003E-4</v>
      </c>
      <c r="C5" s="1">
        <f t="shared" ref="C5:AY5" si="54">C6*(1-((C7/C6)-1))</f>
        <v>6.8250460260849198E-4</v>
      </c>
      <c r="D5" s="1">
        <f t="shared" si="54"/>
        <v>6.6967030966265894E-4</v>
      </c>
      <c r="E5" s="1">
        <f t="shared" si="54"/>
        <v>6.5713562016273322E-4</v>
      </c>
      <c r="F5" s="1">
        <f t="shared" si="54"/>
        <v>6.4482773250146492E-4</v>
      </c>
      <c r="G5" s="1">
        <f t="shared" si="54"/>
        <v>6.3274555856885554E-4</v>
      </c>
      <c r="H5" s="1">
        <f t="shared" si="54"/>
        <v>6.2088489377463659E-4</v>
      </c>
      <c r="I5" s="1">
        <f t="shared" si="54"/>
        <v>6.0924174807234176E-4</v>
      </c>
      <c r="J5" s="1">
        <f t="shared" si="54"/>
        <v>5.9781219628729271E-4</v>
      </c>
      <c r="K5" s="1">
        <f t="shared" si="54"/>
        <v>5.8659238346866322E-4</v>
      </c>
      <c r="L5" s="1">
        <f t="shared" si="54"/>
        <v>5.7557852336102009E-4</v>
      </c>
      <c r="M5" s="1">
        <f t="shared" si="54"/>
        <v>5.647668972048862E-4</v>
      </c>
      <c r="N5" s="1">
        <f t="shared" si="54"/>
        <v>5.5415385254481973E-4</v>
      </c>
      <c r="O5" s="1">
        <f t="shared" si="54"/>
        <v>5.4373580205897408E-4</v>
      </c>
      <c r="P5" s="1">
        <f t="shared" si="54"/>
        <v>5.3350922240912881E-4</v>
      </c>
      <c r="Q5" s="1">
        <f t="shared" si="54"/>
        <v>5.2347065311085191E-4</v>
      </c>
      <c r="R5" s="1">
        <f t="shared" si="54"/>
        <v>5.1361669542347981E-4</v>
      </c>
      <c r="S5" s="1">
        <f t="shared" si="54"/>
        <v>5.0394401125949766E-4</v>
      </c>
      <c r="T5" s="1">
        <f t="shared" si="54"/>
        <v>4.9444932211308425E-4</v>
      </c>
      <c r="U5" s="1">
        <f t="shared" si="54"/>
        <v>4.8512940800737994E-4</v>
      </c>
      <c r="V5" s="1">
        <f t="shared" si="54"/>
        <v>4.7598110646023239E-4</v>
      </c>
      <c r="W5" s="1">
        <f t="shared" si="54"/>
        <v>4.670013114680724E-4</v>
      </c>
      <c r="X5" s="1">
        <f t="shared" si="54"/>
        <v>4.5818697250757997E-4</v>
      </c>
      <c r="Y5" s="1">
        <f t="shared" si="54"/>
        <v>4.4953509355486458E-4</v>
      </c>
      <c r="Z5" s="1">
        <f t="shared" si="54"/>
        <v>4.4104273212184985E-4</v>
      </c>
      <c r="AA5" s="1">
        <f t="shared" si="54"/>
        <v>4.3270699830953382E-4</v>
      </c>
      <c r="AB5" s="1">
        <f t="shared" si="54"/>
        <v>4.2452505387788396E-4</v>
      </c>
      <c r="AC5" s="1">
        <f t="shared" si="54"/>
        <v>4.1649411133200812E-4</v>
      </c>
      <c r="AD5" s="1">
        <f t="shared" si="54"/>
        <v>4.0861143302438514E-4</v>
      </c>
      <c r="AE5" s="1">
        <f t="shared" si="54"/>
        <v>4.0087433027283486E-4</v>
      </c>
      <c r="AF5" s="1">
        <f t="shared" si="54"/>
        <v>3.9328016249395658E-4</v>
      </c>
      <c r="AG5" s="1">
        <f t="shared" si="54"/>
        <v>3.8582633635179161E-4</v>
      </c>
      <c r="AH5" s="1">
        <f t="shared" si="54"/>
        <v>3.7851030492140836E-4</v>
      </c>
      <c r="AI5" s="1">
        <f t="shared" si="54"/>
        <v>3.7132956686717922E-4</v>
      </c>
      <c r="AJ5" s="1">
        <f t="shared" si="54"/>
        <v>3.6428166563548108E-4</v>
      </c>
      <c r="AK5" s="1">
        <f t="shared" si="54"/>
        <v>3.5736418866156379E-4</v>
      </c>
      <c r="AL5" s="1">
        <f t="shared" si="54"/>
        <v>3.5057476659036013E-4</v>
      </c>
      <c r="AM5" s="1">
        <f t="shared" si="54"/>
        <v>3.4391107251094898E-4</v>
      </c>
      <c r="AN5" s="1">
        <f t="shared" si="54"/>
        <v>3.373708212044981E-4</v>
      </c>
      <c r="AO5" s="1">
        <f t="shared" si="54"/>
        <v>3.3095176840539694E-4</v>
      </c>
      <c r="AP5" s="1">
        <f t="shared" si="54"/>
        <v>3.2465171007537352E-4</v>
      </c>
      <c r="AQ5" s="1">
        <f t="shared" si="54"/>
        <v>3.1846848169036698E-4</v>
      </c>
      <c r="AR5" s="1">
        <f t="shared" si="54"/>
        <v>3.1239995753992933E-4</v>
      </c>
      <c r="AS5" s="1">
        <f t="shared" si="54"/>
        <v>3.0644405003893828E-4</v>
      </c>
      <c r="AT5" s="1">
        <f t="shared" si="54"/>
        <v>3.0059870905141173E-4</v>
      </c>
      <c r="AU5" s="1">
        <f t="shared" si="54"/>
        <v>2.9486192122621033E-4</v>
      </c>
      <c r="AV5" s="1">
        <f t="shared" si="54"/>
        <v>2.8923170934440617E-4</v>
      </c>
      <c r="AW5" s="1">
        <f t="shared" si="54"/>
        <v>2.8370613167814506E-4</v>
      </c>
      <c r="AX5" s="1">
        <f t="shared" si="54"/>
        <v>2.7828328136077007E-4</v>
      </c>
      <c r="AY5" s="1">
        <f t="shared" si="54"/>
        <v>2.729612857680286E-4</v>
      </c>
      <c r="AZ5" s="1">
        <f t="shared" ref="AZ5:BX5" si="55">AZ6*(1-((AZ7/AZ6)-1))</f>
        <v>2.729612857680286E-4</v>
      </c>
      <c r="BA5" s="1">
        <f t="shared" si="55"/>
        <v>2.729612857680286E-4</v>
      </c>
      <c r="BB5" s="1">
        <f t="shared" si="55"/>
        <v>2.729612857680286E-4</v>
      </c>
      <c r="BC5" s="1">
        <f t="shared" si="55"/>
        <v>2.729612857680286E-4</v>
      </c>
      <c r="BD5" s="1">
        <f t="shared" si="55"/>
        <v>2.729612857680286E-4</v>
      </c>
      <c r="BE5" s="1">
        <f t="shared" si="55"/>
        <v>2.729612857680286E-4</v>
      </c>
      <c r="BF5" s="1">
        <f t="shared" si="55"/>
        <v>2.729612857680286E-4</v>
      </c>
      <c r="BG5" s="1">
        <f t="shared" si="55"/>
        <v>2.729612857680286E-4</v>
      </c>
      <c r="BH5" s="1">
        <f t="shared" si="55"/>
        <v>2.729612857680286E-4</v>
      </c>
      <c r="BI5" s="1">
        <f t="shared" si="55"/>
        <v>2.729612857680286E-4</v>
      </c>
      <c r="BJ5" s="1">
        <f t="shared" si="55"/>
        <v>2.729612857680286E-4</v>
      </c>
      <c r="BK5" s="1">
        <f t="shared" si="55"/>
        <v>2.729612857680286E-4</v>
      </c>
      <c r="BL5" s="1">
        <f t="shared" si="55"/>
        <v>2.729612857680286E-4</v>
      </c>
      <c r="BM5" s="1">
        <f t="shared" si="55"/>
        <v>2.729612857680286E-4</v>
      </c>
      <c r="BN5" s="1">
        <f t="shared" si="55"/>
        <v>2.729612857680286E-4</v>
      </c>
      <c r="BO5" s="1">
        <f t="shared" si="55"/>
        <v>2.729612857680286E-4</v>
      </c>
      <c r="BP5" s="1">
        <f t="shared" si="55"/>
        <v>2.729612857680286E-4</v>
      </c>
      <c r="BQ5" s="1">
        <f t="shared" si="55"/>
        <v>2.729612857680286E-4</v>
      </c>
      <c r="BR5" s="1">
        <f t="shared" si="55"/>
        <v>2.729612857680286E-4</v>
      </c>
      <c r="BS5" s="1">
        <f t="shared" si="55"/>
        <v>2.729612857680286E-4</v>
      </c>
      <c r="BT5" s="1">
        <f t="shared" si="55"/>
        <v>2.729612857680286E-4</v>
      </c>
      <c r="BU5" s="1">
        <f t="shared" si="55"/>
        <v>2.729612857680286E-4</v>
      </c>
      <c r="BV5" s="1">
        <f t="shared" si="55"/>
        <v>2.729612857680286E-4</v>
      </c>
      <c r="BW5" s="1">
        <f t="shared" si="55"/>
        <v>2.729612857680286E-4</v>
      </c>
      <c r="BX5" s="1">
        <f t="shared" si="55"/>
        <v>2.7296128576803001E-4</v>
      </c>
      <c r="BY5" s="1">
        <f t="shared" ref="BY5:CQ5" si="56">BY6*(1-((BY7/BY6)-1))</f>
        <v>2.7296128576803001E-4</v>
      </c>
      <c r="BZ5" s="1">
        <f t="shared" si="56"/>
        <v>2.7296128576803001E-4</v>
      </c>
      <c r="CA5" s="1">
        <f t="shared" si="56"/>
        <v>2.7296128576803001E-4</v>
      </c>
      <c r="CB5" s="1">
        <f t="shared" si="56"/>
        <v>2.7296128576803001E-4</v>
      </c>
      <c r="CC5" s="1">
        <f t="shared" si="56"/>
        <v>2.7296128576803001E-4</v>
      </c>
      <c r="CD5" s="1">
        <f t="shared" si="56"/>
        <v>2.7296128576803001E-4</v>
      </c>
      <c r="CE5" s="1">
        <f t="shared" si="56"/>
        <v>2.7296128576803001E-4</v>
      </c>
      <c r="CF5" s="1">
        <f t="shared" si="56"/>
        <v>2.7296128576803001E-4</v>
      </c>
      <c r="CG5" s="1">
        <f t="shared" si="56"/>
        <v>2.7296128576803001E-4</v>
      </c>
      <c r="CH5" s="1">
        <f t="shared" si="56"/>
        <v>2.7296128576803001E-4</v>
      </c>
      <c r="CI5" s="1">
        <f t="shared" si="56"/>
        <v>2.7296128576803001E-4</v>
      </c>
      <c r="CJ5" s="1">
        <f t="shared" si="56"/>
        <v>2.7296128576803001E-4</v>
      </c>
      <c r="CK5" s="1">
        <f t="shared" si="56"/>
        <v>2.7296128576803001E-4</v>
      </c>
      <c r="CL5" s="1">
        <f t="shared" si="56"/>
        <v>2.7296128576803001E-4</v>
      </c>
      <c r="CM5" s="1">
        <f t="shared" si="56"/>
        <v>2.7296128576803001E-4</v>
      </c>
      <c r="CN5" s="1">
        <f t="shared" si="56"/>
        <v>2.7296128576803001E-4</v>
      </c>
      <c r="CO5" s="1">
        <f t="shared" si="56"/>
        <v>2.7296128576803001E-4</v>
      </c>
      <c r="CP5" s="1">
        <f t="shared" si="56"/>
        <v>2.7296128576803001E-4</v>
      </c>
      <c r="CQ5" s="1">
        <f t="shared" si="56"/>
        <v>2.7296128576803001E-4</v>
      </c>
    </row>
    <row r="6" spans="1:95" ht="14.25" customHeight="1" x14ac:dyDescent="0.25">
      <c r="A6">
        <v>29</v>
      </c>
      <c r="B6">
        <v>7.487598264284774E-4</v>
      </c>
      <c r="C6">
        <v>7.3629552617216095E-4</v>
      </c>
      <c r="D6">
        <v>7.2398315097240915E-4</v>
      </c>
      <c r="E6">
        <v>7.1187913422105149E-4</v>
      </c>
      <c r="F6">
        <v>6.999773703945931E-4</v>
      </c>
      <c r="G6">
        <v>6.8827459464255948E-4</v>
      </c>
      <c r="H6">
        <v>6.7676747494190383E-4</v>
      </c>
      <c r="I6">
        <v>6.6545274039025656E-4</v>
      </c>
      <c r="J6">
        <v>6.5432717453010685E-4</v>
      </c>
      <c r="K6">
        <v>6.4338761468993322E-4</v>
      </c>
      <c r="L6">
        <v>6.326309510737803E-4</v>
      </c>
      <c r="M6">
        <v>6.2205412587774912E-4</v>
      </c>
      <c r="N6">
        <v>6.1165413242072336E-4</v>
      </c>
      <c r="O6">
        <v>6.0142801428966428E-4</v>
      </c>
      <c r="P6">
        <v>5.9137286449918865E-4</v>
      </c>
      <c r="Q6">
        <v>5.8148582466519276E-4</v>
      </c>
      <c r="R6">
        <v>5.7176408419230774E-4</v>
      </c>
      <c r="S6">
        <v>5.6220487947491701E-4</v>
      </c>
      <c r="T6">
        <v>5.5280549311155763E-4</v>
      </c>
      <c r="U6">
        <v>5.4356325313243141E-4</v>
      </c>
      <c r="V6">
        <v>5.3447553223984711E-4</v>
      </c>
      <c r="W6">
        <v>5.2553974706136015E-4</v>
      </c>
      <c r="X6">
        <v>5.167533574153908E-4</v>
      </c>
      <c r="Y6">
        <v>5.0811386558912428E-4</v>
      </c>
      <c r="Z6">
        <v>4.9961881562848929E-4</v>
      </c>
      <c r="AA6">
        <v>4.9126579263999667E-4</v>
      </c>
      <c r="AB6">
        <v>4.8305242210426201E-4</v>
      </c>
      <c r="AC6">
        <v>4.7497636920099373E-4</v>
      </c>
      <c r="AD6">
        <v>4.6703533814527662E-4</v>
      </c>
      <c r="AE6">
        <v>4.5922707153494392E-4</v>
      </c>
      <c r="AF6">
        <v>4.5154934970886699E-4</v>
      </c>
      <c r="AG6">
        <v>4.4399999011596989E-4</v>
      </c>
      <c r="AH6">
        <v>4.365768466947931E-4</v>
      </c>
      <c r="AI6">
        <v>4.2927780926343078E-4</v>
      </c>
      <c r="AJ6">
        <v>4.2210080291967228E-4</v>
      </c>
      <c r="AK6">
        <v>4.1504378745116127E-4</v>
      </c>
      <c r="AL6">
        <v>4.0810475675543128E-4</v>
      </c>
      <c r="AM6">
        <v>4.0128173826962281E-4</v>
      </c>
      <c r="AN6">
        <v>3.9457279240974371E-4</v>
      </c>
      <c r="AO6">
        <v>3.8797601201930558E-4</v>
      </c>
      <c r="AP6">
        <v>3.8148952182716898E-4</v>
      </c>
      <c r="AQ6">
        <v>3.7511147791446589E-4</v>
      </c>
      <c r="AR6">
        <v>3.6884006719042201E-4</v>
      </c>
      <c r="AS6">
        <v>3.6267350687694953E-4</v>
      </c>
      <c r="AT6">
        <v>3.5661004400185841E-4</v>
      </c>
      <c r="AU6">
        <v>3.5064795490053532E-4</v>
      </c>
      <c r="AV6">
        <v>3.4478554472595549E-4</v>
      </c>
      <c r="AW6">
        <v>3.3902114696688973E-4</v>
      </c>
      <c r="AX6">
        <v>3.3335312297416443E-4</v>
      </c>
      <c r="AY6">
        <v>3.2777986149483851E-4</v>
      </c>
      <c r="AZ6">
        <v>3.2777986149483851E-4</v>
      </c>
      <c r="BA6">
        <v>3.2777986149483851E-4</v>
      </c>
      <c r="BB6">
        <v>3.2777986149483851E-4</v>
      </c>
      <c r="BC6">
        <v>3.2777986149483851E-4</v>
      </c>
      <c r="BD6">
        <v>3.2777986149483851E-4</v>
      </c>
      <c r="BE6">
        <v>3.2777986149483851E-4</v>
      </c>
      <c r="BF6">
        <v>3.2777986149483851E-4</v>
      </c>
      <c r="BG6">
        <v>3.2777986149483851E-4</v>
      </c>
      <c r="BH6">
        <v>3.2777986149483851E-4</v>
      </c>
      <c r="BI6">
        <v>3.2777986149483851E-4</v>
      </c>
      <c r="BJ6">
        <v>3.2777986149483851E-4</v>
      </c>
      <c r="BK6">
        <v>3.2777986149483851E-4</v>
      </c>
      <c r="BL6">
        <v>3.2777986149483851E-4</v>
      </c>
      <c r="BM6">
        <v>3.2777986149483851E-4</v>
      </c>
      <c r="BN6">
        <v>3.2777986149483851E-4</v>
      </c>
      <c r="BO6">
        <v>3.2777986149483851E-4</v>
      </c>
      <c r="BP6">
        <v>3.2777986149483851E-4</v>
      </c>
      <c r="BQ6">
        <v>3.2777986149483851E-4</v>
      </c>
      <c r="BR6">
        <v>3.2777986149483851E-4</v>
      </c>
      <c r="BS6">
        <v>3.2777986149483851E-4</v>
      </c>
      <c r="BT6">
        <v>3.2777986149483851E-4</v>
      </c>
      <c r="BU6">
        <v>3.2777986149483851E-4</v>
      </c>
      <c r="BV6">
        <v>3.2777986149483851E-4</v>
      </c>
      <c r="BW6">
        <v>3.2777986149483851E-4</v>
      </c>
      <c r="BX6">
        <v>3.27779861494839E-4</v>
      </c>
      <c r="BY6">
        <v>3.27779861494839E-4</v>
      </c>
      <c r="BZ6">
        <v>3.27779861494839E-4</v>
      </c>
      <c r="CA6">
        <v>3.27779861494839E-4</v>
      </c>
      <c r="CB6">
        <v>3.27779861494839E-4</v>
      </c>
      <c r="CC6">
        <v>3.27779861494839E-4</v>
      </c>
      <c r="CD6">
        <v>3.27779861494839E-4</v>
      </c>
      <c r="CE6">
        <v>3.27779861494839E-4</v>
      </c>
      <c r="CF6">
        <v>3.27779861494839E-4</v>
      </c>
      <c r="CG6">
        <v>3.27779861494839E-4</v>
      </c>
      <c r="CH6">
        <v>3.27779861494839E-4</v>
      </c>
      <c r="CI6">
        <v>3.27779861494839E-4</v>
      </c>
      <c r="CJ6">
        <v>3.27779861494839E-4</v>
      </c>
      <c r="CK6">
        <v>3.27779861494839E-4</v>
      </c>
      <c r="CL6">
        <v>3.27779861494839E-4</v>
      </c>
      <c r="CM6">
        <v>3.27779861494839E-4</v>
      </c>
      <c r="CN6">
        <v>3.27779861494839E-4</v>
      </c>
      <c r="CO6">
        <v>3.27779861494839E-4</v>
      </c>
      <c r="CP6">
        <v>3.27779861494839E-4</v>
      </c>
      <c r="CQ6">
        <v>3.27779861494839E-4</v>
      </c>
    </row>
    <row r="7" spans="1:95" x14ac:dyDescent="0.25">
      <c r="A7">
        <v>30</v>
      </c>
      <c r="B7">
        <v>8.0341798761061477E-4</v>
      </c>
      <c r="C7">
        <v>7.9008644973582981E-4</v>
      </c>
      <c r="D7">
        <v>7.7829599228215935E-4</v>
      </c>
      <c r="E7">
        <v>7.6662264827936975E-4</v>
      </c>
      <c r="F7">
        <v>7.5512700828772117E-4</v>
      </c>
      <c r="G7">
        <v>7.4380363071626342E-4</v>
      </c>
      <c r="H7">
        <v>7.3265005610917108E-4</v>
      </c>
      <c r="I7">
        <v>7.2166373270817136E-4</v>
      </c>
      <c r="J7">
        <v>7.108421527729211E-4</v>
      </c>
      <c r="K7">
        <v>7.0018284591120321E-4</v>
      </c>
      <c r="L7">
        <v>6.8968337878654051E-4</v>
      </c>
      <c r="M7">
        <v>6.7934135455061204E-4</v>
      </c>
      <c r="N7">
        <v>6.69154412296627E-4</v>
      </c>
      <c r="O7">
        <v>6.5912022652035447E-4</v>
      </c>
      <c r="P7">
        <v>6.492365065892485E-4</v>
      </c>
      <c r="Q7">
        <v>6.3950099621953361E-4</v>
      </c>
      <c r="R7">
        <v>6.2991147296113568E-4</v>
      </c>
      <c r="S7">
        <v>6.2046574769033635E-4</v>
      </c>
      <c r="T7">
        <v>6.11161664110031E-4</v>
      </c>
      <c r="U7">
        <v>6.0199709825748294E-4</v>
      </c>
      <c r="V7">
        <v>5.9296995801946188E-4</v>
      </c>
      <c r="W7">
        <v>5.8407818265464784E-4</v>
      </c>
      <c r="X7">
        <v>5.7531974232320163E-4</v>
      </c>
      <c r="Y7">
        <v>5.6669263762338404E-4</v>
      </c>
      <c r="Z7">
        <v>5.5819489913512879E-4</v>
      </c>
      <c r="AA7">
        <v>5.4982458697045951E-4</v>
      </c>
      <c r="AB7">
        <v>5.4157979033064006E-4</v>
      </c>
      <c r="AC7">
        <v>5.3345862706997938E-4</v>
      </c>
      <c r="AD7">
        <v>5.254592432661681E-4</v>
      </c>
      <c r="AE7">
        <v>5.1757981279705297E-4</v>
      </c>
      <c r="AF7">
        <v>5.0981853692377746E-4</v>
      </c>
      <c r="AG7">
        <v>5.0217364388014816E-4</v>
      </c>
      <c r="AH7">
        <v>4.9464338846817778E-4</v>
      </c>
      <c r="AI7">
        <v>4.8722605165968228E-4</v>
      </c>
      <c r="AJ7">
        <v>4.7991994020386348E-4</v>
      </c>
      <c r="AK7">
        <v>4.7272338624075881E-4</v>
      </c>
      <c r="AL7">
        <v>4.6563474692050243E-4</v>
      </c>
      <c r="AM7">
        <v>4.586524040282967E-4</v>
      </c>
      <c r="AN7">
        <v>4.5177476361498938E-4</v>
      </c>
      <c r="AO7">
        <v>4.4500025563321422E-4</v>
      </c>
      <c r="AP7">
        <v>4.3832733357896449E-4</v>
      </c>
      <c r="AQ7">
        <v>4.317544741385648E-4</v>
      </c>
      <c r="AR7">
        <v>4.2528017684091468E-4</v>
      </c>
      <c r="AS7">
        <v>4.1890296371496077E-4</v>
      </c>
      <c r="AT7">
        <v>4.1262137895230509E-4</v>
      </c>
      <c r="AU7">
        <v>4.0643398857486031E-4</v>
      </c>
      <c r="AV7">
        <v>4.0033938010750481E-4</v>
      </c>
      <c r="AW7">
        <v>3.943361622556344E-4</v>
      </c>
      <c r="AX7">
        <v>3.8842296458755878E-4</v>
      </c>
      <c r="AY7">
        <v>3.8259843722164842E-4</v>
      </c>
      <c r="AZ7">
        <v>3.8259843722164842E-4</v>
      </c>
      <c r="BA7">
        <v>3.8259843722164842E-4</v>
      </c>
      <c r="BB7">
        <v>3.8259843722164842E-4</v>
      </c>
      <c r="BC7">
        <v>3.8259843722164842E-4</v>
      </c>
      <c r="BD7">
        <v>3.8259843722164842E-4</v>
      </c>
      <c r="BE7">
        <v>3.8259843722164842E-4</v>
      </c>
      <c r="BF7">
        <v>3.8259843722164842E-4</v>
      </c>
      <c r="BG7">
        <v>3.8259843722164842E-4</v>
      </c>
      <c r="BH7">
        <v>3.8259843722164842E-4</v>
      </c>
      <c r="BI7">
        <v>3.8259843722164842E-4</v>
      </c>
      <c r="BJ7">
        <v>3.8259843722164842E-4</v>
      </c>
      <c r="BK7">
        <v>3.8259843722164842E-4</v>
      </c>
      <c r="BL7">
        <v>3.8259843722164842E-4</v>
      </c>
      <c r="BM7">
        <v>3.8259843722164842E-4</v>
      </c>
      <c r="BN7">
        <v>3.8259843722164842E-4</v>
      </c>
      <c r="BO7">
        <v>3.8259843722164842E-4</v>
      </c>
      <c r="BP7">
        <v>3.8259843722164842E-4</v>
      </c>
      <c r="BQ7">
        <v>3.8259843722164842E-4</v>
      </c>
      <c r="BR7">
        <v>3.8259843722164842E-4</v>
      </c>
      <c r="BS7">
        <v>3.8259843722164842E-4</v>
      </c>
      <c r="BT7">
        <v>3.8259843722164842E-4</v>
      </c>
      <c r="BU7">
        <v>3.8259843722164842E-4</v>
      </c>
      <c r="BV7">
        <v>3.8259843722164842E-4</v>
      </c>
      <c r="BW7">
        <v>3.8259843722164842E-4</v>
      </c>
      <c r="BX7">
        <v>3.8259843722164799E-4</v>
      </c>
      <c r="BY7">
        <v>3.8259843722164799E-4</v>
      </c>
      <c r="BZ7">
        <v>3.8259843722164799E-4</v>
      </c>
      <c r="CA7">
        <v>3.8259843722164799E-4</v>
      </c>
      <c r="CB7">
        <v>3.8259843722164799E-4</v>
      </c>
      <c r="CC7">
        <v>3.8259843722164799E-4</v>
      </c>
      <c r="CD7">
        <v>3.8259843722164799E-4</v>
      </c>
      <c r="CE7">
        <v>3.8259843722164799E-4</v>
      </c>
      <c r="CF7">
        <v>3.8259843722164799E-4</v>
      </c>
      <c r="CG7">
        <v>3.8259843722164799E-4</v>
      </c>
      <c r="CH7">
        <v>3.8259843722164799E-4</v>
      </c>
      <c r="CI7">
        <v>3.8259843722164799E-4</v>
      </c>
      <c r="CJ7">
        <v>3.8259843722164799E-4</v>
      </c>
      <c r="CK7">
        <v>3.8259843722164799E-4</v>
      </c>
      <c r="CL7">
        <v>3.8259843722164799E-4</v>
      </c>
      <c r="CM7">
        <v>3.8259843722164799E-4</v>
      </c>
      <c r="CN7">
        <v>3.8259843722164799E-4</v>
      </c>
      <c r="CO7">
        <v>3.8259843722164799E-4</v>
      </c>
      <c r="CP7">
        <v>3.8259843722164799E-4</v>
      </c>
      <c r="CQ7">
        <v>3.8259843722164799E-4</v>
      </c>
    </row>
    <row r="8" spans="1:95" x14ac:dyDescent="0.25">
      <c r="A8">
        <v>31</v>
      </c>
      <c r="B8">
        <v>8.3030620862140797E-4</v>
      </c>
      <c r="C8">
        <v>8.4924731667937968E-4</v>
      </c>
      <c r="D8">
        <v>8.3661914735528003E-4</v>
      </c>
      <c r="E8">
        <v>8.2557880398817171E-4</v>
      </c>
      <c r="F8">
        <v>8.1462163392234763E-4</v>
      </c>
      <c r="G8">
        <v>8.0381267781482564E-4</v>
      </c>
      <c r="H8">
        <v>7.9314701787444391E-4</v>
      </c>
      <c r="I8">
        <v>7.8262288439660029E-4</v>
      </c>
      <c r="J8">
        <v>7.7223839361612761E-4</v>
      </c>
      <c r="K8">
        <v>7.6199169289977028E-4</v>
      </c>
      <c r="L8">
        <v>7.5188095392276241E-4</v>
      </c>
      <c r="M8">
        <v>7.4190437263229085E-4</v>
      </c>
      <c r="N8">
        <v>7.3206016891266422E-4</v>
      </c>
      <c r="O8">
        <v>7.2234658626827081E-4</v>
      </c>
      <c r="P8">
        <v>7.1276189151013992E-4</v>
      </c>
      <c r="Q8">
        <v>7.033043744466978E-4</v>
      </c>
      <c r="R8">
        <v>6.9397234757860788E-4</v>
      </c>
      <c r="S8">
        <v>6.8476414579767757E-4</v>
      </c>
      <c r="T8">
        <v>6.7567812608975949E-4</v>
      </c>
      <c r="U8">
        <v>6.6671266724157294E-4</v>
      </c>
      <c r="V8">
        <v>6.5786616955145264E-4</v>
      </c>
      <c r="W8">
        <v>6.4913705454389798E-4</v>
      </c>
      <c r="X8">
        <v>6.4052376468793303E-4</v>
      </c>
      <c r="Y8">
        <v>6.3202476311920196E-4</v>
      </c>
      <c r="Z8">
        <v>6.2363853336573768E-4</v>
      </c>
      <c r="AA8">
        <v>6.153635790773829E-4</v>
      </c>
      <c r="AB8">
        <v>6.0719842375880396E-4</v>
      </c>
      <c r="AC8">
        <v>5.9914161050602483E-4</v>
      </c>
      <c r="AD8">
        <v>5.9119170174648961E-4</v>
      </c>
      <c r="AE8">
        <v>5.8334727898254617E-4</v>
      </c>
      <c r="AF8">
        <v>5.7560694253834966E-4</v>
      </c>
      <c r="AG8">
        <v>5.6796931131011677E-4</v>
      </c>
      <c r="AH8">
        <v>5.6043302251969612E-4</v>
      </c>
      <c r="AI8">
        <v>5.5299673147140823E-4</v>
      </c>
      <c r="AJ8">
        <v>5.4565911131211815E-4</v>
      </c>
      <c r="AK8">
        <v>5.3841885279447591E-4</v>
      </c>
      <c r="AL8">
        <v>5.3127466404331533E-4</v>
      </c>
      <c r="AM8">
        <v>5.242252703251426E-4</v>
      </c>
      <c r="AN8">
        <v>5.1726941382068735E-4</v>
      </c>
      <c r="AO8">
        <v>5.1040585340047248E-4</v>
      </c>
      <c r="AP8">
        <v>5.0363336440335685E-4</v>
      </c>
      <c r="AQ8">
        <v>4.9695073841802E-4</v>
      </c>
      <c r="AR8">
        <v>4.9035678306734725E-4</v>
      </c>
      <c r="AS8">
        <v>4.8385032179567531E-4</v>
      </c>
      <c r="AT8">
        <v>4.7743019365885831E-4</v>
      </c>
      <c r="AU8">
        <v>4.7109525311712349E-4</v>
      </c>
      <c r="AV8">
        <v>4.648443698306699E-4</v>
      </c>
      <c r="AW8">
        <v>4.5867642845798408E-4</v>
      </c>
      <c r="AX8">
        <v>4.5259032845683367E-4</v>
      </c>
      <c r="AY8">
        <v>4.4658498388789041E-4</v>
      </c>
      <c r="AZ8">
        <v>4.4658498388789041E-4</v>
      </c>
      <c r="BA8">
        <v>4.4658498388789041E-4</v>
      </c>
      <c r="BB8">
        <v>4.4658498388789041E-4</v>
      </c>
      <c r="BC8">
        <v>4.4658498388789041E-4</v>
      </c>
      <c r="BD8">
        <v>4.4658498388789041E-4</v>
      </c>
      <c r="BE8">
        <v>4.4658498388789041E-4</v>
      </c>
      <c r="BF8">
        <v>4.4658498388789041E-4</v>
      </c>
      <c r="BG8">
        <v>4.4658498388789041E-4</v>
      </c>
      <c r="BH8">
        <v>4.4658498388789041E-4</v>
      </c>
      <c r="BI8">
        <v>4.4658498388789041E-4</v>
      </c>
      <c r="BJ8">
        <v>4.4658498388789041E-4</v>
      </c>
      <c r="BK8">
        <v>4.4658498388789041E-4</v>
      </c>
      <c r="BL8">
        <v>4.4658498388789041E-4</v>
      </c>
      <c r="BM8">
        <v>4.4658498388789041E-4</v>
      </c>
      <c r="BN8">
        <v>4.4658498388789041E-4</v>
      </c>
      <c r="BO8">
        <v>4.4658498388789041E-4</v>
      </c>
      <c r="BP8">
        <v>4.4658498388789041E-4</v>
      </c>
      <c r="BQ8">
        <v>4.4658498388789041E-4</v>
      </c>
      <c r="BR8">
        <v>4.4658498388789041E-4</v>
      </c>
      <c r="BS8">
        <v>4.4658498388789041E-4</v>
      </c>
      <c r="BT8">
        <v>4.4658498388789041E-4</v>
      </c>
      <c r="BU8">
        <v>4.4658498388789041E-4</v>
      </c>
      <c r="BV8">
        <v>4.4658498388789041E-4</v>
      </c>
      <c r="BW8">
        <v>4.4658498388789041E-4</v>
      </c>
      <c r="BX8">
        <v>4.4658498388788998E-4</v>
      </c>
      <c r="BY8">
        <v>4.4658498388788998E-4</v>
      </c>
      <c r="BZ8">
        <v>4.4658498388788998E-4</v>
      </c>
      <c r="CA8">
        <v>4.4658498388788998E-4</v>
      </c>
      <c r="CB8">
        <v>4.4658498388788998E-4</v>
      </c>
      <c r="CC8">
        <v>4.4658498388788998E-4</v>
      </c>
      <c r="CD8">
        <v>4.4658498388788998E-4</v>
      </c>
      <c r="CE8">
        <v>4.4658498388788998E-4</v>
      </c>
      <c r="CF8">
        <v>4.4658498388788998E-4</v>
      </c>
      <c r="CG8">
        <v>4.4658498388788998E-4</v>
      </c>
      <c r="CH8">
        <v>4.4658498388788998E-4</v>
      </c>
      <c r="CI8">
        <v>4.4658498388788998E-4</v>
      </c>
      <c r="CJ8">
        <v>4.4658498388788998E-4</v>
      </c>
      <c r="CK8">
        <v>4.4658498388788998E-4</v>
      </c>
      <c r="CL8">
        <v>4.4658498388788998E-4</v>
      </c>
      <c r="CM8">
        <v>4.4658498388788998E-4</v>
      </c>
      <c r="CN8">
        <v>4.4658498388788998E-4</v>
      </c>
      <c r="CO8">
        <v>4.4658498388788998E-4</v>
      </c>
      <c r="CP8">
        <v>4.4658498388788998E-4</v>
      </c>
      <c r="CQ8">
        <v>4.4658498388788998E-4</v>
      </c>
    </row>
    <row r="9" spans="1:95" x14ac:dyDescent="0.25">
      <c r="A9">
        <v>32</v>
      </c>
      <c r="B9">
        <v>7.7397993933620989E-4</v>
      </c>
      <c r="C9">
        <v>8.792076772521514E-4</v>
      </c>
      <c r="D9">
        <v>9.0084054260444464E-4</v>
      </c>
      <c r="E9">
        <v>8.8900068152033098E-4</v>
      </c>
      <c r="F9">
        <v>8.7880674627922027E-4</v>
      </c>
      <c r="G9">
        <v>8.6866303545644972E-4</v>
      </c>
      <c r="H9">
        <v>8.5863938886023288E-4</v>
      </c>
      <c r="I9">
        <v>8.4873127361724673E-4</v>
      </c>
      <c r="J9">
        <v>8.3893749724486464E-4</v>
      </c>
      <c r="K9">
        <v>8.2925673406387783E-4</v>
      </c>
      <c r="L9">
        <v>8.1968768026058282E-4</v>
      </c>
      <c r="M9">
        <v>8.1022904677284188E-4</v>
      </c>
      <c r="N9">
        <v>8.0087955942652583E-4</v>
      </c>
      <c r="O9">
        <v>7.9163795875001827E-4</v>
      </c>
      <c r="P9">
        <v>7.8250299980516598E-4</v>
      </c>
      <c r="Q9">
        <v>7.7347345201954527E-4</v>
      </c>
      <c r="R9">
        <v>7.6454809902069614E-4</v>
      </c>
      <c r="S9">
        <v>7.5572573847226224E-4</v>
      </c>
      <c r="T9">
        <v>7.4700518191202182E-4</v>
      </c>
      <c r="U9">
        <v>7.3838525459179452E-4</v>
      </c>
      <c r="V9">
        <v>7.298647953191855E-4</v>
      </c>
      <c r="W9">
        <v>7.2144265630116541E-4</v>
      </c>
      <c r="X9">
        <v>7.1311770298944854E-4</v>
      </c>
      <c r="Y9">
        <v>7.0488881392765702E-4</v>
      </c>
      <c r="Z9">
        <v>6.9675488060025369E-4</v>
      </c>
      <c r="AA9">
        <v>6.8871480728320458E-4</v>
      </c>
      <c r="AB9">
        <v>6.807675108963841E-4</v>
      </c>
      <c r="AC9">
        <v>6.7291192085766551E-4</v>
      </c>
      <c r="AD9">
        <v>6.6514697893870671E-4</v>
      </c>
      <c r="AE9">
        <v>6.5747163912239397E-4</v>
      </c>
      <c r="AF9">
        <v>6.4988486746193495E-4</v>
      </c>
      <c r="AG9">
        <v>6.423856419415728E-4</v>
      </c>
      <c r="AH9">
        <v>6.3497295233891132E-4</v>
      </c>
      <c r="AI9">
        <v>6.2764580008882616E-4</v>
      </c>
      <c r="AJ9">
        <v>6.2040319814895151E-4</v>
      </c>
      <c r="AK9">
        <v>6.132441708667141E-4</v>
      </c>
      <c r="AL9">
        <v>6.0616775384790111E-4</v>
      </c>
      <c r="AM9">
        <v>5.9917299382674489E-4</v>
      </c>
      <c r="AN9">
        <v>5.9225894853751342E-4</v>
      </c>
      <c r="AO9">
        <v>5.8542468658757572E-4</v>
      </c>
      <c r="AP9">
        <v>5.7866928733192981E-4</v>
      </c>
      <c r="AQ9">
        <v>5.7199184074918738E-4</v>
      </c>
      <c r="AR9">
        <v>5.6539144731898214E-4</v>
      </c>
      <c r="AS9">
        <v>5.5886721790079528E-4</v>
      </c>
      <c r="AT9">
        <v>5.5241827361418138E-4</v>
      </c>
      <c r="AU9">
        <v>5.4604374572037072E-4</v>
      </c>
      <c r="AV9">
        <v>5.3974277550524179E-4</v>
      </c>
      <c r="AW9">
        <v>5.3351451416364744E-4</v>
      </c>
      <c r="AX9">
        <v>5.2735812268506872E-4</v>
      </c>
      <c r="AY9">
        <v>5.2127277174059269E-4</v>
      </c>
      <c r="AZ9">
        <v>5.2127277174059269E-4</v>
      </c>
      <c r="BA9">
        <v>5.2127277174059269E-4</v>
      </c>
      <c r="BB9">
        <v>5.2127277174059269E-4</v>
      </c>
      <c r="BC9">
        <v>5.2127277174059269E-4</v>
      </c>
      <c r="BD9">
        <v>5.2127277174059269E-4</v>
      </c>
      <c r="BE9">
        <v>5.2127277174059269E-4</v>
      </c>
      <c r="BF9">
        <v>5.2127277174059269E-4</v>
      </c>
      <c r="BG9">
        <v>5.2127277174059269E-4</v>
      </c>
      <c r="BH9">
        <v>5.2127277174059269E-4</v>
      </c>
      <c r="BI9">
        <v>5.2127277174059269E-4</v>
      </c>
      <c r="BJ9">
        <v>5.2127277174059269E-4</v>
      </c>
      <c r="BK9">
        <v>5.2127277174059269E-4</v>
      </c>
      <c r="BL9">
        <v>5.2127277174059269E-4</v>
      </c>
      <c r="BM9">
        <v>5.2127277174059269E-4</v>
      </c>
      <c r="BN9">
        <v>5.2127277174059269E-4</v>
      </c>
      <c r="BO9">
        <v>5.2127277174059269E-4</v>
      </c>
      <c r="BP9">
        <v>5.2127277174059269E-4</v>
      </c>
      <c r="BQ9">
        <v>5.2127277174059269E-4</v>
      </c>
      <c r="BR9">
        <v>5.2127277174059269E-4</v>
      </c>
      <c r="BS9">
        <v>5.2127277174059269E-4</v>
      </c>
      <c r="BT9">
        <v>5.2127277174059269E-4</v>
      </c>
      <c r="BU9">
        <v>5.2127277174059269E-4</v>
      </c>
      <c r="BV9">
        <v>5.2127277174059269E-4</v>
      </c>
      <c r="BW9">
        <v>5.2127277174059269E-4</v>
      </c>
      <c r="BX9">
        <v>5.2127277174059301E-4</v>
      </c>
      <c r="BY9">
        <v>5.2127277174059301E-4</v>
      </c>
      <c r="BZ9">
        <v>5.2127277174059301E-4</v>
      </c>
      <c r="CA9">
        <v>5.2127277174059301E-4</v>
      </c>
      <c r="CB9">
        <v>5.2127277174059301E-4</v>
      </c>
      <c r="CC9">
        <v>5.2127277174059301E-4</v>
      </c>
      <c r="CD9">
        <v>5.2127277174059301E-4</v>
      </c>
      <c r="CE9">
        <v>5.2127277174059301E-4</v>
      </c>
      <c r="CF9">
        <v>5.2127277174059301E-4</v>
      </c>
      <c r="CG9">
        <v>5.2127277174059301E-4</v>
      </c>
      <c r="CH9">
        <v>5.2127277174059301E-4</v>
      </c>
      <c r="CI9">
        <v>5.2127277174059301E-4</v>
      </c>
      <c r="CJ9">
        <v>5.2127277174059301E-4</v>
      </c>
      <c r="CK9">
        <v>5.2127277174059301E-4</v>
      </c>
      <c r="CL9">
        <v>5.2127277174059301E-4</v>
      </c>
      <c r="CM9">
        <v>5.2127277174059301E-4</v>
      </c>
      <c r="CN9">
        <v>5.2127277174059301E-4</v>
      </c>
      <c r="CO9">
        <v>5.2127277174059301E-4</v>
      </c>
      <c r="CP9">
        <v>5.2127277174059301E-4</v>
      </c>
      <c r="CQ9">
        <v>5.2127277174059301E-4</v>
      </c>
    </row>
    <row r="10" spans="1:95" x14ac:dyDescent="0.25">
      <c r="A10">
        <v>33</v>
      </c>
      <c r="B10">
        <v>6.2320221214928176E-4</v>
      </c>
      <c r="C10">
        <v>8.2100054344924893E-4</v>
      </c>
      <c r="D10">
        <v>9.3425572047438148E-4</v>
      </c>
      <c r="E10">
        <v>9.5892087143986519E-4</v>
      </c>
      <c r="F10">
        <v>9.4797633450269486E-4</v>
      </c>
      <c r="G10">
        <v>9.3874867662297758E-4</v>
      </c>
      <c r="H10">
        <v>9.2953950252875413E-4</v>
      </c>
      <c r="I10">
        <v>9.2042386478597207E-4</v>
      </c>
      <c r="J10">
        <v>9.1139747761307657E-4</v>
      </c>
      <c r="K10">
        <v>9.0245961656528991E-4</v>
      </c>
      <c r="L10">
        <v>8.936094067353576E-4</v>
      </c>
      <c r="M10">
        <v>8.8484598885065825E-4</v>
      </c>
      <c r="N10">
        <v>8.7616851174940303E-4</v>
      </c>
      <c r="O10">
        <v>8.6757613263109036E-4</v>
      </c>
      <c r="P10">
        <v>8.590680169597313E-4</v>
      </c>
      <c r="Q10">
        <v>8.5064333838346339E-4</v>
      </c>
      <c r="R10">
        <v>8.4230127865426107E-4</v>
      </c>
      <c r="S10">
        <v>8.3404102754846979E-4</v>
      </c>
      <c r="T10">
        <v>8.258617827881043E-4</v>
      </c>
      <c r="U10">
        <v>8.1776274996292963E-4</v>
      </c>
      <c r="V10">
        <v>8.0974314245331198E-4</v>
      </c>
      <c r="W10">
        <v>8.0180218135380535E-4</v>
      </c>
      <c r="X10">
        <v>7.9393909539751271E-4</v>
      </c>
      <c r="Y10">
        <v>7.8615312088116602E-4</v>
      </c>
      <c r="Z10">
        <v>7.7844350159095711E-4</v>
      </c>
      <c r="AA10">
        <v>7.7080948872909117E-4</v>
      </c>
      <c r="AB10">
        <v>7.6325034084105572E-4</v>
      </c>
      <c r="AC10">
        <v>7.5576532374360878E-4</v>
      </c>
      <c r="AD10">
        <v>7.483537104534735E-4</v>
      </c>
      <c r="AE10">
        <v>7.4101478111672514E-4</v>
      </c>
      <c r="AF10">
        <v>7.3374782293887675E-4</v>
      </c>
      <c r="AG10">
        <v>7.2655213011565511E-4</v>
      </c>
      <c r="AH10">
        <v>7.1942700376443789E-4</v>
      </c>
      <c r="AI10">
        <v>7.1237175185638439E-4</v>
      </c>
      <c r="AJ10">
        <v>7.0538568914921675E-4</v>
      </c>
      <c r="AK10">
        <v>6.9846813712066708E-4</v>
      </c>
      <c r="AL10">
        <v>6.9161842390257848E-4</v>
      </c>
      <c r="AM10">
        <v>6.8483588421564543E-4</v>
      </c>
      <c r="AN10">
        <v>6.781198593048002E-4</v>
      </c>
      <c r="AO10">
        <v>6.7146969687523401E-4</v>
      </c>
      <c r="AP10">
        <v>6.6488475102903857E-4</v>
      </c>
      <c r="AQ10">
        <v>6.5836438220247674E-4</v>
      </c>
      <c r="AR10">
        <v>6.5190795710385729E-4</v>
      </c>
      <c r="AS10">
        <v>6.4551484865203973E-4</v>
      </c>
      <c r="AT10">
        <v>6.3918443591551592E-4</v>
      </c>
      <c r="AU10">
        <v>6.3291610405210978E-4</v>
      </c>
      <c r="AV10">
        <v>6.2670924424925822E-4</v>
      </c>
      <c r="AW10">
        <v>6.2056325366487911E-4</v>
      </c>
      <c r="AX10">
        <v>6.1447753536882164E-4</v>
      </c>
      <c r="AY10">
        <v>6.0845149828488924E-4</v>
      </c>
      <c r="AZ10">
        <v>6.0845149828488924E-4</v>
      </c>
      <c r="BA10">
        <v>6.0845149828488924E-4</v>
      </c>
      <c r="BB10">
        <v>6.0845149828488924E-4</v>
      </c>
      <c r="BC10">
        <v>6.0845149828488924E-4</v>
      </c>
      <c r="BD10">
        <v>6.0845149828488924E-4</v>
      </c>
      <c r="BE10">
        <v>6.0845149828488924E-4</v>
      </c>
      <c r="BF10">
        <v>6.0845149828488924E-4</v>
      </c>
      <c r="BG10">
        <v>6.0845149828488924E-4</v>
      </c>
      <c r="BH10">
        <v>6.0845149828488924E-4</v>
      </c>
      <c r="BI10">
        <v>6.0845149828488924E-4</v>
      </c>
      <c r="BJ10">
        <v>6.0845149828488924E-4</v>
      </c>
      <c r="BK10">
        <v>6.0845149828488924E-4</v>
      </c>
      <c r="BL10">
        <v>6.0845149828488924E-4</v>
      </c>
      <c r="BM10">
        <v>6.0845149828488924E-4</v>
      </c>
      <c r="BN10">
        <v>6.0845149828488924E-4</v>
      </c>
      <c r="BO10">
        <v>6.0845149828488924E-4</v>
      </c>
      <c r="BP10">
        <v>6.0845149828488924E-4</v>
      </c>
      <c r="BQ10">
        <v>6.0845149828488924E-4</v>
      </c>
      <c r="BR10">
        <v>6.0845149828488924E-4</v>
      </c>
      <c r="BS10">
        <v>6.0845149828488924E-4</v>
      </c>
      <c r="BT10">
        <v>6.0845149828488924E-4</v>
      </c>
      <c r="BU10">
        <v>6.0845149828488924E-4</v>
      </c>
      <c r="BV10">
        <v>6.0845149828488924E-4</v>
      </c>
      <c r="BW10">
        <v>6.0845149828488924E-4</v>
      </c>
      <c r="BX10">
        <v>6.0845149828488902E-4</v>
      </c>
      <c r="BY10">
        <v>6.0845149828488902E-4</v>
      </c>
      <c r="BZ10">
        <v>6.0845149828488902E-4</v>
      </c>
      <c r="CA10">
        <v>6.0845149828488902E-4</v>
      </c>
      <c r="CB10">
        <v>6.0845149828488902E-4</v>
      </c>
      <c r="CC10">
        <v>6.0845149828488902E-4</v>
      </c>
      <c r="CD10">
        <v>6.0845149828488902E-4</v>
      </c>
      <c r="CE10">
        <v>6.0845149828488902E-4</v>
      </c>
      <c r="CF10">
        <v>6.0845149828488902E-4</v>
      </c>
      <c r="CG10">
        <v>6.0845149828488902E-4</v>
      </c>
      <c r="CH10">
        <v>6.0845149828488902E-4</v>
      </c>
      <c r="CI10">
        <v>6.0845149828488902E-4</v>
      </c>
      <c r="CJ10">
        <v>6.0845149828488902E-4</v>
      </c>
      <c r="CK10">
        <v>6.0845149828488902E-4</v>
      </c>
      <c r="CL10">
        <v>6.0845149828488902E-4</v>
      </c>
      <c r="CM10">
        <v>6.0845149828488902E-4</v>
      </c>
      <c r="CN10">
        <v>6.0845149828488902E-4</v>
      </c>
      <c r="CO10">
        <v>6.0845149828488902E-4</v>
      </c>
      <c r="CP10">
        <v>6.0845149828488902E-4</v>
      </c>
      <c r="CQ10">
        <v>6.0845149828488902E-4</v>
      </c>
    </row>
    <row r="11" spans="1:95" x14ac:dyDescent="0.25">
      <c r="A11">
        <v>34</v>
      </c>
      <c r="B11">
        <v>6.9325773964037138E-4</v>
      </c>
      <c r="C11">
        <v>6.6222150554057886E-4</v>
      </c>
      <c r="D11">
        <v>8.739333093300231E-4</v>
      </c>
      <c r="E11">
        <v>9.9623355953886751E-4</v>
      </c>
      <c r="F11">
        <v>1.0243272515392289E-3</v>
      </c>
      <c r="G11">
        <v>1.0144111288442701E-3</v>
      </c>
      <c r="H11">
        <v>1.0062975169902019E-3</v>
      </c>
      <c r="I11">
        <v>9.9817219452252187E-4</v>
      </c>
      <c r="J11">
        <v>9.9011591545281269E-4</v>
      </c>
      <c r="K11">
        <v>9.8212450477030131E-4</v>
      </c>
      <c r="L11">
        <v>9.7419760116882631E-4</v>
      </c>
      <c r="M11">
        <v>9.6633467672271379E-4</v>
      </c>
      <c r="N11">
        <v>9.5853521537106294E-4</v>
      </c>
      <c r="O11">
        <v>9.5079870487716335E-4</v>
      </c>
      <c r="P11">
        <v>9.4312463715394987E-4</v>
      </c>
      <c r="Q11">
        <v>9.3551250821453816E-4</v>
      </c>
      <c r="R11">
        <v>9.2796181813984021E-4</v>
      </c>
      <c r="S11">
        <v>9.2047207104570391E-4</v>
      </c>
      <c r="T11">
        <v>9.1304277505035113E-4</v>
      </c>
      <c r="U11">
        <v>9.0567344224206509E-4</v>
      </c>
      <c r="V11">
        <v>8.9836358864715403E-4</v>
      </c>
      <c r="W11">
        <v>8.9111273419816949E-4</v>
      </c>
      <c r="X11">
        <v>8.8392040270236782E-4</v>
      </c>
      <c r="Y11">
        <v>8.767861218104471E-4</v>
      </c>
      <c r="Z11">
        <v>8.697094229855192E-4</v>
      </c>
      <c r="AA11">
        <v>8.6268984147234128E-4</v>
      </c>
      <c r="AB11">
        <v>8.5572691626679953E-4</v>
      </c>
      <c r="AC11">
        <v>8.4882019008561784E-4</v>
      </c>
      <c r="AD11">
        <v>8.4196920933634321E-4</v>
      </c>
      <c r="AE11">
        <v>8.3517352408754759E-4</v>
      </c>
      <c r="AF11">
        <v>8.2843268803927945E-4</v>
      </c>
      <c r="AG11">
        <v>8.2174625849375476E-4</v>
      </c>
      <c r="AH11">
        <v>8.1511379632628281E-4</v>
      </c>
      <c r="AI11">
        <v>8.0853486595642806E-4</v>
      </c>
      <c r="AJ11">
        <v>8.0200903531940605E-4</v>
      </c>
      <c r="AK11">
        <v>7.9553587583769977E-4</v>
      </c>
      <c r="AL11">
        <v>7.8911496239291909E-4</v>
      </c>
      <c r="AM11">
        <v>7.8274587329788578E-4</v>
      </c>
      <c r="AN11">
        <v>7.7642819026893246E-4</v>
      </c>
      <c r="AO11">
        <v>7.7016149839843288E-4</v>
      </c>
      <c r="AP11">
        <v>7.6394538612755292E-4</v>
      </c>
      <c r="AQ11">
        <v>7.5777944521923473E-4</v>
      </c>
      <c r="AR11">
        <v>7.5166327073136188E-4</v>
      </c>
      <c r="AS11">
        <v>7.4559646099018695E-4</v>
      </c>
      <c r="AT11">
        <v>7.3957861756394287E-4</v>
      </c>
      <c r="AU11">
        <v>7.3360934523667278E-4</v>
      </c>
      <c r="AV11">
        <v>7.2768825198228529E-4</v>
      </c>
      <c r="AW11">
        <v>7.2181494893879721E-4</v>
      </c>
      <c r="AX11">
        <v>7.1598905038280447E-4</v>
      </c>
      <c r="AY11">
        <v>7.1021017370414153E-4</v>
      </c>
      <c r="AZ11">
        <v>7.1021017370414153E-4</v>
      </c>
      <c r="BA11">
        <v>7.1021017370414153E-4</v>
      </c>
      <c r="BB11">
        <v>7.1021017370414153E-4</v>
      </c>
      <c r="BC11">
        <v>7.1021017370414153E-4</v>
      </c>
      <c r="BD11">
        <v>7.1021017370414153E-4</v>
      </c>
      <c r="BE11">
        <v>7.1021017370414153E-4</v>
      </c>
      <c r="BF11">
        <v>7.1021017370414153E-4</v>
      </c>
      <c r="BG11">
        <v>7.1021017370414153E-4</v>
      </c>
      <c r="BH11">
        <v>7.1021017370414153E-4</v>
      </c>
      <c r="BI11">
        <v>7.1021017370414153E-4</v>
      </c>
      <c r="BJ11">
        <v>7.1021017370414153E-4</v>
      </c>
      <c r="BK11">
        <v>7.1021017370414153E-4</v>
      </c>
      <c r="BL11">
        <v>7.1021017370414153E-4</v>
      </c>
      <c r="BM11">
        <v>7.1021017370414153E-4</v>
      </c>
      <c r="BN11">
        <v>7.1021017370414153E-4</v>
      </c>
      <c r="BO11">
        <v>7.1021017370414153E-4</v>
      </c>
      <c r="BP11">
        <v>7.1021017370414153E-4</v>
      </c>
      <c r="BQ11">
        <v>7.1021017370414153E-4</v>
      </c>
      <c r="BR11">
        <v>7.1021017370414153E-4</v>
      </c>
      <c r="BS11">
        <v>7.1021017370414153E-4</v>
      </c>
      <c r="BT11">
        <v>7.1021017370414153E-4</v>
      </c>
      <c r="BU11">
        <v>7.1021017370414153E-4</v>
      </c>
      <c r="BV11">
        <v>7.1021017370414153E-4</v>
      </c>
      <c r="BW11">
        <v>7.1021017370414153E-4</v>
      </c>
      <c r="BX11">
        <v>7.1021017370414196E-4</v>
      </c>
      <c r="BY11">
        <v>7.1021017370414196E-4</v>
      </c>
      <c r="BZ11">
        <v>7.1021017370414196E-4</v>
      </c>
      <c r="CA11">
        <v>7.1021017370414196E-4</v>
      </c>
      <c r="CB11">
        <v>7.1021017370414196E-4</v>
      </c>
      <c r="CC11">
        <v>7.1021017370414196E-4</v>
      </c>
      <c r="CD11">
        <v>7.1021017370414196E-4</v>
      </c>
      <c r="CE11">
        <v>7.1021017370414196E-4</v>
      </c>
      <c r="CF11">
        <v>7.1021017370414196E-4</v>
      </c>
      <c r="CG11">
        <v>7.1021017370414196E-4</v>
      </c>
      <c r="CH11">
        <v>7.1021017370414196E-4</v>
      </c>
      <c r="CI11">
        <v>7.1021017370414196E-4</v>
      </c>
      <c r="CJ11">
        <v>7.1021017370414196E-4</v>
      </c>
      <c r="CK11">
        <v>7.1021017370414196E-4</v>
      </c>
      <c r="CL11">
        <v>7.1021017370414196E-4</v>
      </c>
      <c r="CM11">
        <v>7.1021017370414196E-4</v>
      </c>
      <c r="CN11">
        <v>7.1021017370414196E-4</v>
      </c>
      <c r="CO11">
        <v>7.1021017370414196E-4</v>
      </c>
      <c r="CP11">
        <v>7.1021017370414196E-4</v>
      </c>
      <c r="CQ11">
        <v>7.1021017370414196E-4</v>
      </c>
    </row>
    <row r="12" spans="1:95" x14ac:dyDescent="0.25">
      <c r="A12">
        <v>35</v>
      </c>
      <c r="B12">
        <v>9.9136769255336594E-4</v>
      </c>
      <c r="C12">
        <v>7.3795448182917462E-4</v>
      </c>
      <c r="D12">
        <v>7.0615279436864707E-4</v>
      </c>
      <c r="E12">
        <v>9.3354283073475159E-4</v>
      </c>
      <c r="F12">
        <v>1.066050251406878E-3</v>
      </c>
      <c r="G12">
        <v>1.0980340057760839E-3</v>
      </c>
      <c r="H12">
        <v>1.0893103304076431E-3</v>
      </c>
      <c r="I12">
        <v>1.082491692546814E-3</v>
      </c>
      <c r="J12">
        <v>1.0756331856308951E-3</v>
      </c>
      <c r="K12">
        <v>1.06882184200585E-3</v>
      </c>
      <c r="L12">
        <v>1.062053463924343E-3</v>
      </c>
      <c r="M12">
        <v>1.055327954487612E-3</v>
      </c>
      <c r="N12">
        <v>1.048645034356855E-3</v>
      </c>
      <c r="O12">
        <v>1.042004434186668E-3</v>
      </c>
      <c r="P12">
        <v>1.0354058859677741E-3</v>
      </c>
      <c r="Q12">
        <v>1.0288491234046811E-3</v>
      </c>
      <c r="R12">
        <v>1.022333881887478E-3</v>
      </c>
      <c r="S12">
        <v>1.0158598984819479E-3</v>
      </c>
      <c r="T12">
        <v>1.0094269119189151E-3</v>
      </c>
      <c r="U12">
        <v>1.003034662583705E-3</v>
      </c>
      <c r="V12">
        <v>9.9668289250566598E-4</v>
      </c>
      <c r="W12">
        <v>9.9037134534775981E-4</v>
      </c>
      <c r="X12">
        <v>9.8409976639621775E-4</v>
      </c>
      <c r="Y12">
        <v>9.7786790255025642E-4</v>
      </c>
      <c r="Z12">
        <v>9.7167550231186991E-4</v>
      </c>
      <c r="AA12">
        <v>9.6552231577567396E-4</v>
      </c>
      <c r="AB12">
        <v>9.5940809461882528E-4</v>
      </c>
      <c r="AC12">
        <v>9.5333259209099471E-4</v>
      </c>
      <c r="AD12">
        <v>9.4729556300441849E-4</v>
      </c>
      <c r="AE12">
        <v>9.4129676372398986E-4</v>
      </c>
      <c r="AF12">
        <v>9.3533595215744255E-4</v>
      </c>
      <c r="AG12">
        <v>9.2941288774556652E-4</v>
      </c>
      <c r="AH12">
        <v>9.2352733145250742E-4</v>
      </c>
      <c r="AI12">
        <v>9.1767904575611799E-4</v>
      </c>
      <c r="AJ12">
        <v>9.1186779463837172E-4</v>
      </c>
      <c r="AK12">
        <v>9.0609334357584135E-4</v>
      </c>
      <c r="AL12">
        <v>9.0035545953022977E-4</v>
      </c>
      <c r="AM12">
        <v>8.9465391093896426E-4</v>
      </c>
      <c r="AN12">
        <v>8.889884677058613E-4</v>
      </c>
      <c r="AO12">
        <v>8.8335890119182819E-4</v>
      </c>
      <c r="AP12">
        <v>8.7776498420564304E-4</v>
      </c>
      <c r="AQ12">
        <v>8.7220649099478491E-4</v>
      </c>
      <c r="AR12">
        <v>8.6668319723631976E-4</v>
      </c>
      <c r="AS12">
        <v>8.6119488002785356E-4</v>
      </c>
      <c r="AT12">
        <v>8.5574131787853635E-4</v>
      </c>
      <c r="AU12">
        <v>8.5032229070011245E-4</v>
      </c>
      <c r="AV12">
        <v>8.4493757979805183E-4</v>
      </c>
      <c r="AW12">
        <v>8.3958696786271784E-4</v>
      </c>
      <c r="AX12">
        <v>8.3427023896060447E-4</v>
      </c>
      <c r="AY12">
        <v>8.2898717852560716E-4</v>
      </c>
      <c r="AZ12">
        <v>8.2898717852560716E-4</v>
      </c>
      <c r="BA12">
        <v>8.2898717852560716E-4</v>
      </c>
      <c r="BB12">
        <v>8.2898717852560716E-4</v>
      </c>
      <c r="BC12">
        <v>8.2898717852560716E-4</v>
      </c>
      <c r="BD12">
        <v>8.2898717852560716E-4</v>
      </c>
      <c r="BE12">
        <v>8.2898717852560716E-4</v>
      </c>
      <c r="BF12">
        <v>8.2898717852560716E-4</v>
      </c>
      <c r="BG12">
        <v>8.2898717852560716E-4</v>
      </c>
      <c r="BH12">
        <v>8.2898717852560716E-4</v>
      </c>
      <c r="BI12">
        <v>8.2898717852560716E-4</v>
      </c>
      <c r="BJ12">
        <v>8.2898717852560716E-4</v>
      </c>
      <c r="BK12">
        <v>8.2898717852560716E-4</v>
      </c>
      <c r="BL12">
        <v>8.2898717852560716E-4</v>
      </c>
      <c r="BM12">
        <v>8.2898717852560716E-4</v>
      </c>
      <c r="BN12">
        <v>8.2898717852560716E-4</v>
      </c>
      <c r="BO12">
        <v>8.2898717852560716E-4</v>
      </c>
      <c r="BP12">
        <v>8.2898717852560716E-4</v>
      </c>
      <c r="BQ12">
        <v>8.2898717852560716E-4</v>
      </c>
      <c r="BR12">
        <v>8.2898717852560716E-4</v>
      </c>
      <c r="BS12">
        <v>8.2898717852560716E-4</v>
      </c>
      <c r="BT12">
        <v>8.2898717852560716E-4</v>
      </c>
      <c r="BU12">
        <v>8.2898717852560716E-4</v>
      </c>
      <c r="BV12">
        <v>8.2898717852560716E-4</v>
      </c>
      <c r="BW12">
        <v>8.2898717852560716E-4</v>
      </c>
      <c r="BX12">
        <v>8.2898717852560695E-4</v>
      </c>
      <c r="BY12">
        <v>8.2898717852560695E-4</v>
      </c>
      <c r="BZ12">
        <v>8.2898717852560695E-4</v>
      </c>
      <c r="CA12">
        <v>8.2898717852560695E-4</v>
      </c>
      <c r="CB12">
        <v>8.2898717852560695E-4</v>
      </c>
      <c r="CC12">
        <v>8.2898717852560695E-4</v>
      </c>
      <c r="CD12">
        <v>8.2898717852560695E-4</v>
      </c>
      <c r="CE12">
        <v>8.2898717852560695E-4</v>
      </c>
      <c r="CF12">
        <v>8.2898717852560695E-4</v>
      </c>
      <c r="CG12">
        <v>8.2898717852560695E-4</v>
      </c>
      <c r="CH12">
        <v>8.2898717852560695E-4</v>
      </c>
      <c r="CI12">
        <v>8.2898717852560695E-4</v>
      </c>
      <c r="CJ12">
        <v>8.2898717852560695E-4</v>
      </c>
      <c r="CK12">
        <v>8.2898717852560695E-4</v>
      </c>
      <c r="CL12">
        <v>8.2898717852560695E-4</v>
      </c>
      <c r="CM12">
        <v>8.2898717852560695E-4</v>
      </c>
      <c r="CN12">
        <v>8.2898717852560695E-4</v>
      </c>
      <c r="CO12">
        <v>8.2898717852560695E-4</v>
      </c>
      <c r="CP12">
        <v>8.2898717852560695E-4</v>
      </c>
      <c r="CQ12">
        <v>8.2898717852560695E-4</v>
      </c>
    </row>
    <row r="13" spans="1:95" x14ac:dyDescent="0.25">
      <c r="A13">
        <v>36</v>
      </c>
      <c r="B13">
        <v>7.9120921751607467E-4</v>
      </c>
      <c r="C13">
        <v>1.057134297944452E-3</v>
      </c>
      <c r="D13">
        <v>7.8828911607493261E-4</v>
      </c>
      <c r="E13">
        <v>7.5564043869071876E-4</v>
      </c>
      <c r="F13">
        <v>1.000717077921035E-3</v>
      </c>
      <c r="G13">
        <v>1.144762235519056E-3</v>
      </c>
      <c r="H13">
        <v>1.1811742246384601E-3</v>
      </c>
      <c r="I13">
        <v>1.173843899145578E-3</v>
      </c>
      <c r="J13">
        <v>1.1685407200577979E-3</v>
      </c>
      <c r="K13">
        <v>1.1631722303665009E-3</v>
      </c>
      <c r="L13">
        <v>1.1578324221722691E-3</v>
      </c>
      <c r="M13">
        <v>1.1525169467610219E-3</v>
      </c>
      <c r="N13">
        <v>1.147225882224417E-3</v>
      </c>
      <c r="O13">
        <v>1.141959107952552E-3</v>
      </c>
      <c r="P13">
        <v>1.1367165128162661E-3</v>
      </c>
      <c r="Q13">
        <v>1.131497985794785E-3</v>
      </c>
      <c r="R13">
        <v>1.12630341639511E-3</v>
      </c>
      <c r="S13">
        <v>1.12113269463068E-3</v>
      </c>
      <c r="T13">
        <v>1.115985711019911E-3</v>
      </c>
      <c r="U13">
        <v>1.1108623565838269E-3</v>
      </c>
      <c r="V13">
        <v>1.1057625228437699E-3</v>
      </c>
      <c r="W13">
        <v>1.100686101819087E-3</v>
      </c>
      <c r="X13">
        <v>1.0956329860248571E-3</v>
      </c>
      <c r="Y13">
        <v>1.0906030684696051E-3</v>
      </c>
      <c r="Z13">
        <v>1.0855962426530421E-3</v>
      </c>
      <c r="AA13">
        <v>1.0806124025638101E-3</v>
      </c>
      <c r="AB13">
        <v>1.075651442677236E-3</v>
      </c>
      <c r="AC13">
        <v>1.0707132579530921E-3</v>
      </c>
      <c r="AD13">
        <v>1.065797743833388E-3</v>
      </c>
      <c r="AE13">
        <v>1.0609047962401379E-3</v>
      </c>
      <c r="AF13">
        <v>1.0560343115731681E-3</v>
      </c>
      <c r="AG13">
        <v>1.051186186707924E-3</v>
      </c>
      <c r="AH13">
        <v>1.0463603189932761E-3</v>
      </c>
      <c r="AI13">
        <v>1.0415566062493579E-3</v>
      </c>
      <c r="AJ13">
        <v>1.036774946765402E-3</v>
      </c>
      <c r="AK13">
        <v>1.032015239297574E-3</v>
      </c>
      <c r="AL13">
        <v>1.027277383066845E-3</v>
      </c>
      <c r="AM13">
        <v>1.022561277756847E-3</v>
      </c>
      <c r="AN13">
        <v>1.0178668235117511E-3</v>
      </c>
      <c r="AO13">
        <v>1.0131939209341589E-3</v>
      </c>
      <c r="AP13">
        <v>1.0085424710829911E-3</v>
      </c>
      <c r="AQ13">
        <v>1.0039123754713929E-3</v>
      </c>
      <c r="AR13">
        <v>9.9930353606464905E-4</v>
      </c>
      <c r="AS13">
        <v>9.9471585527811631E-4</v>
      </c>
      <c r="AT13">
        <v>9.9014923597514617E-4</v>
      </c>
      <c r="AU13">
        <v>9.8560358146503762E-4</v>
      </c>
      <c r="AV13">
        <v>9.8107879550097328E-4</v>
      </c>
      <c r="AW13">
        <v>9.7657478227800368E-4</v>
      </c>
      <c r="AX13">
        <v>9.7209144643100947E-4</v>
      </c>
      <c r="AY13">
        <v>9.6762869303267064E-4</v>
      </c>
      <c r="AZ13">
        <v>9.6762869303267064E-4</v>
      </c>
      <c r="BA13">
        <v>9.6762869303267064E-4</v>
      </c>
      <c r="BB13">
        <v>9.6762869303267064E-4</v>
      </c>
      <c r="BC13">
        <v>9.6762869303267064E-4</v>
      </c>
      <c r="BD13">
        <v>9.6762869303267064E-4</v>
      </c>
      <c r="BE13">
        <v>9.6762869303267064E-4</v>
      </c>
      <c r="BF13">
        <v>9.6762869303267064E-4</v>
      </c>
      <c r="BG13">
        <v>9.6762869303267064E-4</v>
      </c>
      <c r="BH13">
        <v>9.6762869303267064E-4</v>
      </c>
      <c r="BI13">
        <v>9.6762869303267064E-4</v>
      </c>
      <c r="BJ13">
        <v>9.6762869303267064E-4</v>
      </c>
      <c r="BK13">
        <v>9.6762869303267064E-4</v>
      </c>
      <c r="BL13">
        <v>9.6762869303267064E-4</v>
      </c>
      <c r="BM13">
        <v>9.6762869303267064E-4</v>
      </c>
      <c r="BN13">
        <v>9.6762869303267064E-4</v>
      </c>
      <c r="BO13">
        <v>9.6762869303267064E-4</v>
      </c>
      <c r="BP13">
        <v>9.6762869303267064E-4</v>
      </c>
      <c r="BQ13">
        <v>9.6762869303267064E-4</v>
      </c>
      <c r="BR13">
        <v>9.6762869303267064E-4</v>
      </c>
      <c r="BS13">
        <v>9.6762869303267064E-4</v>
      </c>
      <c r="BT13">
        <v>9.6762869303267064E-4</v>
      </c>
      <c r="BU13">
        <v>9.6762869303267064E-4</v>
      </c>
      <c r="BV13">
        <v>9.6762869303267064E-4</v>
      </c>
      <c r="BW13">
        <v>9.6762869303267064E-4</v>
      </c>
      <c r="BX13">
        <v>9.6762869303267096E-4</v>
      </c>
      <c r="BY13">
        <v>9.6762869303267096E-4</v>
      </c>
      <c r="BZ13">
        <v>9.6762869303267096E-4</v>
      </c>
      <c r="CA13">
        <v>9.6762869303267096E-4</v>
      </c>
      <c r="CB13">
        <v>9.6762869303267096E-4</v>
      </c>
      <c r="CC13">
        <v>9.6762869303267096E-4</v>
      </c>
      <c r="CD13">
        <v>9.6762869303267096E-4</v>
      </c>
      <c r="CE13">
        <v>9.6762869303267096E-4</v>
      </c>
      <c r="CF13">
        <v>9.6762869303267096E-4</v>
      </c>
      <c r="CG13">
        <v>9.6762869303267096E-4</v>
      </c>
      <c r="CH13">
        <v>9.6762869303267096E-4</v>
      </c>
      <c r="CI13">
        <v>9.6762869303267096E-4</v>
      </c>
      <c r="CJ13">
        <v>9.6762869303267096E-4</v>
      </c>
      <c r="CK13">
        <v>9.6762869303267096E-4</v>
      </c>
      <c r="CL13">
        <v>9.6762869303267096E-4</v>
      </c>
      <c r="CM13">
        <v>9.6762869303267096E-4</v>
      </c>
      <c r="CN13">
        <v>9.6762869303267096E-4</v>
      </c>
      <c r="CO13">
        <v>9.6762869303267096E-4</v>
      </c>
      <c r="CP13">
        <v>9.6762869303267096E-4</v>
      </c>
      <c r="CQ13">
        <v>9.6762869303267096E-4</v>
      </c>
    </row>
    <row r="14" spans="1:95" x14ac:dyDescent="0.25">
      <c r="A14">
        <v>37</v>
      </c>
      <c r="B14">
        <v>9.5553487186657976E-4</v>
      </c>
      <c r="C14">
        <v>8.4517626772874933E-4</v>
      </c>
      <c r="D14">
        <v>1.131218952929229E-3</v>
      </c>
      <c r="E14">
        <v>8.4501144974204374E-4</v>
      </c>
      <c r="F14">
        <v>8.1143326658626106E-4</v>
      </c>
      <c r="G14">
        <v>1.0764887174513329E-3</v>
      </c>
      <c r="H14">
        <v>1.2335990292439709E-3</v>
      </c>
      <c r="I14">
        <v>1.2750676873328961E-3</v>
      </c>
      <c r="J14">
        <v>1.269375698436107E-3</v>
      </c>
      <c r="K14">
        <v>1.2658558041556581E-3</v>
      </c>
      <c r="L14">
        <v>1.262248797292851E-3</v>
      </c>
      <c r="M14">
        <v>1.258656435988691E-3</v>
      </c>
      <c r="N14">
        <v>1.25507410162926E-3</v>
      </c>
      <c r="O14">
        <v>1.251501972035838E-3</v>
      </c>
      <c r="P14">
        <v>1.2479400088600029E-3</v>
      </c>
      <c r="Q14">
        <v>1.2443881835860939E-3</v>
      </c>
      <c r="R14">
        <v>1.2408464673412021E-3</v>
      </c>
      <c r="S14">
        <v>1.2373148313543629E-3</v>
      </c>
      <c r="T14">
        <v>1.2337932469356E-3</v>
      </c>
      <c r="U14">
        <v>1.230281685476642E-3</v>
      </c>
      <c r="V14">
        <v>1.226780118450631E-3</v>
      </c>
      <c r="W14">
        <v>1.223288517411909E-3</v>
      </c>
      <c r="X14">
        <v>1.219806853995774E-3</v>
      </c>
      <c r="Y14">
        <v>1.2163350999182521E-3</v>
      </c>
      <c r="Z14">
        <v>1.2128732269758771E-3</v>
      </c>
      <c r="AA14">
        <v>1.2094212070454459E-3</v>
      </c>
      <c r="AB14">
        <v>1.2059790120838049E-3</v>
      </c>
      <c r="AC14">
        <v>1.202546614127611E-3</v>
      </c>
      <c r="AD14">
        <v>1.199123985293113E-3</v>
      </c>
      <c r="AE14">
        <v>1.195711097775916E-3</v>
      </c>
      <c r="AF14">
        <v>1.192307923850764E-3</v>
      </c>
      <c r="AG14">
        <v>1.188914435871309E-3</v>
      </c>
      <c r="AH14">
        <v>1.185530606269896E-3</v>
      </c>
      <c r="AI14">
        <v>1.182156407557321E-3</v>
      </c>
      <c r="AJ14">
        <v>1.1787918123226241E-3</v>
      </c>
      <c r="AK14">
        <v>1.175436793232862E-3</v>
      </c>
      <c r="AL14">
        <v>1.1720913230328831E-3</v>
      </c>
      <c r="AM14">
        <v>1.168755374545107E-3</v>
      </c>
      <c r="AN14">
        <v>1.165428920669308E-3</v>
      </c>
      <c r="AO14">
        <v>1.162111934382387E-3</v>
      </c>
      <c r="AP14">
        <v>1.1588043887381641E-3</v>
      </c>
      <c r="AQ14">
        <v>1.1555062568671471E-3</v>
      </c>
      <c r="AR14">
        <v>1.152217511976316E-3</v>
      </c>
      <c r="AS14">
        <v>1.148938127348912E-3</v>
      </c>
      <c r="AT14">
        <v>1.145668076344219E-3</v>
      </c>
      <c r="AU14">
        <v>1.142407332397336E-3</v>
      </c>
      <c r="AV14">
        <v>1.139155869018975E-3</v>
      </c>
      <c r="AW14">
        <v>1.135913659795242E-3</v>
      </c>
      <c r="AX14">
        <v>1.132680678387419E-3</v>
      </c>
      <c r="AY14">
        <v>1.1294568985317471E-3</v>
      </c>
      <c r="AZ14">
        <v>1.1294568985317471E-3</v>
      </c>
      <c r="BA14">
        <v>1.1294568985317471E-3</v>
      </c>
      <c r="BB14">
        <v>1.1294568985317471E-3</v>
      </c>
      <c r="BC14">
        <v>1.1294568985317471E-3</v>
      </c>
      <c r="BD14">
        <v>1.1294568985317471E-3</v>
      </c>
      <c r="BE14">
        <v>1.1294568985317471E-3</v>
      </c>
      <c r="BF14">
        <v>1.1294568985317471E-3</v>
      </c>
      <c r="BG14">
        <v>1.1294568985317471E-3</v>
      </c>
      <c r="BH14">
        <v>1.1294568985317471E-3</v>
      </c>
      <c r="BI14">
        <v>1.1294568985317471E-3</v>
      </c>
      <c r="BJ14">
        <v>1.1294568985317471E-3</v>
      </c>
      <c r="BK14">
        <v>1.1294568985317471E-3</v>
      </c>
      <c r="BL14">
        <v>1.1294568985317471E-3</v>
      </c>
      <c r="BM14">
        <v>1.1294568985317471E-3</v>
      </c>
      <c r="BN14">
        <v>1.1294568985317471E-3</v>
      </c>
      <c r="BO14">
        <v>1.1294568985317471E-3</v>
      </c>
      <c r="BP14">
        <v>1.1294568985317471E-3</v>
      </c>
      <c r="BQ14">
        <v>1.1294568985317471E-3</v>
      </c>
      <c r="BR14">
        <v>1.1294568985317471E-3</v>
      </c>
      <c r="BS14">
        <v>1.1294568985317471E-3</v>
      </c>
      <c r="BT14">
        <v>1.1294568985317471E-3</v>
      </c>
      <c r="BU14">
        <v>1.1294568985317471E-3</v>
      </c>
      <c r="BV14">
        <v>1.1294568985317471E-3</v>
      </c>
      <c r="BW14">
        <v>1.1294568985317471E-3</v>
      </c>
      <c r="BX14">
        <v>1.1294568985317499E-3</v>
      </c>
      <c r="BY14">
        <v>1.1294568985317499E-3</v>
      </c>
      <c r="BZ14">
        <v>1.1294568985317499E-3</v>
      </c>
      <c r="CA14">
        <v>1.1294568985317499E-3</v>
      </c>
      <c r="CB14">
        <v>1.1294568985317499E-3</v>
      </c>
      <c r="CC14">
        <v>1.1294568985317499E-3</v>
      </c>
      <c r="CD14">
        <v>1.1294568985317499E-3</v>
      </c>
      <c r="CE14">
        <v>1.1294568985317499E-3</v>
      </c>
      <c r="CF14">
        <v>1.1294568985317499E-3</v>
      </c>
      <c r="CG14">
        <v>1.1294568985317499E-3</v>
      </c>
      <c r="CH14">
        <v>1.1294568985317499E-3</v>
      </c>
      <c r="CI14">
        <v>1.1294568985317499E-3</v>
      </c>
      <c r="CJ14">
        <v>1.1294568985317499E-3</v>
      </c>
      <c r="CK14">
        <v>1.1294568985317499E-3</v>
      </c>
      <c r="CL14">
        <v>1.1294568985317499E-3</v>
      </c>
      <c r="CM14">
        <v>1.1294568985317499E-3</v>
      </c>
      <c r="CN14">
        <v>1.1294568985317499E-3</v>
      </c>
      <c r="CO14">
        <v>1.1294568985317499E-3</v>
      </c>
      <c r="CP14">
        <v>1.1294568985317499E-3</v>
      </c>
      <c r="CQ14">
        <v>1.1294568985317499E-3</v>
      </c>
    </row>
    <row r="15" spans="1:95" x14ac:dyDescent="0.25">
      <c r="A15">
        <v>38</v>
      </c>
      <c r="B15">
        <v>1.0497291739146491E-3</v>
      </c>
      <c r="C15">
        <v>1.0224993733928349E-3</v>
      </c>
      <c r="D15">
        <v>9.0599198785988469E-4</v>
      </c>
      <c r="E15">
        <v>1.2147426781315379E-3</v>
      </c>
      <c r="F15">
        <v>9.0899347261492536E-4</v>
      </c>
      <c r="G15">
        <v>8.744027876698892E-4</v>
      </c>
      <c r="H15">
        <v>1.162060558695951E-3</v>
      </c>
      <c r="I15">
        <v>1.3339939241294901E-3</v>
      </c>
      <c r="J15">
        <v>1.3812542472818961E-3</v>
      </c>
      <c r="K15">
        <v>1.3774984536545319E-3</v>
      </c>
      <c r="L15">
        <v>1.3760864909491211E-3</v>
      </c>
      <c r="M15">
        <v>1.374570482236416E-3</v>
      </c>
      <c r="N15">
        <v>1.3730609081981191E-3</v>
      </c>
      <c r="O15">
        <v>1.3715527768024571E-3</v>
      </c>
      <c r="P15">
        <v>1.370046311615265E-3</v>
      </c>
      <c r="Q15">
        <v>1.368541500637304E-3</v>
      </c>
      <c r="R15">
        <v>1.3670383425109481E-3</v>
      </c>
      <c r="S15">
        <v>1.3655368354000151E-3</v>
      </c>
      <c r="T15">
        <v>1.3640369774920291E-3</v>
      </c>
      <c r="U15">
        <v>1.362538766975516E-3</v>
      </c>
      <c r="V15">
        <v>1.3610422020410449E-3</v>
      </c>
      <c r="W15">
        <v>1.359547280881161E-3</v>
      </c>
      <c r="X15">
        <v>1.358054001690405E-3</v>
      </c>
      <c r="Y15">
        <v>1.3565623626652921E-3</v>
      </c>
      <c r="Z15">
        <v>1.3550723620043221E-3</v>
      </c>
      <c r="AA15">
        <v>1.353583997907975E-3</v>
      </c>
      <c r="AB15">
        <v>1.352097268578704E-3</v>
      </c>
      <c r="AC15">
        <v>1.3506121722209369E-3</v>
      </c>
      <c r="AD15">
        <v>1.349128707041078E-3</v>
      </c>
      <c r="AE15">
        <v>1.3476468712474959E-3</v>
      </c>
      <c r="AF15">
        <v>1.34616666305053E-3</v>
      </c>
      <c r="AG15">
        <v>1.3446880806624859E-3</v>
      </c>
      <c r="AH15">
        <v>1.343211122297631E-3</v>
      </c>
      <c r="AI15">
        <v>1.341735786172198E-3</v>
      </c>
      <c r="AJ15">
        <v>1.340262070504373E-3</v>
      </c>
      <c r="AK15">
        <v>1.338789973514301E-3</v>
      </c>
      <c r="AL15">
        <v>1.3373194934240861E-3</v>
      </c>
      <c r="AM15">
        <v>1.335850628457778E-3</v>
      </c>
      <c r="AN15">
        <v>1.3343833768413851E-3</v>
      </c>
      <c r="AO15">
        <v>1.332917736802859E-3</v>
      </c>
      <c r="AP15">
        <v>1.331453706572099E-3</v>
      </c>
      <c r="AQ15">
        <v>1.329991284380948E-3</v>
      </c>
      <c r="AR15">
        <v>1.3285304684631919E-3</v>
      </c>
      <c r="AS15">
        <v>1.3270712570545541E-3</v>
      </c>
      <c r="AT15">
        <v>1.3256136483927011E-3</v>
      </c>
      <c r="AU15">
        <v>1.32415764071723E-3</v>
      </c>
      <c r="AV15">
        <v>1.322703232269675E-3</v>
      </c>
      <c r="AW15">
        <v>1.3212504212934989E-3</v>
      </c>
      <c r="AX15">
        <v>1.319799206034096E-3</v>
      </c>
      <c r="AY15">
        <v>1.3183495847387851E-3</v>
      </c>
      <c r="AZ15">
        <v>1.3183495847387851E-3</v>
      </c>
      <c r="BA15">
        <v>1.3183495847387851E-3</v>
      </c>
      <c r="BB15">
        <v>1.3183495847387851E-3</v>
      </c>
      <c r="BC15">
        <v>1.3183495847387851E-3</v>
      </c>
      <c r="BD15">
        <v>1.3183495847387851E-3</v>
      </c>
      <c r="BE15">
        <v>1.3183495847387851E-3</v>
      </c>
      <c r="BF15">
        <v>1.3183495847387851E-3</v>
      </c>
      <c r="BG15">
        <v>1.3183495847387851E-3</v>
      </c>
      <c r="BH15">
        <v>1.3183495847387851E-3</v>
      </c>
      <c r="BI15">
        <v>1.3183495847387851E-3</v>
      </c>
      <c r="BJ15">
        <v>1.3183495847387851E-3</v>
      </c>
      <c r="BK15">
        <v>1.3183495847387851E-3</v>
      </c>
      <c r="BL15">
        <v>1.3183495847387851E-3</v>
      </c>
      <c r="BM15">
        <v>1.3183495847387851E-3</v>
      </c>
      <c r="BN15">
        <v>1.3183495847387851E-3</v>
      </c>
      <c r="BO15">
        <v>1.3183495847387851E-3</v>
      </c>
      <c r="BP15">
        <v>1.3183495847387851E-3</v>
      </c>
      <c r="BQ15">
        <v>1.3183495847387851E-3</v>
      </c>
      <c r="BR15">
        <v>1.3183495847387851E-3</v>
      </c>
      <c r="BS15">
        <v>1.3183495847387851E-3</v>
      </c>
      <c r="BT15">
        <v>1.3183495847387851E-3</v>
      </c>
      <c r="BU15">
        <v>1.3183495847387851E-3</v>
      </c>
      <c r="BV15">
        <v>1.3183495847387851E-3</v>
      </c>
      <c r="BW15">
        <v>1.3183495847387851E-3</v>
      </c>
      <c r="BX15">
        <v>1.3183495847387901E-3</v>
      </c>
      <c r="BY15">
        <v>1.3183495847387901E-3</v>
      </c>
      <c r="BZ15">
        <v>1.3183495847387901E-3</v>
      </c>
      <c r="CA15">
        <v>1.3183495847387901E-3</v>
      </c>
      <c r="CB15">
        <v>1.3183495847387901E-3</v>
      </c>
      <c r="CC15">
        <v>1.3183495847387901E-3</v>
      </c>
      <c r="CD15">
        <v>1.3183495847387901E-3</v>
      </c>
      <c r="CE15">
        <v>1.3183495847387901E-3</v>
      </c>
      <c r="CF15">
        <v>1.3183495847387901E-3</v>
      </c>
      <c r="CG15">
        <v>1.3183495847387901E-3</v>
      </c>
      <c r="CH15">
        <v>1.3183495847387901E-3</v>
      </c>
      <c r="CI15">
        <v>1.3183495847387901E-3</v>
      </c>
      <c r="CJ15">
        <v>1.3183495847387901E-3</v>
      </c>
      <c r="CK15">
        <v>1.3183495847387901E-3</v>
      </c>
      <c r="CL15">
        <v>1.3183495847387901E-3</v>
      </c>
      <c r="CM15">
        <v>1.3183495847387901E-3</v>
      </c>
      <c r="CN15">
        <v>1.3183495847387901E-3</v>
      </c>
      <c r="CO15">
        <v>1.3183495847387901E-3</v>
      </c>
      <c r="CP15">
        <v>1.3183495847387901E-3</v>
      </c>
      <c r="CQ15">
        <v>1.3183495847387901E-3</v>
      </c>
    </row>
    <row r="16" spans="1:95" x14ac:dyDescent="0.25">
      <c r="A16">
        <v>39</v>
      </c>
      <c r="B16">
        <v>8.9831133727192398E-4</v>
      </c>
      <c r="C16">
        <v>1.1252637553882149E-3</v>
      </c>
      <c r="D16">
        <v>1.0979957717352159E-3</v>
      </c>
      <c r="E16">
        <v>9.7459129513269814E-4</v>
      </c>
      <c r="F16">
        <v>1.3090101525272959E-3</v>
      </c>
      <c r="G16">
        <v>9.8125084407642933E-4</v>
      </c>
      <c r="H16">
        <v>9.4556495128598973E-4</v>
      </c>
      <c r="I16">
        <v>1.2588359804294009E-3</v>
      </c>
      <c r="J16">
        <v>1.447620724058949E-3</v>
      </c>
      <c r="K16">
        <v>1.5015338271632929E-3</v>
      </c>
      <c r="L16">
        <v>1.500075672704742E-3</v>
      </c>
      <c r="M16">
        <v>1.5011646649528919E-3</v>
      </c>
      <c r="N16">
        <v>1.5021391640339589E-3</v>
      </c>
      <c r="O16">
        <v>1.503119511541666E-3</v>
      </c>
      <c r="P16">
        <v>1.504100262866935E-3</v>
      </c>
      <c r="Q16">
        <v>1.5050816647875949E-3</v>
      </c>
      <c r="R16">
        <v>1.506063706574569E-3</v>
      </c>
      <c r="S16">
        <v>1.5070463891500099E-3</v>
      </c>
      <c r="T16">
        <v>1.5080297129091869E-3</v>
      </c>
      <c r="U16">
        <v>1.5090136782714961E-3</v>
      </c>
      <c r="V16">
        <v>1.509998285655524E-3</v>
      </c>
      <c r="W16">
        <v>1.510983535480186E-3</v>
      </c>
      <c r="X16">
        <v>1.5119694281646599E-3</v>
      </c>
      <c r="Y16">
        <v>1.512955964128405E-3</v>
      </c>
      <c r="Z16">
        <v>1.5139431437911489E-3</v>
      </c>
      <c r="AA16">
        <v>1.5149309675728949E-3</v>
      </c>
      <c r="AB16">
        <v>1.5159194358939239E-3</v>
      </c>
      <c r="AC16">
        <v>1.516908549174779E-3</v>
      </c>
      <c r="AD16">
        <v>1.5178983078362959E-3</v>
      </c>
      <c r="AE16">
        <v>1.5188887122995699E-3</v>
      </c>
      <c r="AF16">
        <v>1.519879762985975E-3</v>
      </c>
      <c r="AG16">
        <v>1.520871460317167E-3</v>
      </c>
      <c r="AH16">
        <v>1.5218638047150681E-3</v>
      </c>
      <c r="AI16">
        <v>1.5228567966018771E-3</v>
      </c>
      <c r="AJ16">
        <v>1.5238504364000749E-3</v>
      </c>
      <c r="AK16">
        <v>1.52484472453241E-3</v>
      </c>
      <c r="AL16">
        <v>1.5258396614219101E-3</v>
      </c>
      <c r="AM16">
        <v>1.526835247491879E-3</v>
      </c>
      <c r="AN16">
        <v>1.5278314831658969E-3</v>
      </c>
      <c r="AO16">
        <v>1.5288283688678231E-3</v>
      </c>
      <c r="AP16">
        <v>1.529825905021785E-3</v>
      </c>
      <c r="AQ16">
        <v>1.5308240920521971E-3</v>
      </c>
      <c r="AR16">
        <v>1.531822930383744E-3</v>
      </c>
      <c r="AS16">
        <v>1.532822420441389E-3</v>
      </c>
      <c r="AT16">
        <v>1.533822562650371E-3</v>
      </c>
      <c r="AU16">
        <v>1.534823357436212E-3</v>
      </c>
      <c r="AV16">
        <v>1.5358248052247041E-3</v>
      </c>
      <c r="AW16">
        <v>1.536826906441925E-3</v>
      </c>
      <c r="AX16">
        <v>1.537829661514228E-3</v>
      </c>
      <c r="AY16">
        <v>1.53883307086824E-3</v>
      </c>
      <c r="AZ16">
        <v>1.53883307086824E-3</v>
      </c>
      <c r="BA16">
        <v>1.53883307086824E-3</v>
      </c>
      <c r="BB16">
        <v>1.53883307086824E-3</v>
      </c>
      <c r="BC16">
        <v>1.53883307086824E-3</v>
      </c>
      <c r="BD16">
        <v>1.53883307086824E-3</v>
      </c>
      <c r="BE16">
        <v>1.53883307086824E-3</v>
      </c>
      <c r="BF16">
        <v>1.53883307086824E-3</v>
      </c>
      <c r="BG16">
        <v>1.53883307086824E-3</v>
      </c>
      <c r="BH16">
        <v>1.53883307086824E-3</v>
      </c>
      <c r="BI16">
        <v>1.53883307086824E-3</v>
      </c>
      <c r="BJ16">
        <v>1.53883307086824E-3</v>
      </c>
      <c r="BK16">
        <v>1.53883307086824E-3</v>
      </c>
      <c r="BL16">
        <v>1.53883307086824E-3</v>
      </c>
      <c r="BM16">
        <v>1.53883307086824E-3</v>
      </c>
      <c r="BN16">
        <v>1.53883307086824E-3</v>
      </c>
      <c r="BO16">
        <v>1.53883307086824E-3</v>
      </c>
      <c r="BP16">
        <v>1.53883307086824E-3</v>
      </c>
      <c r="BQ16">
        <v>1.53883307086824E-3</v>
      </c>
      <c r="BR16">
        <v>1.53883307086824E-3</v>
      </c>
      <c r="BS16">
        <v>1.53883307086824E-3</v>
      </c>
      <c r="BT16">
        <v>1.53883307086824E-3</v>
      </c>
      <c r="BU16">
        <v>1.53883307086824E-3</v>
      </c>
      <c r="BV16">
        <v>1.53883307086824E-3</v>
      </c>
      <c r="BW16">
        <v>1.53883307086824E-3</v>
      </c>
      <c r="BX16">
        <v>1.53883307086824E-3</v>
      </c>
      <c r="BY16">
        <v>1.53883307086824E-3</v>
      </c>
      <c r="BZ16">
        <v>1.53883307086824E-3</v>
      </c>
      <c r="CA16">
        <v>1.53883307086824E-3</v>
      </c>
      <c r="CB16">
        <v>1.53883307086824E-3</v>
      </c>
      <c r="CC16">
        <v>1.53883307086824E-3</v>
      </c>
      <c r="CD16">
        <v>1.53883307086824E-3</v>
      </c>
      <c r="CE16">
        <v>1.53883307086824E-3</v>
      </c>
      <c r="CF16">
        <v>1.53883307086824E-3</v>
      </c>
      <c r="CG16">
        <v>1.53883307086824E-3</v>
      </c>
      <c r="CH16">
        <v>1.53883307086824E-3</v>
      </c>
      <c r="CI16">
        <v>1.53883307086824E-3</v>
      </c>
      <c r="CJ16">
        <v>1.53883307086824E-3</v>
      </c>
      <c r="CK16">
        <v>1.53883307086824E-3</v>
      </c>
      <c r="CL16">
        <v>1.53883307086824E-3</v>
      </c>
      <c r="CM16">
        <v>1.53883307086824E-3</v>
      </c>
      <c r="CN16">
        <v>1.53883307086824E-3</v>
      </c>
      <c r="CO16">
        <v>1.53883307086824E-3</v>
      </c>
      <c r="CP16">
        <v>1.53883307086824E-3</v>
      </c>
      <c r="CQ16">
        <v>1.53883307086824E-3</v>
      </c>
    </row>
    <row r="17" spans="1:95" x14ac:dyDescent="0.25">
      <c r="A17">
        <v>40</v>
      </c>
      <c r="B17">
        <v>1.077145434035574E-3</v>
      </c>
      <c r="C17">
        <v>9.6463829288571782E-4</v>
      </c>
      <c r="D17">
        <v>1.2104657385770259E-3</v>
      </c>
      <c r="E17">
        <v>1.183203355334657E-3</v>
      </c>
      <c r="F17">
        <v>1.052063144334177E-3</v>
      </c>
      <c r="G17">
        <v>1.4155422861879369E-3</v>
      </c>
      <c r="H17">
        <v>1.0629685855066729E-3</v>
      </c>
      <c r="I17">
        <v>1.026106187341615E-3</v>
      </c>
      <c r="J17">
        <v>1.368455381175927E-3</v>
      </c>
      <c r="K17">
        <v>1.576437799768787E-3</v>
      </c>
      <c r="L17">
        <v>1.6380144267053611E-3</v>
      </c>
      <c r="M17">
        <v>1.6392920160181561E-3</v>
      </c>
      <c r="N17">
        <v>1.6433574683068759E-3</v>
      </c>
      <c r="O17">
        <v>1.647306578135134E-3</v>
      </c>
      <c r="P17">
        <v>1.6512709078707029E-3</v>
      </c>
      <c r="Q17">
        <v>1.65524451826873E-3</v>
      </c>
      <c r="R17">
        <v>1.659227702514763E-3</v>
      </c>
      <c r="S17">
        <v>1.6632204713710841E-3</v>
      </c>
      <c r="T17">
        <v>1.667222848458537E-3</v>
      </c>
      <c r="U17">
        <v>1.671234856873164E-3</v>
      </c>
      <c r="V17">
        <v>1.675256519792958E-3</v>
      </c>
      <c r="W17">
        <v>1.679287860450486E-3</v>
      </c>
      <c r="X17">
        <v>1.6833289021342781E-3</v>
      </c>
      <c r="Y17">
        <v>1.687379668188901E-3</v>
      </c>
      <c r="Z17">
        <v>1.6914401820151039E-3</v>
      </c>
      <c r="AA17">
        <v>1.695510467069941E-3</v>
      </c>
      <c r="AB17">
        <v>1.6995905468669191E-3</v>
      </c>
      <c r="AC17">
        <v>1.703680444976124E-3</v>
      </c>
      <c r="AD17">
        <v>1.707780185024361E-3</v>
      </c>
      <c r="AE17">
        <v>1.7118897906952949E-3</v>
      </c>
      <c r="AF17">
        <v>1.7160092857295779E-3</v>
      </c>
      <c r="AG17">
        <v>1.7201386939249921E-3</v>
      </c>
      <c r="AH17">
        <v>1.7242780391365921E-3</v>
      </c>
      <c r="AI17">
        <v>1.728427345276833E-3</v>
      </c>
      <c r="AJ17">
        <v>1.7325866363157099E-3</v>
      </c>
      <c r="AK17">
        <v>1.736755936280907E-3</v>
      </c>
      <c r="AL17">
        <v>1.7409352692579229E-3</v>
      </c>
      <c r="AM17">
        <v>1.7451246593902169E-3</v>
      </c>
      <c r="AN17">
        <v>1.7493241308793499E-3</v>
      </c>
      <c r="AO17">
        <v>1.753533707985117E-3</v>
      </c>
      <c r="AP17">
        <v>1.757753415025696E-3</v>
      </c>
      <c r="AQ17">
        <v>1.7619832763777811E-3</v>
      </c>
      <c r="AR17">
        <v>1.766223316476728E-3</v>
      </c>
      <c r="AS17">
        <v>1.770473559816695E-3</v>
      </c>
      <c r="AT17">
        <v>1.774734030950781E-3</v>
      </c>
      <c r="AU17">
        <v>1.7790047544911701E-3</v>
      </c>
      <c r="AV17">
        <v>1.783285755109273E-3</v>
      </c>
      <c r="AW17">
        <v>1.78757705753587E-3</v>
      </c>
      <c r="AX17">
        <v>1.791878686561256E-3</v>
      </c>
      <c r="AY17">
        <v>1.796190667035379E-3</v>
      </c>
      <c r="AZ17">
        <v>1.796190667035379E-3</v>
      </c>
      <c r="BA17">
        <v>1.796190667035379E-3</v>
      </c>
      <c r="BB17">
        <v>1.796190667035379E-3</v>
      </c>
      <c r="BC17">
        <v>1.796190667035379E-3</v>
      </c>
      <c r="BD17">
        <v>1.796190667035379E-3</v>
      </c>
      <c r="BE17">
        <v>1.796190667035379E-3</v>
      </c>
      <c r="BF17">
        <v>1.796190667035379E-3</v>
      </c>
      <c r="BG17">
        <v>1.796190667035379E-3</v>
      </c>
      <c r="BH17">
        <v>1.796190667035379E-3</v>
      </c>
      <c r="BI17">
        <v>1.796190667035379E-3</v>
      </c>
      <c r="BJ17">
        <v>1.796190667035379E-3</v>
      </c>
      <c r="BK17">
        <v>1.796190667035379E-3</v>
      </c>
      <c r="BL17">
        <v>1.796190667035379E-3</v>
      </c>
      <c r="BM17">
        <v>1.796190667035379E-3</v>
      </c>
      <c r="BN17">
        <v>1.796190667035379E-3</v>
      </c>
      <c r="BO17">
        <v>1.796190667035379E-3</v>
      </c>
      <c r="BP17">
        <v>1.796190667035379E-3</v>
      </c>
      <c r="BQ17">
        <v>1.796190667035379E-3</v>
      </c>
      <c r="BR17">
        <v>1.796190667035379E-3</v>
      </c>
      <c r="BS17">
        <v>1.796190667035379E-3</v>
      </c>
      <c r="BT17">
        <v>1.796190667035379E-3</v>
      </c>
      <c r="BU17">
        <v>1.796190667035379E-3</v>
      </c>
      <c r="BV17">
        <v>1.796190667035379E-3</v>
      </c>
      <c r="BW17">
        <v>1.796190667035379E-3</v>
      </c>
      <c r="BX17">
        <v>1.7961906670353801E-3</v>
      </c>
      <c r="BY17">
        <v>1.7961906670353801E-3</v>
      </c>
      <c r="BZ17">
        <v>1.7961906670353801E-3</v>
      </c>
      <c r="CA17">
        <v>1.7961906670353801E-3</v>
      </c>
      <c r="CB17">
        <v>1.7961906670353801E-3</v>
      </c>
      <c r="CC17">
        <v>1.7961906670353801E-3</v>
      </c>
      <c r="CD17">
        <v>1.7961906670353801E-3</v>
      </c>
      <c r="CE17">
        <v>1.7961906670353801E-3</v>
      </c>
      <c r="CF17">
        <v>1.7961906670353801E-3</v>
      </c>
      <c r="CG17">
        <v>1.7961906670353801E-3</v>
      </c>
      <c r="CH17">
        <v>1.7961906670353801E-3</v>
      </c>
      <c r="CI17">
        <v>1.7961906670353801E-3</v>
      </c>
      <c r="CJ17">
        <v>1.7961906670353801E-3</v>
      </c>
      <c r="CK17">
        <v>1.7961906670353801E-3</v>
      </c>
      <c r="CL17">
        <v>1.7961906670353801E-3</v>
      </c>
      <c r="CM17">
        <v>1.7961906670353801E-3</v>
      </c>
      <c r="CN17">
        <v>1.7961906670353801E-3</v>
      </c>
      <c r="CO17">
        <v>1.7961906670353801E-3</v>
      </c>
      <c r="CP17">
        <v>1.7961906670353801E-3</v>
      </c>
      <c r="CQ17">
        <v>1.7961906670353801E-3</v>
      </c>
    </row>
    <row r="18" spans="1:95" x14ac:dyDescent="0.25">
      <c r="A18">
        <v>41</v>
      </c>
      <c r="B18">
        <v>1.0715921368706679E-3</v>
      </c>
      <c r="C18">
        <v>1.1587040257196549E-3</v>
      </c>
      <c r="D18">
        <v>1.0394969581922181E-3</v>
      </c>
      <c r="E18">
        <v>1.3066876314165551E-3</v>
      </c>
      <c r="F18">
        <v>1.279496862115231E-3</v>
      </c>
      <c r="G18">
        <v>1.1396780743146021E-3</v>
      </c>
      <c r="H18">
        <v>1.5361152042762439E-3</v>
      </c>
      <c r="I18">
        <v>1.155531859171505E-3</v>
      </c>
      <c r="J18">
        <v>1.1174146331412161E-3</v>
      </c>
      <c r="K18">
        <v>1.492839932153578E-3</v>
      </c>
      <c r="L18">
        <v>1.722741022958279E-3</v>
      </c>
      <c r="M18">
        <v>1.7931698661486509E-3</v>
      </c>
      <c r="N18">
        <v>1.7977139443054061E-3</v>
      </c>
      <c r="O18">
        <v>1.805331084994016E-3</v>
      </c>
      <c r="P18">
        <v>1.812841371471408E-3</v>
      </c>
      <c r="Q18">
        <v>1.8203892179381731E-3</v>
      </c>
      <c r="R18">
        <v>1.8279682033975179E-3</v>
      </c>
      <c r="S18">
        <v>1.8355787561311889E-3</v>
      </c>
      <c r="T18">
        <v>1.8432209940068751E-3</v>
      </c>
      <c r="U18">
        <v>1.8508950495579541E-3</v>
      </c>
      <c r="V18">
        <v>1.8586010552260009E-3</v>
      </c>
      <c r="W18">
        <v>1.8663391440332129E-3</v>
      </c>
      <c r="X18">
        <v>1.8741094495542919E-3</v>
      </c>
      <c r="Y18">
        <v>1.881912105920114E-3</v>
      </c>
      <c r="Z18">
        <v>1.8897472478200019E-3</v>
      </c>
      <c r="AA18">
        <v>1.897615010504035E-3</v>
      </c>
      <c r="AB18">
        <v>1.905515529785403E-3</v>
      </c>
      <c r="AC18">
        <v>1.9134489420427219E-3</v>
      </c>
      <c r="AD18">
        <v>1.921415384222425E-3</v>
      </c>
      <c r="AE18">
        <v>1.9294149938410929E-3</v>
      </c>
      <c r="AF18">
        <v>1.93744790898785E-3</v>
      </c>
      <c r="AG18">
        <v>1.945514268326743E-3</v>
      </c>
      <c r="AH18">
        <v>1.9536142110991202E-3</v>
      </c>
      <c r="AI18">
        <v>1.9617478771260521E-3</v>
      </c>
      <c r="AJ18">
        <v>1.969915406810747E-3</v>
      </c>
      <c r="AK18">
        <v>1.978116941140954E-3</v>
      </c>
      <c r="AL18">
        <v>1.9863526216914169E-3</v>
      </c>
      <c r="AM18">
        <v>1.9946225906263158E-3</v>
      </c>
      <c r="AN18">
        <v>2.002926990701702E-3</v>
      </c>
      <c r="AO18">
        <v>2.0112659652679939E-3</v>
      </c>
      <c r="AP18">
        <v>2.0196396582724172E-3</v>
      </c>
      <c r="AQ18">
        <v>2.0280482142615258E-3</v>
      </c>
      <c r="AR18">
        <v>2.036491778383658E-3</v>
      </c>
      <c r="AS18">
        <v>2.0449704963914688E-3</v>
      </c>
      <c r="AT18">
        <v>2.053484514644452E-3</v>
      </c>
      <c r="AU18">
        <v>2.062033980111433E-3</v>
      </c>
      <c r="AV18">
        <v>2.0706190403731442E-3</v>
      </c>
      <c r="AW18">
        <v>2.079239843624737E-3</v>
      </c>
      <c r="AX18">
        <v>2.0878965386783772E-3</v>
      </c>
      <c r="AY18">
        <v>2.0965892749657748E-3</v>
      </c>
      <c r="AZ18">
        <v>2.0965892749657748E-3</v>
      </c>
      <c r="BA18">
        <v>2.0965892749657748E-3</v>
      </c>
      <c r="BB18">
        <v>2.0965892749657748E-3</v>
      </c>
      <c r="BC18">
        <v>2.0965892749657748E-3</v>
      </c>
      <c r="BD18">
        <v>2.0965892749657748E-3</v>
      </c>
      <c r="BE18">
        <v>2.0965892749657748E-3</v>
      </c>
      <c r="BF18">
        <v>2.0965892749657748E-3</v>
      </c>
      <c r="BG18">
        <v>2.0965892749657748E-3</v>
      </c>
      <c r="BH18">
        <v>2.0965892749657748E-3</v>
      </c>
      <c r="BI18">
        <v>2.0965892749657748E-3</v>
      </c>
      <c r="BJ18">
        <v>2.0965892749657748E-3</v>
      </c>
      <c r="BK18">
        <v>2.0965892749657748E-3</v>
      </c>
      <c r="BL18">
        <v>2.0965892749657748E-3</v>
      </c>
      <c r="BM18">
        <v>2.0965892749657748E-3</v>
      </c>
      <c r="BN18">
        <v>2.0965892749657748E-3</v>
      </c>
      <c r="BO18">
        <v>2.0965892749657748E-3</v>
      </c>
      <c r="BP18">
        <v>2.0965892749657748E-3</v>
      </c>
      <c r="BQ18">
        <v>2.0965892749657748E-3</v>
      </c>
      <c r="BR18">
        <v>2.0965892749657748E-3</v>
      </c>
      <c r="BS18">
        <v>2.0965892749657748E-3</v>
      </c>
      <c r="BT18">
        <v>2.0965892749657748E-3</v>
      </c>
      <c r="BU18">
        <v>2.0965892749657748E-3</v>
      </c>
      <c r="BV18">
        <v>2.0965892749657748E-3</v>
      </c>
      <c r="BW18">
        <v>2.0965892749657748E-3</v>
      </c>
      <c r="BX18">
        <v>2.09658927496577E-3</v>
      </c>
      <c r="BY18">
        <v>2.09658927496577E-3</v>
      </c>
      <c r="BZ18">
        <v>2.09658927496577E-3</v>
      </c>
      <c r="CA18">
        <v>2.09658927496577E-3</v>
      </c>
      <c r="CB18">
        <v>2.09658927496577E-3</v>
      </c>
      <c r="CC18">
        <v>2.09658927496577E-3</v>
      </c>
      <c r="CD18">
        <v>2.09658927496577E-3</v>
      </c>
      <c r="CE18">
        <v>2.09658927496577E-3</v>
      </c>
      <c r="CF18">
        <v>2.09658927496577E-3</v>
      </c>
      <c r="CG18">
        <v>2.09658927496577E-3</v>
      </c>
      <c r="CH18">
        <v>2.09658927496577E-3</v>
      </c>
      <c r="CI18">
        <v>2.09658927496577E-3</v>
      </c>
      <c r="CJ18">
        <v>2.09658927496577E-3</v>
      </c>
      <c r="CK18">
        <v>2.09658927496577E-3</v>
      </c>
      <c r="CL18">
        <v>2.09658927496577E-3</v>
      </c>
      <c r="CM18">
        <v>2.09658927496577E-3</v>
      </c>
      <c r="CN18">
        <v>2.09658927496577E-3</v>
      </c>
      <c r="CO18">
        <v>2.09658927496577E-3</v>
      </c>
      <c r="CP18">
        <v>2.09658927496577E-3</v>
      </c>
      <c r="CQ18">
        <v>2.09658927496577E-3</v>
      </c>
    </row>
    <row r="19" spans="1:95" x14ac:dyDescent="0.25">
      <c r="A19">
        <v>42</v>
      </c>
      <c r="B19">
        <v>1.285077461871493E-3</v>
      </c>
      <c r="C19">
        <v>1.1547507235768911E-3</v>
      </c>
      <c r="D19">
        <v>1.2508112957086369E-3</v>
      </c>
      <c r="E19">
        <v>1.124095101817124E-3</v>
      </c>
      <c r="F19">
        <v>1.4155074735994139E-3</v>
      </c>
      <c r="G19">
        <v>1.388481716792746E-3</v>
      </c>
      <c r="H19">
        <v>1.2389212080449439E-3</v>
      </c>
      <c r="I19">
        <v>1.6728069946600279E-3</v>
      </c>
      <c r="J19">
        <v>1.260562913468582E-3</v>
      </c>
      <c r="K19">
        <v>1.221117654276361E-3</v>
      </c>
      <c r="L19">
        <v>1.6342442030290491E-3</v>
      </c>
      <c r="M19">
        <v>1.8892275013463859E-3</v>
      </c>
      <c r="N19">
        <v>1.969909385185696E-3</v>
      </c>
      <c r="O19">
        <v>1.9783628958716781E-3</v>
      </c>
      <c r="P19">
        <v>1.9902277853181081E-3</v>
      </c>
      <c r="Q19">
        <v>2.00201018537086E-3</v>
      </c>
      <c r="R19">
        <v>2.0138693268399359E-3</v>
      </c>
      <c r="S19">
        <v>2.0257983994760422E-3</v>
      </c>
      <c r="T19">
        <v>2.0377981479429452E-3</v>
      </c>
      <c r="U19">
        <v>2.049868975857468E-3</v>
      </c>
      <c r="V19">
        <v>2.0620113049398718E-3</v>
      </c>
      <c r="W19">
        <v>2.074225558693799E-3</v>
      </c>
      <c r="X19">
        <v>2.086512163164011E-3</v>
      </c>
      <c r="Y19">
        <v>2.098871546917444E-3</v>
      </c>
      <c r="Z19">
        <v>2.1113041410597069E-3</v>
      </c>
      <c r="AA19">
        <v>2.123810379250044E-3</v>
      </c>
      <c r="AB19">
        <v>2.1363906977164742E-3</v>
      </c>
      <c r="AC19">
        <v>2.1490455352709799E-3</v>
      </c>
      <c r="AD19">
        <v>2.1617753333248451E-3</v>
      </c>
      <c r="AE19">
        <v>2.1745805359040392E-3</v>
      </c>
      <c r="AF19">
        <v>2.187461589664695E-3</v>
      </c>
      <c r="AG19">
        <v>2.200418943908709E-3</v>
      </c>
      <c r="AH19">
        <v>2.213453050599396E-3</v>
      </c>
      <c r="AI19">
        <v>2.226564364377254E-3</v>
      </c>
      <c r="AJ19">
        <v>2.239753342575842E-3</v>
      </c>
      <c r="AK19">
        <v>2.2530204452377079E-3</v>
      </c>
      <c r="AL19">
        <v>2.2663661351304508E-3</v>
      </c>
      <c r="AM19">
        <v>2.279790877762857E-3</v>
      </c>
      <c r="AN19">
        <v>2.2932951414011372E-3</v>
      </c>
      <c r="AO19">
        <v>2.3068793970852639E-3</v>
      </c>
      <c r="AP19">
        <v>2.3205441186453951E-3</v>
      </c>
      <c r="AQ19">
        <v>2.334289782718409E-3</v>
      </c>
      <c r="AR19">
        <v>2.3481168687645242E-3</v>
      </c>
      <c r="AS19">
        <v>2.3620258590840251E-3</v>
      </c>
      <c r="AT19">
        <v>2.376017238834086E-3</v>
      </c>
      <c r="AU19">
        <v>2.3900914960456958E-3</v>
      </c>
      <c r="AV19">
        <v>2.4042491216406752E-3</v>
      </c>
      <c r="AW19">
        <v>2.4184906094488019E-3</v>
      </c>
      <c r="AX19">
        <v>2.432816456225046E-3</v>
      </c>
      <c r="AY19">
        <v>2.4472271616668732E-3</v>
      </c>
      <c r="AZ19">
        <v>2.4472271616668732E-3</v>
      </c>
      <c r="BA19">
        <v>2.4472271616668732E-3</v>
      </c>
      <c r="BB19">
        <v>2.4472271616668732E-3</v>
      </c>
      <c r="BC19">
        <v>2.4472271616668732E-3</v>
      </c>
      <c r="BD19">
        <v>2.4472271616668732E-3</v>
      </c>
      <c r="BE19">
        <v>2.4472271616668732E-3</v>
      </c>
      <c r="BF19">
        <v>2.4472271616668732E-3</v>
      </c>
      <c r="BG19">
        <v>2.4472271616668732E-3</v>
      </c>
      <c r="BH19">
        <v>2.4472271616668732E-3</v>
      </c>
      <c r="BI19">
        <v>2.4472271616668732E-3</v>
      </c>
      <c r="BJ19">
        <v>2.4472271616668732E-3</v>
      </c>
      <c r="BK19">
        <v>2.4472271616668732E-3</v>
      </c>
      <c r="BL19">
        <v>2.4472271616668732E-3</v>
      </c>
      <c r="BM19">
        <v>2.4472271616668732E-3</v>
      </c>
      <c r="BN19">
        <v>2.4472271616668732E-3</v>
      </c>
      <c r="BO19">
        <v>2.4472271616668732E-3</v>
      </c>
      <c r="BP19">
        <v>2.4472271616668732E-3</v>
      </c>
      <c r="BQ19">
        <v>2.4472271616668732E-3</v>
      </c>
      <c r="BR19">
        <v>2.4472271616668732E-3</v>
      </c>
      <c r="BS19">
        <v>2.4472271616668732E-3</v>
      </c>
      <c r="BT19">
        <v>2.4472271616668732E-3</v>
      </c>
      <c r="BU19">
        <v>2.4472271616668732E-3</v>
      </c>
      <c r="BV19">
        <v>2.4472271616668732E-3</v>
      </c>
      <c r="BW19">
        <v>2.4472271616668732E-3</v>
      </c>
      <c r="BX19">
        <v>2.4472271616668702E-3</v>
      </c>
      <c r="BY19">
        <v>2.4472271616668702E-3</v>
      </c>
      <c r="BZ19">
        <v>2.4472271616668702E-3</v>
      </c>
      <c r="CA19">
        <v>2.4472271616668702E-3</v>
      </c>
      <c r="CB19">
        <v>2.4472271616668702E-3</v>
      </c>
      <c r="CC19">
        <v>2.4472271616668702E-3</v>
      </c>
      <c r="CD19">
        <v>2.4472271616668702E-3</v>
      </c>
      <c r="CE19">
        <v>2.4472271616668702E-3</v>
      </c>
      <c r="CF19">
        <v>2.4472271616668702E-3</v>
      </c>
      <c r="CG19">
        <v>2.4472271616668702E-3</v>
      </c>
      <c r="CH19">
        <v>2.4472271616668702E-3</v>
      </c>
      <c r="CI19">
        <v>2.4472271616668702E-3</v>
      </c>
      <c r="CJ19">
        <v>2.4472271616668702E-3</v>
      </c>
      <c r="CK19">
        <v>2.4472271616668702E-3</v>
      </c>
      <c r="CL19">
        <v>2.4472271616668702E-3</v>
      </c>
      <c r="CM19">
        <v>2.4472271616668702E-3</v>
      </c>
      <c r="CN19">
        <v>2.4472271616668702E-3</v>
      </c>
      <c r="CO19">
        <v>2.4472271616668702E-3</v>
      </c>
      <c r="CP19">
        <v>2.4472271616668702E-3</v>
      </c>
      <c r="CQ19">
        <v>2.4472271616668702E-3</v>
      </c>
    </row>
    <row r="20" spans="1:95" x14ac:dyDescent="0.25">
      <c r="A20">
        <v>43</v>
      </c>
      <c r="B20">
        <v>1.340031947528929E-3</v>
      </c>
      <c r="C20">
        <v>1.3872303621031449E-3</v>
      </c>
      <c r="D20">
        <v>1.248728648951498E-3</v>
      </c>
      <c r="E20">
        <v>1.3549778038525881E-3</v>
      </c>
      <c r="F20">
        <v>1.219843161029021E-3</v>
      </c>
      <c r="G20">
        <v>1.538769823437294E-3</v>
      </c>
      <c r="H20">
        <v>1.5120362856526849E-3</v>
      </c>
      <c r="I20">
        <v>1.351531864029164E-3</v>
      </c>
      <c r="J20">
        <v>1.828053877936098E-3</v>
      </c>
      <c r="K20">
        <v>1.3799655204276189E-3</v>
      </c>
      <c r="L20">
        <v>1.339127021470109E-3</v>
      </c>
      <c r="M20">
        <v>1.795319592419123E-3</v>
      </c>
      <c r="N20">
        <v>2.0790724811160992E-3</v>
      </c>
      <c r="O20">
        <v>2.1716617109977269E-3</v>
      </c>
      <c r="P20">
        <v>2.1848037728089509E-3</v>
      </c>
      <c r="Q20">
        <v>2.2017591901672341E-3</v>
      </c>
      <c r="R20">
        <v>2.2186759166385019E-3</v>
      </c>
      <c r="S20">
        <v>2.235730376986462E-3</v>
      </c>
      <c r="T20">
        <v>2.2529155776380909E-3</v>
      </c>
      <c r="U20">
        <v>2.2702328904318121E-3</v>
      </c>
      <c r="V20">
        <v>2.2876833141472772E-3</v>
      </c>
      <c r="W20">
        <v>2.3052678727195851E-3</v>
      </c>
      <c r="X20">
        <v>2.3229875971580698E-3</v>
      </c>
      <c r="Y20">
        <v>2.3408435264333318E-3</v>
      </c>
      <c r="Z20">
        <v>2.3588367075005E-3</v>
      </c>
      <c r="AA20">
        <v>2.376968195362318E-3</v>
      </c>
      <c r="AB20">
        <v>2.3952390531309349E-3</v>
      </c>
      <c r="AC20">
        <v>2.4136503520902461E-3</v>
      </c>
      <c r="AD20">
        <v>2.432203171758704E-3</v>
      </c>
      <c r="AE20">
        <v>2.4508985999526019E-3</v>
      </c>
      <c r="AF20">
        <v>2.4697377328498828E-3</v>
      </c>
      <c r="AG20">
        <v>2.488721675054378E-3</v>
      </c>
      <c r="AH20">
        <v>2.5078515396606059E-3</v>
      </c>
      <c r="AI20">
        <v>2.5271284483190182E-3</v>
      </c>
      <c r="AJ20">
        <v>2.5465535313017639E-3</v>
      </c>
      <c r="AK20">
        <v>2.5661279275689792E-3</v>
      </c>
      <c r="AL20">
        <v>2.5858527848355468E-3</v>
      </c>
      <c r="AM20">
        <v>2.6057292596383991E-3</v>
      </c>
      <c r="AN20">
        <v>2.6257585174043509E-3</v>
      </c>
      <c r="AO20">
        <v>2.6459417325183929E-3</v>
      </c>
      <c r="AP20">
        <v>2.6662800883925702E-3</v>
      </c>
      <c r="AQ20">
        <v>2.6867747775353918E-3</v>
      </c>
      <c r="AR20">
        <v>2.7074270016216998E-3</v>
      </c>
      <c r="AS20">
        <v>2.7282379715631842E-3</v>
      </c>
      <c r="AT20">
        <v>2.749208907579335E-3</v>
      </c>
      <c r="AU20">
        <v>2.7703410392690229E-3</v>
      </c>
      <c r="AV20">
        <v>2.7916356056825751E-3</v>
      </c>
      <c r="AW20">
        <v>2.813093855394432E-3</v>
      </c>
      <c r="AX20">
        <v>2.8347170465763669E-3</v>
      </c>
      <c r="AY20">
        <v>2.8565064470712168E-3</v>
      </c>
      <c r="AZ20">
        <v>2.8565064470712168E-3</v>
      </c>
      <c r="BA20">
        <v>2.8565064470712168E-3</v>
      </c>
      <c r="BB20">
        <v>2.8565064470712168E-3</v>
      </c>
      <c r="BC20">
        <v>2.8565064470712168E-3</v>
      </c>
      <c r="BD20">
        <v>2.8565064470712168E-3</v>
      </c>
      <c r="BE20">
        <v>2.8565064470712168E-3</v>
      </c>
      <c r="BF20">
        <v>2.8565064470712168E-3</v>
      </c>
      <c r="BG20">
        <v>2.8565064470712168E-3</v>
      </c>
      <c r="BH20">
        <v>2.8565064470712168E-3</v>
      </c>
      <c r="BI20">
        <v>2.8565064470712168E-3</v>
      </c>
      <c r="BJ20">
        <v>2.8565064470712168E-3</v>
      </c>
      <c r="BK20">
        <v>2.8565064470712168E-3</v>
      </c>
      <c r="BL20">
        <v>2.8565064470712168E-3</v>
      </c>
      <c r="BM20">
        <v>2.8565064470712168E-3</v>
      </c>
      <c r="BN20">
        <v>2.8565064470712168E-3</v>
      </c>
      <c r="BO20">
        <v>2.8565064470712168E-3</v>
      </c>
      <c r="BP20">
        <v>2.8565064470712168E-3</v>
      </c>
      <c r="BQ20">
        <v>2.8565064470712168E-3</v>
      </c>
      <c r="BR20">
        <v>2.8565064470712168E-3</v>
      </c>
      <c r="BS20">
        <v>2.8565064470712168E-3</v>
      </c>
      <c r="BT20">
        <v>2.8565064470712168E-3</v>
      </c>
      <c r="BU20">
        <v>2.8565064470712168E-3</v>
      </c>
      <c r="BV20">
        <v>2.8565064470712168E-3</v>
      </c>
      <c r="BW20">
        <v>2.8565064470712168E-3</v>
      </c>
      <c r="BX20">
        <v>2.8565064470712199E-3</v>
      </c>
      <c r="BY20">
        <v>2.8565064470712199E-3</v>
      </c>
      <c r="BZ20">
        <v>2.8565064470712199E-3</v>
      </c>
      <c r="CA20">
        <v>2.8565064470712199E-3</v>
      </c>
      <c r="CB20">
        <v>2.8565064470712199E-3</v>
      </c>
      <c r="CC20">
        <v>2.8565064470712199E-3</v>
      </c>
      <c r="CD20">
        <v>2.8565064470712199E-3</v>
      </c>
      <c r="CE20">
        <v>2.8565064470712199E-3</v>
      </c>
      <c r="CF20">
        <v>2.8565064470712199E-3</v>
      </c>
      <c r="CG20">
        <v>2.8565064470712199E-3</v>
      </c>
      <c r="CH20">
        <v>2.8565064470712199E-3</v>
      </c>
      <c r="CI20">
        <v>2.8565064470712199E-3</v>
      </c>
      <c r="CJ20">
        <v>2.8565064470712199E-3</v>
      </c>
      <c r="CK20">
        <v>2.8565064470712199E-3</v>
      </c>
      <c r="CL20">
        <v>2.8565064470712199E-3</v>
      </c>
      <c r="CM20">
        <v>2.8565064470712199E-3</v>
      </c>
      <c r="CN20">
        <v>2.8565064470712199E-3</v>
      </c>
      <c r="CO20">
        <v>2.8565064470712199E-3</v>
      </c>
      <c r="CP20">
        <v>2.8565064470712199E-3</v>
      </c>
      <c r="CQ20">
        <v>2.8565064470712199E-3</v>
      </c>
    </row>
    <row r="21" spans="1:95" x14ac:dyDescent="0.25">
      <c r="A21">
        <v>44</v>
      </c>
      <c r="B21">
        <v>1.3471515376167701E-3</v>
      </c>
      <c r="C21">
        <v>1.449088750692802E-3</v>
      </c>
      <c r="D21">
        <v>1.5027577348629879E-3</v>
      </c>
      <c r="E21">
        <v>1.355092731871283E-3</v>
      </c>
      <c r="F21">
        <v>1.4729692318005731E-3</v>
      </c>
      <c r="G21">
        <v>1.32839136444781E-3</v>
      </c>
      <c r="H21">
        <v>1.6786349561840649E-3</v>
      </c>
      <c r="I21">
        <v>1.6523626481662571E-3</v>
      </c>
      <c r="J21">
        <v>1.4795512006517541E-3</v>
      </c>
      <c r="K21">
        <v>2.004717838673899E-3</v>
      </c>
      <c r="L21">
        <v>1.5159785368028689E-3</v>
      </c>
      <c r="M21">
        <v>1.473693420762356E-3</v>
      </c>
      <c r="N21">
        <v>1.9791909451170619E-3</v>
      </c>
      <c r="O21">
        <v>2.2960223375420382E-3</v>
      </c>
      <c r="P21">
        <v>2.4024768247114469E-3</v>
      </c>
      <c r="Q21">
        <v>2.4212521738066059E-3</v>
      </c>
      <c r="R21">
        <v>2.4443194196667201E-3</v>
      </c>
      <c r="S21">
        <v>2.4674170616474801E-3</v>
      </c>
      <c r="T21">
        <v>2.4907416080909568E-3</v>
      </c>
      <c r="U21">
        <v>2.5142862474852672E-3</v>
      </c>
      <c r="V21">
        <v>2.5380534691376898E-3</v>
      </c>
      <c r="W21">
        <v>2.5620453584306101E-3</v>
      </c>
      <c r="X21">
        <v>2.5862640399696561E-3</v>
      </c>
      <c r="Y21">
        <v>2.610711657553558E-3</v>
      </c>
      <c r="Z21">
        <v>2.6353903752867449E-3</v>
      </c>
      <c r="AA21">
        <v>2.6603023777287938E-3</v>
      </c>
      <c r="AB21">
        <v>2.6854498700897172E-3</v>
      </c>
      <c r="AC21">
        <v>2.7108350784250789E-3</v>
      </c>
      <c r="AD21">
        <v>2.7364602498330792E-3</v>
      </c>
      <c r="AE21">
        <v>2.762327652653425E-3</v>
      </c>
      <c r="AF21">
        <v>2.7884395766681509E-3</v>
      </c>
      <c r="AG21">
        <v>2.8147983333043141E-3</v>
      </c>
      <c r="AH21">
        <v>2.8414062558385651E-3</v>
      </c>
      <c r="AI21">
        <v>2.8682656996037391E-3</v>
      </c>
      <c r="AJ21">
        <v>2.895379042197322E-3</v>
      </c>
      <c r="AK21">
        <v>2.9227486836919041E-3</v>
      </c>
      <c r="AL21">
        <v>2.9503770468476669E-3</v>
      </c>
      <c r="AM21">
        <v>2.9782665773268211E-3</v>
      </c>
      <c r="AN21">
        <v>3.0064197439101021E-3</v>
      </c>
      <c r="AO21">
        <v>3.034839038715321E-3</v>
      </c>
      <c r="AP21">
        <v>3.0635269774179422E-3</v>
      </c>
      <c r="AQ21">
        <v>3.0924860994737831E-3</v>
      </c>
      <c r="AR21">
        <v>3.1217189683438091E-3</v>
      </c>
      <c r="AS21">
        <v>3.1512281717210478E-3</v>
      </c>
      <c r="AT21">
        <v>3.181016321759665E-3</v>
      </c>
      <c r="AU21">
        <v>3.2110860553061608E-3</v>
      </c>
      <c r="AV21">
        <v>3.2414400341328081E-3</v>
      </c>
      <c r="AW21">
        <v>3.272080945173274E-3</v>
      </c>
      <c r="AX21">
        <v>3.303011500760462E-3</v>
      </c>
      <c r="AY21">
        <v>3.334234438866586E-3</v>
      </c>
      <c r="AZ21">
        <v>3.334234438866586E-3</v>
      </c>
      <c r="BA21">
        <v>3.334234438866586E-3</v>
      </c>
      <c r="BB21">
        <v>3.334234438866586E-3</v>
      </c>
      <c r="BC21">
        <v>3.334234438866586E-3</v>
      </c>
      <c r="BD21">
        <v>3.334234438866586E-3</v>
      </c>
      <c r="BE21">
        <v>3.334234438866586E-3</v>
      </c>
      <c r="BF21">
        <v>3.334234438866586E-3</v>
      </c>
      <c r="BG21">
        <v>3.334234438866586E-3</v>
      </c>
      <c r="BH21">
        <v>3.334234438866586E-3</v>
      </c>
      <c r="BI21">
        <v>3.334234438866586E-3</v>
      </c>
      <c r="BJ21">
        <v>3.334234438866586E-3</v>
      </c>
      <c r="BK21">
        <v>3.334234438866586E-3</v>
      </c>
      <c r="BL21">
        <v>3.334234438866586E-3</v>
      </c>
      <c r="BM21">
        <v>3.334234438866586E-3</v>
      </c>
      <c r="BN21">
        <v>3.334234438866586E-3</v>
      </c>
      <c r="BO21">
        <v>3.334234438866586E-3</v>
      </c>
      <c r="BP21">
        <v>3.334234438866586E-3</v>
      </c>
      <c r="BQ21">
        <v>3.334234438866586E-3</v>
      </c>
      <c r="BR21">
        <v>3.334234438866586E-3</v>
      </c>
      <c r="BS21">
        <v>3.334234438866586E-3</v>
      </c>
      <c r="BT21">
        <v>3.334234438866586E-3</v>
      </c>
      <c r="BU21">
        <v>3.334234438866586E-3</v>
      </c>
      <c r="BV21">
        <v>3.334234438866586E-3</v>
      </c>
      <c r="BW21">
        <v>3.334234438866586E-3</v>
      </c>
      <c r="BX21">
        <v>3.3342344388665899E-3</v>
      </c>
      <c r="BY21">
        <v>3.3342344388665899E-3</v>
      </c>
      <c r="BZ21">
        <v>3.3342344388665899E-3</v>
      </c>
      <c r="CA21">
        <v>3.3342344388665899E-3</v>
      </c>
      <c r="CB21">
        <v>3.3342344388665899E-3</v>
      </c>
      <c r="CC21">
        <v>3.3342344388665899E-3</v>
      </c>
      <c r="CD21">
        <v>3.3342344388665899E-3</v>
      </c>
      <c r="CE21">
        <v>3.3342344388665899E-3</v>
      </c>
      <c r="CF21">
        <v>3.3342344388665899E-3</v>
      </c>
      <c r="CG21">
        <v>3.3342344388665899E-3</v>
      </c>
      <c r="CH21">
        <v>3.3342344388665899E-3</v>
      </c>
      <c r="CI21">
        <v>3.3342344388665899E-3</v>
      </c>
      <c r="CJ21">
        <v>3.3342344388665899E-3</v>
      </c>
      <c r="CK21">
        <v>3.3342344388665899E-3</v>
      </c>
      <c r="CL21">
        <v>3.3342344388665899E-3</v>
      </c>
      <c r="CM21">
        <v>3.3342344388665899E-3</v>
      </c>
      <c r="CN21">
        <v>3.3342344388665899E-3</v>
      </c>
      <c r="CO21">
        <v>3.3342344388665899E-3</v>
      </c>
      <c r="CP21">
        <v>3.3342344388665899E-3</v>
      </c>
      <c r="CQ21">
        <v>3.3342344388665899E-3</v>
      </c>
    </row>
    <row r="22" spans="1:95" x14ac:dyDescent="0.25">
      <c r="A22">
        <v>45</v>
      </c>
      <c r="B22">
        <v>1.486377034846179E-3</v>
      </c>
      <c r="C22">
        <v>1.459341179728045E-3</v>
      </c>
      <c r="D22">
        <v>1.572519086151375E-3</v>
      </c>
      <c r="E22">
        <v>1.633617834926777E-3</v>
      </c>
      <c r="F22">
        <v>1.4756761693243421E-3</v>
      </c>
      <c r="G22">
        <v>1.606853477514139E-3</v>
      </c>
      <c r="H22">
        <v>1.4516743371755011E-3</v>
      </c>
      <c r="I22">
        <v>1.8376380394569409E-3</v>
      </c>
      <c r="J22">
        <v>1.8120477283072359E-3</v>
      </c>
      <c r="K22">
        <v>1.625379642524643E-3</v>
      </c>
      <c r="L22">
        <v>2.2061682289820001E-3</v>
      </c>
      <c r="M22">
        <v>1.6712406001146141E-3</v>
      </c>
      <c r="N22">
        <v>1.6274723673619521E-3</v>
      </c>
      <c r="O22">
        <v>2.18954929915761E-3</v>
      </c>
      <c r="P22">
        <v>2.5445072665426531E-3</v>
      </c>
      <c r="Q22">
        <v>2.6671494249538639E-3</v>
      </c>
      <c r="R22">
        <v>2.6927046349576808E-3</v>
      </c>
      <c r="S22">
        <v>2.7231226737791481E-3</v>
      </c>
      <c r="T22">
        <v>2.7536729944469089E-3</v>
      </c>
      <c r="U22">
        <v>2.7845757172245129E-3</v>
      </c>
      <c r="V22">
        <v>2.815824799831031E-3</v>
      </c>
      <c r="W22">
        <v>2.8474245862834288E-3</v>
      </c>
      <c r="X22">
        <v>2.8793789913552602E-3</v>
      </c>
      <c r="Y22">
        <v>2.9116919956077899E-3</v>
      </c>
      <c r="Z22">
        <v>2.9443676232737011E-3</v>
      </c>
      <c r="AA22">
        <v>2.977409943792161E-3</v>
      </c>
      <c r="AB22">
        <v>3.010823072268372E-3</v>
      </c>
      <c r="AC22">
        <v>3.044611169988198E-3</v>
      </c>
      <c r="AD22">
        <v>3.0787784449363489E-3</v>
      </c>
      <c r="AE22">
        <v>3.1133291523204351E-3</v>
      </c>
      <c r="AF22">
        <v>3.1482675951009119E-3</v>
      </c>
      <c r="AG22">
        <v>3.183598124526967E-3</v>
      </c>
      <c r="AH22">
        <v>3.2193251406784449E-3</v>
      </c>
      <c r="AI22">
        <v>3.2554530930138108E-3</v>
      </c>
      <c r="AJ22">
        <v>3.291986480924311E-3</v>
      </c>
      <c r="AK22">
        <v>3.3289298542943102E-3</v>
      </c>
      <c r="AL22">
        <v>3.3662878140679458E-3</v>
      </c>
      <c r="AM22">
        <v>3.4040650128221378E-3</v>
      </c>
      <c r="AN22">
        <v>3.442266155346005E-3</v>
      </c>
      <c r="AO22">
        <v>3.4808959992268171E-3</v>
      </c>
      <c r="AP22">
        <v>3.519959355442501E-3</v>
      </c>
      <c r="AQ22">
        <v>3.559461088960813E-3</v>
      </c>
      <c r="AR22">
        <v>3.599406119345179E-3</v>
      </c>
      <c r="AS22">
        <v>3.6397994213674531E-3</v>
      </c>
      <c r="AT22">
        <v>3.68064602562742E-3</v>
      </c>
      <c r="AU22">
        <v>3.7219510191793311E-3</v>
      </c>
      <c r="AV22">
        <v>3.7637195461654401E-3</v>
      </c>
      <c r="AW22">
        <v>3.8059568084566581E-3</v>
      </c>
      <c r="AX22">
        <v>3.84866806630041E-3</v>
      </c>
      <c r="AY22">
        <v>3.8918586389757302E-3</v>
      </c>
      <c r="AZ22">
        <v>3.8918586389757302E-3</v>
      </c>
      <c r="BA22">
        <v>3.8918586389757302E-3</v>
      </c>
      <c r="BB22">
        <v>3.8918586389757302E-3</v>
      </c>
      <c r="BC22">
        <v>3.8918586389757302E-3</v>
      </c>
      <c r="BD22">
        <v>3.8918586389757302E-3</v>
      </c>
      <c r="BE22">
        <v>3.8918586389757302E-3</v>
      </c>
      <c r="BF22">
        <v>3.8918586389757302E-3</v>
      </c>
      <c r="BG22">
        <v>3.8918586389757302E-3</v>
      </c>
      <c r="BH22">
        <v>3.8918586389757302E-3</v>
      </c>
      <c r="BI22">
        <v>3.8918586389757302E-3</v>
      </c>
      <c r="BJ22">
        <v>3.8918586389757302E-3</v>
      </c>
      <c r="BK22">
        <v>3.8918586389757302E-3</v>
      </c>
      <c r="BL22">
        <v>3.8918586389757302E-3</v>
      </c>
      <c r="BM22">
        <v>3.8918586389757302E-3</v>
      </c>
      <c r="BN22">
        <v>3.8918586389757302E-3</v>
      </c>
      <c r="BO22">
        <v>3.8918586389757302E-3</v>
      </c>
      <c r="BP22">
        <v>3.8918586389757302E-3</v>
      </c>
      <c r="BQ22">
        <v>3.8918586389757302E-3</v>
      </c>
      <c r="BR22">
        <v>3.8918586389757302E-3</v>
      </c>
      <c r="BS22">
        <v>3.8918586389757302E-3</v>
      </c>
      <c r="BT22">
        <v>3.8918586389757302E-3</v>
      </c>
      <c r="BU22">
        <v>3.8918586389757302E-3</v>
      </c>
      <c r="BV22">
        <v>3.8918586389757302E-3</v>
      </c>
      <c r="BW22">
        <v>3.8918586389757302E-3</v>
      </c>
      <c r="BX22">
        <v>3.8918586389757302E-3</v>
      </c>
      <c r="BY22">
        <v>3.8918586389757302E-3</v>
      </c>
      <c r="BZ22">
        <v>3.8918586389757302E-3</v>
      </c>
      <c r="CA22">
        <v>3.8918586389757302E-3</v>
      </c>
      <c r="CB22">
        <v>3.8918586389757302E-3</v>
      </c>
      <c r="CC22">
        <v>3.8918586389757302E-3</v>
      </c>
      <c r="CD22">
        <v>3.8918586389757302E-3</v>
      </c>
      <c r="CE22">
        <v>3.8918586389757302E-3</v>
      </c>
      <c r="CF22">
        <v>3.8918586389757302E-3</v>
      </c>
      <c r="CG22">
        <v>3.8918586389757302E-3</v>
      </c>
      <c r="CH22">
        <v>3.8918586389757302E-3</v>
      </c>
      <c r="CI22">
        <v>3.8918586389757302E-3</v>
      </c>
      <c r="CJ22">
        <v>3.8918586389757302E-3</v>
      </c>
      <c r="CK22">
        <v>3.8918586389757302E-3</v>
      </c>
      <c r="CL22">
        <v>3.8918586389757302E-3</v>
      </c>
      <c r="CM22">
        <v>3.8918586389757302E-3</v>
      </c>
      <c r="CN22">
        <v>3.8918586389757302E-3</v>
      </c>
      <c r="CO22">
        <v>3.8918586389757302E-3</v>
      </c>
      <c r="CP22">
        <v>3.8918586389757302E-3</v>
      </c>
      <c r="CQ22">
        <v>3.8918586389757302E-3</v>
      </c>
    </row>
    <row r="23" spans="1:95" x14ac:dyDescent="0.25">
      <c r="A23">
        <v>46</v>
      </c>
      <c r="B23">
        <v>1.665106819989584E-3</v>
      </c>
      <c r="C23">
        <v>1.6129835080116539E-3</v>
      </c>
      <c r="D23">
        <v>1.586420567427109E-3</v>
      </c>
      <c r="E23">
        <v>1.7124502896837179E-3</v>
      </c>
      <c r="F23">
        <v>1.782104094443575E-3</v>
      </c>
      <c r="G23">
        <v>1.612628087115034E-3</v>
      </c>
      <c r="H23">
        <v>1.7590573002400089E-3</v>
      </c>
      <c r="I23">
        <v>1.5919648073865829E-3</v>
      </c>
      <c r="J23">
        <v>2.0187604581351909E-3</v>
      </c>
      <c r="K23">
        <v>1.9941370553348608E-3</v>
      </c>
      <c r="L23">
        <v>1.7918462453404671E-3</v>
      </c>
      <c r="M23">
        <v>2.4363804437443149E-3</v>
      </c>
      <c r="N23">
        <v>1.8488684448221659E-3</v>
      </c>
      <c r="O23">
        <v>1.803604083958109E-3</v>
      </c>
      <c r="P23">
        <v>2.4307644070022429E-3</v>
      </c>
      <c r="Q23">
        <v>2.829778155462035E-3</v>
      </c>
      <c r="R23">
        <v>2.9713690506288958E-3</v>
      </c>
      <c r="S23">
        <v>3.0050971724877931E-3</v>
      </c>
      <c r="T23">
        <v>3.044370900537028E-3</v>
      </c>
      <c r="U23">
        <v>3.0839212186535331E-3</v>
      </c>
      <c r="V23">
        <v>3.1239961868442211E-3</v>
      </c>
      <c r="W23">
        <v>3.164591425085881E-3</v>
      </c>
      <c r="X23">
        <v>3.2057142069978118E-3</v>
      </c>
      <c r="Y23">
        <v>3.2473713643372702E-3</v>
      </c>
      <c r="Z23">
        <v>3.2895698422057908E-3</v>
      </c>
      <c r="AA23">
        <v>3.3323166748288279E-3</v>
      </c>
      <c r="AB23">
        <v>3.3756189878907379E-3</v>
      </c>
      <c r="AC23">
        <v>3.4194839996693218E-3</v>
      </c>
      <c r="AD23">
        <v>3.4639190222415591E-3</v>
      </c>
      <c r="AE23">
        <v>3.5089314627023299E-3</v>
      </c>
      <c r="AF23">
        <v>3.5545288243992051E-3</v>
      </c>
      <c r="AG23">
        <v>3.6007187081831642E-3</v>
      </c>
      <c r="AH23">
        <v>3.6475088136756471E-3</v>
      </c>
      <c r="AI23">
        <v>3.6949069405520299E-3</v>
      </c>
      <c r="AJ23">
        <v>3.7429209898418091E-3</v>
      </c>
      <c r="AK23">
        <v>3.7915589652456391E-3</v>
      </c>
      <c r="AL23">
        <v>3.8408289744695282E-3</v>
      </c>
      <c r="AM23">
        <v>3.8907392305763361E-3</v>
      </c>
      <c r="AN23">
        <v>3.9412980533548771E-3</v>
      </c>
      <c r="AO23">
        <v>3.9925138707067528E-3</v>
      </c>
      <c r="AP23">
        <v>4.0443952200512603E-3</v>
      </c>
      <c r="AQ23">
        <v>4.0969507497485491E-3</v>
      </c>
      <c r="AR23">
        <v>4.1501892205412184E-3</v>
      </c>
      <c r="AS23">
        <v>4.2041195070147367E-3</v>
      </c>
      <c r="AT23">
        <v>4.2587505990767651E-3</v>
      </c>
      <c r="AU23">
        <v>4.3140916034557272E-3</v>
      </c>
      <c r="AV23">
        <v>4.3701517452188606E-3</v>
      </c>
      <c r="AW23">
        <v>4.42694036931E-3</v>
      </c>
      <c r="AX23">
        <v>4.4844669421073126E-3</v>
      </c>
      <c r="AY23">
        <v>4.5427410530013094E-3</v>
      </c>
      <c r="AZ23">
        <v>4.5427410530013094E-3</v>
      </c>
      <c r="BA23">
        <v>4.5427410530013094E-3</v>
      </c>
      <c r="BB23">
        <v>4.5427410530013094E-3</v>
      </c>
      <c r="BC23">
        <v>4.5427410530013094E-3</v>
      </c>
      <c r="BD23">
        <v>4.5427410530013094E-3</v>
      </c>
      <c r="BE23">
        <v>4.5427410530013094E-3</v>
      </c>
      <c r="BF23">
        <v>4.5427410530013094E-3</v>
      </c>
      <c r="BG23">
        <v>4.5427410530013094E-3</v>
      </c>
      <c r="BH23">
        <v>4.5427410530013094E-3</v>
      </c>
      <c r="BI23">
        <v>4.5427410530013094E-3</v>
      </c>
      <c r="BJ23">
        <v>4.5427410530013094E-3</v>
      </c>
      <c r="BK23">
        <v>4.5427410530013094E-3</v>
      </c>
      <c r="BL23">
        <v>4.5427410530013094E-3</v>
      </c>
      <c r="BM23">
        <v>4.5427410530013094E-3</v>
      </c>
      <c r="BN23">
        <v>4.5427410530013094E-3</v>
      </c>
      <c r="BO23">
        <v>4.5427410530013094E-3</v>
      </c>
      <c r="BP23">
        <v>4.5427410530013094E-3</v>
      </c>
      <c r="BQ23">
        <v>4.5427410530013094E-3</v>
      </c>
      <c r="BR23">
        <v>4.5427410530013094E-3</v>
      </c>
      <c r="BS23">
        <v>4.5427410530013094E-3</v>
      </c>
      <c r="BT23">
        <v>4.5427410530013094E-3</v>
      </c>
      <c r="BU23">
        <v>4.5427410530013094E-3</v>
      </c>
      <c r="BV23">
        <v>4.5427410530013094E-3</v>
      </c>
      <c r="BW23">
        <v>4.5427410530013094E-3</v>
      </c>
      <c r="BX23">
        <v>4.5427410530013103E-3</v>
      </c>
      <c r="BY23">
        <v>4.5427410530013103E-3</v>
      </c>
      <c r="BZ23">
        <v>4.5427410530013103E-3</v>
      </c>
      <c r="CA23">
        <v>4.5427410530013103E-3</v>
      </c>
      <c r="CB23">
        <v>4.5427410530013103E-3</v>
      </c>
      <c r="CC23">
        <v>4.5427410530013103E-3</v>
      </c>
      <c r="CD23">
        <v>4.5427410530013103E-3</v>
      </c>
      <c r="CE23">
        <v>4.5427410530013103E-3</v>
      </c>
      <c r="CF23">
        <v>4.5427410530013103E-3</v>
      </c>
      <c r="CG23">
        <v>4.5427410530013103E-3</v>
      </c>
      <c r="CH23">
        <v>4.5427410530013103E-3</v>
      </c>
      <c r="CI23">
        <v>4.5427410530013103E-3</v>
      </c>
      <c r="CJ23">
        <v>4.5427410530013103E-3</v>
      </c>
      <c r="CK23">
        <v>4.5427410530013103E-3</v>
      </c>
      <c r="CL23">
        <v>4.5427410530013103E-3</v>
      </c>
      <c r="CM23">
        <v>4.5427410530013103E-3</v>
      </c>
      <c r="CN23">
        <v>4.5427410530013103E-3</v>
      </c>
      <c r="CO23">
        <v>4.5427410530013103E-3</v>
      </c>
      <c r="CP23">
        <v>4.5427410530013103E-3</v>
      </c>
      <c r="CQ23">
        <v>4.5427410530013103E-3</v>
      </c>
    </row>
    <row r="24" spans="1:95" x14ac:dyDescent="0.25">
      <c r="A24">
        <v>47</v>
      </c>
      <c r="B24">
        <v>1.8170361470340379E-3</v>
      </c>
      <c r="C24">
        <v>1.8101042736880001E-3</v>
      </c>
      <c r="D24">
        <v>1.7565154533734681E-3</v>
      </c>
      <c r="E24">
        <v>1.7306168727327059E-3</v>
      </c>
      <c r="F24">
        <v>1.871376317065991E-3</v>
      </c>
      <c r="G24">
        <v>1.950907945862164E-3</v>
      </c>
      <c r="H24">
        <v>1.7684732011487691E-3</v>
      </c>
      <c r="I24">
        <v>1.932434595426639E-3</v>
      </c>
      <c r="J24">
        <v>1.7519384084679879E-3</v>
      </c>
      <c r="K24">
        <v>2.225515967169806E-3</v>
      </c>
      <c r="L24">
        <v>2.2022239555165701E-3</v>
      </c>
      <c r="M24">
        <v>1.9822926637588102E-3</v>
      </c>
      <c r="N24">
        <v>2.7000555011178389E-3</v>
      </c>
      <c r="O24">
        <v>2.0525519158816671E-3</v>
      </c>
      <c r="P24">
        <v>2.005810517814535E-3</v>
      </c>
      <c r="Q24">
        <v>2.708021553183775E-3</v>
      </c>
      <c r="R24">
        <v>3.1580731964983341E-3</v>
      </c>
      <c r="S24">
        <v>3.3219030341872118E-3</v>
      </c>
      <c r="T24">
        <v>3.3654987186349872E-3</v>
      </c>
      <c r="U24">
        <v>3.4154586013903552E-3</v>
      </c>
      <c r="V24">
        <v>3.46589412976866E-3</v>
      </c>
      <c r="W24">
        <v>3.5170866357675909E-3</v>
      </c>
      <c r="X24">
        <v>3.569034713563078E-3</v>
      </c>
      <c r="Y24">
        <v>3.6217501006212669E-3</v>
      </c>
      <c r="Z24">
        <v>3.6752441037614311E-3</v>
      </c>
      <c r="AA24">
        <v>3.729528224521079E-3</v>
      </c>
      <c r="AB24">
        <v>3.7846141330462029E-3</v>
      </c>
      <c r="AC24">
        <v>3.8405136719116221E-3</v>
      </c>
      <c r="AD24">
        <v>3.897238858606785E-3</v>
      </c>
      <c r="AE24">
        <v>3.9548018881220646E-3</v>
      </c>
      <c r="AF24">
        <v>4.0132151355703966E-3</v>
      </c>
      <c r="AG24">
        <v>4.0724911588477129E-3</v>
      </c>
      <c r="AH24">
        <v>4.1326427013326627E-3</v>
      </c>
      <c r="AI24">
        <v>4.1936826946262634E-3</v>
      </c>
      <c r="AJ24">
        <v>4.2556242613319842E-3</v>
      </c>
      <c r="AK24">
        <v>4.3184807178768539E-3</v>
      </c>
      <c r="AL24">
        <v>4.3822655773743278E-3</v>
      </c>
      <c r="AM24">
        <v>4.4469925525293446E-3</v>
      </c>
      <c r="AN24">
        <v>4.5126755585863532E-3</v>
      </c>
      <c r="AO24">
        <v>4.5793287163208738E-3</v>
      </c>
      <c r="AP24">
        <v>4.646966355075199E-3</v>
      </c>
      <c r="AQ24">
        <v>4.715603015839006E-3</v>
      </c>
      <c r="AR24">
        <v>4.7852534543754164E-3</v>
      </c>
      <c r="AS24">
        <v>4.8559326443932422E-3</v>
      </c>
      <c r="AT24">
        <v>4.9276557807660911E-3</v>
      </c>
      <c r="AU24">
        <v>5.0004382827990301E-3</v>
      </c>
      <c r="AV24">
        <v>5.0742957975434553E-3</v>
      </c>
      <c r="AW24">
        <v>5.1492442031609879E-3</v>
      </c>
      <c r="AX24">
        <v>5.2252996123370006E-3</v>
      </c>
      <c r="AY24">
        <v>5.3024783757445538E-3</v>
      </c>
      <c r="AZ24">
        <v>5.3024783757445538E-3</v>
      </c>
      <c r="BA24">
        <v>5.3024783757445538E-3</v>
      </c>
      <c r="BB24">
        <v>5.3024783757445538E-3</v>
      </c>
      <c r="BC24">
        <v>5.3024783757445538E-3</v>
      </c>
      <c r="BD24">
        <v>5.3024783757445538E-3</v>
      </c>
      <c r="BE24">
        <v>5.3024783757445538E-3</v>
      </c>
      <c r="BF24">
        <v>5.3024783757445538E-3</v>
      </c>
      <c r="BG24">
        <v>5.3024783757445538E-3</v>
      </c>
      <c r="BH24">
        <v>5.3024783757445538E-3</v>
      </c>
      <c r="BI24">
        <v>5.3024783757445538E-3</v>
      </c>
      <c r="BJ24">
        <v>5.3024783757445538E-3</v>
      </c>
      <c r="BK24">
        <v>5.3024783757445538E-3</v>
      </c>
      <c r="BL24">
        <v>5.3024783757445538E-3</v>
      </c>
      <c r="BM24">
        <v>5.3024783757445538E-3</v>
      </c>
      <c r="BN24">
        <v>5.3024783757445538E-3</v>
      </c>
      <c r="BO24">
        <v>5.3024783757445538E-3</v>
      </c>
      <c r="BP24">
        <v>5.3024783757445538E-3</v>
      </c>
      <c r="BQ24">
        <v>5.3024783757445538E-3</v>
      </c>
      <c r="BR24">
        <v>5.3024783757445538E-3</v>
      </c>
      <c r="BS24">
        <v>5.3024783757445538E-3</v>
      </c>
      <c r="BT24">
        <v>5.3024783757445538E-3</v>
      </c>
      <c r="BU24">
        <v>5.3024783757445538E-3</v>
      </c>
      <c r="BV24">
        <v>5.3024783757445538E-3</v>
      </c>
      <c r="BW24">
        <v>5.3024783757445538E-3</v>
      </c>
      <c r="BX24">
        <v>5.3024783757445503E-3</v>
      </c>
      <c r="BY24">
        <v>5.3024783757445503E-3</v>
      </c>
      <c r="BZ24">
        <v>5.3024783757445503E-3</v>
      </c>
      <c r="CA24">
        <v>5.3024783757445503E-3</v>
      </c>
      <c r="CB24">
        <v>5.3024783757445503E-3</v>
      </c>
      <c r="CC24">
        <v>5.3024783757445503E-3</v>
      </c>
      <c r="CD24">
        <v>5.3024783757445503E-3</v>
      </c>
      <c r="CE24">
        <v>5.3024783757445503E-3</v>
      </c>
      <c r="CF24">
        <v>5.3024783757445503E-3</v>
      </c>
      <c r="CG24">
        <v>5.3024783757445503E-3</v>
      </c>
      <c r="CH24">
        <v>5.3024783757445503E-3</v>
      </c>
      <c r="CI24">
        <v>5.3024783757445503E-3</v>
      </c>
      <c r="CJ24">
        <v>5.3024783757445503E-3</v>
      </c>
      <c r="CK24">
        <v>5.3024783757445503E-3</v>
      </c>
      <c r="CL24">
        <v>5.3024783757445503E-3</v>
      </c>
      <c r="CM24">
        <v>5.3024783757445503E-3</v>
      </c>
      <c r="CN24">
        <v>5.3024783757445503E-3</v>
      </c>
      <c r="CO24">
        <v>5.3024783757445503E-3</v>
      </c>
      <c r="CP24">
        <v>5.3024783757445503E-3</v>
      </c>
      <c r="CQ24">
        <v>5.3024783757445503E-3</v>
      </c>
    </row>
    <row r="25" spans="1:95" x14ac:dyDescent="0.25">
      <c r="A25">
        <v>48</v>
      </c>
      <c r="B25">
        <v>1.8365520173204109E-3</v>
      </c>
      <c r="C25">
        <v>1.978725793382638E-3</v>
      </c>
      <c r="D25">
        <v>1.9746321131795101E-3</v>
      </c>
      <c r="E25">
        <v>1.9195310017499311E-3</v>
      </c>
      <c r="F25">
        <v>1.8945437692356221E-3</v>
      </c>
      <c r="G25">
        <v>2.0522269780853782E-3</v>
      </c>
      <c r="H25">
        <v>2.1431945432149242E-3</v>
      </c>
      <c r="I25">
        <v>1.9461838044806091E-3</v>
      </c>
      <c r="J25">
        <v>2.1303488634832881E-3</v>
      </c>
      <c r="K25">
        <v>1.934752037928456E-3</v>
      </c>
      <c r="L25">
        <v>2.4620549817099659E-3</v>
      </c>
      <c r="M25">
        <v>2.4405576399422211E-3</v>
      </c>
      <c r="N25">
        <v>2.2006750216496192E-3</v>
      </c>
      <c r="O25">
        <v>3.0027652803601371E-3</v>
      </c>
      <c r="P25">
        <v>2.286669498378528E-3</v>
      </c>
      <c r="Q25">
        <v>2.2385134401216901E-3</v>
      </c>
      <c r="R25">
        <v>3.0274882927321211E-3</v>
      </c>
      <c r="S25">
        <v>3.5368211695370119E-3</v>
      </c>
      <c r="T25">
        <v>3.7268199775191782E-3</v>
      </c>
      <c r="U25">
        <v>3.782347675455129E-3</v>
      </c>
      <c r="V25">
        <v>3.8452235801549272E-3</v>
      </c>
      <c r="W25">
        <v>3.9088447136088498E-3</v>
      </c>
      <c r="X25">
        <v>3.9735322784479523E-3</v>
      </c>
      <c r="Y25">
        <v>4.039289725589955E-3</v>
      </c>
      <c r="Z25">
        <v>4.1061354129425659E-3</v>
      </c>
      <c r="AA25">
        <v>4.1740873196586909E-3</v>
      </c>
      <c r="AB25">
        <v>4.2431637537989602E-3</v>
      </c>
      <c r="AC25">
        <v>4.3133833249596768E-3</v>
      </c>
      <c r="AD25">
        <v>4.3847649507712796E-3</v>
      </c>
      <c r="AE25">
        <v>4.4573278619265697E-3</v>
      </c>
      <c r="AF25">
        <v>4.5310916073647558E-3</v>
      </c>
      <c r="AG25">
        <v>4.6060760595379186E-3</v>
      </c>
      <c r="AH25">
        <v>4.6823014197648061E-3</v>
      </c>
      <c r="AI25">
        <v>4.7597882236731686E-3</v>
      </c>
      <c r="AJ25">
        <v>4.8385573467322369E-3</v>
      </c>
      <c r="AK25">
        <v>4.9186300098766926E-3</v>
      </c>
      <c r="AL25">
        <v>5.00002778522372E-3</v>
      </c>
      <c r="AM25">
        <v>5.0827726018847254E-3</v>
      </c>
      <c r="AN25">
        <v>5.1668867518731348E-3</v>
      </c>
      <c r="AO25">
        <v>5.2523928961100436E-3</v>
      </c>
      <c r="AP25">
        <v>5.3393140705292304E-3</v>
      </c>
      <c r="AQ25">
        <v>5.4276736922831553E-3</v>
      </c>
      <c r="AR25">
        <v>5.5174955660517236E-3</v>
      </c>
      <c r="AS25">
        <v>5.6088038904554506E-3</v>
      </c>
      <c r="AT25">
        <v>5.7016232645746932E-3</v>
      </c>
      <c r="AU25">
        <v>5.7959786945768121E-3</v>
      </c>
      <c r="AV25">
        <v>5.8918956004530426E-3</v>
      </c>
      <c r="AW25">
        <v>5.9893998228667689E-3</v>
      </c>
      <c r="AX25">
        <v>6.0885176301151969E-3</v>
      </c>
      <c r="AY25">
        <v>6.1892757252061947E-3</v>
      </c>
      <c r="AZ25">
        <v>6.1892757252061947E-3</v>
      </c>
      <c r="BA25">
        <v>6.1892757252061947E-3</v>
      </c>
      <c r="BB25">
        <v>6.1892757252061947E-3</v>
      </c>
      <c r="BC25">
        <v>6.1892757252061947E-3</v>
      </c>
      <c r="BD25">
        <v>6.1892757252061947E-3</v>
      </c>
      <c r="BE25">
        <v>6.1892757252061947E-3</v>
      </c>
      <c r="BF25">
        <v>6.1892757252061947E-3</v>
      </c>
      <c r="BG25">
        <v>6.1892757252061947E-3</v>
      </c>
      <c r="BH25">
        <v>6.1892757252061947E-3</v>
      </c>
      <c r="BI25">
        <v>6.1892757252061947E-3</v>
      </c>
      <c r="BJ25">
        <v>6.1892757252061947E-3</v>
      </c>
      <c r="BK25">
        <v>6.1892757252061947E-3</v>
      </c>
      <c r="BL25">
        <v>6.1892757252061947E-3</v>
      </c>
      <c r="BM25">
        <v>6.1892757252061947E-3</v>
      </c>
      <c r="BN25">
        <v>6.1892757252061947E-3</v>
      </c>
      <c r="BO25">
        <v>6.1892757252061947E-3</v>
      </c>
      <c r="BP25">
        <v>6.1892757252061947E-3</v>
      </c>
      <c r="BQ25">
        <v>6.1892757252061947E-3</v>
      </c>
      <c r="BR25">
        <v>6.1892757252061947E-3</v>
      </c>
      <c r="BS25">
        <v>6.1892757252061947E-3</v>
      </c>
      <c r="BT25">
        <v>6.1892757252061947E-3</v>
      </c>
      <c r="BU25">
        <v>6.1892757252061947E-3</v>
      </c>
      <c r="BV25">
        <v>6.1892757252061947E-3</v>
      </c>
      <c r="BW25">
        <v>6.1892757252061947E-3</v>
      </c>
      <c r="BX25">
        <v>6.1892757252061904E-3</v>
      </c>
      <c r="BY25">
        <v>6.1892757252061904E-3</v>
      </c>
      <c r="BZ25">
        <v>6.1892757252061904E-3</v>
      </c>
      <c r="CA25">
        <v>6.1892757252061904E-3</v>
      </c>
      <c r="CB25">
        <v>6.1892757252061904E-3</v>
      </c>
      <c r="CC25">
        <v>6.1892757252061904E-3</v>
      </c>
      <c r="CD25">
        <v>6.1892757252061904E-3</v>
      </c>
      <c r="CE25">
        <v>6.1892757252061904E-3</v>
      </c>
      <c r="CF25">
        <v>6.1892757252061904E-3</v>
      </c>
      <c r="CG25">
        <v>6.1892757252061904E-3</v>
      </c>
      <c r="CH25">
        <v>6.1892757252061904E-3</v>
      </c>
      <c r="CI25">
        <v>6.1892757252061904E-3</v>
      </c>
      <c r="CJ25">
        <v>6.1892757252061904E-3</v>
      </c>
      <c r="CK25">
        <v>6.1892757252061904E-3</v>
      </c>
      <c r="CL25">
        <v>6.1892757252061904E-3</v>
      </c>
      <c r="CM25">
        <v>6.1892757252061904E-3</v>
      </c>
      <c r="CN25">
        <v>6.1892757252061904E-3</v>
      </c>
      <c r="CO25">
        <v>6.1892757252061904E-3</v>
      </c>
      <c r="CP25">
        <v>6.1892757252061904E-3</v>
      </c>
      <c r="CQ25">
        <v>6.1892757252061904E-3</v>
      </c>
    </row>
    <row r="26" spans="1:95" x14ac:dyDescent="0.25">
      <c r="A26">
        <v>49</v>
      </c>
      <c r="B26">
        <v>2.112470477203541E-3</v>
      </c>
      <c r="C26">
        <v>2.00348380126005E-3</v>
      </c>
      <c r="D26">
        <v>2.162363842040519E-3</v>
      </c>
      <c r="E26">
        <v>2.161672537405462E-3</v>
      </c>
      <c r="F26">
        <v>2.10503535346576E-3</v>
      </c>
      <c r="G26">
        <v>2.0812749656997369E-3</v>
      </c>
      <c r="H26">
        <v>2.2584514740022661E-3</v>
      </c>
      <c r="I26">
        <v>2.3626942252881191E-3</v>
      </c>
      <c r="J26">
        <v>2.1492668142340209E-3</v>
      </c>
      <c r="K26">
        <v>2.3567730402713392E-3</v>
      </c>
      <c r="L26">
        <v>2.1441388173676782E-3</v>
      </c>
      <c r="M26">
        <v>2.7332911023860711E-3</v>
      </c>
      <c r="N26">
        <v>2.7141744837845621E-3</v>
      </c>
      <c r="O26">
        <v>2.451687778960817E-3</v>
      </c>
      <c r="P26">
        <v>3.3511293205006789E-3</v>
      </c>
      <c r="Q26">
        <v>2.5564291124454078E-3</v>
      </c>
      <c r="R26">
        <v>2.5069785374493901E-3</v>
      </c>
      <c r="S26">
        <v>3.3965181207705379E-3</v>
      </c>
      <c r="T26">
        <v>3.9748900378499012E-3</v>
      </c>
      <c r="U26">
        <v>4.1957633597771056E-3</v>
      </c>
      <c r="V26">
        <v>4.2657418728541336E-3</v>
      </c>
      <c r="W26">
        <v>4.344254661858846E-3</v>
      </c>
      <c r="X26">
        <v>4.4238729958566954E-3</v>
      </c>
      <c r="Y26">
        <v>4.5049661488810889E-3</v>
      </c>
      <c r="Z26">
        <v>4.5875450848984279E-3</v>
      </c>
      <c r="AA26">
        <v>4.671637779232931E-3</v>
      </c>
      <c r="AB26">
        <v>4.7572719459909232E-3</v>
      </c>
      <c r="AC26">
        <v>4.8444758429358626E-3</v>
      </c>
      <c r="AD26">
        <v>4.933278244173455E-3</v>
      </c>
      <c r="AE26">
        <v>5.0237084513330924E-3</v>
      </c>
      <c r="AF26">
        <v>5.115796303158629E-3</v>
      </c>
      <c r="AG26">
        <v>5.20957218535775E-3</v>
      </c>
      <c r="AH26">
        <v>5.3050670406279352E-3</v>
      </c>
      <c r="AI26">
        <v>5.40231237886652E-3</v>
      </c>
      <c r="AJ26">
        <v>5.5013402875677816E-3</v>
      </c>
      <c r="AK26">
        <v>5.6021834424106864E-3</v>
      </c>
      <c r="AL26">
        <v>5.7048751180407359E-3</v>
      </c>
      <c r="AM26">
        <v>5.8094491990493468E-3</v>
      </c>
      <c r="AN26">
        <v>5.915940191154611E-3</v>
      </c>
      <c r="AO26">
        <v>6.0243832325869301E-3</v>
      </c>
      <c r="AP26">
        <v>6.134814105683381E-3</v>
      </c>
      <c r="AQ26">
        <v>6.2472692486946211E-3</v>
      </c>
      <c r="AR26">
        <v>6.3617857678081816E-3</v>
      </c>
      <c r="AS26">
        <v>6.47840144939223E-3</v>
      </c>
      <c r="AT26">
        <v>6.5971547724636989E-3</v>
      </c>
      <c r="AU26">
        <v>6.718084921384977E-3</v>
      </c>
      <c r="AV26">
        <v>6.8412317987933792E-3</v>
      </c>
      <c r="AW26">
        <v>6.9666360387675994E-3</v>
      </c>
      <c r="AX26">
        <v>7.0943390202354547E-3</v>
      </c>
      <c r="AY26">
        <v>7.2243828806275246E-3</v>
      </c>
      <c r="AZ26">
        <v>7.2243828806275246E-3</v>
      </c>
      <c r="BA26">
        <v>7.2243828806275246E-3</v>
      </c>
      <c r="BB26">
        <v>7.2243828806275246E-3</v>
      </c>
      <c r="BC26">
        <v>7.2243828806275246E-3</v>
      </c>
      <c r="BD26">
        <v>7.2243828806275246E-3</v>
      </c>
      <c r="BE26">
        <v>7.2243828806275246E-3</v>
      </c>
      <c r="BF26">
        <v>7.2243828806275246E-3</v>
      </c>
      <c r="BG26">
        <v>7.2243828806275246E-3</v>
      </c>
      <c r="BH26">
        <v>7.2243828806275246E-3</v>
      </c>
      <c r="BI26">
        <v>7.2243828806275246E-3</v>
      </c>
      <c r="BJ26">
        <v>7.2243828806275246E-3</v>
      </c>
      <c r="BK26">
        <v>7.2243828806275246E-3</v>
      </c>
      <c r="BL26">
        <v>7.2243828806275246E-3</v>
      </c>
      <c r="BM26">
        <v>7.2243828806275246E-3</v>
      </c>
      <c r="BN26">
        <v>7.2243828806275246E-3</v>
      </c>
      <c r="BO26">
        <v>7.2243828806275246E-3</v>
      </c>
      <c r="BP26">
        <v>7.2243828806275246E-3</v>
      </c>
      <c r="BQ26">
        <v>7.2243828806275246E-3</v>
      </c>
      <c r="BR26">
        <v>7.2243828806275246E-3</v>
      </c>
      <c r="BS26">
        <v>7.2243828806275246E-3</v>
      </c>
      <c r="BT26">
        <v>7.2243828806275246E-3</v>
      </c>
      <c r="BU26">
        <v>7.2243828806275246E-3</v>
      </c>
      <c r="BV26">
        <v>7.2243828806275246E-3</v>
      </c>
      <c r="BW26">
        <v>7.2243828806275246E-3</v>
      </c>
      <c r="BX26">
        <v>7.2243828806275202E-3</v>
      </c>
      <c r="BY26">
        <v>7.2243828806275202E-3</v>
      </c>
      <c r="BZ26">
        <v>7.2243828806275202E-3</v>
      </c>
      <c r="CA26">
        <v>7.2243828806275202E-3</v>
      </c>
      <c r="CB26">
        <v>7.2243828806275202E-3</v>
      </c>
      <c r="CC26">
        <v>7.2243828806275202E-3</v>
      </c>
      <c r="CD26">
        <v>7.2243828806275202E-3</v>
      </c>
      <c r="CE26">
        <v>7.2243828806275202E-3</v>
      </c>
      <c r="CF26">
        <v>7.2243828806275202E-3</v>
      </c>
      <c r="CG26">
        <v>7.2243828806275202E-3</v>
      </c>
      <c r="CH26">
        <v>7.2243828806275202E-3</v>
      </c>
      <c r="CI26">
        <v>7.2243828806275202E-3</v>
      </c>
      <c r="CJ26">
        <v>7.2243828806275202E-3</v>
      </c>
      <c r="CK26">
        <v>7.2243828806275202E-3</v>
      </c>
      <c r="CL26">
        <v>7.2243828806275202E-3</v>
      </c>
      <c r="CM26">
        <v>7.2243828806275202E-3</v>
      </c>
      <c r="CN26">
        <v>7.2243828806275202E-3</v>
      </c>
      <c r="CO26">
        <v>7.2243828806275202E-3</v>
      </c>
      <c r="CP26">
        <v>7.2243828806275202E-3</v>
      </c>
      <c r="CQ26">
        <v>7.2243828806275202E-3</v>
      </c>
    </row>
    <row r="27" spans="1:95" x14ac:dyDescent="0.25">
      <c r="A27">
        <v>50</v>
      </c>
      <c r="B27">
        <v>2.3031972210704071E-3</v>
      </c>
      <c r="C27">
        <v>2.3085208635574149E-3</v>
      </c>
      <c r="D27">
        <v>2.1932571051663211E-3</v>
      </c>
      <c r="E27">
        <v>2.3713356702244831E-3</v>
      </c>
      <c r="F27">
        <v>2.3747326449775358E-3</v>
      </c>
      <c r="G27">
        <v>2.31656646541942E-3</v>
      </c>
      <c r="H27">
        <v>2.2944330267466381E-3</v>
      </c>
      <c r="I27">
        <v>2.4941194112579738E-3</v>
      </c>
      <c r="J27">
        <v>2.6138132340724472E-3</v>
      </c>
      <c r="K27">
        <v>2.381869260214599E-3</v>
      </c>
      <c r="L27">
        <v>2.6164106119364729E-3</v>
      </c>
      <c r="M27">
        <v>2.384523427166075E-3</v>
      </c>
      <c r="N27">
        <v>3.045054960926984E-3</v>
      </c>
      <c r="O27">
        <v>3.0290578331431772E-3</v>
      </c>
      <c r="P27">
        <v>2.7409146871493089E-3</v>
      </c>
      <c r="Q27">
        <v>3.7530305300538451E-3</v>
      </c>
      <c r="R27">
        <v>2.8680400930800368E-3</v>
      </c>
      <c r="S27">
        <v>2.8174916219797339E-3</v>
      </c>
      <c r="T27">
        <v>3.8238998309315778E-3</v>
      </c>
      <c r="U27">
        <v>4.4828916665908486E-3</v>
      </c>
      <c r="V27">
        <v>4.7402873086078981E-3</v>
      </c>
      <c r="W27">
        <v>4.8277948246226877E-3</v>
      </c>
      <c r="X27">
        <v>4.9252702186270477E-3</v>
      </c>
      <c r="Y27">
        <v>5.0243280866398166E-3</v>
      </c>
      <c r="Z27">
        <v>5.1253960083592516E-3</v>
      </c>
      <c r="AA27">
        <v>5.2284961626390541E-3</v>
      </c>
      <c r="AB27">
        <v>5.3336702709571599E-3</v>
      </c>
      <c r="AC27">
        <v>5.4409600132149473E-3</v>
      </c>
      <c r="AD27">
        <v>5.5504079483564978E-3</v>
      </c>
      <c r="AE27">
        <v>5.6620574895487096E-3</v>
      </c>
      <c r="AF27">
        <v>5.7759529233249226E-3</v>
      </c>
      <c r="AG27">
        <v>5.8921394270627231E-3</v>
      </c>
      <c r="AH27">
        <v>6.0106630869079239E-3</v>
      </c>
      <c r="AI27">
        <v>6.1315709160547783E-3</v>
      </c>
      <c r="AJ27">
        <v>6.2549108733940912E-3</v>
      </c>
      <c r="AK27">
        <v>6.3807318825363987E-3</v>
      </c>
      <c r="AL27">
        <v>6.5090838512178563E-3</v>
      </c>
      <c r="AM27">
        <v>6.640017691096488E-3</v>
      </c>
      <c r="AN27">
        <v>6.7735853379466051E-3</v>
      </c>
      <c r="AO27">
        <v>6.9098397722595142E-3</v>
      </c>
      <c r="AP27">
        <v>7.0488350402585264E-3</v>
      </c>
      <c r="AQ27">
        <v>7.1906262753367789E-3</v>
      </c>
      <c r="AR27">
        <v>7.3352697199262828E-3</v>
      </c>
      <c r="AS27">
        <v>7.4828227478068114E-3</v>
      </c>
      <c r="AT27">
        <v>7.6333438868636024E-3</v>
      </c>
      <c r="AU27">
        <v>7.7868928423028786E-3</v>
      </c>
      <c r="AV27">
        <v>7.9435305203342313E-3</v>
      </c>
      <c r="AW27">
        <v>8.1033190523295395E-3</v>
      </c>
      <c r="AX27">
        <v>8.266321819467768E-3</v>
      </c>
      <c r="AY27">
        <v>8.4326034778754826E-3</v>
      </c>
      <c r="AZ27">
        <v>8.4326034778754826E-3</v>
      </c>
      <c r="BA27">
        <v>8.4326034778754826E-3</v>
      </c>
      <c r="BB27">
        <v>8.4326034778754826E-3</v>
      </c>
      <c r="BC27">
        <v>8.4326034778754826E-3</v>
      </c>
      <c r="BD27">
        <v>8.4326034778754826E-3</v>
      </c>
      <c r="BE27">
        <v>8.4326034778754826E-3</v>
      </c>
      <c r="BF27">
        <v>8.4326034778754826E-3</v>
      </c>
      <c r="BG27">
        <v>8.4326034778754826E-3</v>
      </c>
      <c r="BH27">
        <v>8.4326034778754826E-3</v>
      </c>
      <c r="BI27">
        <v>8.4326034778754826E-3</v>
      </c>
      <c r="BJ27">
        <v>8.4326034778754826E-3</v>
      </c>
      <c r="BK27">
        <v>8.4326034778754826E-3</v>
      </c>
      <c r="BL27">
        <v>8.4326034778754826E-3</v>
      </c>
      <c r="BM27">
        <v>8.4326034778754826E-3</v>
      </c>
      <c r="BN27">
        <v>8.4326034778754826E-3</v>
      </c>
      <c r="BO27">
        <v>8.4326034778754826E-3</v>
      </c>
      <c r="BP27">
        <v>8.4326034778754826E-3</v>
      </c>
      <c r="BQ27">
        <v>8.4326034778754826E-3</v>
      </c>
      <c r="BR27">
        <v>8.4326034778754826E-3</v>
      </c>
      <c r="BS27">
        <v>8.4326034778754826E-3</v>
      </c>
      <c r="BT27">
        <v>8.4326034778754826E-3</v>
      </c>
      <c r="BU27">
        <v>8.4326034778754826E-3</v>
      </c>
      <c r="BV27">
        <v>8.4326034778754826E-3</v>
      </c>
      <c r="BW27">
        <v>8.4326034778754826E-3</v>
      </c>
      <c r="BX27">
        <v>8.4326034778754808E-3</v>
      </c>
      <c r="BY27">
        <v>8.4326034778754808E-3</v>
      </c>
      <c r="BZ27">
        <v>8.4326034778754808E-3</v>
      </c>
      <c r="CA27">
        <v>8.4326034778754808E-3</v>
      </c>
      <c r="CB27">
        <v>8.4326034778754808E-3</v>
      </c>
      <c r="CC27">
        <v>8.4326034778754808E-3</v>
      </c>
      <c r="CD27">
        <v>8.4326034778754808E-3</v>
      </c>
      <c r="CE27">
        <v>8.4326034778754808E-3</v>
      </c>
      <c r="CF27">
        <v>8.4326034778754808E-3</v>
      </c>
      <c r="CG27">
        <v>8.4326034778754808E-3</v>
      </c>
      <c r="CH27">
        <v>8.4326034778754808E-3</v>
      </c>
      <c r="CI27">
        <v>8.4326034778754808E-3</v>
      </c>
      <c r="CJ27">
        <v>8.4326034778754808E-3</v>
      </c>
      <c r="CK27">
        <v>8.4326034778754808E-3</v>
      </c>
      <c r="CL27">
        <v>8.4326034778754808E-3</v>
      </c>
      <c r="CM27">
        <v>8.4326034778754808E-3</v>
      </c>
      <c r="CN27">
        <v>8.4326034778754808E-3</v>
      </c>
      <c r="CO27">
        <v>8.4326034778754808E-3</v>
      </c>
      <c r="CP27">
        <v>8.4326034778754808E-3</v>
      </c>
      <c r="CQ27">
        <v>8.4326034778754808E-3</v>
      </c>
    </row>
    <row r="28" spans="1:95" x14ac:dyDescent="0.25">
      <c r="A28">
        <v>51</v>
      </c>
      <c r="B28">
        <v>2.5023985305905379E-3</v>
      </c>
      <c r="C28">
        <v>2.521359876498605E-3</v>
      </c>
      <c r="D28">
        <v>2.5316173729788729E-3</v>
      </c>
      <c r="E28">
        <v>2.4094302704695302E-3</v>
      </c>
      <c r="F28">
        <v>2.609626808808975E-3</v>
      </c>
      <c r="G28">
        <v>2.6179457784896668E-3</v>
      </c>
      <c r="H28">
        <v>2.5582986640987522E-3</v>
      </c>
      <c r="I28">
        <v>2.5382968925113159E-3</v>
      </c>
      <c r="J28">
        <v>2.7640432158708502E-3</v>
      </c>
      <c r="K28">
        <v>2.9017680389197679E-3</v>
      </c>
      <c r="L28">
        <v>2.6489064072825279E-3</v>
      </c>
      <c r="M28">
        <v>2.9148428818079959E-3</v>
      </c>
      <c r="N28">
        <v>2.6611625039299168E-3</v>
      </c>
      <c r="O28">
        <v>3.4042817104220739E-3</v>
      </c>
      <c r="P28">
        <v>3.3923329832543192E-3</v>
      </c>
      <c r="Q28">
        <v>3.0750131799807622E-3</v>
      </c>
      <c r="R28">
        <v>4.2178789796178447E-3</v>
      </c>
      <c r="S28">
        <v>3.2289237498741019E-3</v>
      </c>
      <c r="T28">
        <v>3.177574622842798E-3</v>
      </c>
      <c r="U28">
        <v>4.3201635277438019E-3</v>
      </c>
      <c r="V28">
        <v>5.0735562142279556E-3</v>
      </c>
      <c r="W28">
        <v>5.3742696333626723E-3</v>
      </c>
      <c r="X28">
        <v>5.4830744817051004E-3</v>
      </c>
      <c r="Y28">
        <v>5.6035849070501138E-3</v>
      </c>
      <c r="Z28">
        <v>5.7263045124748974E-3</v>
      </c>
      <c r="AA28">
        <v>5.8517320067475124E-3</v>
      </c>
      <c r="AB28">
        <v>5.9799058942049373E-3</v>
      </c>
      <c r="AC28">
        <v>6.1108872921724891E-3</v>
      </c>
      <c r="AD28">
        <v>6.2447376507789639E-3</v>
      </c>
      <c r="AE28">
        <v>6.3815198126094437E-3</v>
      </c>
      <c r="AF28">
        <v>6.5212979945795304E-3</v>
      </c>
      <c r="AG28">
        <v>6.664137820284949E-3</v>
      </c>
      <c r="AH28">
        <v>6.8101063507090293E-3</v>
      </c>
      <c r="AI28">
        <v>6.9592721157114993E-3</v>
      </c>
      <c r="AJ28">
        <v>7.1117051462019007E-3</v>
      </c>
      <c r="AK28">
        <v>7.2674770070179674E-3</v>
      </c>
      <c r="AL28">
        <v>7.4266608305241701E-3</v>
      </c>
      <c r="AM28">
        <v>7.5893313509461649E-3</v>
      </c>
      <c r="AN28">
        <v>7.7555649394573482E-3</v>
      </c>
      <c r="AO28">
        <v>7.9254396400337997E-3</v>
      </c>
      <c r="AP28">
        <v>8.0990352060947481E-3</v>
      </c>
      <c r="AQ28">
        <v>8.2764331379454568E-3</v>
      </c>
      <c r="AR28">
        <v>8.4577167210402922E-3</v>
      </c>
      <c r="AS28">
        <v>8.6429710650839497E-3</v>
      </c>
      <c r="AT28">
        <v>8.8322831439890444E-3</v>
      </c>
      <c r="AU28">
        <v>9.0257418367089282E-3</v>
      </c>
      <c r="AV28">
        <v>9.22343796896497E-3</v>
      </c>
      <c r="AW28">
        <v>9.4254643558877391E-3</v>
      </c>
      <c r="AX28">
        <v>9.6319158455921809E-3</v>
      </c>
      <c r="AY28">
        <v>9.8428893637073044E-3</v>
      </c>
      <c r="AZ28">
        <v>9.8428893637073044E-3</v>
      </c>
      <c r="BA28">
        <v>9.8428893637073044E-3</v>
      </c>
      <c r="BB28">
        <v>9.8428893637073044E-3</v>
      </c>
      <c r="BC28">
        <v>9.8428893637073044E-3</v>
      </c>
      <c r="BD28">
        <v>9.8428893637073044E-3</v>
      </c>
      <c r="BE28">
        <v>9.8428893637073044E-3</v>
      </c>
      <c r="BF28">
        <v>9.8428893637073044E-3</v>
      </c>
      <c r="BG28">
        <v>9.8428893637073044E-3</v>
      </c>
      <c r="BH28">
        <v>9.8428893637073044E-3</v>
      </c>
      <c r="BI28">
        <v>9.8428893637073044E-3</v>
      </c>
      <c r="BJ28">
        <v>9.8428893637073044E-3</v>
      </c>
      <c r="BK28">
        <v>9.8428893637073044E-3</v>
      </c>
      <c r="BL28">
        <v>9.8428893637073044E-3</v>
      </c>
      <c r="BM28">
        <v>9.8428893637073044E-3</v>
      </c>
      <c r="BN28">
        <v>9.8428893637073044E-3</v>
      </c>
      <c r="BO28">
        <v>9.8428893637073044E-3</v>
      </c>
      <c r="BP28">
        <v>9.8428893637073044E-3</v>
      </c>
      <c r="BQ28">
        <v>9.8428893637073044E-3</v>
      </c>
      <c r="BR28">
        <v>9.8428893637073044E-3</v>
      </c>
      <c r="BS28">
        <v>9.8428893637073044E-3</v>
      </c>
      <c r="BT28">
        <v>9.8428893637073044E-3</v>
      </c>
      <c r="BU28">
        <v>9.8428893637073044E-3</v>
      </c>
      <c r="BV28">
        <v>9.8428893637073044E-3</v>
      </c>
      <c r="BW28">
        <v>9.8428893637073044E-3</v>
      </c>
      <c r="BX28">
        <v>9.8428893637072992E-3</v>
      </c>
      <c r="BY28">
        <v>9.8428893637072992E-3</v>
      </c>
      <c r="BZ28">
        <v>9.8428893637072992E-3</v>
      </c>
      <c r="CA28">
        <v>9.8428893637072992E-3</v>
      </c>
      <c r="CB28">
        <v>9.8428893637072992E-3</v>
      </c>
      <c r="CC28">
        <v>9.8428893637072992E-3</v>
      </c>
      <c r="CD28">
        <v>9.8428893637072992E-3</v>
      </c>
      <c r="CE28">
        <v>9.8428893637072992E-3</v>
      </c>
      <c r="CF28">
        <v>9.8428893637072992E-3</v>
      </c>
      <c r="CG28">
        <v>9.8428893637072992E-3</v>
      </c>
      <c r="CH28">
        <v>9.8428893637072992E-3</v>
      </c>
      <c r="CI28">
        <v>9.8428893637072992E-3</v>
      </c>
      <c r="CJ28">
        <v>9.8428893637072992E-3</v>
      </c>
      <c r="CK28">
        <v>9.8428893637072992E-3</v>
      </c>
      <c r="CL28">
        <v>9.8428893637072992E-3</v>
      </c>
      <c r="CM28">
        <v>9.8428893637072992E-3</v>
      </c>
      <c r="CN28">
        <v>9.8428893637072992E-3</v>
      </c>
      <c r="CO28">
        <v>9.8428893637072992E-3</v>
      </c>
      <c r="CP28">
        <v>9.8428893637072992E-3</v>
      </c>
      <c r="CQ28">
        <v>9.8428893637072992E-3</v>
      </c>
    </row>
    <row r="29" spans="1:95" x14ac:dyDescent="0.25">
      <c r="A29">
        <v>52</v>
      </c>
      <c r="B29">
        <v>2.693983571500606E-3</v>
      </c>
      <c r="C29">
        <v>2.7442314662027519E-3</v>
      </c>
      <c r="D29">
        <v>2.7698717103767719E-3</v>
      </c>
      <c r="E29">
        <v>2.7860149236260631E-3</v>
      </c>
      <c r="F29">
        <v>2.6561970327403268E-3</v>
      </c>
      <c r="G29">
        <v>2.8819396630450429E-3</v>
      </c>
      <c r="H29">
        <v>2.896194204337186E-3</v>
      </c>
      <c r="I29">
        <v>2.8351682099723688E-3</v>
      </c>
      <c r="J29">
        <v>2.8179323220055858E-3</v>
      </c>
      <c r="K29">
        <v>3.0739268132065479E-3</v>
      </c>
      <c r="L29">
        <v>3.2327486650281911E-3</v>
      </c>
      <c r="M29">
        <v>2.956217719302376E-3</v>
      </c>
      <c r="N29">
        <v>3.2587084432368252E-3</v>
      </c>
      <c r="O29">
        <v>2.9803159375512639E-3</v>
      </c>
      <c r="P29">
        <v>3.8192400431123282E-3</v>
      </c>
      <c r="Q29">
        <v>3.8125056184201631E-3</v>
      </c>
      <c r="R29">
        <v>3.4619401283727748E-3</v>
      </c>
      <c r="S29">
        <v>4.7569352481120278E-3</v>
      </c>
      <c r="T29">
        <v>3.6479717656917542E-3</v>
      </c>
      <c r="U29">
        <v>3.5962509631996742E-3</v>
      </c>
      <c r="V29">
        <v>4.8979570533949244E-3</v>
      </c>
      <c r="W29">
        <v>5.7621932207741981E-3</v>
      </c>
      <c r="X29">
        <v>6.1144211113605927E-3</v>
      </c>
      <c r="Y29">
        <v>6.2491448817432113E-3</v>
      </c>
      <c r="Z29">
        <v>6.3976865591717329E-3</v>
      </c>
      <c r="AA29">
        <v>6.549256428807838E-3</v>
      </c>
      <c r="AB29">
        <v>6.7044404585616061E-3</v>
      </c>
      <c r="AC29">
        <v>6.8633004828115747E-3</v>
      </c>
      <c r="AD29">
        <v>7.0259247050785036E-3</v>
      </c>
      <c r="AE29">
        <v>7.1924022661143984E-3</v>
      </c>
      <c r="AF29">
        <v>7.3628244721959061E-3</v>
      </c>
      <c r="AG29">
        <v>7.5372847906097773E-3</v>
      </c>
      <c r="AH29">
        <v>7.7158789034415072E-3</v>
      </c>
      <c r="AI29">
        <v>7.8987047599347916E-3</v>
      </c>
      <c r="AJ29">
        <v>8.0858626302169005E-3</v>
      </c>
      <c r="AK29">
        <v>8.2774551602910942E-3</v>
      </c>
      <c r="AL29">
        <v>8.4735874283325269E-3</v>
      </c>
      <c r="AM29">
        <v>8.6743670023178964E-3</v>
      </c>
      <c r="AN29">
        <v>8.8799039990206958E-3</v>
      </c>
      <c r="AO29">
        <v>9.0903111444043585E-3</v>
      </c>
      <c r="AP29">
        <v>9.3057038354463217E-3</v>
      </c>
      <c r="AQ29">
        <v>9.5262002034271105E-3</v>
      </c>
      <c r="AR29">
        <v>9.7519211787188958E-3</v>
      </c>
      <c r="AS29">
        <v>9.9829905571093541E-3</v>
      </c>
      <c r="AT29">
        <v>1.021953506769698E-2</v>
      </c>
      <c r="AU29">
        <v>1.0461684442395119E-2</v>
      </c>
      <c r="AV29">
        <v>1.070957148708296E-2</v>
      </c>
      <c r="AW29">
        <v>1.0963332154442401E-2</v>
      </c>
      <c r="AX29">
        <v>1.122310561852082E-2</v>
      </c>
      <c r="AY29">
        <v>1.1489034351060339E-2</v>
      </c>
      <c r="AZ29">
        <v>1.1489034351060339E-2</v>
      </c>
      <c r="BA29">
        <v>1.1489034351060339E-2</v>
      </c>
      <c r="BB29">
        <v>1.1489034351060339E-2</v>
      </c>
      <c r="BC29">
        <v>1.1489034351060339E-2</v>
      </c>
      <c r="BD29">
        <v>1.1489034351060339E-2</v>
      </c>
      <c r="BE29">
        <v>1.1489034351060339E-2</v>
      </c>
      <c r="BF29">
        <v>1.1489034351060339E-2</v>
      </c>
      <c r="BG29">
        <v>1.1489034351060339E-2</v>
      </c>
      <c r="BH29">
        <v>1.1489034351060339E-2</v>
      </c>
      <c r="BI29">
        <v>1.1489034351060339E-2</v>
      </c>
      <c r="BJ29">
        <v>1.1489034351060339E-2</v>
      </c>
      <c r="BK29">
        <v>1.1489034351060339E-2</v>
      </c>
      <c r="BL29">
        <v>1.1489034351060339E-2</v>
      </c>
      <c r="BM29">
        <v>1.1489034351060339E-2</v>
      </c>
      <c r="BN29">
        <v>1.1489034351060339E-2</v>
      </c>
      <c r="BO29">
        <v>1.1489034351060339E-2</v>
      </c>
      <c r="BP29">
        <v>1.1489034351060339E-2</v>
      </c>
      <c r="BQ29">
        <v>1.1489034351060339E-2</v>
      </c>
      <c r="BR29">
        <v>1.1489034351060339E-2</v>
      </c>
      <c r="BS29">
        <v>1.1489034351060339E-2</v>
      </c>
      <c r="BT29">
        <v>1.1489034351060339E-2</v>
      </c>
      <c r="BU29">
        <v>1.1489034351060339E-2</v>
      </c>
      <c r="BV29">
        <v>1.1489034351060339E-2</v>
      </c>
      <c r="BW29">
        <v>1.1489034351060339E-2</v>
      </c>
      <c r="BX29">
        <v>1.1489034351060299E-2</v>
      </c>
      <c r="BY29">
        <v>1.1489034351060299E-2</v>
      </c>
      <c r="BZ29">
        <v>1.1489034351060299E-2</v>
      </c>
      <c r="CA29">
        <v>1.1489034351060299E-2</v>
      </c>
      <c r="CB29">
        <v>1.1489034351060299E-2</v>
      </c>
      <c r="CC29">
        <v>1.1489034351060299E-2</v>
      </c>
      <c r="CD29">
        <v>1.1489034351060299E-2</v>
      </c>
      <c r="CE29">
        <v>1.1489034351060299E-2</v>
      </c>
      <c r="CF29">
        <v>1.1489034351060299E-2</v>
      </c>
      <c r="CG29">
        <v>1.1489034351060299E-2</v>
      </c>
      <c r="CH29">
        <v>1.1489034351060299E-2</v>
      </c>
      <c r="CI29">
        <v>1.1489034351060299E-2</v>
      </c>
      <c r="CJ29">
        <v>1.1489034351060299E-2</v>
      </c>
      <c r="CK29">
        <v>1.1489034351060299E-2</v>
      </c>
      <c r="CL29">
        <v>1.1489034351060299E-2</v>
      </c>
      <c r="CM29">
        <v>1.1489034351060299E-2</v>
      </c>
      <c r="CN29">
        <v>1.1489034351060299E-2</v>
      </c>
      <c r="CO29">
        <v>1.1489034351060299E-2</v>
      </c>
      <c r="CP29">
        <v>1.1489034351060299E-2</v>
      </c>
      <c r="CQ29">
        <v>1.1489034351060299E-2</v>
      </c>
    </row>
    <row r="30" spans="1:95" x14ac:dyDescent="0.25">
      <c r="A30">
        <v>53</v>
      </c>
      <c r="B30">
        <v>2.8979999410824108E-3</v>
      </c>
      <c r="C30">
        <v>2.9595096489287071E-3</v>
      </c>
      <c r="D30">
        <v>3.0199942141054762E-3</v>
      </c>
      <c r="E30">
        <v>3.0535538248801179E-3</v>
      </c>
      <c r="F30">
        <v>3.0767337625174931E-3</v>
      </c>
      <c r="G30">
        <v>2.9385109940047332E-3</v>
      </c>
      <c r="H30">
        <v>3.193834961643239E-3</v>
      </c>
      <c r="I30">
        <v>3.2152579484634189E-3</v>
      </c>
      <c r="J30">
        <v>3.1530258031219182E-3</v>
      </c>
      <c r="K30">
        <v>3.1393505028384609E-3</v>
      </c>
      <c r="L30">
        <v>3.430546616542139E-3</v>
      </c>
      <c r="M30">
        <v>3.6141177403893679E-3</v>
      </c>
      <c r="N30">
        <v>3.3107571486887099E-3</v>
      </c>
      <c r="O30">
        <v>3.6559224041700228E-3</v>
      </c>
      <c r="P30">
        <v>3.3494563513282059E-3</v>
      </c>
      <c r="Q30">
        <v>4.2998125833143431E-3</v>
      </c>
      <c r="R30">
        <v>4.299754081974915E-3</v>
      </c>
      <c r="S30">
        <v>3.9112288865017532E-3</v>
      </c>
      <c r="T30">
        <v>5.3837077011260172E-3</v>
      </c>
      <c r="U30">
        <v>4.1358640536662212E-3</v>
      </c>
      <c r="V30">
        <v>4.0843723899696956E-3</v>
      </c>
      <c r="W30">
        <v>5.572510136801029E-3</v>
      </c>
      <c r="X30">
        <v>6.5672608302812397E-3</v>
      </c>
      <c r="Y30">
        <v>6.9809149696386944E-3</v>
      </c>
      <c r="Z30">
        <v>7.1472364423071236E-3</v>
      </c>
      <c r="AA30">
        <v>7.329950954528981E-3</v>
      </c>
      <c r="AB30">
        <v>7.5167595619613026E-3</v>
      </c>
      <c r="AC30">
        <v>7.708355857237472E-3</v>
      </c>
      <c r="AD30">
        <v>7.9048345512866217E-3</v>
      </c>
      <c r="AE30">
        <v>8.1063213587681121E-3</v>
      </c>
      <c r="AF30">
        <v>8.3129438730435903E-3</v>
      </c>
      <c r="AG30">
        <v>8.524833001177361E-3</v>
      </c>
      <c r="AH30">
        <v>8.7421229840816198E-3</v>
      </c>
      <c r="AI30">
        <v>8.9649514844754672E-3</v>
      </c>
      <c r="AJ30">
        <v>9.1934596739652232E-3</v>
      </c>
      <c r="AK30">
        <v>9.4277923224890554E-3</v>
      </c>
      <c r="AL30">
        <v>9.6680978900348311E-3</v>
      </c>
      <c r="AM30">
        <v>9.9145286206960403E-3</v>
      </c>
      <c r="AN30">
        <v>1.0167240639125E-2</v>
      </c>
      <c r="AO30">
        <v>1.0426394049444759E-2</v>
      </c>
      <c r="AP30">
        <v>1.0692153036682009E-2</v>
      </c>
      <c r="AQ30">
        <v>1.0964685970785501E-2</v>
      </c>
      <c r="AR30">
        <v>1.124416551329575E-2</v>
      </c>
      <c r="AS30">
        <v>1.1530768726733731E-2</v>
      </c>
      <c r="AT30">
        <v>1.182467718677767E-2</v>
      </c>
      <c r="AU30">
        <v>1.212607709729927E-2</v>
      </c>
      <c r="AV30">
        <v>1.243515940833188E-2</v>
      </c>
      <c r="AW30">
        <v>1.2752119937045831E-2</v>
      </c>
      <c r="AX30">
        <v>1.3077159491807129E-2</v>
      </c>
      <c r="AY30">
        <v>1.3410483999398299E-2</v>
      </c>
      <c r="AZ30">
        <v>1.3410483999398299E-2</v>
      </c>
      <c r="BA30">
        <v>1.3410483999398299E-2</v>
      </c>
      <c r="BB30">
        <v>1.3410483999398299E-2</v>
      </c>
      <c r="BC30">
        <v>1.3410483999398299E-2</v>
      </c>
      <c r="BD30">
        <v>1.3410483999398299E-2</v>
      </c>
      <c r="BE30">
        <v>1.3410483999398299E-2</v>
      </c>
      <c r="BF30">
        <v>1.3410483999398299E-2</v>
      </c>
      <c r="BG30">
        <v>1.3410483999398299E-2</v>
      </c>
      <c r="BH30">
        <v>1.3410483999398299E-2</v>
      </c>
      <c r="BI30">
        <v>1.3410483999398299E-2</v>
      </c>
      <c r="BJ30">
        <v>1.3410483999398299E-2</v>
      </c>
      <c r="BK30">
        <v>1.3410483999398299E-2</v>
      </c>
      <c r="BL30">
        <v>1.3410483999398299E-2</v>
      </c>
      <c r="BM30">
        <v>1.3410483999398299E-2</v>
      </c>
      <c r="BN30">
        <v>1.3410483999398299E-2</v>
      </c>
      <c r="BO30">
        <v>1.3410483999398299E-2</v>
      </c>
      <c r="BP30">
        <v>1.3410483999398299E-2</v>
      </c>
      <c r="BQ30">
        <v>1.3410483999398299E-2</v>
      </c>
      <c r="BR30">
        <v>1.3410483999398299E-2</v>
      </c>
      <c r="BS30">
        <v>1.3410483999398299E-2</v>
      </c>
      <c r="BT30">
        <v>1.3410483999398299E-2</v>
      </c>
      <c r="BU30">
        <v>1.3410483999398299E-2</v>
      </c>
      <c r="BV30">
        <v>1.3410483999398299E-2</v>
      </c>
      <c r="BW30">
        <v>1.3410483999398299E-2</v>
      </c>
      <c r="BX30">
        <v>1.3410483999398299E-2</v>
      </c>
      <c r="BY30">
        <v>1.3410483999398299E-2</v>
      </c>
      <c r="BZ30">
        <v>1.3410483999398299E-2</v>
      </c>
      <c r="CA30">
        <v>1.3410483999398299E-2</v>
      </c>
      <c r="CB30">
        <v>1.3410483999398299E-2</v>
      </c>
      <c r="CC30">
        <v>1.3410483999398299E-2</v>
      </c>
      <c r="CD30">
        <v>1.3410483999398299E-2</v>
      </c>
      <c r="CE30">
        <v>1.3410483999398299E-2</v>
      </c>
      <c r="CF30">
        <v>1.3410483999398299E-2</v>
      </c>
      <c r="CG30">
        <v>1.3410483999398299E-2</v>
      </c>
      <c r="CH30">
        <v>1.3410483999398299E-2</v>
      </c>
      <c r="CI30">
        <v>1.3410483999398299E-2</v>
      </c>
      <c r="CJ30">
        <v>1.3410483999398299E-2</v>
      </c>
      <c r="CK30">
        <v>1.3410483999398299E-2</v>
      </c>
      <c r="CL30">
        <v>1.3410483999398299E-2</v>
      </c>
      <c r="CM30">
        <v>1.3410483999398299E-2</v>
      </c>
      <c r="CN30">
        <v>1.3410483999398299E-2</v>
      </c>
      <c r="CO30">
        <v>1.3410483999398299E-2</v>
      </c>
      <c r="CP30">
        <v>1.3410483999398299E-2</v>
      </c>
      <c r="CQ30">
        <v>1.3410483999398299E-2</v>
      </c>
    </row>
    <row r="31" spans="1:95" x14ac:dyDescent="0.25">
      <c r="A31">
        <v>54</v>
      </c>
      <c r="B31">
        <v>3.144424678779166E-3</v>
      </c>
      <c r="C31">
        <v>3.1892145988170338E-3</v>
      </c>
      <c r="D31">
        <v>3.2626139233815242E-3</v>
      </c>
      <c r="E31">
        <v>3.3351286392437609E-3</v>
      </c>
      <c r="F31">
        <v>3.3781008617189551E-3</v>
      </c>
      <c r="G31">
        <v>3.4097104753448588E-3</v>
      </c>
      <c r="H31">
        <v>3.262236633155309E-3</v>
      </c>
      <c r="I31">
        <v>3.5519035553351471E-3</v>
      </c>
      <c r="J31">
        <v>3.5819957698913071E-3</v>
      </c>
      <c r="K31">
        <v>3.5188222290454228E-3</v>
      </c>
      <c r="L31">
        <v>3.5097013474475638E-3</v>
      </c>
      <c r="M31">
        <v>3.8419723488116492E-3</v>
      </c>
      <c r="N31">
        <v>4.0546536299742196E-3</v>
      </c>
      <c r="O31">
        <v>3.7208258425420471E-3</v>
      </c>
      <c r="P31">
        <v>4.1159447899642666E-3</v>
      </c>
      <c r="Q31">
        <v>3.7775258741751358E-3</v>
      </c>
      <c r="R31">
        <v>4.8578399853227913E-3</v>
      </c>
      <c r="S31">
        <v>4.8662884728699592E-3</v>
      </c>
      <c r="T31">
        <v>4.4343300870575983E-3</v>
      </c>
      <c r="U31">
        <v>6.1144417659278472E-3</v>
      </c>
      <c r="V31">
        <v>4.7054606874332092E-3</v>
      </c>
      <c r="W31">
        <v>4.6550224515599023E-3</v>
      </c>
      <c r="X31">
        <v>6.3622080854357872E-3</v>
      </c>
      <c r="Y31">
        <v>7.5110702056933078E-3</v>
      </c>
      <c r="Z31">
        <v>7.9981668173211302E-3</v>
      </c>
      <c r="AA31">
        <v>8.2030774719703062E-3</v>
      </c>
      <c r="AB31">
        <v>8.4275295936820181E-3</v>
      </c>
      <c r="AC31">
        <v>8.6574587325607983E-3</v>
      </c>
      <c r="AD31">
        <v>8.8936919123745739E-3</v>
      </c>
      <c r="AE31">
        <v>9.1363696744456088E-3</v>
      </c>
      <c r="AF31">
        <v>9.3856693308845465E-3</v>
      </c>
      <c r="AG31">
        <v>9.6417715021798328E-3</v>
      </c>
      <c r="AH31">
        <v>9.9048618083835901E-3</v>
      </c>
      <c r="AI31">
        <v>1.0175130931170839E-2</v>
      </c>
      <c r="AJ31">
        <v>1.045277475540758E-2</v>
      </c>
      <c r="AK31">
        <v>1.0737994510967269E-2</v>
      </c>
      <c r="AL31">
        <v>1.103099691858493E-2</v>
      </c>
      <c r="AM31">
        <v>1.133199433968317E-2</v>
      </c>
      <c r="AN31">
        <v>1.164120493028699E-2</v>
      </c>
      <c r="AO31">
        <v>1.195885279913819E-2</v>
      </c>
      <c r="AP31">
        <v>1.228516817012424E-2</v>
      </c>
      <c r="AQ31">
        <v>1.2620387549139359E-2</v>
      </c>
      <c r="AR31">
        <v>1.296475389549844E-2</v>
      </c>
      <c r="AS31">
        <v>1.3318516798028481E-2</v>
      </c>
      <c r="AT31">
        <v>1.368193265596478E-2</v>
      </c>
      <c r="AU31">
        <v>1.405526486478326E-2</v>
      </c>
      <c r="AV31">
        <v>1.4438784007103481E-2</v>
      </c>
      <c r="AW31">
        <v>1.4832768048800611E-2</v>
      </c>
      <c r="AX31">
        <v>1.5237502540468861E-2</v>
      </c>
      <c r="AY31">
        <v>1.5653280824381902E-2</v>
      </c>
      <c r="AZ31">
        <v>1.5653280824381902E-2</v>
      </c>
      <c r="BA31">
        <v>1.5653280824381902E-2</v>
      </c>
      <c r="BB31">
        <v>1.5653280824381902E-2</v>
      </c>
      <c r="BC31">
        <v>1.5653280824381902E-2</v>
      </c>
      <c r="BD31">
        <v>1.5653280824381902E-2</v>
      </c>
      <c r="BE31">
        <v>1.5653280824381902E-2</v>
      </c>
      <c r="BF31">
        <v>1.5653280824381902E-2</v>
      </c>
      <c r="BG31">
        <v>1.5653280824381902E-2</v>
      </c>
      <c r="BH31">
        <v>1.5653280824381902E-2</v>
      </c>
      <c r="BI31">
        <v>1.5653280824381902E-2</v>
      </c>
      <c r="BJ31">
        <v>1.5653280824381902E-2</v>
      </c>
      <c r="BK31">
        <v>1.5653280824381902E-2</v>
      </c>
      <c r="BL31">
        <v>1.5653280824381902E-2</v>
      </c>
      <c r="BM31">
        <v>1.5653280824381902E-2</v>
      </c>
      <c r="BN31">
        <v>1.5653280824381902E-2</v>
      </c>
      <c r="BO31">
        <v>1.5653280824381902E-2</v>
      </c>
      <c r="BP31">
        <v>1.5653280824381902E-2</v>
      </c>
      <c r="BQ31">
        <v>1.5653280824381902E-2</v>
      </c>
      <c r="BR31">
        <v>1.5653280824381902E-2</v>
      </c>
      <c r="BS31">
        <v>1.5653280824381902E-2</v>
      </c>
      <c r="BT31">
        <v>1.5653280824381902E-2</v>
      </c>
      <c r="BU31">
        <v>1.5653280824381902E-2</v>
      </c>
      <c r="BV31">
        <v>1.5653280824381902E-2</v>
      </c>
      <c r="BW31">
        <v>1.5653280824381902E-2</v>
      </c>
      <c r="BX31">
        <v>1.5653280824381902E-2</v>
      </c>
      <c r="BY31">
        <v>1.5653280824381902E-2</v>
      </c>
      <c r="BZ31">
        <v>1.5653280824381902E-2</v>
      </c>
      <c r="CA31">
        <v>1.5653280824381902E-2</v>
      </c>
      <c r="CB31">
        <v>1.5653280824381902E-2</v>
      </c>
      <c r="CC31">
        <v>1.5653280824381902E-2</v>
      </c>
      <c r="CD31">
        <v>1.5653280824381902E-2</v>
      </c>
      <c r="CE31">
        <v>1.5653280824381902E-2</v>
      </c>
      <c r="CF31">
        <v>1.5653280824381902E-2</v>
      </c>
      <c r="CG31">
        <v>1.5653280824381902E-2</v>
      </c>
      <c r="CH31">
        <v>1.5653280824381902E-2</v>
      </c>
      <c r="CI31">
        <v>1.5653280824381902E-2</v>
      </c>
      <c r="CJ31">
        <v>1.5653280824381902E-2</v>
      </c>
      <c r="CK31">
        <v>1.5653280824381902E-2</v>
      </c>
      <c r="CL31">
        <v>1.5653280824381902E-2</v>
      </c>
      <c r="CM31">
        <v>1.5653280824381902E-2</v>
      </c>
      <c r="CN31">
        <v>1.5653280824381902E-2</v>
      </c>
      <c r="CO31">
        <v>1.5653280824381902E-2</v>
      </c>
      <c r="CP31">
        <v>1.5653280824381902E-2</v>
      </c>
      <c r="CQ31">
        <v>1.5653280824381902E-2</v>
      </c>
    </row>
    <row r="32" spans="1:95" x14ac:dyDescent="0.25">
      <c r="A32">
        <v>55</v>
      </c>
      <c r="B32">
        <v>3.380804610282295E-3</v>
      </c>
      <c r="C32">
        <v>3.4664674067621261E-3</v>
      </c>
      <c r="D32">
        <v>3.5220070606524359E-3</v>
      </c>
      <c r="E32">
        <v>3.6093809174836131E-3</v>
      </c>
      <c r="F32">
        <v>3.69606990256683E-3</v>
      </c>
      <c r="G32">
        <v>3.750254603122762E-3</v>
      </c>
      <c r="H32">
        <v>3.7919813971257158E-3</v>
      </c>
      <c r="I32">
        <v>3.6343329237180561E-3</v>
      </c>
      <c r="J32">
        <v>3.9639755480477129E-3</v>
      </c>
      <c r="K32">
        <v>4.0045657115292442E-3</v>
      </c>
      <c r="L32">
        <v>3.9408348626386348E-3</v>
      </c>
      <c r="M32">
        <v>3.9375096028334009E-3</v>
      </c>
      <c r="N32">
        <v>4.3178370867377799E-3</v>
      </c>
      <c r="O32">
        <v>4.5648481117560296E-3</v>
      </c>
      <c r="P32">
        <v>4.1963573843643194E-3</v>
      </c>
      <c r="Q32">
        <v>4.6501099270371861E-3</v>
      </c>
      <c r="R32">
        <v>4.2752516230005512E-3</v>
      </c>
      <c r="S32">
        <v>5.50754420928176E-3</v>
      </c>
      <c r="T32">
        <v>5.5267928972715366E-3</v>
      </c>
      <c r="U32">
        <v>5.0450318552554031E-3</v>
      </c>
      <c r="V32">
        <v>6.9687239510893093E-3</v>
      </c>
      <c r="W32">
        <v>5.3722863299219799E-3</v>
      </c>
      <c r="X32">
        <v>5.3240158029854972E-3</v>
      </c>
      <c r="Y32">
        <v>7.2893025935908832E-3</v>
      </c>
      <c r="Z32">
        <v>8.620659368423135E-3</v>
      </c>
      <c r="AA32">
        <v>9.1958033507075054E-3</v>
      </c>
      <c r="AB32">
        <v>9.4479282073846056E-3</v>
      </c>
      <c r="AC32">
        <v>9.7234550631512297E-3</v>
      </c>
      <c r="AD32">
        <v>1.0006249075644281E-2</v>
      </c>
      <c r="AE32">
        <v>1.0297303514870159E-2</v>
      </c>
      <c r="AF32">
        <v>1.059682226967777E-2</v>
      </c>
      <c r="AG32">
        <v>1.090505323550108E-2</v>
      </c>
      <c r="AH32">
        <v>1.1222249746629231E-2</v>
      </c>
      <c r="AI32">
        <v>1.154867258855337E-2</v>
      </c>
      <c r="AJ32">
        <v>1.188459012842559E-2</v>
      </c>
      <c r="AK32">
        <v>1.22302785396021E-2</v>
      </c>
      <c r="AL32">
        <v>1.258602202851627E-2</v>
      </c>
      <c r="AM32">
        <v>1.2952113068346391E-2</v>
      </c>
      <c r="AN32">
        <v>1.3328852639471001E-2</v>
      </c>
      <c r="AO32">
        <v>1.371655047691884E-2</v>
      </c>
      <c r="AP32">
        <v>1.411552532501621E-2</v>
      </c>
      <c r="AQ32">
        <v>1.452610519944162E-2</v>
      </c>
      <c r="AR32">
        <v>1.494862765690249E-2</v>
      </c>
      <c r="AS32">
        <v>1.53834400726562E-2</v>
      </c>
      <c r="AT32">
        <v>1.5830899926103412E-2</v>
      </c>
      <c r="AU32">
        <v>1.6291375094688261E-2</v>
      </c>
      <c r="AV32">
        <v>1.6765244156347611E-2</v>
      </c>
      <c r="AW32">
        <v>1.7252896700757359E-2</v>
      </c>
      <c r="AX32">
        <v>1.7754733649632211E-2</v>
      </c>
      <c r="AY32">
        <v>1.827116758634182E-2</v>
      </c>
      <c r="AZ32">
        <v>1.827116758634182E-2</v>
      </c>
      <c r="BA32">
        <v>1.827116758634182E-2</v>
      </c>
      <c r="BB32">
        <v>1.827116758634182E-2</v>
      </c>
      <c r="BC32">
        <v>1.827116758634182E-2</v>
      </c>
      <c r="BD32">
        <v>1.827116758634182E-2</v>
      </c>
      <c r="BE32">
        <v>1.827116758634182E-2</v>
      </c>
      <c r="BF32">
        <v>1.827116758634182E-2</v>
      </c>
      <c r="BG32">
        <v>1.827116758634182E-2</v>
      </c>
      <c r="BH32">
        <v>1.827116758634182E-2</v>
      </c>
      <c r="BI32">
        <v>1.827116758634182E-2</v>
      </c>
      <c r="BJ32">
        <v>1.827116758634182E-2</v>
      </c>
      <c r="BK32">
        <v>1.827116758634182E-2</v>
      </c>
      <c r="BL32">
        <v>1.827116758634182E-2</v>
      </c>
      <c r="BM32">
        <v>1.827116758634182E-2</v>
      </c>
      <c r="BN32">
        <v>1.827116758634182E-2</v>
      </c>
      <c r="BO32">
        <v>1.827116758634182E-2</v>
      </c>
      <c r="BP32">
        <v>1.827116758634182E-2</v>
      </c>
      <c r="BQ32">
        <v>1.827116758634182E-2</v>
      </c>
      <c r="BR32">
        <v>1.827116758634182E-2</v>
      </c>
      <c r="BS32">
        <v>1.827116758634182E-2</v>
      </c>
      <c r="BT32">
        <v>1.827116758634182E-2</v>
      </c>
      <c r="BU32">
        <v>1.827116758634182E-2</v>
      </c>
      <c r="BV32">
        <v>1.827116758634182E-2</v>
      </c>
      <c r="BW32">
        <v>1.827116758634182E-2</v>
      </c>
      <c r="BX32">
        <v>1.8271167586341799E-2</v>
      </c>
      <c r="BY32">
        <v>1.8271167586341799E-2</v>
      </c>
      <c r="BZ32">
        <v>1.8271167586341799E-2</v>
      </c>
      <c r="CA32">
        <v>1.8271167586341799E-2</v>
      </c>
      <c r="CB32">
        <v>1.8271167586341799E-2</v>
      </c>
      <c r="CC32">
        <v>1.8271167586341799E-2</v>
      </c>
      <c r="CD32">
        <v>1.8271167586341799E-2</v>
      </c>
      <c r="CE32">
        <v>1.8271167586341799E-2</v>
      </c>
      <c r="CF32">
        <v>1.8271167586341799E-2</v>
      </c>
      <c r="CG32">
        <v>1.8271167586341799E-2</v>
      </c>
      <c r="CH32">
        <v>1.8271167586341799E-2</v>
      </c>
      <c r="CI32">
        <v>1.8271167586341799E-2</v>
      </c>
      <c r="CJ32">
        <v>1.8271167586341799E-2</v>
      </c>
      <c r="CK32">
        <v>1.8271167586341799E-2</v>
      </c>
      <c r="CL32">
        <v>1.8271167586341799E-2</v>
      </c>
      <c r="CM32">
        <v>1.8271167586341799E-2</v>
      </c>
      <c r="CN32">
        <v>1.8271167586341799E-2</v>
      </c>
      <c r="CO32">
        <v>1.8271167586341799E-2</v>
      </c>
      <c r="CP32">
        <v>1.8271167586341799E-2</v>
      </c>
      <c r="CQ32">
        <v>1.8271167586341799E-2</v>
      </c>
    </row>
    <row r="33" spans="1:95" x14ac:dyDescent="0.25">
      <c r="A33">
        <v>56</v>
      </c>
      <c r="B33">
        <v>3.752939905802527E-3</v>
      </c>
      <c r="C33">
        <v>3.73358936476625E-3</v>
      </c>
      <c r="D33">
        <v>3.834900972922441E-3</v>
      </c>
      <c r="E33">
        <v>3.903173071146385E-3</v>
      </c>
      <c r="F33">
        <v>4.0070139863522319E-3</v>
      </c>
      <c r="G33">
        <v>4.1104452751496894E-3</v>
      </c>
      <c r="H33">
        <v>4.1780150581140754E-3</v>
      </c>
      <c r="I33">
        <v>4.2319058788294816E-3</v>
      </c>
      <c r="J33">
        <v>4.0630771071638603E-3</v>
      </c>
      <c r="K33">
        <v>4.4393754550741378E-3</v>
      </c>
      <c r="L33">
        <v>4.4926945011406934E-3</v>
      </c>
      <c r="M33">
        <v>4.4289446611643236E-3</v>
      </c>
      <c r="N33">
        <v>4.4329639263488872E-3</v>
      </c>
      <c r="O33">
        <v>4.8696682699438812E-3</v>
      </c>
      <c r="P33">
        <v>5.157271684413909E-3</v>
      </c>
      <c r="Q33">
        <v>4.7492682554057678E-3</v>
      </c>
      <c r="R33">
        <v>5.2720316186939033E-3</v>
      </c>
      <c r="S33">
        <v>4.8555342404748283E-3</v>
      </c>
      <c r="T33">
        <v>6.26605043705512E-3</v>
      </c>
      <c r="U33">
        <v>6.2989714368605074E-3</v>
      </c>
      <c r="V33">
        <v>5.7599791965947033E-3</v>
      </c>
      <c r="W33">
        <v>7.9702293229134188E-3</v>
      </c>
      <c r="X33">
        <v>6.1551304440761213E-3</v>
      </c>
      <c r="Y33">
        <v>6.1105176030508569E-3</v>
      </c>
      <c r="Z33">
        <v>8.3807945927433167E-3</v>
      </c>
      <c r="AA33">
        <v>9.9288798736184899E-3</v>
      </c>
      <c r="AB33">
        <v>1.060986848592178E-2</v>
      </c>
      <c r="AC33">
        <v>1.0919869884719879E-2</v>
      </c>
      <c r="AD33">
        <v>1.12580207393013E-2</v>
      </c>
      <c r="AE33">
        <v>1.1605752264743391E-2</v>
      </c>
      <c r="AF33">
        <v>1.1964265845405459E-2</v>
      </c>
      <c r="AG33">
        <v>1.233385234280656E-2</v>
      </c>
      <c r="AH33">
        <v>1.2714855776276479E-2</v>
      </c>
      <c r="AI33">
        <v>1.310762873320288E-2</v>
      </c>
      <c r="AJ33">
        <v>1.351253478867946E-2</v>
      </c>
      <c r="AK33">
        <v>1.3929948744477189E-2</v>
      </c>
      <c r="AL33">
        <v>1.4360256980528429E-2</v>
      </c>
      <c r="AM33">
        <v>1.480385781236806E-2</v>
      </c>
      <c r="AN33">
        <v>1.526116185984483E-2</v>
      </c>
      <c r="AO33">
        <v>1.5732592427211801E-2</v>
      </c>
      <c r="AP33">
        <v>1.6218585894958809E-2</v>
      </c>
      <c r="AQ33">
        <v>1.6719592123748579E-2</v>
      </c>
      <c r="AR33">
        <v>1.7236074870831071E-2</v>
      </c>
      <c r="AS33">
        <v>1.7768512219321301E-2</v>
      </c>
      <c r="AT33">
        <v>1.8317397020737539E-2</v>
      </c>
      <c r="AU33">
        <v>1.888323735121028E-2</v>
      </c>
      <c r="AV33">
        <v>1.9466556981783761E-2</v>
      </c>
      <c r="AW33">
        <v>2.0067895863245418E-2</v>
      </c>
      <c r="AX33">
        <v>2.068781062593229E-2</v>
      </c>
      <c r="AY33">
        <v>2.132687509497681E-2</v>
      </c>
      <c r="AZ33">
        <v>2.132687509497681E-2</v>
      </c>
      <c r="BA33">
        <v>2.132687509497681E-2</v>
      </c>
      <c r="BB33">
        <v>2.132687509497681E-2</v>
      </c>
      <c r="BC33">
        <v>2.132687509497681E-2</v>
      </c>
      <c r="BD33">
        <v>2.132687509497681E-2</v>
      </c>
      <c r="BE33">
        <v>2.132687509497681E-2</v>
      </c>
      <c r="BF33">
        <v>2.132687509497681E-2</v>
      </c>
      <c r="BG33">
        <v>2.132687509497681E-2</v>
      </c>
      <c r="BH33">
        <v>2.132687509497681E-2</v>
      </c>
      <c r="BI33">
        <v>2.132687509497681E-2</v>
      </c>
      <c r="BJ33">
        <v>2.132687509497681E-2</v>
      </c>
      <c r="BK33">
        <v>2.132687509497681E-2</v>
      </c>
      <c r="BL33">
        <v>2.132687509497681E-2</v>
      </c>
      <c r="BM33">
        <v>2.132687509497681E-2</v>
      </c>
      <c r="BN33">
        <v>2.132687509497681E-2</v>
      </c>
      <c r="BO33">
        <v>2.132687509497681E-2</v>
      </c>
      <c r="BP33">
        <v>2.132687509497681E-2</v>
      </c>
      <c r="BQ33">
        <v>2.132687509497681E-2</v>
      </c>
      <c r="BR33">
        <v>2.132687509497681E-2</v>
      </c>
      <c r="BS33">
        <v>2.132687509497681E-2</v>
      </c>
      <c r="BT33">
        <v>2.132687509497681E-2</v>
      </c>
      <c r="BU33">
        <v>2.132687509497681E-2</v>
      </c>
      <c r="BV33">
        <v>2.132687509497681E-2</v>
      </c>
      <c r="BW33">
        <v>2.132687509497681E-2</v>
      </c>
      <c r="BX33">
        <v>2.1326875094976799E-2</v>
      </c>
      <c r="BY33">
        <v>2.1326875094976799E-2</v>
      </c>
      <c r="BZ33">
        <v>2.1326875094976799E-2</v>
      </c>
      <c r="CA33">
        <v>2.1326875094976799E-2</v>
      </c>
      <c r="CB33">
        <v>2.1326875094976799E-2</v>
      </c>
      <c r="CC33">
        <v>2.1326875094976799E-2</v>
      </c>
      <c r="CD33">
        <v>2.1326875094976799E-2</v>
      </c>
      <c r="CE33">
        <v>2.1326875094976799E-2</v>
      </c>
      <c r="CF33">
        <v>2.1326875094976799E-2</v>
      </c>
      <c r="CG33">
        <v>2.1326875094976799E-2</v>
      </c>
      <c r="CH33">
        <v>2.1326875094976799E-2</v>
      </c>
      <c r="CI33">
        <v>2.1326875094976799E-2</v>
      </c>
      <c r="CJ33">
        <v>2.1326875094976799E-2</v>
      </c>
      <c r="CK33">
        <v>2.1326875094976799E-2</v>
      </c>
      <c r="CL33">
        <v>2.1326875094976799E-2</v>
      </c>
      <c r="CM33">
        <v>2.1326875094976799E-2</v>
      </c>
      <c r="CN33">
        <v>2.1326875094976799E-2</v>
      </c>
      <c r="CO33">
        <v>2.1326875094976799E-2</v>
      </c>
      <c r="CP33">
        <v>2.1326875094976799E-2</v>
      </c>
      <c r="CQ33">
        <v>2.1326875094976799E-2</v>
      </c>
    </row>
    <row r="34" spans="1:95" x14ac:dyDescent="0.25">
      <c r="A34">
        <v>57</v>
      </c>
      <c r="B34">
        <v>4.1015685831239388E-3</v>
      </c>
      <c r="C34">
        <v>4.15182120795552E-3</v>
      </c>
      <c r="D34">
        <v>4.1376536776659978E-3</v>
      </c>
      <c r="E34">
        <v>4.2573788098512E-3</v>
      </c>
      <c r="F34">
        <v>4.3407672829031598E-3</v>
      </c>
      <c r="G34">
        <v>4.4640608557917991E-3</v>
      </c>
      <c r="H34">
        <v>4.587316155532325E-3</v>
      </c>
      <c r="I34">
        <v>4.6708977114409559E-3</v>
      </c>
      <c r="J34">
        <v>4.7394386920253046E-3</v>
      </c>
      <c r="K34">
        <v>4.5583380301418251E-3</v>
      </c>
      <c r="L34">
        <v>4.9892342374097199E-3</v>
      </c>
      <c r="M34">
        <v>5.0580073865296388E-3</v>
      </c>
      <c r="N34">
        <v>4.9949756909666021E-3</v>
      </c>
      <c r="O34">
        <v>5.0082716392052624E-3</v>
      </c>
      <c r="P34">
        <v>5.5112943942701416E-3</v>
      </c>
      <c r="Q34">
        <v>5.8470229334446153E-3</v>
      </c>
      <c r="R34">
        <v>5.3938894513858348E-3</v>
      </c>
      <c r="S34">
        <v>5.9981027429271234E-3</v>
      </c>
      <c r="T34">
        <v>5.5339275525500961E-3</v>
      </c>
      <c r="U34">
        <v>7.1540321642673717E-3</v>
      </c>
      <c r="V34">
        <v>7.2042237865387127E-3</v>
      </c>
      <c r="W34">
        <v>6.5993175219906958E-3</v>
      </c>
      <c r="X34">
        <v>9.1476487636840288E-3</v>
      </c>
      <c r="Y34">
        <v>7.0767927769522041E-3</v>
      </c>
      <c r="Z34">
        <v>7.037813774263631E-3</v>
      </c>
      <c r="AA34">
        <v>9.6695334866735323E-3</v>
      </c>
      <c r="AB34">
        <v>1.147575150244939E-2</v>
      </c>
      <c r="AC34">
        <v>1.228432883990271E-2</v>
      </c>
      <c r="AD34">
        <v>1.2665415750420029E-2</v>
      </c>
      <c r="AE34">
        <v>1.308050722439905E-2</v>
      </c>
      <c r="AF34">
        <v>1.3508166044280611E-2</v>
      </c>
      <c r="AG34">
        <v>1.394985530177204E-2</v>
      </c>
      <c r="AH34">
        <v>1.4405984629616019E-2</v>
      </c>
      <c r="AI34">
        <v>1.4877028480335451E-2</v>
      </c>
      <c r="AJ34">
        <v>1.5363474418729589E-2</v>
      </c>
      <c r="AK34">
        <v>1.586582606401378E-2</v>
      </c>
      <c r="AL34">
        <v>1.638460349740271E-2</v>
      </c>
      <c r="AM34">
        <v>1.6920343805861361E-2</v>
      </c>
      <c r="AN34">
        <v>1.747360163789953E-2</v>
      </c>
      <c r="AO34">
        <v>1.8044949777807549E-2</v>
      </c>
      <c r="AP34">
        <v>1.8634979738655581E-2</v>
      </c>
      <c r="AQ34">
        <v>1.924430237468339E-2</v>
      </c>
      <c r="AR34">
        <v>1.987354851371374E-2</v>
      </c>
      <c r="AS34">
        <v>2.0523369610244511E-2</v>
      </c>
      <c r="AT34">
        <v>2.119443841989534E-2</v>
      </c>
      <c r="AU34">
        <v>2.188744969590712E-2</v>
      </c>
      <c r="AV34">
        <v>2.260312090841566E-2</v>
      </c>
      <c r="AW34">
        <v>2.334219298724392E-2</v>
      </c>
      <c r="AX34">
        <v>2.4105431088981909E-2</v>
      </c>
      <c r="AY34">
        <v>2.4893625389148289E-2</v>
      </c>
      <c r="AZ34">
        <v>2.4893625389148289E-2</v>
      </c>
      <c r="BA34">
        <v>2.4893625389148289E-2</v>
      </c>
      <c r="BB34">
        <v>2.4893625389148289E-2</v>
      </c>
      <c r="BC34">
        <v>2.4893625389148289E-2</v>
      </c>
      <c r="BD34">
        <v>2.4893625389148289E-2</v>
      </c>
      <c r="BE34">
        <v>2.4893625389148289E-2</v>
      </c>
      <c r="BF34">
        <v>2.4893625389148289E-2</v>
      </c>
      <c r="BG34">
        <v>2.4893625389148289E-2</v>
      </c>
      <c r="BH34">
        <v>2.4893625389148289E-2</v>
      </c>
      <c r="BI34">
        <v>2.4893625389148289E-2</v>
      </c>
      <c r="BJ34">
        <v>2.4893625389148289E-2</v>
      </c>
      <c r="BK34">
        <v>2.4893625389148289E-2</v>
      </c>
      <c r="BL34">
        <v>2.4893625389148289E-2</v>
      </c>
      <c r="BM34">
        <v>2.4893625389148289E-2</v>
      </c>
      <c r="BN34">
        <v>2.4893625389148289E-2</v>
      </c>
      <c r="BO34">
        <v>2.4893625389148289E-2</v>
      </c>
      <c r="BP34">
        <v>2.4893625389148289E-2</v>
      </c>
      <c r="BQ34">
        <v>2.4893625389148289E-2</v>
      </c>
      <c r="BR34">
        <v>2.4893625389148289E-2</v>
      </c>
      <c r="BS34">
        <v>2.4893625389148289E-2</v>
      </c>
      <c r="BT34">
        <v>2.4893625389148289E-2</v>
      </c>
      <c r="BU34">
        <v>2.4893625389148289E-2</v>
      </c>
      <c r="BV34">
        <v>2.4893625389148289E-2</v>
      </c>
      <c r="BW34">
        <v>2.4893625389148289E-2</v>
      </c>
      <c r="BX34">
        <v>2.4893625389148299E-2</v>
      </c>
      <c r="BY34">
        <v>2.4893625389148299E-2</v>
      </c>
      <c r="BZ34">
        <v>2.4893625389148299E-2</v>
      </c>
      <c r="CA34">
        <v>2.4893625389148299E-2</v>
      </c>
      <c r="CB34">
        <v>2.4893625389148299E-2</v>
      </c>
      <c r="CC34">
        <v>2.4893625389148299E-2</v>
      </c>
      <c r="CD34">
        <v>2.4893625389148299E-2</v>
      </c>
      <c r="CE34">
        <v>2.4893625389148299E-2</v>
      </c>
      <c r="CF34">
        <v>2.4893625389148299E-2</v>
      </c>
      <c r="CG34">
        <v>2.4893625389148299E-2</v>
      </c>
      <c r="CH34">
        <v>2.4893625389148299E-2</v>
      </c>
      <c r="CI34">
        <v>2.4893625389148299E-2</v>
      </c>
      <c r="CJ34">
        <v>2.4893625389148299E-2</v>
      </c>
      <c r="CK34">
        <v>2.4893625389148299E-2</v>
      </c>
      <c r="CL34">
        <v>2.4893625389148299E-2</v>
      </c>
      <c r="CM34">
        <v>2.4893625389148299E-2</v>
      </c>
      <c r="CN34">
        <v>2.4893625389148299E-2</v>
      </c>
      <c r="CO34">
        <v>2.4893625389148299E-2</v>
      </c>
      <c r="CP34">
        <v>2.4893625389148299E-2</v>
      </c>
      <c r="CQ34">
        <v>2.4893625389148299E-2</v>
      </c>
    </row>
    <row r="35" spans="1:95" x14ac:dyDescent="0.25">
      <c r="A35">
        <v>58</v>
      </c>
      <c r="B35">
        <v>4.510463983620391E-3</v>
      </c>
      <c r="C35">
        <v>4.5454571122136699E-3</v>
      </c>
      <c r="D35">
        <v>4.6092130560467844E-3</v>
      </c>
      <c r="E35">
        <v>4.6015360796495186E-3</v>
      </c>
      <c r="F35">
        <v>4.7429827193180129E-3</v>
      </c>
      <c r="G35">
        <v>4.8443588349543626E-3</v>
      </c>
      <c r="H35">
        <v>4.9906884836511652E-3</v>
      </c>
      <c r="I35">
        <v>5.1374733518639087E-3</v>
      </c>
      <c r="J35">
        <v>5.2402477510021458E-3</v>
      </c>
      <c r="K35">
        <v>5.3264631540298783E-3</v>
      </c>
      <c r="L35">
        <v>5.1319107989431191E-3</v>
      </c>
      <c r="M35">
        <v>5.6268717807479596E-3</v>
      </c>
      <c r="N35">
        <v>5.7144329089343967E-3</v>
      </c>
      <c r="O35">
        <v>5.6531122859128776E-3</v>
      </c>
      <c r="P35">
        <v>5.6780951098335062E-3</v>
      </c>
      <c r="Q35">
        <v>6.2593458819469828E-3</v>
      </c>
      <c r="R35">
        <v>6.6522826173300654E-3</v>
      </c>
      <c r="S35">
        <v>6.1474993218283607E-3</v>
      </c>
      <c r="T35">
        <v>6.848112759151025E-3</v>
      </c>
      <c r="U35">
        <v>6.3292321463413303E-3</v>
      </c>
      <c r="V35">
        <v>8.1965104739347375E-3</v>
      </c>
      <c r="W35">
        <v>8.2684833954243669E-3</v>
      </c>
      <c r="X35">
        <v>7.5874919299858644E-3</v>
      </c>
      <c r="Y35">
        <v>1.0535842076461381E-2</v>
      </c>
      <c r="Z35">
        <v>8.1650115603882738E-3</v>
      </c>
      <c r="AA35">
        <v>8.1342712392521929E-3</v>
      </c>
      <c r="AB35">
        <v>1.119558920417936E-2</v>
      </c>
      <c r="AC35">
        <v>1.3310155282198879E-2</v>
      </c>
      <c r="AD35">
        <v>1.427295755250256E-2</v>
      </c>
      <c r="AE35">
        <v>1.4741529465199511E-2</v>
      </c>
      <c r="AF35">
        <v>1.5251348090382279E-2</v>
      </c>
      <c r="AG35">
        <v>1.5777587326290851E-2</v>
      </c>
      <c r="AH35">
        <v>1.632204079013129E-2</v>
      </c>
      <c r="AI35">
        <v>1.6885279621406821E-2</v>
      </c>
      <c r="AJ35">
        <v>1.7467954747922541E-2</v>
      </c>
      <c r="AK35">
        <v>1.8070736749349139E-2</v>
      </c>
      <c r="AL35">
        <v>1.8694319477089931E-2</v>
      </c>
      <c r="AM35">
        <v>1.933942071973694E-2</v>
      </c>
      <c r="AN35">
        <v>2.000678303552899E-2</v>
      </c>
      <c r="AO35">
        <v>2.0697174606798371E-2</v>
      </c>
      <c r="AP35">
        <v>2.141139012421809E-2</v>
      </c>
      <c r="AQ35">
        <v>2.215025170154766E-2</v>
      </c>
      <c r="AR35">
        <v>2.2914609821945479E-2</v>
      </c>
      <c r="AS35">
        <v>2.3705344316936699E-2</v>
      </c>
      <c r="AT35">
        <v>2.4523365379162859E-2</v>
      </c>
      <c r="AU35">
        <v>2.5369614610079558E-2</v>
      </c>
      <c r="AV35">
        <v>2.6245066103807849E-2</v>
      </c>
      <c r="AW35">
        <v>2.7150727568387111E-2</v>
      </c>
      <c r="AX35">
        <v>2.8087641485719989E-2</v>
      </c>
      <c r="AY35">
        <v>2.9056886311544381E-2</v>
      </c>
      <c r="AZ35">
        <v>2.9056886311544381E-2</v>
      </c>
      <c r="BA35">
        <v>2.9056886311544381E-2</v>
      </c>
      <c r="BB35">
        <v>2.9056886311544381E-2</v>
      </c>
      <c r="BC35">
        <v>2.9056886311544381E-2</v>
      </c>
      <c r="BD35">
        <v>2.9056886311544381E-2</v>
      </c>
      <c r="BE35">
        <v>2.9056886311544381E-2</v>
      </c>
      <c r="BF35">
        <v>2.9056886311544381E-2</v>
      </c>
      <c r="BG35">
        <v>2.9056886311544381E-2</v>
      </c>
      <c r="BH35">
        <v>2.9056886311544381E-2</v>
      </c>
      <c r="BI35">
        <v>2.9056886311544381E-2</v>
      </c>
      <c r="BJ35">
        <v>2.9056886311544381E-2</v>
      </c>
      <c r="BK35">
        <v>2.9056886311544381E-2</v>
      </c>
      <c r="BL35">
        <v>2.9056886311544381E-2</v>
      </c>
      <c r="BM35">
        <v>2.9056886311544381E-2</v>
      </c>
      <c r="BN35">
        <v>2.9056886311544381E-2</v>
      </c>
      <c r="BO35">
        <v>2.9056886311544381E-2</v>
      </c>
      <c r="BP35">
        <v>2.9056886311544381E-2</v>
      </c>
      <c r="BQ35">
        <v>2.9056886311544381E-2</v>
      </c>
      <c r="BR35">
        <v>2.9056886311544381E-2</v>
      </c>
      <c r="BS35">
        <v>2.9056886311544381E-2</v>
      </c>
      <c r="BT35">
        <v>2.9056886311544381E-2</v>
      </c>
      <c r="BU35">
        <v>2.9056886311544381E-2</v>
      </c>
      <c r="BV35">
        <v>2.9056886311544381E-2</v>
      </c>
      <c r="BW35">
        <v>2.9056886311544381E-2</v>
      </c>
      <c r="BX35">
        <v>2.9056886311544398E-2</v>
      </c>
      <c r="BY35">
        <v>2.9056886311544398E-2</v>
      </c>
      <c r="BZ35">
        <v>2.9056886311544398E-2</v>
      </c>
      <c r="CA35">
        <v>2.9056886311544398E-2</v>
      </c>
      <c r="CB35">
        <v>2.9056886311544398E-2</v>
      </c>
      <c r="CC35">
        <v>2.9056886311544398E-2</v>
      </c>
      <c r="CD35">
        <v>2.9056886311544398E-2</v>
      </c>
      <c r="CE35">
        <v>2.9056886311544398E-2</v>
      </c>
      <c r="CF35">
        <v>2.9056886311544398E-2</v>
      </c>
      <c r="CG35">
        <v>2.9056886311544398E-2</v>
      </c>
      <c r="CH35">
        <v>2.9056886311544398E-2</v>
      </c>
      <c r="CI35">
        <v>2.9056886311544398E-2</v>
      </c>
      <c r="CJ35">
        <v>2.9056886311544398E-2</v>
      </c>
      <c r="CK35">
        <v>2.9056886311544398E-2</v>
      </c>
      <c r="CL35">
        <v>2.9056886311544398E-2</v>
      </c>
      <c r="CM35">
        <v>2.9056886311544398E-2</v>
      </c>
      <c r="CN35">
        <v>2.9056886311544398E-2</v>
      </c>
      <c r="CO35">
        <v>2.9056886311544398E-2</v>
      </c>
      <c r="CP35">
        <v>2.9056886311544398E-2</v>
      </c>
      <c r="CQ35">
        <v>2.9056886311544398E-2</v>
      </c>
    </row>
    <row r="36" spans="1:95" x14ac:dyDescent="0.25">
      <c r="A36">
        <v>59</v>
      </c>
      <c r="B36">
        <v>4.9794241047250633E-3</v>
      </c>
      <c r="C36">
        <v>5.0073662715281889E-3</v>
      </c>
      <c r="D36">
        <v>5.0550593475839718E-3</v>
      </c>
      <c r="E36">
        <v>5.1349477814610911E-3</v>
      </c>
      <c r="F36">
        <v>5.135380569608097E-3</v>
      </c>
      <c r="G36">
        <v>5.3025149074179389E-3</v>
      </c>
      <c r="H36">
        <v>5.4253431805500853E-3</v>
      </c>
      <c r="I36">
        <v>5.5990188006787654E-3</v>
      </c>
      <c r="J36">
        <v>5.7737981840671887E-3</v>
      </c>
      <c r="K36">
        <v>5.8996247853230384E-3</v>
      </c>
      <c r="L36">
        <v>6.0071994591628548E-3</v>
      </c>
      <c r="M36">
        <v>5.7979274671082093E-3</v>
      </c>
      <c r="N36">
        <v>6.3682668271098598E-3</v>
      </c>
      <c r="O36">
        <v>6.4787008160046454E-3</v>
      </c>
      <c r="P36">
        <v>6.4204128060734193E-3</v>
      </c>
      <c r="Q36">
        <v>6.4600898318077499E-3</v>
      </c>
      <c r="R36">
        <v>7.1338734156800058E-3</v>
      </c>
      <c r="S36">
        <v>7.5949985223135843E-3</v>
      </c>
      <c r="T36">
        <v>7.0309829606276537E-3</v>
      </c>
      <c r="U36">
        <v>7.8460128034405757E-3</v>
      </c>
      <c r="V36">
        <v>7.2642317144000117E-3</v>
      </c>
      <c r="W36">
        <v>9.4238467641218175E-3</v>
      </c>
      <c r="X36">
        <v>9.5232597486559281E-3</v>
      </c>
      <c r="Y36">
        <v>8.7542423913348575E-3</v>
      </c>
      <c r="Z36">
        <v>1.2177275491042651E-2</v>
      </c>
      <c r="AA36">
        <v>9.4536220804722348E-3</v>
      </c>
      <c r="AB36">
        <v>9.4345379715535162E-3</v>
      </c>
      <c r="AC36">
        <v>1.3007969061154961E-2</v>
      </c>
      <c r="AD36">
        <v>1.5491954638157749E-2</v>
      </c>
      <c r="AE36">
        <v>1.6641697464638509E-2</v>
      </c>
      <c r="AF36">
        <v>1.7218160311166169E-2</v>
      </c>
      <c r="AG36">
        <v>1.78448536024663E-2</v>
      </c>
      <c r="AH36">
        <v>1.8492937525970862E-2</v>
      </c>
      <c r="AI36">
        <v>1.9164624863938561E-2</v>
      </c>
      <c r="AJ36">
        <v>1.9860705636064319E-2</v>
      </c>
      <c r="AK36">
        <v>2.058206899227797E-2</v>
      </c>
      <c r="AL36">
        <v>2.1329633076972141E-2</v>
      </c>
      <c r="AM36">
        <v>2.2104349537238142E-2</v>
      </c>
      <c r="AN36">
        <v>2.2907204577821982E-2</v>
      </c>
      <c r="AO36">
        <v>2.3739220223883969E-2</v>
      </c>
      <c r="AP36">
        <v>2.4601455621681239E-2</v>
      </c>
      <c r="AQ36">
        <v>2.5495008386864779E-2</v>
      </c>
      <c r="AR36">
        <v>2.64210160017306E-2</v>
      </c>
      <c r="AS36">
        <v>2.73806572632216E-2</v>
      </c>
      <c r="AT36">
        <v>2.8375153783522299E-2</v>
      </c>
      <c r="AU36">
        <v>2.9405771545157059E-2</v>
      </c>
      <c r="AV36">
        <v>3.0473822512571101E-2</v>
      </c>
      <c r="AW36">
        <v>3.1580666302245972E-2</v>
      </c>
      <c r="AX36">
        <v>3.2727711913475628E-2</v>
      </c>
      <c r="AY36">
        <v>3.3916419522006067E-2</v>
      </c>
      <c r="AZ36">
        <v>3.3916419522006067E-2</v>
      </c>
      <c r="BA36">
        <v>3.3916419522006067E-2</v>
      </c>
      <c r="BB36">
        <v>3.3916419522006067E-2</v>
      </c>
      <c r="BC36">
        <v>3.3916419522006067E-2</v>
      </c>
      <c r="BD36">
        <v>3.3916419522006067E-2</v>
      </c>
      <c r="BE36">
        <v>3.3916419522006067E-2</v>
      </c>
      <c r="BF36">
        <v>3.3916419522006067E-2</v>
      </c>
      <c r="BG36">
        <v>3.3916419522006067E-2</v>
      </c>
      <c r="BH36">
        <v>3.3916419522006067E-2</v>
      </c>
      <c r="BI36">
        <v>3.3916419522006067E-2</v>
      </c>
      <c r="BJ36">
        <v>3.3916419522006067E-2</v>
      </c>
      <c r="BK36">
        <v>3.3916419522006067E-2</v>
      </c>
      <c r="BL36">
        <v>3.3916419522006067E-2</v>
      </c>
      <c r="BM36">
        <v>3.3916419522006067E-2</v>
      </c>
      <c r="BN36">
        <v>3.3916419522006067E-2</v>
      </c>
      <c r="BO36">
        <v>3.3916419522006067E-2</v>
      </c>
      <c r="BP36">
        <v>3.3916419522006067E-2</v>
      </c>
      <c r="BQ36">
        <v>3.3916419522006067E-2</v>
      </c>
      <c r="BR36">
        <v>3.3916419522006067E-2</v>
      </c>
      <c r="BS36">
        <v>3.3916419522006067E-2</v>
      </c>
      <c r="BT36">
        <v>3.3916419522006067E-2</v>
      </c>
      <c r="BU36">
        <v>3.3916419522006067E-2</v>
      </c>
      <c r="BV36">
        <v>3.3916419522006067E-2</v>
      </c>
      <c r="BW36">
        <v>3.3916419522006067E-2</v>
      </c>
      <c r="BX36">
        <v>3.3916419522006101E-2</v>
      </c>
      <c r="BY36">
        <v>3.3916419522006101E-2</v>
      </c>
      <c r="BZ36">
        <v>3.3916419522006101E-2</v>
      </c>
      <c r="CA36">
        <v>3.3916419522006101E-2</v>
      </c>
      <c r="CB36">
        <v>3.3916419522006101E-2</v>
      </c>
      <c r="CC36">
        <v>3.3916419522006101E-2</v>
      </c>
      <c r="CD36">
        <v>3.3916419522006101E-2</v>
      </c>
      <c r="CE36">
        <v>3.3916419522006101E-2</v>
      </c>
      <c r="CF36">
        <v>3.3916419522006101E-2</v>
      </c>
      <c r="CG36">
        <v>3.3916419522006101E-2</v>
      </c>
      <c r="CH36">
        <v>3.3916419522006101E-2</v>
      </c>
      <c r="CI36">
        <v>3.3916419522006101E-2</v>
      </c>
      <c r="CJ36">
        <v>3.3916419522006101E-2</v>
      </c>
      <c r="CK36">
        <v>3.3916419522006101E-2</v>
      </c>
      <c r="CL36">
        <v>3.3916419522006101E-2</v>
      </c>
      <c r="CM36">
        <v>3.3916419522006101E-2</v>
      </c>
      <c r="CN36">
        <v>3.3916419522006101E-2</v>
      </c>
      <c r="CO36">
        <v>3.3916419522006101E-2</v>
      </c>
      <c r="CP36">
        <v>3.3916419522006101E-2</v>
      </c>
      <c r="CQ36">
        <v>3.3916419522006101E-2</v>
      </c>
    </row>
    <row r="37" spans="1:95" x14ac:dyDescent="0.25">
      <c r="A37">
        <v>60</v>
      </c>
      <c r="B37">
        <v>5.4821572282695956E-3</v>
      </c>
      <c r="C37">
        <v>5.5376794335029612E-3</v>
      </c>
      <c r="D37">
        <v>5.5785150337571603E-3</v>
      </c>
      <c r="E37">
        <v>5.6415190715565951E-3</v>
      </c>
      <c r="F37">
        <v>5.7407202959249247E-3</v>
      </c>
      <c r="G37">
        <v>5.7512671753010567E-3</v>
      </c>
      <c r="H37">
        <v>5.9488547030673829E-3</v>
      </c>
      <c r="I37">
        <v>6.0973234230862804E-3</v>
      </c>
      <c r="J37">
        <v>6.3035397674961174E-3</v>
      </c>
      <c r="K37">
        <v>6.5117051081828069E-3</v>
      </c>
      <c r="L37">
        <v>6.6652749684388869E-3</v>
      </c>
      <c r="M37">
        <v>6.7987063736742858E-3</v>
      </c>
      <c r="N37">
        <v>6.5733622234956457E-3</v>
      </c>
      <c r="O37">
        <v>7.2326357272534123E-3</v>
      </c>
      <c r="P37">
        <v>7.370956008171445E-3</v>
      </c>
      <c r="Q37">
        <v>7.3174438829208231E-3</v>
      </c>
      <c r="R37">
        <v>7.3755694923083636E-3</v>
      </c>
      <c r="S37">
        <v>8.1591131292720297E-3</v>
      </c>
      <c r="T37">
        <v>8.7017340023431873E-3</v>
      </c>
      <c r="U37">
        <v>8.0696501921677238E-3</v>
      </c>
      <c r="V37">
        <v>9.0208659653511162E-3</v>
      </c>
      <c r="W37">
        <v>8.3666087457994961E-3</v>
      </c>
      <c r="X37">
        <v>1.087297879103942E-2</v>
      </c>
      <c r="Y37">
        <v>1.10069377170363E-2</v>
      </c>
      <c r="Z37">
        <v>1.0135845927031831E-2</v>
      </c>
      <c r="AA37">
        <v>1.4123818180037931E-2</v>
      </c>
      <c r="AB37">
        <v>1.0984006406087869E-2</v>
      </c>
      <c r="AC37">
        <v>1.0981046515870389E-2</v>
      </c>
      <c r="AD37">
        <v>1.5166771494192729E-2</v>
      </c>
      <c r="AE37">
        <v>1.8094659656775602E-2</v>
      </c>
      <c r="AF37">
        <v>1.947163314305846E-2</v>
      </c>
      <c r="AG37">
        <v>2.0181435625202322E-2</v>
      </c>
      <c r="AH37">
        <v>2.095264491986475E-2</v>
      </c>
      <c r="AI37">
        <v>2.17516556897169E-2</v>
      </c>
      <c r="AJ37">
        <v>2.258121439246466E-2</v>
      </c>
      <c r="AK37">
        <v>2.3442406900330861E-2</v>
      </c>
      <c r="AL37">
        <v>2.4336443365184431E-2</v>
      </c>
      <c r="AM37">
        <v>2.5264576201366469E-2</v>
      </c>
      <c r="AN37">
        <v>2.6228105769845449E-2</v>
      </c>
      <c r="AO37">
        <v>2.722838201562797E-2</v>
      </c>
      <c r="AP37">
        <v>2.826680636774645E-2</v>
      </c>
      <c r="AQ37">
        <v>2.9344833702313639E-2</v>
      </c>
      <c r="AR37">
        <v>3.0463974380884221E-2</v>
      </c>
      <c r="AS37">
        <v>3.1625796366533801E-2</v>
      </c>
      <c r="AT37">
        <v>3.2831927420641158E-2</v>
      </c>
      <c r="AU37">
        <v>3.4084057383450217E-2</v>
      </c>
      <c r="AV37">
        <v>3.5383940541607109E-2</v>
      </c>
      <c r="AW37">
        <v>3.6733398085989521E-2</v>
      </c>
      <c r="AX37">
        <v>3.8134320663271583E-2</v>
      </c>
      <c r="AY37">
        <v>3.9588671024798953E-2</v>
      </c>
      <c r="AZ37">
        <v>3.9588671024798953E-2</v>
      </c>
      <c r="BA37">
        <v>3.9588671024798953E-2</v>
      </c>
      <c r="BB37">
        <v>3.9588671024798953E-2</v>
      </c>
      <c r="BC37">
        <v>3.9588671024798953E-2</v>
      </c>
      <c r="BD37">
        <v>3.9588671024798953E-2</v>
      </c>
      <c r="BE37">
        <v>3.9588671024798953E-2</v>
      </c>
      <c r="BF37">
        <v>3.9588671024798953E-2</v>
      </c>
      <c r="BG37">
        <v>3.9588671024798953E-2</v>
      </c>
      <c r="BH37">
        <v>3.9588671024798953E-2</v>
      </c>
      <c r="BI37">
        <v>3.9588671024798953E-2</v>
      </c>
      <c r="BJ37">
        <v>3.9588671024798953E-2</v>
      </c>
      <c r="BK37">
        <v>3.9588671024798953E-2</v>
      </c>
      <c r="BL37">
        <v>3.9588671024798953E-2</v>
      </c>
      <c r="BM37">
        <v>3.9588671024798953E-2</v>
      </c>
      <c r="BN37">
        <v>3.9588671024798953E-2</v>
      </c>
      <c r="BO37">
        <v>3.9588671024798953E-2</v>
      </c>
      <c r="BP37">
        <v>3.9588671024798953E-2</v>
      </c>
      <c r="BQ37">
        <v>3.9588671024798953E-2</v>
      </c>
      <c r="BR37">
        <v>3.9588671024798953E-2</v>
      </c>
      <c r="BS37">
        <v>3.9588671024798953E-2</v>
      </c>
      <c r="BT37">
        <v>3.9588671024798953E-2</v>
      </c>
      <c r="BU37">
        <v>3.9588671024798953E-2</v>
      </c>
      <c r="BV37">
        <v>3.9588671024798953E-2</v>
      </c>
      <c r="BW37">
        <v>3.9588671024798953E-2</v>
      </c>
      <c r="BX37">
        <v>3.9588671024799002E-2</v>
      </c>
      <c r="BY37">
        <v>3.9588671024799002E-2</v>
      </c>
      <c r="BZ37">
        <v>3.9588671024799002E-2</v>
      </c>
      <c r="CA37">
        <v>3.9588671024799002E-2</v>
      </c>
      <c r="CB37">
        <v>3.9588671024799002E-2</v>
      </c>
      <c r="CC37">
        <v>3.9588671024799002E-2</v>
      </c>
      <c r="CD37">
        <v>3.9588671024799002E-2</v>
      </c>
      <c r="CE37">
        <v>3.9588671024799002E-2</v>
      </c>
      <c r="CF37">
        <v>3.9588671024799002E-2</v>
      </c>
      <c r="CG37">
        <v>3.9588671024799002E-2</v>
      </c>
      <c r="CH37">
        <v>3.9588671024799002E-2</v>
      </c>
      <c r="CI37">
        <v>3.9588671024799002E-2</v>
      </c>
      <c r="CJ37">
        <v>3.9588671024799002E-2</v>
      </c>
      <c r="CK37">
        <v>3.9588671024799002E-2</v>
      </c>
      <c r="CL37">
        <v>3.9588671024799002E-2</v>
      </c>
      <c r="CM37">
        <v>3.9588671024799002E-2</v>
      </c>
      <c r="CN37">
        <v>3.9588671024799002E-2</v>
      </c>
      <c r="CO37">
        <v>3.9588671024799002E-2</v>
      </c>
      <c r="CP37">
        <v>3.9588671024799002E-2</v>
      </c>
      <c r="CQ37">
        <v>3.9588671024799002E-2</v>
      </c>
    </row>
    <row r="38" spans="1:95" x14ac:dyDescent="0.25">
      <c r="A38">
        <v>61</v>
      </c>
      <c r="B38">
        <v>6.0093737353562058E-3</v>
      </c>
      <c r="C38">
        <v>6.1074614591732374E-3</v>
      </c>
      <c r="D38">
        <v>6.1801300416393706E-3</v>
      </c>
      <c r="E38">
        <v>6.2366154123381966E-3</v>
      </c>
      <c r="F38">
        <v>6.3181069085897212E-3</v>
      </c>
      <c r="G38">
        <v>6.4404742895927221E-3</v>
      </c>
      <c r="H38">
        <v>6.4636161977931978E-3</v>
      </c>
      <c r="I38">
        <v>6.6973952984932987E-3</v>
      </c>
      <c r="J38">
        <v>6.8765777421727027E-3</v>
      </c>
      <c r="K38">
        <v>7.1216098232847868E-3</v>
      </c>
      <c r="L38">
        <v>7.3696855453937848E-3</v>
      </c>
      <c r="M38">
        <v>7.5567117621427897E-3</v>
      </c>
      <c r="N38">
        <v>7.7214991067920341E-3</v>
      </c>
      <c r="O38">
        <v>7.4786543091277229E-3</v>
      </c>
      <c r="P38">
        <v>8.2431469219114758E-3</v>
      </c>
      <c r="Q38">
        <v>8.4155173810954893E-3</v>
      </c>
      <c r="R38">
        <v>8.3690653000127041E-3</v>
      </c>
      <c r="S38">
        <v>8.4503299966823646E-3</v>
      </c>
      <c r="T38">
        <v>9.3644358406567187E-3</v>
      </c>
      <c r="U38">
        <v>1.000472189732525E-2</v>
      </c>
      <c r="V38">
        <v>9.2942527892517206E-3</v>
      </c>
      <c r="W38">
        <v>1.040803047556898E-2</v>
      </c>
      <c r="X38">
        <v>9.6700860627920646E-3</v>
      </c>
      <c r="Y38">
        <v>1.2588963483915579E-2</v>
      </c>
      <c r="Z38">
        <v>1.2766401412924891E-2</v>
      </c>
      <c r="AA38">
        <v>1.1776670957009081E-2</v>
      </c>
      <c r="AB38">
        <v>1.643899307886873E-2</v>
      </c>
      <c r="AC38">
        <v>1.280691201437194E-2</v>
      </c>
      <c r="AD38">
        <v>1.2825902477824761E-2</v>
      </c>
      <c r="AE38">
        <v>1.7745894679736762E-2</v>
      </c>
      <c r="AF38">
        <v>2.1208782031512489E-2</v>
      </c>
      <c r="AG38">
        <v>2.286273815101442E-2</v>
      </c>
      <c r="AH38">
        <v>2.3737691128145489E-2</v>
      </c>
      <c r="AI38">
        <v>2.4687995219511729E-2</v>
      </c>
      <c r="AJ38">
        <v>2.5674372944147161E-2</v>
      </c>
      <c r="AK38">
        <v>2.670025279700906E-2</v>
      </c>
      <c r="AL38">
        <v>2.776711973148124E-2</v>
      </c>
      <c r="AM38">
        <v>2.887661587003949E-2</v>
      </c>
      <c r="AN38">
        <v>3.0030444349362681E-2</v>
      </c>
      <c r="AO38">
        <v>3.1230376575010221E-2</v>
      </c>
      <c r="AP38">
        <v>3.2478254722761238E-2</v>
      </c>
      <c r="AQ38">
        <v>3.3775994577044277E-2</v>
      </c>
      <c r="AR38">
        <v>3.5125588471631108E-2</v>
      </c>
      <c r="AS38">
        <v>3.6529108348357479E-2</v>
      </c>
      <c r="AT38">
        <v>3.798870893803636E-2</v>
      </c>
      <c r="AU38">
        <v>3.9506631068473207E-2</v>
      </c>
      <c r="AV38">
        <v>4.1085205104659947E-2</v>
      </c>
      <c r="AW38">
        <v>4.2726854526429547E-2</v>
      </c>
      <c r="AX38">
        <v>4.4434099649063537E-2</v>
      </c>
      <c r="AY38">
        <v>4.6209561492564583E-2</v>
      </c>
      <c r="AZ38">
        <v>4.6209561492564583E-2</v>
      </c>
      <c r="BA38">
        <v>4.6209561492564583E-2</v>
      </c>
      <c r="BB38">
        <v>4.6209561492564583E-2</v>
      </c>
      <c r="BC38">
        <v>4.6209561492564583E-2</v>
      </c>
      <c r="BD38">
        <v>4.6209561492564583E-2</v>
      </c>
      <c r="BE38">
        <v>4.6209561492564583E-2</v>
      </c>
      <c r="BF38">
        <v>4.6209561492564583E-2</v>
      </c>
      <c r="BG38">
        <v>4.6209561492564583E-2</v>
      </c>
      <c r="BH38">
        <v>4.6209561492564583E-2</v>
      </c>
      <c r="BI38">
        <v>4.6209561492564583E-2</v>
      </c>
      <c r="BJ38">
        <v>4.6209561492564583E-2</v>
      </c>
      <c r="BK38">
        <v>4.6209561492564583E-2</v>
      </c>
      <c r="BL38">
        <v>4.6209561492564583E-2</v>
      </c>
      <c r="BM38">
        <v>4.6209561492564583E-2</v>
      </c>
      <c r="BN38">
        <v>4.6209561492564583E-2</v>
      </c>
      <c r="BO38">
        <v>4.6209561492564583E-2</v>
      </c>
      <c r="BP38">
        <v>4.6209561492564583E-2</v>
      </c>
      <c r="BQ38">
        <v>4.6209561492564583E-2</v>
      </c>
      <c r="BR38">
        <v>4.6209561492564583E-2</v>
      </c>
      <c r="BS38">
        <v>4.6209561492564583E-2</v>
      </c>
      <c r="BT38">
        <v>4.6209561492564583E-2</v>
      </c>
      <c r="BU38">
        <v>4.6209561492564583E-2</v>
      </c>
      <c r="BV38">
        <v>4.6209561492564583E-2</v>
      </c>
      <c r="BW38">
        <v>4.6209561492564583E-2</v>
      </c>
      <c r="BX38">
        <v>4.6209561492564603E-2</v>
      </c>
      <c r="BY38">
        <v>4.6209561492564603E-2</v>
      </c>
      <c r="BZ38">
        <v>4.6209561492564603E-2</v>
      </c>
      <c r="CA38">
        <v>4.6209561492564603E-2</v>
      </c>
      <c r="CB38">
        <v>4.6209561492564603E-2</v>
      </c>
      <c r="CC38">
        <v>4.6209561492564603E-2</v>
      </c>
      <c r="CD38">
        <v>4.6209561492564603E-2</v>
      </c>
      <c r="CE38">
        <v>4.6209561492564603E-2</v>
      </c>
      <c r="CF38">
        <v>4.6209561492564603E-2</v>
      </c>
      <c r="CG38">
        <v>4.6209561492564603E-2</v>
      </c>
      <c r="CH38">
        <v>4.6209561492564603E-2</v>
      </c>
      <c r="CI38">
        <v>4.6209561492564603E-2</v>
      </c>
      <c r="CJ38">
        <v>4.6209561492564603E-2</v>
      </c>
      <c r="CK38">
        <v>4.6209561492564603E-2</v>
      </c>
      <c r="CL38">
        <v>4.6209561492564603E-2</v>
      </c>
      <c r="CM38">
        <v>4.6209561492564603E-2</v>
      </c>
      <c r="CN38">
        <v>4.6209561492564603E-2</v>
      </c>
      <c r="CO38">
        <v>4.6209561492564603E-2</v>
      </c>
      <c r="CP38">
        <v>4.6209561492564603E-2</v>
      </c>
      <c r="CQ38">
        <v>4.6209561492564603E-2</v>
      </c>
    </row>
    <row r="39" spans="1:95" x14ac:dyDescent="0.25">
      <c r="A39">
        <v>62</v>
      </c>
      <c r="B39">
        <v>6.5919402650755762E-3</v>
      </c>
      <c r="C39">
        <v>6.706547679272353E-3</v>
      </c>
      <c r="D39">
        <v>6.8279619282279793E-3</v>
      </c>
      <c r="E39">
        <v>6.9213135357337327E-3</v>
      </c>
      <c r="F39">
        <v>6.9968155817928266E-3</v>
      </c>
      <c r="G39">
        <v>7.1006644116845324E-3</v>
      </c>
      <c r="H39">
        <v>7.2508750642277494E-3</v>
      </c>
      <c r="I39">
        <v>7.289683717842485E-3</v>
      </c>
      <c r="J39">
        <v>7.5665797167036924E-3</v>
      </c>
      <c r="K39">
        <v>7.7826336952180166E-3</v>
      </c>
      <c r="L39">
        <v>8.0740784096432084E-3</v>
      </c>
      <c r="M39">
        <v>8.3699776440473907E-3</v>
      </c>
      <c r="N39">
        <v>8.5974320387796534E-3</v>
      </c>
      <c r="O39">
        <v>8.8003120846880719E-3</v>
      </c>
      <c r="P39">
        <v>8.5384779472157113E-3</v>
      </c>
      <c r="Q39">
        <v>9.4278051148564256E-3</v>
      </c>
      <c r="R39">
        <v>9.6418180368626951E-3</v>
      </c>
      <c r="S39">
        <v>9.6054036519074171E-3</v>
      </c>
      <c r="T39">
        <v>9.7156729376773523E-3</v>
      </c>
      <c r="U39">
        <v>1.078552748373997E-2</v>
      </c>
      <c r="V39">
        <v>1.154317676450484E-2</v>
      </c>
      <c r="W39">
        <v>1.074225257713074E-2</v>
      </c>
      <c r="X39">
        <v>1.205063654721733E-2</v>
      </c>
      <c r="Y39">
        <v>1.121585345068838E-2</v>
      </c>
      <c r="Z39">
        <v>1.462690748331962E-2</v>
      </c>
      <c r="AA39">
        <v>1.485906868765486E-2</v>
      </c>
      <c r="AB39">
        <v>1.373112716731769E-2</v>
      </c>
      <c r="AC39">
        <v>1.9200804017948769E-2</v>
      </c>
      <c r="AD39">
        <v>1.4984738964829819E-2</v>
      </c>
      <c r="AE39">
        <v>1.5033262585171729E-2</v>
      </c>
      <c r="AF39">
        <v>2.0836451690388329E-2</v>
      </c>
      <c r="AG39">
        <v>2.4946070558008598E-2</v>
      </c>
      <c r="AH39">
        <v>2.693861191920759E-2</v>
      </c>
      <c r="AI39">
        <v>2.8018572174489598E-2</v>
      </c>
      <c r="AJ39">
        <v>2.919133142955687E-2</v>
      </c>
      <c r="AK39">
        <v>3.0410844355780509E-2</v>
      </c>
      <c r="AL39">
        <v>3.1681414251154887E-2</v>
      </c>
      <c r="AM39">
        <v>3.3005063579623288E-2</v>
      </c>
      <c r="AN39">
        <v>3.438401521432341E-2</v>
      </c>
      <c r="AO39">
        <v>3.582057944010425E-2</v>
      </c>
      <c r="AP39">
        <v>3.7317163322709353E-2</v>
      </c>
      <c r="AQ39">
        <v>3.8876274482979117E-2</v>
      </c>
      <c r="AR39">
        <v>4.0500525310728473E-2</v>
      </c>
      <c r="AS39">
        <v>4.2192637341397249E-2</v>
      </c>
      <c r="AT39">
        <v>4.395544581618293E-2</v>
      </c>
      <c r="AU39">
        <v>4.5791904432665897E-2</v>
      </c>
      <c r="AV39">
        <v>4.7705090293917521E-2</v>
      </c>
      <c r="AW39">
        <v>4.9698209064381868E-2</v>
      </c>
      <c r="AX39">
        <v>5.1774600341170041E-2</v>
      </c>
      <c r="AY39">
        <v>5.3937743249767217E-2</v>
      </c>
      <c r="AZ39">
        <v>5.3937743249767217E-2</v>
      </c>
      <c r="BA39">
        <v>5.3937743249767217E-2</v>
      </c>
      <c r="BB39">
        <v>5.3937743249767217E-2</v>
      </c>
      <c r="BC39">
        <v>5.3937743249767217E-2</v>
      </c>
      <c r="BD39">
        <v>5.3937743249767217E-2</v>
      </c>
      <c r="BE39">
        <v>5.3937743249767217E-2</v>
      </c>
      <c r="BF39">
        <v>5.3937743249767217E-2</v>
      </c>
      <c r="BG39">
        <v>5.3937743249767217E-2</v>
      </c>
      <c r="BH39">
        <v>5.3937743249767217E-2</v>
      </c>
      <c r="BI39">
        <v>5.3937743249767217E-2</v>
      </c>
      <c r="BJ39">
        <v>5.3937743249767217E-2</v>
      </c>
      <c r="BK39">
        <v>5.3937743249767217E-2</v>
      </c>
      <c r="BL39">
        <v>5.3937743249767217E-2</v>
      </c>
      <c r="BM39">
        <v>5.3937743249767217E-2</v>
      </c>
      <c r="BN39">
        <v>5.3937743249767217E-2</v>
      </c>
      <c r="BO39">
        <v>5.3937743249767217E-2</v>
      </c>
      <c r="BP39">
        <v>5.3937743249767217E-2</v>
      </c>
      <c r="BQ39">
        <v>5.3937743249767217E-2</v>
      </c>
      <c r="BR39">
        <v>5.3937743249767217E-2</v>
      </c>
      <c r="BS39">
        <v>5.3937743249767217E-2</v>
      </c>
      <c r="BT39">
        <v>5.3937743249767217E-2</v>
      </c>
      <c r="BU39">
        <v>5.3937743249767217E-2</v>
      </c>
      <c r="BV39">
        <v>5.3937743249767217E-2</v>
      </c>
      <c r="BW39">
        <v>5.3937743249767217E-2</v>
      </c>
      <c r="BX39">
        <v>5.3937743249767203E-2</v>
      </c>
      <c r="BY39">
        <v>5.3937743249767203E-2</v>
      </c>
      <c r="BZ39">
        <v>5.3937743249767203E-2</v>
      </c>
      <c r="CA39">
        <v>5.3937743249767203E-2</v>
      </c>
      <c r="CB39">
        <v>5.3937743249767203E-2</v>
      </c>
      <c r="CC39">
        <v>5.3937743249767203E-2</v>
      </c>
      <c r="CD39">
        <v>5.3937743249767203E-2</v>
      </c>
      <c r="CE39">
        <v>5.3937743249767203E-2</v>
      </c>
      <c r="CF39">
        <v>5.3937743249767203E-2</v>
      </c>
      <c r="CG39">
        <v>5.3937743249767203E-2</v>
      </c>
      <c r="CH39">
        <v>5.3937743249767203E-2</v>
      </c>
      <c r="CI39">
        <v>5.3937743249767203E-2</v>
      </c>
      <c r="CJ39">
        <v>5.3937743249767203E-2</v>
      </c>
      <c r="CK39">
        <v>5.3937743249767203E-2</v>
      </c>
      <c r="CL39">
        <v>5.3937743249767203E-2</v>
      </c>
      <c r="CM39">
        <v>5.3937743249767203E-2</v>
      </c>
      <c r="CN39">
        <v>5.3937743249767203E-2</v>
      </c>
      <c r="CO39">
        <v>5.3937743249767203E-2</v>
      </c>
      <c r="CP39">
        <v>5.3937743249767203E-2</v>
      </c>
      <c r="CQ39">
        <v>5.3937743249767203E-2</v>
      </c>
    </row>
    <row r="40" spans="1:95" x14ac:dyDescent="0.25">
      <c r="A40">
        <v>63</v>
      </c>
      <c r="B40">
        <v>7.2296413689173439E-3</v>
      </c>
      <c r="C40">
        <v>7.369594955934769E-3</v>
      </c>
      <c r="D40">
        <v>7.5108644830842774E-3</v>
      </c>
      <c r="E40">
        <v>7.6602431371349611E-3</v>
      </c>
      <c r="F40">
        <v>7.7785839043779132E-3</v>
      </c>
      <c r="G40">
        <v>7.8772204266077429E-3</v>
      </c>
      <c r="H40">
        <v>8.0081484054379277E-3</v>
      </c>
      <c r="I40">
        <v>8.1918897935860241E-3</v>
      </c>
      <c r="J40">
        <v>8.2501703982827222E-3</v>
      </c>
      <c r="K40">
        <v>8.5785601066954778E-3</v>
      </c>
      <c r="L40">
        <v>8.8389755084596396E-3</v>
      </c>
      <c r="M40">
        <v>9.1860511010151153E-3</v>
      </c>
      <c r="N40">
        <v>9.5393931140505383E-3</v>
      </c>
      <c r="O40">
        <v>9.8158011898223391E-3</v>
      </c>
      <c r="P40">
        <v>1.0065042885965689E-2</v>
      </c>
      <c r="Q40">
        <v>9.7826962919422989E-3</v>
      </c>
      <c r="R40">
        <v>1.0820548105841149E-2</v>
      </c>
      <c r="S40">
        <v>1.108557306135193E-2</v>
      </c>
      <c r="T40">
        <v>1.106306315114851E-2</v>
      </c>
      <c r="U40">
        <v>1.12096799148119E-2</v>
      </c>
      <c r="V40">
        <v>1.246586068133489E-2</v>
      </c>
      <c r="W40">
        <v>1.3364932790680319E-2</v>
      </c>
      <c r="X40">
        <v>1.245940624034019E-2</v>
      </c>
      <c r="Y40">
        <v>1.4001434360856071E-2</v>
      </c>
      <c r="Z40">
        <v>1.30543550546455E-2</v>
      </c>
      <c r="AA40">
        <v>1.705438892291684E-2</v>
      </c>
      <c r="AB40">
        <v>1.7355446552723659E-2</v>
      </c>
      <c r="AC40">
        <v>1.6066117738939529E-2</v>
      </c>
      <c r="AD40">
        <v>2.2505295759678891E-2</v>
      </c>
      <c r="AE40">
        <v>1.7594423677622529E-2</v>
      </c>
      <c r="AF40">
        <v>1.7682336902211101E-2</v>
      </c>
      <c r="AG40">
        <v>2.45510875448566E-2</v>
      </c>
      <c r="AH40">
        <v>2.9444872065536889E-2</v>
      </c>
      <c r="AI40">
        <v>3.1852483030469052E-2</v>
      </c>
      <c r="AJ40">
        <v>3.3187507220652397E-2</v>
      </c>
      <c r="AK40">
        <v>3.4637224995343358E-2</v>
      </c>
      <c r="AL40">
        <v>3.6147496073731973E-2</v>
      </c>
      <c r="AM40">
        <v>3.772374971241748E-2</v>
      </c>
      <c r="AN40">
        <v>3.9368731548745067E-2</v>
      </c>
      <c r="AO40">
        <v>4.1085444754775872E-2</v>
      </c>
      <c r="AP40">
        <v>4.2877016956114823E-2</v>
      </c>
      <c r="AQ40">
        <v>4.4746712468481178E-2</v>
      </c>
      <c r="AR40">
        <v>4.6697937936889602E-2</v>
      </c>
      <c r="AS40">
        <v>4.8734248557225412E-2</v>
      </c>
      <c r="AT40">
        <v>5.0859354553239082E-2</v>
      </c>
      <c r="AU40">
        <v>5.307712793672649E-2</v>
      </c>
      <c r="AV40">
        <v>5.5391609562457853E-2</v>
      </c>
      <c r="AW40">
        <v>5.7807016490745773E-2</v>
      </c>
      <c r="AX40">
        <v>6.0327749671065543E-2</v>
      </c>
      <c r="AY40">
        <v>6.2958401960726967E-2</v>
      </c>
      <c r="AZ40">
        <v>6.2958401960726967E-2</v>
      </c>
      <c r="BA40">
        <v>6.2958401960726967E-2</v>
      </c>
      <c r="BB40">
        <v>6.2958401960726967E-2</v>
      </c>
      <c r="BC40">
        <v>6.2958401960726967E-2</v>
      </c>
      <c r="BD40">
        <v>6.2958401960726967E-2</v>
      </c>
      <c r="BE40">
        <v>6.2958401960726967E-2</v>
      </c>
      <c r="BF40">
        <v>6.2958401960726967E-2</v>
      </c>
      <c r="BG40">
        <v>6.2958401960726967E-2</v>
      </c>
      <c r="BH40">
        <v>6.2958401960726967E-2</v>
      </c>
      <c r="BI40">
        <v>6.2958401960726967E-2</v>
      </c>
      <c r="BJ40">
        <v>6.2958401960726967E-2</v>
      </c>
      <c r="BK40">
        <v>6.2958401960726967E-2</v>
      </c>
      <c r="BL40">
        <v>6.2958401960726967E-2</v>
      </c>
      <c r="BM40">
        <v>6.2958401960726967E-2</v>
      </c>
      <c r="BN40">
        <v>6.2958401960726967E-2</v>
      </c>
      <c r="BO40">
        <v>6.2958401960726967E-2</v>
      </c>
      <c r="BP40">
        <v>6.2958401960726967E-2</v>
      </c>
      <c r="BQ40">
        <v>6.2958401960726967E-2</v>
      </c>
      <c r="BR40">
        <v>6.2958401960726967E-2</v>
      </c>
      <c r="BS40">
        <v>6.2958401960726967E-2</v>
      </c>
      <c r="BT40">
        <v>6.2958401960726967E-2</v>
      </c>
      <c r="BU40">
        <v>6.2958401960726967E-2</v>
      </c>
      <c r="BV40">
        <v>6.2958401960726967E-2</v>
      </c>
      <c r="BW40">
        <v>6.2958401960726967E-2</v>
      </c>
      <c r="BX40">
        <v>6.2958401960726995E-2</v>
      </c>
      <c r="BY40">
        <v>6.2958401960726995E-2</v>
      </c>
      <c r="BZ40">
        <v>6.2958401960726995E-2</v>
      </c>
      <c r="CA40">
        <v>6.2958401960726995E-2</v>
      </c>
      <c r="CB40">
        <v>6.2958401960726995E-2</v>
      </c>
      <c r="CC40">
        <v>6.2958401960726995E-2</v>
      </c>
      <c r="CD40">
        <v>6.2958401960726995E-2</v>
      </c>
      <c r="CE40">
        <v>6.2958401960726995E-2</v>
      </c>
      <c r="CF40">
        <v>6.2958401960726995E-2</v>
      </c>
      <c r="CG40">
        <v>6.2958401960726995E-2</v>
      </c>
      <c r="CH40">
        <v>6.2958401960726995E-2</v>
      </c>
      <c r="CI40">
        <v>6.2958401960726995E-2</v>
      </c>
      <c r="CJ40">
        <v>6.2958401960726995E-2</v>
      </c>
      <c r="CK40">
        <v>6.2958401960726995E-2</v>
      </c>
      <c r="CL40">
        <v>6.2958401960726995E-2</v>
      </c>
      <c r="CM40">
        <v>6.2958401960726995E-2</v>
      </c>
      <c r="CN40">
        <v>6.2958401960726995E-2</v>
      </c>
      <c r="CO40">
        <v>6.2958401960726995E-2</v>
      </c>
      <c r="CP40">
        <v>6.2958401960726995E-2</v>
      </c>
      <c r="CQ40">
        <v>6.2958401960726995E-2</v>
      </c>
    </row>
    <row r="41" spans="1:95" x14ac:dyDescent="0.25">
      <c r="A41">
        <v>64</v>
      </c>
      <c r="B41">
        <v>7.8960806528142174E-3</v>
      </c>
      <c r="C41">
        <v>8.0966928410966896E-3</v>
      </c>
      <c r="D41">
        <v>8.2678974748347234E-3</v>
      </c>
      <c r="E41">
        <v>8.4411563317351793E-3</v>
      </c>
      <c r="F41">
        <v>8.6241266483630449E-3</v>
      </c>
      <c r="G41">
        <v>8.7727078311015724E-3</v>
      </c>
      <c r="H41">
        <v>8.8995219256929742E-3</v>
      </c>
      <c r="I41">
        <v>9.0632997914418603E-3</v>
      </c>
      <c r="J41">
        <v>9.2875013034710192E-3</v>
      </c>
      <c r="K41">
        <v>9.3699712651061466E-3</v>
      </c>
      <c r="L41">
        <v>9.7600106804903528E-3</v>
      </c>
      <c r="M41">
        <v>1.0073917241658041E-2</v>
      </c>
      <c r="N41">
        <v>1.0487835311799891E-2</v>
      </c>
      <c r="O41">
        <v>1.0910340437365031E-2</v>
      </c>
      <c r="P41">
        <v>1.124614978169854E-2</v>
      </c>
      <c r="Q41">
        <v>1.155192321098425E-2</v>
      </c>
      <c r="R41">
        <v>1.124754626842449E-2</v>
      </c>
      <c r="S41">
        <v>1.2462610772342659E-2</v>
      </c>
      <c r="T41">
        <v>1.279023352135647E-2</v>
      </c>
      <c r="U41">
        <v>1.27866350680519E-2</v>
      </c>
      <c r="V41">
        <v>1.297880312525272E-2</v>
      </c>
      <c r="W41">
        <v>1.445853383627297E-2</v>
      </c>
      <c r="X41">
        <v>1.5528493326701E-2</v>
      </c>
      <c r="Y41">
        <v>1.4501750896315779E-2</v>
      </c>
      <c r="Z41">
        <v>1.6325112286451549E-2</v>
      </c>
      <c r="AA41">
        <v>1.524753443124003E-2</v>
      </c>
      <c r="AB41">
        <v>1.995450315640563E-2</v>
      </c>
      <c r="AC41">
        <v>2.0342349067529939E-2</v>
      </c>
      <c r="AD41">
        <v>1.88641312349133E-2</v>
      </c>
      <c r="AE41">
        <v>2.6471048413606819E-2</v>
      </c>
      <c r="AF41">
        <v>2.073108427620949E-2</v>
      </c>
      <c r="AG41">
        <v>2.0871188778794621E-2</v>
      </c>
      <c r="AH41">
        <v>2.9029450431501989E-2</v>
      </c>
      <c r="AI41">
        <v>3.4876934420516807E-2</v>
      </c>
      <c r="AJ41">
        <v>3.7794837280687277E-2</v>
      </c>
      <c r="AK41">
        <v>3.9447944059713531E-2</v>
      </c>
      <c r="AL41">
        <v>4.1243297919043881E-2</v>
      </c>
      <c r="AM41">
        <v>4.3117052801699599E-2</v>
      </c>
      <c r="AN41">
        <v>4.5076092047181243E-2</v>
      </c>
      <c r="AO41">
        <v>4.712413357184269E-2</v>
      </c>
      <c r="AP41">
        <v>4.9265228634429489E-2</v>
      </c>
      <c r="AQ41">
        <v>5.1503604791458359E-2</v>
      </c>
      <c r="AR41">
        <v>5.384368204676096E-2</v>
      </c>
      <c r="AS41">
        <v>5.6290081210618417E-2</v>
      </c>
      <c r="AT41">
        <v>5.8847633041632187E-2</v>
      </c>
      <c r="AU41">
        <v>6.1521387784911168E-2</v>
      </c>
      <c r="AV41">
        <v>6.431662514452835E-2</v>
      </c>
      <c r="AW41">
        <v>6.7238864709035923E-2</v>
      </c>
      <c r="AX41">
        <v>7.0293876850667764E-2</v>
      </c>
      <c r="AY41">
        <v>7.3487694119749356E-2</v>
      </c>
      <c r="AZ41">
        <v>7.3487694119749356E-2</v>
      </c>
      <c r="BA41">
        <v>7.3487694119749356E-2</v>
      </c>
      <c r="BB41">
        <v>7.3487694119749356E-2</v>
      </c>
      <c r="BC41">
        <v>7.3487694119749356E-2</v>
      </c>
      <c r="BD41">
        <v>7.3487694119749356E-2</v>
      </c>
      <c r="BE41">
        <v>7.3487694119749356E-2</v>
      </c>
      <c r="BF41">
        <v>7.3487694119749356E-2</v>
      </c>
      <c r="BG41">
        <v>7.3487694119749356E-2</v>
      </c>
      <c r="BH41">
        <v>7.3487694119749356E-2</v>
      </c>
      <c r="BI41">
        <v>7.3487694119749356E-2</v>
      </c>
      <c r="BJ41">
        <v>7.3487694119749356E-2</v>
      </c>
      <c r="BK41">
        <v>7.3487694119749356E-2</v>
      </c>
      <c r="BL41">
        <v>7.3487694119749356E-2</v>
      </c>
      <c r="BM41">
        <v>7.3487694119749356E-2</v>
      </c>
      <c r="BN41">
        <v>7.3487694119749356E-2</v>
      </c>
      <c r="BO41">
        <v>7.3487694119749356E-2</v>
      </c>
      <c r="BP41">
        <v>7.3487694119749356E-2</v>
      </c>
      <c r="BQ41">
        <v>7.3487694119749356E-2</v>
      </c>
      <c r="BR41">
        <v>7.3487694119749356E-2</v>
      </c>
      <c r="BS41">
        <v>7.3487694119749356E-2</v>
      </c>
      <c r="BT41">
        <v>7.3487694119749356E-2</v>
      </c>
      <c r="BU41">
        <v>7.3487694119749356E-2</v>
      </c>
      <c r="BV41">
        <v>7.3487694119749356E-2</v>
      </c>
      <c r="BW41">
        <v>7.3487694119749356E-2</v>
      </c>
      <c r="BX41">
        <v>7.3487694119749397E-2</v>
      </c>
      <c r="BY41">
        <v>7.3487694119749397E-2</v>
      </c>
      <c r="BZ41">
        <v>7.3487694119749397E-2</v>
      </c>
      <c r="CA41">
        <v>7.3487694119749397E-2</v>
      </c>
      <c r="CB41">
        <v>7.3487694119749397E-2</v>
      </c>
      <c r="CC41">
        <v>7.3487694119749397E-2</v>
      </c>
      <c r="CD41">
        <v>7.3487694119749397E-2</v>
      </c>
      <c r="CE41">
        <v>7.3487694119749397E-2</v>
      </c>
      <c r="CF41">
        <v>7.3487694119749397E-2</v>
      </c>
      <c r="CG41">
        <v>7.3487694119749397E-2</v>
      </c>
      <c r="CH41">
        <v>7.3487694119749397E-2</v>
      </c>
      <c r="CI41">
        <v>7.3487694119749397E-2</v>
      </c>
      <c r="CJ41">
        <v>7.3487694119749397E-2</v>
      </c>
      <c r="CK41">
        <v>7.3487694119749397E-2</v>
      </c>
      <c r="CL41">
        <v>7.3487694119749397E-2</v>
      </c>
      <c r="CM41">
        <v>7.3487694119749397E-2</v>
      </c>
      <c r="CN41">
        <v>7.3487694119749397E-2</v>
      </c>
      <c r="CO41">
        <v>7.3487694119749397E-2</v>
      </c>
      <c r="CP41">
        <v>7.3487694119749397E-2</v>
      </c>
      <c r="CQ41">
        <v>7.3487694119749397E-2</v>
      </c>
    </row>
    <row r="42" spans="1:95" x14ac:dyDescent="0.25">
      <c r="A42">
        <v>65</v>
      </c>
      <c r="B42">
        <v>8.5876083952317137E-3</v>
      </c>
      <c r="C42">
        <v>8.8585581271220931E-3</v>
      </c>
      <c r="D42">
        <v>9.0995450917352432E-3</v>
      </c>
      <c r="E42">
        <v>9.308241744050455E-3</v>
      </c>
      <c r="F42">
        <v>9.5199587952362729E-3</v>
      </c>
      <c r="G42">
        <v>9.743361241715558E-3</v>
      </c>
      <c r="H42">
        <v>9.9285973524182256E-3</v>
      </c>
      <c r="I42">
        <v>1.0089774590212141E-2</v>
      </c>
      <c r="J42">
        <v>1.029346722711685E-2</v>
      </c>
      <c r="K42">
        <v>1.056658819073808E-2</v>
      </c>
      <c r="L42">
        <v>1.067910132696394E-2</v>
      </c>
      <c r="M42">
        <v>1.114313250958068E-2</v>
      </c>
      <c r="N42">
        <v>1.152168333250095E-2</v>
      </c>
      <c r="O42">
        <v>1.2016112034194891E-2</v>
      </c>
      <c r="P42">
        <v>1.252209417943724E-2</v>
      </c>
      <c r="Q42">
        <v>1.2930135643224819E-2</v>
      </c>
      <c r="R42">
        <v>1.3304975056926301E-2</v>
      </c>
      <c r="S42">
        <v>1.297711381443609E-2</v>
      </c>
      <c r="T42">
        <v>1.4404225463051319E-2</v>
      </c>
      <c r="U42">
        <v>1.4808801327176799E-2</v>
      </c>
      <c r="V42">
        <v>1.4830584145731509E-2</v>
      </c>
      <c r="W42">
        <v>1.5079855684690941E-2</v>
      </c>
      <c r="X42">
        <v>1.6828575292835019E-2</v>
      </c>
      <c r="Y42">
        <v>1.8105601945078671E-2</v>
      </c>
      <c r="Z42">
        <v>1.693809806606681E-2</v>
      </c>
      <c r="AA42">
        <v>1.9101212369499451E-2</v>
      </c>
      <c r="AB42">
        <v>1.7871661606470721E-2</v>
      </c>
      <c r="AC42">
        <v>2.3429702955405741E-2</v>
      </c>
      <c r="AD42">
        <v>2.3926959803738101E-2</v>
      </c>
      <c r="AE42">
        <v>2.2227150010366709E-2</v>
      </c>
      <c r="AF42">
        <v>3.1244866086897929E-2</v>
      </c>
      <c r="AG42">
        <v>2.4512640521034339E-2</v>
      </c>
      <c r="AH42">
        <v>2.4721556972503458E-2</v>
      </c>
      <c r="AI42">
        <v>3.4445143706909223E-2</v>
      </c>
      <c r="AJ42">
        <v>4.1456062031036738E-2</v>
      </c>
      <c r="AK42">
        <v>4.5003135614320573E-2</v>
      </c>
      <c r="AL42">
        <v>4.7053856329959523E-2</v>
      </c>
      <c r="AM42">
        <v>4.9281598661338438E-2</v>
      </c>
      <c r="AN42">
        <v>5.1610851442742377E-2</v>
      </c>
      <c r="AO42">
        <v>5.4050381927357241E-2</v>
      </c>
      <c r="AP42">
        <v>5.6605214726299848E-2</v>
      </c>
      <c r="AQ42">
        <v>5.9280808806270818E-2</v>
      </c>
      <c r="AR42">
        <v>6.2082871844766713E-2</v>
      </c>
      <c r="AS42">
        <v>6.5017381749047906E-2</v>
      </c>
      <c r="AT42">
        <v>6.809059896695141E-2</v>
      </c>
      <c r="AU42">
        <v>7.1309079863804886E-2</v>
      </c>
      <c r="AV42">
        <v>7.467969070870642E-2</v>
      </c>
      <c r="AW42">
        <v>7.820962232298917E-2</v>
      </c>
      <c r="AX42">
        <v>8.1906405421032363E-2</v>
      </c>
      <c r="AY42">
        <v>8.5777926676198088E-2</v>
      </c>
      <c r="AZ42">
        <v>8.5777926676198088E-2</v>
      </c>
      <c r="BA42">
        <v>8.5777926676198088E-2</v>
      </c>
      <c r="BB42">
        <v>8.5777926676198088E-2</v>
      </c>
      <c r="BC42">
        <v>8.5777926676198088E-2</v>
      </c>
      <c r="BD42">
        <v>8.5777926676198088E-2</v>
      </c>
      <c r="BE42">
        <v>8.5777926676198088E-2</v>
      </c>
      <c r="BF42">
        <v>8.5777926676198088E-2</v>
      </c>
      <c r="BG42">
        <v>8.5777926676198088E-2</v>
      </c>
      <c r="BH42">
        <v>8.5777926676198088E-2</v>
      </c>
      <c r="BI42">
        <v>8.5777926676198088E-2</v>
      </c>
      <c r="BJ42">
        <v>8.5777926676198088E-2</v>
      </c>
      <c r="BK42">
        <v>8.5777926676198088E-2</v>
      </c>
      <c r="BL42">
        <v>8.5777926676198088E-2</v>
      </c>
      <c r="BM42">
        <v>8.5777926676198088E-2</v>
      </c>
      <c r="BN42">
        <v>8.5777926676198088E-2</v>
      </c>
      <c r="BO42">
        <v>8.5777926676198088E-2</v>
      </c>
      <c r="BP42">
        <v>8.5777926676198088E-2</v>
      </c>
      <c r="BQ42">
        <v>8.5777926676198088E-2</v>
      </c>
      <c r="BR42">
        <v>8.5777926676198088E-2</v>
      </c>
      <c r="BS42">
        <v>8.5777926676198088E-2</v>
      </c>
      <c r="BT42">
        <v>8.5777926676198088E-2</v>
      </c>
      <c r="BU42">
        <v>8.5777926676198088E-2</v>
      </c>
      <c r="BV42">
        <v>8.5777926676198088E-2</v>
      </c>
      <c r="BW42">
        <v>8.5777926676198088E-2</v>
      </c>
      <c r="BX42">
        <v>8.5777926676198102E-2</v>
      </c>
      <c r="BY42">
        <v>8.5777926676198102E-2</v>
      </c>
      <c r="BZ42">
        <v>8.5777926676198102E-2</v>
      </c>
      <c r="CA42">
        <v>8.5777926676198102E-2</v>
      </c>
      <c r="CB42">
        <v>8.5777926676198102E-2</v>
      </c>
      <c r="CC42">
        <v>8.5777926676198102E-2</v>
      </c>
      <c r="CD42">
        <v>8.5777926676198102E-2</v>
      </c>
      <c r="CE42">
        <v>8.5777926676198102E-2</v>
      </c>
      <c r="CF42">
        <v>8.5777926676198102E-2</v>
      </c>
      <c r="CG42">
        <v>8.5777926676198102E-2</v>
      </c>
      <c r="CH42">
        <v>8.5777926676198102E-2</v>
      </c>
      <c r="CI42">
        <v>8.5777926676198102E-2</v>
      </c>
      <c r="CJ42">
        <v>8.5777926676198102E-2</v>
      </c>
      <c r="CK42">
        <v>8.5777926676198102E-2</v>
      </c>
      <c r="CL42">
        <v>8.5777926676198102E-2</v>
      </c>
      <c r="CM42">
        <v>8.5777926676198102E-2</v>
      </c>
      <c r="CN42">
        <v>8.5777926676198102E-2</v>
      </c>
      <c r="CO42">
        <v>8.5777926676198102E-2</v>
      </c>
      <c r="CP42">
        <v>8.5777926676198102E-2</v>
      </c>
      <c r="CQ42">
        <v>8.5777926676198102E-2</v>
      </c>
    </row>
    <row r="43" spans="1:95" x14ac:dyDescent="0.25">
      <c r="A43">
        <v>66</v>
      </c>
      <c r="B43">
        <v>9.3244192229598559E-3</v>
      </c>
      <c r="C43">
        <v>9.6512651963206585E-3</v>
      </c>
      <c r="D43">
        <v>9.9732248497219813E-3</v>
      </c>
      <c r="E43">
        <v>1.026249140808257E-2</v>
      </c>
      <c r="F43">
        <v>1.051626043255229E-2</v>
      </c>
      <c r="G43">
        <v>1.0774305893833099E-2</v>
      </c>
      <c r="H43">
        <v>1.1046471878012091E-2</v>
      </c>
      <c r="I43">
        <v>1.127621217548818E-2</v>
      </c>
      <c r="J43">
        <v>1.147935160905977E-2</v>
      </c>
      <c r="K43">
        <v>1.173162397344002E-2</v>
      </c>
      <c r="L43">
        <v>1.20640126571715E-2</v>
      </c>
      <c r="M43">
        <v>1.221384103257913E-2</v>
      </c>
      <c r="N43">
        <v>1.2766898474879039E-2</v>
      </c>
      <c r="O43">
        <v>1.3223749031801379E-2</v>
      </c>
      <c r="P43">
        <v>1.3815391180292449E-2</v>
      </c>
      <c r="Q43">
        <v>1.442237345894712E-2</v>
      </c>
      <c r="R43">
        <v>1.491843979777905E-2</v>
      </c>
      <c r="S43">
        <v>1.537782604312333E-2</v>
      </c>
      <c r="T43">
        <v>1.502517526026878E-2</v>
      </c>
      <c r="U43">
        <v>1.670674705635573E-2</v>
      </c>
      <c r="V43">
        <v>1.7206100186741031E-2</v>
      </c>
      <c r="W43">
        <v>1.7261612052740669E-2</v>
      </c>
      <c r="X43">
        <v>1.7582508403875589E-2</v>
      </c>
      <c r="Y43">
        <v>1.9655837468194631E-2</v>
      </c>
      <c r="Z43">
        <v>2.11844759020486E-2</v>
      </c>
      <c r="AA43">
        <v>1.9853174180984211E-2</v>
      </c>
      <c r="AB43">
        <v>2.2427806315078801E-2</v>
      </c>
      <c r="AC43">
        <v>2.1020902132024889E-2</v>
      </c>
      <c r="AD43">
        <v>2.7606652848358899E-2</v>
      </c>
      <c r="AE43">
        <v>2.8241973768976351E-2</v>
      </c>
      <c r="AF43">
        <v>2.6281603545284742E-2</v>
      </c>
      <c r="AG43">
        <v>3.7008995762152212E-2</v>
      </c>
      <c r="AH43">
        <v>2.908568411844879E-2</v>
      </c>
      <c r="AI43">
        <v>2.9384990865281589E-2</v>
      </c>
      <c r="AJ43">
        <v>4.1014582546936927E-2</v>
      </c>
      <c r="AK43">
        <v>4.9449157194643871E-2</v>
      </c>
      <c r="AL43">
        <v>5.3774227080484308E-2</v>
      </c>
      <c r="AM43">
        <v>5.6323181457290067E-2</v>
      </c>
      <c r="AN43">
        <v>5.9093171316803403E-2</v>
      </c>
      <c r="AO43">
        <v>6.1994632191374591E-2</v>
      </c>
      <c r="AP43">
        <v>6.5038779799802368E-2</v>
      </c>
      <c r="AQ43">
        <v>6.8232394719314762E-2</v>
      </c>
      <c r="AR43">
        <v>7.1582826991704401E-2</v>
      </c>
      <c r="AS43">
        <v>7.5097776350360509E-2</v>
      </c>
      <c r="AT43">
        <v>7.8785321142795017E-2</v>
      </c>
      <c r="AU43">
        <v>8.2653936364381661E-2</v>
      </c>
      <c r="AV43">
        <v>8.671251316149807E-2</v>
      </c>
      <c r="AW43">
        <v>9.09703792646369E-2</v>
      </c>
      <c r="AX43">
        <v>9.5437320426164318E-2</v>
      </c>
      <c r="AY43">
        <v>0.1001236029106789</v>
      </c>
      <c r="AZ43">
        <v>0.1001236029106789</v>
      </c>
      <c r="BA43">
        <v>0.1001236029106789</v>
      </c>
      <c r="BB43">
        <v>0.1001236029106789</v>
      </c>
      <c r="BC43">
        <v>0.1001236029106789</v>
      </c>
      <c r="BD43">
        <v>0.1001236029106789</v>
      </c>
      <c r="BE43">
        <v>0.1001236029106789</v>
      </c>
      <c r="BF43">
        <v>0.1001236029106789</v>
      </c>
      <c r="BG43">
        <v>0.1001236029106789</v>
      </c>
      <c r="BH43">
        <v>0.1001236029106789</v>
      </c>
      <c r="BI43">
        <v>0.1001236029106789</v>
      </c>
      <c r="BJ43">
        <v>0.1001236029106789</v>
      </c>
      <c r="BK43">
        <v>0.1001236029106789</v>
      </c>
      <c r="BL43">
        <v>0.1001236029106789</v>
      </c>
      <c r="BM43">
        <v>0.1001236029106789</v>
      </c>
      <c r="BN43">
        <v>0.1001236029106789</v>
      </c>
      <c r="BO43">
        <v>0.1001236029106789</v>
      </c>
      <c r="BP43">
        <v>0.1001236029106789</v>
      </c>
      <c r="BQ43">
        <v>0.1001236029106789</v>
      </c>
      <c r="BR43">
        <v>0.1001236029106789</v>
      </c>
      <c r="BS43">
        <v>0.1001236029106789</v>
      </c>
      <c r="BT43">
        <v>0.1001236029106789</v>
      </c>
      <c r="BU43">
        <v>0.1001236029106789</v>
      </c>
      <c r="BV43">
        <v>0.1001236029106789</v>
      </c>
      <c r="BW43">
        <v>0.1001236029106789</v>
      </c>
      <c r="BX43">
        <v>0.100123602910679</v>
      </c>
      <c r="BY43">
        <v>0.100123602910679</v>
      </c>
      <c r="BZ43">
        <v>0.100123602910679</v>
      </c>
      <c r="CA43">
        <v>0.100123602910679</v>
      </c>
      <c r="CB43">
        <v>0.100123602910679</v>
      </c>
      <c r="CC43">
        <v>0.100123602910679</v>
      </c>
      <c r="CD43">
        <v>0.100123602910679</v>
      </c>
      <c r="CE43">
        <v>0.100123602910679</v>
      </c>
      <c r="CF43">
        <v>0.100123602910679</v>
      </c>
      <c r="CG43">
        <v>0.100123602910679</v>
      </c>
      <c r="CH43">
        <v>0.100123602910679</v>
      </c>
      <c r="CI43">
        <v>0.100123602910679</v>
      </c>
      <c r="CJ43">
        <v>0.100123602910679</v>
      </c>
      <c r="CK43">
        <v>0.100123602910679</v>
      </c>
      <c r="CL43">
        <v>0.100123602910679</v>
      </c>
      <c r="CM43">
        <v>0.100123602910679</v>
      </c>
      <c r="CN43">
        <v>0.100123602910679</v>
      </c>
      <c r="CO43">
        <v>0.100123602910679</v>
      </c>
      <c r="CP43">
        <v>0.100123602910679</v>
      </c>
      <c r="CQ43">
        <v>0.100123602910679</v>
      </c>
    </row>
    <row r="44" spans="1:95" x14ac:dyDescent="0.25">
      <c r="A44">
        <v>67</v>
      </c>
      <c r="B44">
        <v>1.017980945072018E-2</v>
      </c>
      <c r="C44">
        <v>1.049770495030437E-2</v>
      </c>
      <c r="D44">
        <v>1.0884722824696651E-2</v>
      </c>
      <c r="E44">
        <v>1.126754469383172E-2</v>
      </c>
      <c r="F44">
        <v>1.161467439531827E-2</v>
      </c>
      <c r="G44">
        <v>1.192274126434688E-2</v>
      </c>
      <c r="H44">
        <v>1.2236709274234359E-2</v>
      </c>
      <c r="I44">
        <v>1.2567806504845361E-2</v>
      </c>
      <c r="J44">
        <v>1.2851673607028789E-2</v>
      </c>
      <c r="K44">
        <v>1.3106126652045261E-2</v>
      </c>
      <c r="L44">
        <v>1.341762624761305E-2</v>
      </c>
      <c r="M44">
        <v>1.382196834340259E-2</v>
      </c>
      <c r="N44">
        <v>1.4018157231725061E-2</v>
      </c>
      <c r="O44">
        <v>1.4678599540982979E-2</v>
      </c>
      <c r="P44">
        <v>1.52305073201902E-2</v>
      </c>
      <c r="Q44">
        <v>1.5939823625435501E-2</v>
      </c>
      <c r="R44">
        <v>1.6669309730512519E-2</v>
      </c>
      <c r="S44">
        <v>1.7272883306459558E-2</v>
      </c>
      <c r="T44">
        <v>1.7835978105044049E-2</v>
      </c>
      <c r="U44">
        <v>1.7457501464152141E-2</v>
      </c>
      <c r="V44">
        <v>1.9445315404726101E-2</v>
      </c>
      <c r="W44">
        <v>2.0061624425121251E-2</v>
      </c>
      <c r="X44">
        <v>2.0161625986969758E-2</v>
      </c>
      <c r="Y44">
        <v>2.057242983190144E-2</v>
      </c>
      <c r="Z44">
        <v>2.303864125754226E-2</v>
      </c>
      <c r="AA44">
        <v>2.4873883040862209E-2</v>
      </c>
      <c r="AB44">
        <v>2.335158535664144E-2</v>
      </c>
      <c r="AC44">
        <v>2.6426142246406891E-2</v>
      </c>
      <c r="AD44">
        <v>2.4811834494749191E-2</v>
      </c>
      <c r="AE44">
        <v>3.2642381278503108E-2</v>
      </c>
      <c r="AF44">
        <v>3.3452122490265752E-2</v>
      </c>
      <c r="AG44">
        <v>3.118466238626991E-2</v>
      </c>
      <c r="AH44">
        <v>4.3990311921440407E-2</v>
      </c>
      <c r="AI44">
        <v>3.4632957329510661E-2</v>
      </c>
      <c r="AJ44">
        <v>3.5050676819535498E-2</v>
      </c>
      <c r="AK44">
        <v>4.9008306763149843E-2</v>
      </c>
      <c r="AL44">
        <v>5.9190342106151109E-2</v>
      </c>
      <c r="AM44">
        <v>6.4480246169218838E-2</v>
      </c>
      <c r="AN44">
        <v>6.76550535533504E-2</v>
      </c>
      <c r="AO44">
        <v>7.1106764094858096E-2</v>
      </c>
      <c r="AP44">
        <v>7.4728843174854093E-2</v>
      </c>
      <c r="AQ44">
        <v>7.8535698414228333E-2</v>
      </c>
      <c r="AR44">
        <v>8.2536470466331321E-2</v>
      </c>
      <c r="AS44">
        <v>8.6741050794976876E-2</v>
      </c>
      <c r="AT44">
        <v>9.1159821205009026E-2</v>
      </c>
      <c r="AU44">
        <v>9.5803693016029048E-2</v>
      </c>
      <c r="AV44">
        <v>0.1006841333624641</v>
      </c>
      <c r="AW44">
        <v>0.10581319353998871</v>
      </c>
      <c r="AX44">
        <v>0.111203538762397</v>
      </c>
      <c r="AY44">
        <v>0.1168684794359455</v>
      </c>
      <c r="AZ44">
        <v>0.1168684794359455</v>
      </c>
      <c r="BA44">
        <v>0.1168684794359455</v>
      </c>
      <c r="BB44">
        <v>0.1168684794359455</v>
      </c>
      <c r="BC44">
        <v>0.1168684794359455</v>
      </c>
      <c r="BD44">
        <v>0.1168684794359455</v>
      </c>
      <c r="BE44">
        <v>0.1168684794359455</v>
      </c>
      <c r="BF44">
        <v>0.1168684794359455</v>
      </c>
      <c r="BG44">
        <v>0.1168684794359455</v>
      </c>
      <c r="BH44">
        <v>0.1168684794359455</v>
      </c>
      <c r="BI44">
        <v>0.1168684794359455</v>
      </c>
      <c r="BJ44">
        <v>0.1168684794359455</v>
      </c>
      <c r="BK44">
        <v>0.1168684794359455</v>
      </c>
      <c r="BL44">
        <v>0.1168684794359455</v>
      </c>
      <c r="BM44">
        <v>0.1168684794359455</v>
      </c>
      <c r="BN44">
        <v>0.1168684794359455</v>
      </c>
      <c r="BO44">
        <v>0.1168684794359455</v>
      </c>
      <c r="BP44">
        <v>0.1168684794359455</v>
      </c>
      <c r="BQ44">
        <v>0.1168684794359455</v>
      </c>
      <c r="BR44">
        <v>0.1168684794359455</v>
      </c>
      <c r="BS44">
        <v>0.1168684794359455</v>
      </c>
      <c r="BT44">
        <v>0.1168684794359455</v>
      </c>
      <c r="BU44">
        <v>0.1168684794359455</v>
      </c>
      <c r="BV44">
        <v>0.1168684794359455</v>
      </c>
      <c r="BW44">
        <v>0.1168684794359455</v>
      </c>
      <c r="BX44">
        <v>0.116868479435945</v>
      </c>
      <c r="BY44">
        <v>0.116868479435945</v>
      </c>
      <c r="BZ44">
        <v>0.116868479435945</v>
      </c>
      <c r="CA44">
        <v>0.116868479435945</v>
      </c>
      <c r="CB44">
        <v>0.116868479435945</v>
      </c>
      <c r="CC44">
        <v>0.116868479435945</v>
      </c>
      <c r="CD44">
        <v>0.116868479435945</v>
      </c>
      <c r="CE44">
        <v>0.116868479435945</v>
      </c>
      <c r="CF44">
        <v>0.116868479435945</v>
      </c>
      <c r="CG44">
        <v>0.116868479435945</v>
      </c>
      <c r="CH44">
        <v>0.116868479435945</v>
      </c>
      <c r="CI44">
        <v>0.116868479435945</v>
      </c>
      <c r="CJ44">
        <v>0.116868479435945</v>
      </c>
      <c r="CK44">
        <v>0.116868479435945</v>
      </c>
      <c r="CL44">
        <v>0.116868479435945</v>
      </c>
      <c r="CM44">
        <v>0.116868479435945</v>
      </c>
      <c r="CN44">
        <v>0.116868479435945</v>
      </c>
      <c r="CO44">
        <v>0.116868479435945</v>
      </c>
      <c r="CP44">
        <v>0.116868479435945</v>
      </c>
      <c r="CQ44">
        <v>0.116868479435945</v>
      </c>
    </row>
    <row r="45" spans="1:95" x14ac:dyDescent="0.25">
      <c r="A45">
        <v>68</v>
      </c>
      <c r="B45">
        <v>1.113942912019604E-2</v>
      </c>
      <c r="C45">
        <v>1.148081645518958E-2</v>
      </c>
      <c r="D45">
        <v>1.1860091544362411E-2</v>
      </c>
      <c r="E45">
        <v>1.231889084872434E-2</v>
      </c>
      <c r="F45">
        <v>1.277450486611958E-2</v>
      </c>
      <c r="G45">
        <v>1.319114152604039E-2</v>
      </c>
      <c r="H45">
        <v>1.3564756862859311E-2</v>
      </c>
      <c r="I45">
        <v>1.394636702193427E-2</v>
      </c>
      <c r="J45">
        <v>1.43488299165699E-2</v>
      </c>
      <c r="K45">
        <v>1.4698643044289601E-2</v>
      </c>
      <c r="L45">
        <v>1.5015938132451129E-2</v>
      </c>
      <c r="M45">
        <v>1.5399774232679931E-2</v>
      </c>
      <c r="N45">
        <v>1.5891654388899869E-2</v>
      </c>
      <c r="O45">
        <v>1.614547023086399E-2</v>
      </c>
      <c r="P45">
        <v>1.6935770018979241E-2</v>
      </c>
      <c r="Q45">
        <v>1.7603346952272211E-2</v>
      </c>
      <c r="R45">
        <v>1.845546298002846E-2</v>
      </c>
      <c r="S45">
        <v>1.9333906011543899E-2</v>
      </c>
      <c r="T45">
        <v>2.006907609324305E-2</v>
      </c>
      <c r="U45">
        <v>2.0759649896801902E-2</v>
      </c>
      <c r="V45">
        <v>2.035474825636012E-2</v>
      </c>
      <c r="W45">
        <v>2.271219948582396E-2</v>
      </c>
      <c r="X45">
        <v>2.3473121770770471E-2</v>
      </c>
      <c r="Y45">
        <v>2.3631476859439129E-2</v>
      </c>
      <c r="Z45">
        <v>2.4155245372654059E-2</v>
      </c>
      <c r="AA45">
        <v>2.709837696089102E-2</v>
      </c>
      <c r="AB45">
        <v>2.9308295346584089E-2</v>
      </c>
      <c r="AC45">
        <v>2.7562835668042018E-2</v>
      </c>
      <c r="AD45">
        <v>3.1246533785368E-2</v>
      </c>
      <c r="AE45">
        <v>2.9389182693679499E-2</v>
      </c>
      <c r="AF45">
        <v>3.8732097830333857E-2</v>
      </c>
      <c r="AG45">
        <v>3.9762475919056003E-2</v>
      </c>
      <c r="AH45">
        <v>3.713225645168293E-2</v>
      </c>
      <c r="AI45">
        <v>5.2472032862556098E-2</v>
      </c>
      <c r="AJ45">
        <v>4.1382905579432687E-2</v>
      </c>
      <c r="AK45">
        <v>4.1955448175467883E-2</v>
      </c>
      <c r="AL45">
        <v>5.8765469184611327E-2</v>
      </c>
      <c r="AM45">
        <v>7.1099069005351206E-2</v>
      </c>
      <c r="AN45">
        <v>7.7589026802311181E-2</v>
      </c>
      <c r="AO45">
        <v>8.1551961972573792E-2</v>
      </c>
      <c r="AP45">
        <v>8.5862917437181344E-2</v>
      </c>
      <c r="AQ45">
        <v>9.0394818810873426E-2</v>
      </c>
      <c r="AR45">
        <v>9.516624715250524E-2</v>
      </c>
      <c r="AS45">
        <v>0.10018951633801811</v>
      </c>
      <c r="AT45">
        <v>0.1054779352512637</v>
      </c>
      <c r="AU45">
        <v>0.1110454988500555</v>
      </c>
      <c r="AV45">
        <v>0.11690694158604879</v>
      </c>
      <c r="AW45">
        <v>0.1230777756192506</v>
      </c>
      <c r="AX45">
        <v>0.12957433190768511</v>
      </c>
      <c r="AY45">
        <v>0.13641380342509909</v>
      </c>
      <c r="AZ45">
        <v>0.13641380342509909</v>
      </c>
      <c r="BA45">
        <v>0.13641380342509909</v>
      </c>
      <c r="BB45">
        <v>0.13641380342509909</v>
      </c>
      <c r="BC45">
        <v>0.13641380342509909</v>
      </c>
      <c r="BD45">
        <v>0.13641380342509909</v>
      </c>
      <c r="BE45">
        <v>0.13641380342509909</v>
      </c>
      <c r="BF45">
        <v>0.13641380342509909</v>
      </c>
      <c r="BG45">
        <v>0.13641380342509909</v>
      </c>
      <c r="BH45">
        <v>0.13641380342509909</v>
      </c>
      <c r="BI45">
        <v>0.13641380342509909</v>
      </c>
      <c r="BJ45">
        <v>0.13641380342509909</v>
      </c>
      <c r="BK45">
        <v>0.13641380342509909</v>
      </c>
      <c r="BL45">
        <v>0.13641380342509909</v>
      </c>
      <c r="BM45">
        <v>0.13641380342509909</v>
      </c>
      <c r="BN45">
        <v>0.13641380342509909</v>
      </c>
      <c r="BO45">
        <v>0.13641380342509909</v>
      </c>
      <c r="BP45">
        <v>0.13641380342509909</v>
      </c>
      <c r="BQ45">
        <v>0.13641380342509909</v>
      </c>
      <c r="BR45">
        <v>0.13641380342509909</v>
      </c>
      <c r="BS45">
        <v>0.13641380342509909</v>
      </c>
      <c r="BT45">
        <v>0.13641380342509909</v>
      </c>
      <c r="BU45">
        <v>0.13641380342509909</v>
      </c>
      <c r="BV45">
        <v>0.13641380342509909</v>
      </c>
      <c r="BW45">
        <v>0.13641380342509909</v>
      </c>
      <c r="BX45">
        <v>0.13641380342509901</v>
      </c>
      <c r="BY45">
        <v>0.13641380342509901</v>
      </c>
      <c r="BZ45">
        <v>0.13641380342509901</v>
      </c>
      <c r="CA45">
        <v>0.13641380342509901</v>
      </c>
      <c r="CB45">
        <v>0.13641380342509901</v>
      </c>
      <c r="CC45">
        <v>0.13641380342509901</v>
      </c>
      <c r="CD45">
        <v>0.13641380342509901</v>
      </c>
      <c r="CE45">
        <v>0.13641380342509901</v>
      </c>
      <c r="CF45">
        <v>0.13641380342509901</v>
      </c>
      <c r="CG45">
        <v>0.13641380342509901</v>
      </c>
      <c r="CH45">
        <v>0.13641380342509901</v>
      </c>
      <c r="CI45">
        <v>0.13641380342509901</v>
      </c>
      <c r="CJ45">
        <v>0.13641380342509901</v>
      </c>
      <c r="CK45">
        <v>0.13641380342509901</v>
      </c>
      <c r="CL45">
        <v>0.13641380342509901</v>
      </c>
      <c r="CM45">
        <v>0.13641380342509901</v>
      </c>
      <c r="CN45">
        <v>0.13641380342509901</v>
      </c>
      <c r="CO45">
        <v>0.13641380342509901</v>
      </c>
      <c r="CP45">
        <v>0.13641380342509901</v>
      </c>
      <c r="CQ45">
        <v>0.13641380342509901</v>
      </c>
    </row>
    <row r="46" spans="1:95" x14ac:dyDescent="0.25">
      <c r="A46">
        <v>69</v>
      </c>
      <c r="B46">
        <v>1.216615559074655E-2</v>
      </c>
      <c r="C46">
        <v>1.2585098337482911E-2</v>
      </c>
      <c r="D46">
        <v>1.299352560864683E-2</v>
      </c>
      <c r="E46">
        <v>1.344630096999057E-2</v>
      </c>
      <c r="F46">
        <v>1.399094172582818E-2</v>
      </c>
      <c r="G46">
        <v>1.45338264674502E-2</v>
      </c>
      <c r="H46">
        <v>1.5034148236879491E-2</v>
      </c>
      <c r="I46">
        <v>1.548706124730294E-2</v>
      </c>
      <c r="J46">
        <v>1.5950659570746501E-2</v>
      </c>
      <c r="K46">
        <v>1.6439726856039019E-2</v>
      </c>
      <c r="L46">
        <v>1.687003201844877E-2</v>
      </c>
      <c r="M46">
        <v>1.726440787573618E-2</v>
      </c>
      <c r="N46">
        <v>1.773675329258402E-2</v>
      </c>
      <c r="O46">
        <v>1.8335359800509082E-2</v>
      </c>
      <c r="P46">
        <v>1.8660856674466441E-2</v>
      </c>
      <c r="Q46">
        <v>1.9608590657477099E-2</v>
      </c>
      <c r="R46">
        <v>2.041724948219344E-2</v>
      </c>
      <c r="S46">
        <v>2.144309576523961E-2</v>
      </c>
      <c r="T46">
        <v>2.2503117999669361E-2</v>
      </c>
      <c r="U46">
        <v>2.3399739788338449E-2</v>
      </c>
      <c r="V46">
        <v>2.4247346977845061E-2</v>
      </c>
      <c r="W46">
        <v>2.3816091574151359E-2</v>
      </c>
      <c r="X46">
        <v>2.6621008490242411E-2</v>
      </c>
      <c r="Y46">
        <v>2.756111070340897E-2</v>
      </c>
      <c r="Z46">
        <v>2.7795678613208669E-2</v>
      </c>
      <c r="AA46">
        <v>2.8461541946947E-2</v>
      </c>
      <c r="AB46">
        <v>3.1985327746977432E-2</v>
      </c>
      <c r="AC46">
        <v>3.4654420316045223E-2</v>
      </c>
      <c r="AD46">
        <v>3.2647695323591623E-2</v>
      </c>
      <c r="AE46">
        <v>3.7075843000177217E-2</v>
      </c>
      <c r="AF46">
        <v>3.4933109834158253E-2</v>
      </c>
      <c r="AG46">
        <v>4.6119152156697672E-2</v>
      </c>
      <c r="AH46">
        <v>4.7429032711732218E-2</v>
      </c>
      <c r="AI46">
        <v>4.436931700839495E-2</v>
      </c>
      <c r="AJ46">
        <v>6.2808705999064296E-2</v>
      </c>
      <c r="AK46">
        <v>4.9621911533299673E-2</v>
      </c>
      <c r="AL46">
        <v>5.0396622131839861E-2</v>
      </c>
      <c r="AM46">
        <v>7.0712440390648029E-2</v>
      </c>
      <c r="AN46">
        <v>8.5703406726852865E-2</v>
      </c>
      <c r="AO46">
        <v>9.3690386381115598E-2</v>
      </c>
      <c r="AP46">
        <v>9.8648319885442037E-2</v>
      </c>
      <c r="AQ46">
        <v>0.10404506214439641</v>
      </c>
      <c r="AR46">
        <v>0.1097286220861432</v>
      </c>
      <c r="AS46">
        <v>0.1157230534246536</v>
      </c>
      <c r="AT46">
        <v>0.1220449390338391</v>
      </c>
      <c r="AU46">
        <v>0.1287121866270165</v>
      </c>
      <c r="AV46">
        <v>0.13574366222920831</v>
      </c>
      <c r="AW46">
        <v>0.14315926345856189</v>
      </c>
      <c r="AX46">
        <v>0.15097997488367909</v>
      </c>
      <c r="AY46">
        <v>0.15922792745071049</v>
      </c>
      <c r="AZ46">
        <v>0.15922792745071049</v>
      </c>
      <c r="BA46">
        <v>0.15922792745071049</v>
      </c>
      <c r="BB46">
        <v>0.15922792745071049</v>
      </c>
      <c r="BC46">
        <v>0.15922792745071049</v>
      </c>
      <c r="BD46">
        <v>0.15922792745071049</v>
      </c>
      <c r="BE46">
        <v>0.15922792745071049</v>
      </c>
      <c r="BF46">
        <v>0.15922792745071049</v>
      </c>
      <c r="BG46">
        <v>0.15922792745071049</v>
      </c>
      <c r="BH46">
        <v>0.15922792745071049</v>
      </c>
      <c r="BI46">
        <v>0.15922792745071049</v>
      </c>
      <c r="BJ46">
        <v>0.15922792745071049</v>
      </c>
      <c r="BK46">
        <v>0.15922792745071049</v>
      </c>
      <c r="BL46">
        <v>0.15922792745071049</v>
      </c>
      <c r="BM46">
        <v>0.15922792745071049</v>
      </c>
      <c r="BN46">
        <v>0.15922792745071049</v>
      </c>
      <c r="BO46">
        <v>0.15922792745071049</v>
      </c>
      <c r="BP46">
        <v>0.15922792745071049</v>
      </c>
      <c r="BQ46">
        <v>0.15922792745071049</v>
      </c>
      <c r="BR46">
        <v>0.15922792745071049</v>
      </c>
      <c r="BS46">
        <v>0.15922792745071049</v>
      </c>
      <c r="BT46">
        <v>0.15922792745071049</v>
      </c>
      <c r="BU46">
        <v>0.15922792745071049</v>
      </c>
      <c r="BV46">
        <v>0.15922792745071049</v>
      </c>
      <c r="BW46">
        <v>0.15922792745071049</v>
      </c>
      <c r="BX46">
        <v>0.15922792745070999</v>
      </c>
      <c r="BY46">
        <v>0.15922792745070999</v>
      </c>
      <c r="BZ46">
        <v>0.15922792745070999</v>
      </c>
      <c r="CA46">
        <v>0.15922792745070999</v>
      </c>
      <c r="CB46">
        <v>0.15922792745070999</v>
      </c>
      <c r="CC46">
        <v>0.15922792745070999</v>
      </c>
      <c r="CD46">
        <v>0.15922792745070999</v>
      </c>
      <c r="CE46">
        <v>0.15922792745070999</v>
      </c>
      <c r="CF46">
        <v>0.15922792745070999</v>
      </c>
      <c r="CG46">
        <v>0.15922792745070999</v>
      </c>
      <c r="CH46">
        <v>0.15922792745070999</v>
      </c>
      <c r="CI46">
        <v>0.15922792745070999</v>
      </c>
      <c r="CJ46">
        <v>0.15922792745070999</v>
      </c>
      <c r="CK46">
        <v>0.15922792745070999</v>
      </c>
      <c r="CL46">
        <v>0.15922792745070999</v>
      </c>
      <c r="CM46">
        <v>0.15922792745070999</v>
      </c>
      <c r="CN46">
        <v>0.15922792745070999</v>
      </c>
      <c r="CO46">
        <v>0.15922792745070999</v>
      </c>
      <c r="CP46">
        <v>0.15922792745070999</v>
      </c>
      <c r="CQ46">
        <v>0.15922792745070999</v>
      </c>
    </row>
    <row r="47" spans="1:95" x14ac:dyDescent="0.25">
      <c r="A47">
        <v>70</v>
      </c>
      <c r="B47">
        <v>1.322592041069583E-2</v>
      </c>
      <c r="C47">
        <v>1.37691648363293E-2</v>
      </c>
      <c r="D47">
        <v>1.4268272664654229E-2</v>
      </c>
      <c r="E47">
        <v>1.475714509009219E-2</v>
      </c>
      <c r="F47">
        <v>1.5298143213774E-2</v>
      </c>
      <c r="G47">
        <v>1.5945692907957301E-2</v>
      </c>
      <c r="H47">
        <v>1.6593460755302328E-2</v>
      </c>
      <c r="I47">
        <v>1.7194770515177812E-2</v>
      </c>
      <c r="J47">
        <v>1.7743820101623359E-2</v>
      </c>
      <c r="K47">
        <v>1.8307005406081371E-2</v>
      </c>
      <c r="L47">
        <v>1.890139312674578E-2</v>
      </c>
      <c r="M47">
        <v>1.943012874268274E-2</v>
      </c>
      <c r="N47">
        <v>1.9919205540077149E-2</v>
      </c>
      <c r="O47">
        <v>2.050005396749411E-2</v>
      </c>
      <c r="P47">
        <v>2.1229065137447649E-2</v>
      </c>
      <c r="Q47">
        <v>2.1643802585215591E-2</v>
      </c>
      <c r="R47">
        <v>2.278289565234282E-2</v>
      </c>
      <c r="S47">
        <v>2.376404302638882E-2</v>
      </c>
      <c r="T47">
        <v>2.5001791753232E-2</v>
      </c>
      <c r="U47">
        <v>2.6283724096206069E-2</v>
      </c>
      <c r="V47">
        <v>2.7378886665240319E-2</v>
      </c>
      <c r="W47">
        <v>2.842035753366623E-2</v>
      </c>
      <c r="X47">
        <v>2.796381081339936E-2</v>
      </c>
      <c r="Y47">
        <v>3.1312008164175287E-2</v>
      </c>
      <c r="Z47">
        <v>3.2474590768495043E-2</v>
      </c>
      <c r="AA47">
        <v>3.2808381537987749E-2</v>
      </c>
      <c r="AB47">
        <v>3.3653210663008068E-2</v>
      </c>
      <c r="AC47">
        <v>3.7886059608855958E-2</v>
      </c>
      <c r="AD47">
        <v>4.1119500029200173E-2</v>
      </c>
      <c r="AE47">
        <v>3.8806302933236593E-2</v>
      </c>
      <c r="AF47">
        <v>4.4147013470668753E-2</v>
      </c>
      <c r="AG47">
        <v>4.1668522161940912E-2</v>
      </c>
      <c r="AH47">
        <v>5.5107754759303809E-2</v>
      </c>
      <c r="AI47">
        <v>5.6772265317301333E-2</v>
      </c>
      <c r="AJ47">
        <v>5.3202893623732039E-2</v>
      </c>
      <c r="AK47">
        <v>7.5445425099177052E-2</v>
      </c>
      <c r="AL47">
        <v>5.9710005043018009E-2</v>
      </c>
      <c r="AM47">
        <v>6.0748505777192499E-2</v>
      </c>
      <c r="AN47">
        <v>8.5386763247223468E-2</v>
      </c>
      <c r="AO47">
        <v>0.10367006357132159</v>
      </c>
      <c r="AP47">
        <v>0.1135300588928565</v>
      </c>
      <c r="AQ47">
        <v>0.11974739652711799</v>
      </c>
      <c r="AR47">
        <v>0.1265197761325238</v>
      </c>
      <c r="AS47">
        <v>0.13366491307922251</v>
      </c>
      <c r="AT47">
        <v>0.14121405784025121</v>
      </c>
      <c r="AU47">
        <v>0.1491895407968217</v>
      </c>
      <c r="AV47">
        <v>0.15761546393805889</v>
      </c>
      <c r="AW47">
        <v>0.16651726610160569</v>
      </c>
      <c r="AX47">
        <v>0.1759218240238912</v>
      </c>
      <c r="AY47">
        <v>0.18585753232934071</v>
      </c>
      <c r="AZ47">
        <v>0.18585753232934071</v>
      </c>
      <c r="BA47">
        <v>0.18585753232934071</v>
      </c>
      <c r="BB47">
        <v>0.18585753232934071</v>
      </c>
      <c r="BC47">
        <v>0.18585753232934071</v>
      </c>
      <c r="BD47">
        <v>0.18585753232934071</v>
      </c>
      <c r="BE47">
        <v>0.18585753232934071</v>
      </c>
      <c r="BF47">
        <v>0.18585753232934071</v>
      </c>
      <c r="BG47">
        <v>0.18585753232934071</v>
      </c>
      <c r="BH47">
        <v>0.18585753232934071</v>
      </c>
      <c r="BI47">
        <v>0.18585753232934071</v>
      </c>
      <c r="BJ47">
        <v>0.18585753232934071</v>
      </c>
      <c r="BK47">
        <v>0.18585753232934071</v>
      </c>
      <c r="BL47">
        <v>0.18585753232934071</v>
      </c>
      <c r="BM47">
        <v>0.18585753232934071</v>
      </c>
      <c r="BN47">
        <v>0.18585753232934071</v>
      </c>
      <c r="BO47">
        <v>0.18585753232934071</v>
      </c>
      <c r="BP47">
        <v>0.18585753232934071</v>
      </c>
      <c r="BQ47">
        <v>0.18585753232934071</v>
      </c>
      <c r="BR47">
        <v>0.18585753232934071</v>
      </c>
      <c r="BS47">
        <v>0.18585753232934071</v>
      </c>
      <c r="BT47">
        <v>0.18585753232934071</v>
      </c>
      <c r="BU47">
        <v>0.18585753232934071</v>
      </c>
      <c r="BV47">
        <v>0.18585753232934071</v>
      </c>
      <c r="BW47">
        <v>0.18585753232934071</v>
      </c>
      <c r="BX47">
        <v>0.18585753232934099</v>
      </c>
      <c r="BY47">
        <v>0.18585753232934099</v>
      </c>
      <c r="BZ47">
        <v>0.18585753232934099</v>
      </c>
      <c r="CA47">
        <v>0.18585753232934099</v>
      </c>
      <c r="CB47">
        <v>0.18585753232934099</v>
      </c>
      <c r="CC47">
        <v>0.18585753232934099</v>
      </c>
      <c r="CD47">
        <v>0.18585753232934099</v>
      </c>
      <c r="CE47">
        <v>0.18585753232934099</v>
      </c>
      <c r="CF47">
        <v>0.18585753232934099</v>
      </c>
      <c r="CG47">
        <v>0.18585753232934099</v>
      </c>
      <c r="CH47">
        <v>0.18585753232934099</v>
      </c>
      <c r="CI47">
        <v>0.18585753232934099</v>
      </c>
      <c r="CJ47">
        <v>0.18585753232934099</v>
      </c>
      <c r="CK47">
        <v>0.18585753232934099</v>
      </c>
      <c r="CL47">
        <v>0.18585753232934099</v>
      </c>
      <c r="CM47">
        <v>0.18585753232934099</v>
      </c>
      <c r="CN47">
        <v>0.18585753232934099</v>
      </c>
      <c r="CO47">
        <v>0.18585753232934099</v>
      </c>
      <c r="CP47">
        <v>0.18585753232934099</v>
      </c>
      <c r="CQ47">
        <v>0.18585753232934099</v>
      </c>
    </row>
    <row r="48" spans="1:95" x14ac:dyDescent="0.25">
      <c r="A48">
        <v>71</v>
      </c>
      <c r="B48">
        <v>1.4325768435944771E-2</v>
      </c>
      <c r="C48">
        <v>1.499480048548967E-2</v>
      </c>
      <c r="D48">
        <v>1.5638062322660691E-2</v>
      </c>
      <c r="E48">
        <v>1.6233317930649471E-2</v>
      </c>
      <c r="F48">
        <v>1.681894674540579E-2</v>
      </c>
      <c r="G48">
        <v>1.7466091233115461E-2</v>
      </c>
      <c r="H48">
        <v>1.8237317201997609E-2</v>
      </c>
      <c r="I48">
        <v>1.9011443023556621E-2</v>
      </c>
      <c r="J48">
        <v>1.973490534241E-2</v>
      </c>
      <c r="K48">
        <v>2.0400759833052631E-2</v>
      </c>
      <c r="L48">
        <v>2.1085168750370739E-2</v>
      </c>
      <c r="M48">
        <v>2.1807914722322699E-2</v>
      </c>
      <c r="N48">
        <v>2.2457249150942271E-2</v>
      </c>
      <c r="O48">
        <v>2.306287504021411E-2</v>
      </c>
      <c r="P48">
        <v>2.3776996351181419E-2</v>
      </c>
      <c r="Q48">
        <v>2.466569802347476E-2</v>
      </c>
      <c r="R48">
        <v>2.5191652594454769E-2</v>
      </c>
      <c r="S48">
        <v>2.6563944818026809E-2</v>
      </c>
      <c r="T48">
        <v>2.7756489137423158E-2</v>
      </c>
      <c r="U48">
        <v>2.925336901313828E-2</v>
      </c>
      <c r="V48">
        <v>3.0807198693240358E-2</v>
      </c>
      <c r="W48">
        <v>3.2147088644017538E-2</v>
      </c>
      <c r="X48">
        <v>3.3428428057078248E-2</v>
      </c>
      <c r="Y48">
        <v>3.2949082577446283E-2</v>
      </c>
      <c r="Z48">
        <v>3.6958849786192058E-2</v>
      </c>
      <c r="AA48">
        <v>3.839827955787796E-2</v>
      </c>
      <c r="AB48">
        <v>3.8860952385762391E-2</v>
      </c>
      <c r="AC48">
        <v>3.9931506117259478E-2</v>
      </c>
      <c r="AD48">
        <v>4.503282365127699E-2</v>
      </c>
      <c r="AE48">
        <v>4.8961883933093218E-2</v>
      </c>
      <c r="AF48">
        <v>4.6288501123236042E-2</v>
      </c>
      <c r="AG48">
        <v>5.2751247105135353E-2</v>
      </c>
      <c r="AH48">
        <v>4.9876969027293508E-2</v>
      </c>
      <c r="AI48">
        <v>6.6079268557305462E-2</v>
      </c>
      <c r="AJ48">
        <v>6.8194490279275585E-2</v>
      </c>
      <c r="AK48">
        <v>6.4018997826078894E-2</v>
      </c>
      <c r="AL48">
        <v>9.0942540365309535E-2</v>
      </c>
      <c r="AM48">
        <v>7.2101090500236581E-2</v>
      </c>
      <c r="AN48">
        <v>7.3483676977464885E-2</v>
      </c>
      <c r="AO48">
        <v>0.10346807857846139</v>
      </c>
      <c r="AP48">
        <v>0.1258431996093082</v>
      </c>
      <c r="AQ48">
        <v>0.13805362156929671</v>
      </c>
      <c r="AR48">
        <v>0.14586919113679181</v>
      </c>
      <c r="AS48">
        <v>0.15438903879551119</v>
      </c>
      <c r="AT48">
        <v>0.1633939691461288</v>
      </c>
      <c r="AU48">
        <v>0.17292472316988231</v>
      </c>
      <c r="AV48">
        <v>0.18301137641691881</v>
      </c>
      <c r="AW48">
        <v>0.19368638284717879</v>
      </c>
      <c r="AX48">
        <v>0.20498405958615751</v>
      </c>
      <c r="AY48">
        <v>0.21694072689758431</v>
      </c>
      <c r="AZ48">
        <v>0.21694072689758431</v>
      </c>
      <c r="BA48">
        <v>0.21694072689758431</v>
      </c>
      <c r="BB48">
        <v>0.21694072689758431</v>
      </c>
      <c r="BC48">
        <v>0.21694072689758431</v>
      </c>
      <c r="BD48">
        <v>0.21694072689758431</v>
      </c>
      <c r="BE48">
        <v>0.21694072689758431</v>
      </c>
      <c r="BF48">
        <v>0.21694072689758431</v>
      </c>
      <c r="BG48">
        <v>0.21694072689758431</v>
      </c>
      <c r="BH48">
        <v>0.21694072689758431</v>
      </c>
      <c r="BI48">
        <v>0.21694072689758431</v>
      </c>
      <c r="BJ48">
        <v>0.21694072689758431</v>
      </c>
      <c r="BK48">
        <v>0.21694072689758431</v>
      </c>
      <c r="BL48">
        <v>0.21694072689758431</v>
      </c>
      <c r="BM48">
        <v>0.21694072689758431</v>
      </c>
      <c r="BN48">
        <v>0.21694072689758431</v>
      </c>
      <c r="BO48">
        <v>0.21694072689758431</v>
      </c>
      <c r="BP48">
        <v>0.21694072689758431</v>
      </c>
      <c r="BQ48">
        <v>0.21694072689758431</v>
      </c>
      <c r="BR48">
        <v>0.21694072689758431</v>
      </c>
      <c r="BS48">
        <v>0.21694072689758431</v>
      </c>
      <c r="BT48">
        <v>0.21694072689758431</v>
      </c>
      <c r="BU48">
        <v>0.21694072689758431</v>
      </c>
      <c r="BV48">
        <v>0.21694072689758431</v>
      </c>
      <c r="BW48">
        <v>0.21694072689758431</v>
      </c>
      <c r="BX48">
        <v>0.21694072689758401</v>
      </c>
      <c r="BY48">
        <v>0.21694072689758401</v>
      </c>
      <c r="BZ48">
        <v>0.21694072689758401</v>
      </c>
      <c r="CA48">
        <v>0.21694072689758401</v>
      </c>
      <c r="CB48">
        <v>0.21694072689758401</v>
      </c>
      <c r="CC48">
        <v>0.21694072689758401</v>
      </c>
      <c r="CD48">
        <v>0.21694072689758401</v>
      </c>
      <c r="CE48">
        <v>0.21694072689758401</v>
      </c>
      <c r="CF48">
        <v>0.21694072689758401</v>
      </c>
      <c r="CG48">
        <v>0.21694072689758401</v>
      </c>
      <c r="CH48">
        <v>0.21694072689758401</v>
      </c>
      <c r="CI48">
        <v>0.21694072689758401</v>
      </c>
      <c r="CJ48">
        <v>0.21694072689758401</v>
      </c>
      <c r="CK48">
        <v>0.21694072689758401</v>
      </c>
      <c r="CL48">
        <v>0.21694072689758401</v>
      </c>
      <c r="CM48">
        <v>0.21694072689758401</v>
      </c>
      <c r="CN48">
        <v>0.21694072689758401</v>
      </c>
      <c r="CO48">
        <v>0.21694072689758401</v>
      </c>
      <c r="CP48">
        <v>0.21694072689758401</v>
      </c>
      <c r="CQ48">
        <v>0.21694072689758401</v>
      </c>
    </row>
    <row r="49" spans="1:95" x14ac:dyDescent="0.25">
      <c r="A49">
        <v>72</v>
      </c>
      <c r="B49">
        <v>1.5497226342493221E-2</v>
      </c>
      <c r="C49">
        <v>1.627021408228219E-2</v>
      </c>
      <c r="D49">
        <v>1.7059904117938951E-2</v>
      </c>
      <c r="E49">
        <v>1.7822941754686249E-2</v>
      </c>
      <c r="F49">
        <v>1.8533792502191272E-2</v>
      </c>
      <c r="G49">
        <v>1.9236070114356921E-2</v>
      </c>
      <c r="H49">
        <v>2.0011232329368689E-2</v>
      </c>
      <c r="I49">
        <v>2.0931464503305509E-2</v>
      </c>
      <c r="J49">
        <v>2.1858195190327629E-2</v>
      </c>
      <c r="K49">
        <v>2.2729758373211579E-2</v>
      </c>
      <c r="L49">
        <v>2.3537843360353129E-2</v>
      </c>
      <c r="M49">
        <v>2.4370136414822281E-2</v>
      </c>
      <c r="N49">
        <v>2.5249662247655371E-2</v>
      </c>
      <c r="O49">
        <v>2.6047050020756451E-2</v>
      </c>
      <c r="P49">
        <v>2.6796371277395231E-2</v>
      </c>
      <c r="Q49">
        <v>2.7674519274525841E-2</v>
      </c>
      <c r="R49">
        <v>2.87592170544098E-2</v>
      </c>
      <c r="S49">
        <v>2.942394233234041E-2</v>
      </c>
      <c r="T49">
        <v>3.108116761695397E-2</v>
      </c>
      <c r="U49">
        <v>3.2533429157658562E-2</v>
      </c>
      <c r="V49">
        <v>3.4348023654133399E-2</v>
      </c>
      <c r="W49">
        <v>3.62358645184944E-2</v>
      </c>
      <c r="X49">
        <v>3.787813776256406E-2</v>
      </c>
      <c r="Y49">
        <v>3.945694714539634E-2</v>
      </c>
      <c r="Z49">
        <v>3.8959323398519922E-2</v>
      </c>
      <c r="AA49">
        <v>4.3777109215544778E-2</v>
      </c>
      <c r="AB49">
        <v>4.5561808363891489E-2</v>
      </c>
      <c r="AC49">
        <v>4.6191618599988667E-2</v>
      </c>
      <c r="AD49">
        <v>4.7547313717298853E-2</v>
      </c>
      <c r="AE49">
        <v>5.3715550068009807E-2</v>
      </c>
      <c r="AF49">
        <v>5.8504533716727397E-2</v>
      </c>
      <c r="AG49">
        <v>5.5407055903514309E-2</v>
      </c>
      <c r="AH49">
        <v>6.3253599051856152E-2</v>
      </c>
      <c r="AI49">
        <v>5.9911903470495118E-2</v>
      </c>
      <c r="AJ49">
        <v>7.9513129117323389E-2</v>
      </c>
      <c r="AK49">
        <v>8.2202203470417956E-2</v>
      </c>
      <c r="AL49">
        <v>7.7304290171589948E-2</v>
      </c>
      <c r="AM49">
        <v>0.1100075166330011</v>
      </c>
      <c r="AN49">
        <v>8.736906065723031E-2</v>
      </c>
      <c r="AO49">
        <v>8.9200495411475372E-2</v>
      </c>
      <c r="AP49">
        <v>0.12581815867860821</v>
      </c>
      <c r="AQ49">
        <v>0.1532947376682095</v>
      </c>
      <c r="AR49">
        <v>0.1684635128819508</v>
      </c>
      <c r="AS49">
        <v>0.17831265937269081</v>
      </c>
      <c r="AT49">
        <v>0.1890582439347491</v>
      </c>
      <c r="AU49">
        <v>0.2004360026309138</v>
      </c>
      <c r="AV49">
        <v>0.21249922627380449</v>
      </c>
      <c r="AW49">
        <v>0.22528843865055881</v>
      </c>
      <c r="AX49">
        <v>0.2388473682453659</v>
      </c>
      <c r="AY49">
        <v>0.25322233862130999</v>
      </c>
      <c r="AZ49">
        <v>0.25322233862130999</v>
      </c>
      <c r="BA49">
        <v>0.25322233862130999</v>
      </c>
      <c r="BB49">
        <v>0.25322233862130999</v>
      </c>
      <c r="BC49">
        <v>0.25322233862130999</v>
      </c>
      <c r="BD49">
        <v>0.25322233862130999</v>
      </c>
      <c r="BE49">
        <v>0.25322233862130999</v>
      </c>
      <c r="BF49">
        <v>0.25322233862130999</v>
      </c>
      <c r="BG49">
        <v>0.25322233862130999</v>
      </c>
      <c r="BH49">
        <v>0.25322233862130999</v>
      </c>
      <c r="BI49">
        <v>0.25322233862130999</v>
      </c>
      <c r="BJ49">
        <v>0.25322233862130999</v>
      </c>
      <c r="BK49">
        <v>0.25322233862130999</v>
      </c>
      <c r="BL49">
        <v>0.25322233862130999</v>
      </c>
      <c r="BM49">
        <v>0.25322233862130999</v>
      </c>
      <c r="BN49">
        <v>0.25322233862130999</v>
      </c>
      <c r="BO49">
        <v>0.25322233862130999</v>
      </c>
      <c r="BP49">
        <v>0.25322233862130999</v>
      </c>
      <c r="BQ49">
        <v>0.25322233862130999</v>
      </c>
      <c r="BR49">
        <v>0.25322233862130999</v>
      </c>
      <c r="BS49">
        <v>0.25322233862130999</v>
      </c>
      <c r="BT49">
        <v>0.25322233862130999</v>
      </c>
      <c r="BU49">
        <v>0.25322233862130999</v>
      </c>
      <c r="BV49">
        <v>0.25322233862130999</v>
      </c>
      <c r="BW49">
        <v>0.25322233862130999</v>
      </c>
      <c r="BX49">
        <v>0.25322233862130999</v>
      </c>
      <c r="BY49">
        <v>0.25322233862130999</v>
      </c>
      <c r="BZ49">
        <v>0.25322233862130999</v>
      </c>
      <c r="CA49">
        <v>0.25322233862130999</v>
      </c>
      <c r="CB49">
        <v>0.25322233862130999</v>
      </c>
      <c r="CC49">
        <v>0.25322233862130999</v>
      </c>
      <c r="CD49">
        <v>0.25322233862130999</v>
      </c>
      <c r="CE49">
        <v>0.25322233862130999</v>
      </c>
      <c r="CF49">
        <v>0.25322233862130999</v>
      </c>
      <c r="CG49">
        <v>0.25322233862130999</v>
      </c>
      <c r="CH49">
        <v>0.25322233862130999</v>
      </c>
      <c r="CI49">
        <v>0.25322233862130999</v>
      </c>
      <c r="CJ49">
        <v>0.25322233862130999</v>
      </c>
      <c r="CK49">
        <v>0.25322233862130999</v>
      </c>
      <c r="CL49">
        <v>0.25322233862130999</v>
      </c>
      <c r="CM49">
        <v>0.25322233862130999</v>
      </c>
      <c r="CN49">
        <v>0.25322233862130999</v>
      </c>
      <c r="CO49">
        <v>0.25322233862130999</v>
      </c>
      <c r="CP49">
        <v>0.25322233862130999</v>
      </c>
      <c r="CQ49">
        <v>0.25322233862130999</v>
      </c>
    </row>
    <row r="50" spans="1:95" x14ac:dyDescent="0.25">
      <c r="A50">
        <v>73</v>
      </c>
      <c r="B50">
        <v>1.6789726281929259E-2</v>
      </c>
      <c r="C50">
        <v>1.7631524724371728E-2</v>
      </c>
      <c r="D50">
        <v>1.8543414902790399E-2</v>
      </c>
      <c r="E50">
        <v>1.947751681941642E-2</v>
      </c>
      <c r="F50">
        <v>2.0384353576177079E-2</v>
      </c>
      <c r="G50">
        <v>2.1234517944259328E-2</v>
      </c>
      <c r="H50">
        <v>2.2077760359273418E-2</v>
      </c>
      <c r="I50">
        <v>2.3007691826041399E-2</v>
      </c>
      <c r="J50">
        <v>2.4107900306730809E-2</v>
      </c>
      <c r="K50">
        <v>2.5219392745185341E-2</v>
      </c>
      <c r="L50">
        <v>2.6270945174264992E-2</v>
      </c>
      <c r="M50">
        <v>2.7252610002128391E-2</v>
      </c>
      <c r="N50">
        <v>2.826571313089345E-2</v>
      </c>
      <c r="O50">
        <v>2.9337162996254169E-2</v>
      </c>
      <c r="P50">
        <v>3.031667992026026E-2</v>
      </c>
      <c r="Q50">
        <v>3.1243496823148011E-2</v>
      </c>
      <c r="R50">
        <v>3.2323939692155607E-2</v>
      </c>
      <c r="S50">
        <v>3.3649747879082863E-2</v>
      </c>
      <c r="T50">
        <v>3.4487853945389058E-2</v>
      </c>
      <c r="U50">
        <v>3.6494144658201583E-2</v>
      </c>
      <c r="V50">
        <v>3.826628130059799E-2</v>
      </c>
      <c r="W50">
        <v>4.047144630265586E-2</v>
      </c>
      <c r="X50">
        <v>4.2770679752954593E-2</v>
      </c>
      <c r="Y50">
        <v>4.4787487340711182E-2</v>
      </c>
      <c r="Z50">
        <v>4.6736061714272352E-2</v>
      </c>
      <c r="AA50">
        <v>4.6227519751104562E-2</v>
      </c>
      <c r="AB50">
        <v>5.20351511774928E-2</v>
      </c>
      <c r="AC50">
        <v>5.4251437184560623E-2</v>
      </c>
      <c r="AD50">
        <v>5.50977709246918E-2</v>
      </c>
      <c r="AE50">
        <v>5.6814264384000918E-2</v>
      </c>
      <c r="AF50">
        <v>6.4297188573518738E-2</v>
      </c>
      <c r="AG50">
        <v>7.0152319073294792E-2</v>
      </c>
      <c r="AH50">
        <v>6.655460926383007E-2</v>
      </c>
      <c r="AI50">
        <v>7.611300334209882E-2</v>
      </c>
      <c r="AJ50">
        <v>7.2218304722461837E-2</v>
      </c>
      <c r="AK50">
        <v>9.6013780509896257E-2</v>
      </c>
      <c r="AL50">
        <v>9.9434876452943036E-2</v>
      </c>
      <c r="AM50">
        <v>9.3674078577821424E-2</v>
      </c>
      <c r="AN50">
        <v>0.13353611830909159</v>
      </c>
      <c r="AO50">
        <v>0.106241601162396</v>
      </c>
      <c r="AP50">
        <v>0.1086587641320988</v>
      </c>
      <c r="AQ50">
        <v>0.15353287189715439</v>
      </c>
      <c r="AR50">
        <v>0.18738975741508071</v>
      </c>
      <c r="AS50">
        <v>0.2062932456929491</v>
      </c>
      <c r="AT50">
        <v>0.21873681660298111</v>
      </c>
      <c r="AU50">
        <v>0.23232496672757691</v>
      </c>
      <c r="AV50">
        <v>0.24673829007879841</v>
      </c>
      <c r="AW50">
        <v>0.26204671801693458</v>
      </c>
      <c r="AX50">
        <v>0.2783048858267928</v>
      </c>
      <c r="AY50">
        <v>0.29557176144268471</v>
      </c>
      <c r="AZ50">
        <v>0.29557176144268471</v>
      </c>
      <c r="BA50">
        <v>0.29557176144268471</v>
      </c>
      <c r="BB50">
        <v>0.29557176144268471</v>
      </c>
      <c r="BC50">
        <v>0.29557176144268471</v>
      </c>
      <c r="BD50">
        <v>0.29557176144268471</v>
      </c>
      <c r="BE50">
        <v>0.29557176144268471</v>
      </c>
      <c r="BF50">
        <v>0.29557176144268471</v>
      </c>
      <c r="BG50">
        <v>0.29557176144268471</v>
      </c>
      <c r="BH50">
        <v>0.29557176144268471</v>
      </c>
      <c r="BI50">
        <v>0.29557176144268471</v>
      </c>
      <c r="BJ50">
        <v>0.29557176144268471</v>
      </c>
      <c r="BK50">
        <v>0.29557176144268471</v>
      </c>
      <c r="BL50">
        <v>0.29557176144268471</v>
      </c>
      <c r="BM50">
        <v>0.29557176144268471</v>
      </c>
      <c r="BN50">
        <v>0.29557176144268471</v>
      </c>
      <c r="BO50">
        <v>0.29557176144268471</v>
      </c>
      <c r="BP50">
        <v>0.29557176144268471</v>
      </c>
      <c r="BQ50">
        <v>0.29557176144268471</v>
      </c>
      <c r="BR50">
        <v>0.29557176144268471</v>
      </c>
      <c r="BS50">
        <v>0.29557176144268471</v>
      </c>
      <c r="BT50">
        <v>0.29557176144268471</v>
      </c>
      <c r="BU50">
        <v>0.29557176144268471</v>
      </c>
      <c r="BV50">
        <v>0.29557176144268471</v>
      </c>
      <c r="BW50">
        <v>0.29557176144268471</v>
      </c>
      <c r="BX50">
        <v>0.29557176144268499</v>
      </c>
      <c r="BY50">
        <v>0.29557176144268499</v>
      </c>
      <c r="BZ50">
        <v>0.29557176144268499</v>
      </c>
      <c r="CA50">
        <v>0.29557176144268499</v>
      </c>
      <c r="CB50">
        <v>0.29557176144268499</v>
      </c>
      <c r="CC50">
        <v>0.29557176144268499</v>
      </c>
      <c r="CD50">
        <v>0.29557176144268499</v>
      </c>
      <c r="CE50">
        <v>0.29557176144268499</v>
      </c>
      <c r="CF50">
        <v>0.29557176144268499</v>
      </c>
      <c r="CG50">
        <v>0.29557176144268499</v>
      </c>
      <c r="CH50">
        <v>0.29557176144268499</v>
      </c>
      <c r="CI50">
        <v>0.29557176144268499</v>
      </c>
      <c r="CJ50">
        <v>0.29557176144268499</v>
      </c>
      <c r="CK50">
        <v>0.29557176144268499</v>
      </c>
      <c r="CL50">
        <v>0.29557176144268499</v>
      </c>
      <c r="CM50">
        <v>0.29557176144268499</v>
      </c>
      <c r="CN50">
        <v>0.29557176144268499</v>
      </c>
      <c r="CO50">
        <v>0.29557176144268499</v>
      </c>
      <c r="CP50">
        <v>0.29557176144268499</v>
      </c>
      <c r="CQ50">
        <v>0.29557176144268499</v>
      </c>
    </row>
    <row r="51" spans="1:95" x14ac:dyDescent="0.25">
      <c r="A51">
        <v>74</v>
      </c>
      <c r="B51">
        <v>1.7994369610418809E-2</v>
      </c>
      <c r="C51">
        <v>1.9135511000383069E-2</v>
      </c>
      <c r="D51">
        <v>2.0130143580923951E-2</v>
      </c>
      <c r="E51">
        <v>2.120836902745549E-2</v>
      </c>
      <c r="F51">
        <v>2.2315760811642361E-2</v>
      </c>
      <c r="G51">
        <v>2.3395676489952371E-2</v>
      </c>
      <c r="H51">
        <v>2.441415085761877E-2</v>
      </c>
      <c r="I51">
        <v>2.542815127212928E-2</v>
      </c>
      <c r="J51">
        <v>2.6545650785380851E-2</v>
      </c>
      <c r="K51">
        <v>2.78637949786214E-2</v>
      </c>
      <c r="L51">
        <v>2.9199543239917729E-2</v>
      </c>
      <c r="M51">
        <v>3.0470366982499272E-2</v>
      </c>
      <c r="N51">
        <v>3.1664354709537879E-2</v>
      </c>
      <c r="O51">
        <v>3.2899026071064763E-2</v>
      </c>
      <c r="P51">
        <v>3.4205958313723632E-2</v>
      </c>
      <c r="Q51">
        <v>3.5409992986252789E-2</v>
      </c>
      <c r="R51">
        <v>3.6556481665367513E-2</v>
      </c>
      <c r="S51">
        <v>3.7886945890909657E-2</v>
      </c>
      <c r="T51">
        <v>3.9510059015331507E-2</v>
      </c>
      <c r="U51">
        <v>4.0565103485794882E-2</v>
      </c>
      <c r="V51">
        <v>4.3000168823920777E-2</v>
      </c>
      <c r="W51">
        <v>4.5167264106780472E-2</v>
      </c>
      <c r="X51">
        <v>4.7853841186773577E-2</v>
      </c>
      <c r="Y51">
        <v>5.066111985627076E-2</v>
      </c>
      <c r="Z51">
        <v>5.314297772747581E-2</v>
      </c>
      <c r="AA51">
        <v>5.5552275614380787E-2</v>
      </c>
      <c r="AB51">
        <v>5.5044114227095639E-2</v>
      </c>
      <c r="AC51">
        <v>6.2067988230442947E-2</v>
      </c>
      <c r="AD51">
        <v>6.4825018585524113E-2</v>
      </c>
      <c r="AE51">
        <v>6.5951698579649387E-2</v>
      </c>
      <c r="AF51">
        <v>6.812553061749127E-2</v>
      </c>
      <c r="AG51">
        <v>7.723338106477369E-2</v>
      </c>
      <c r="AH51">
        <v>8.4414227429245134E-2</v>
      </c>
      <c r="AI51">
        <v>8.0225477310476384E-2</v>
      </c>
      <c r="AJ51">
        <v>9.190805692044042E-2</v>
      </c>
      <c r="AK51">
        <v>8.7357977092465816E-2</v>
      </c>
      <c r="AL51">
        <v>0.1163454499106584</v>
      </c>
      <c r="AM51">
        <v>0.12070218320051419</v>
      </c>
      <c r="AN51">
        <v>0.1139085623750066</v>
      </c>
      <c r="AO51">
        <v>0.16266579591885269</v>
      </c>
      <c r="AP51">
        <v>0.1296440697648521</v>
      </c>
      <c r="AQ51">
        <v>0.132826082365638</v>
      </c>
      <c r="AR51">
        <v>0.18800981840155581</v>
      </c>
      <c r="AS51">
        <v>0.22987172725245791</v>
      </c>
      <c r="AT51">
        <v>0.25350426643272761</v>
      </c>
      <c r="AU51">
        <v>0.26926673550400942</v>
      </c>
      <c r="AV51">
        <v>0.28649513747363681</v>
      </c>
      <c r="AW51">
        <v>0.30480246594450677</v>
      </c>
      <c r="AX51">
        <v>0.3242807764369941</v>
      </c>
      <c r="AY51">
        <v>0.34500378840966861</v>
      </c>
      <c r="AZ51">
        <v>0.34500378840966861</v>
      </c>
      <c r="BA51">
        <v>0.34500378840966861</v>
      </c>
      <c r="BB51">
        <v>0.34500378840966861</v>
      </c>
      <c r="BC51">
        <v>0.34500378840966861</v>
      </c>
      <c r="BD51">
        <v>0.34500378840966861</v>
      </c>
      <c r="BE51">
        <v>0.34500378840966861</v>
      </c>
      <c r="BF51">
        <v>0.34500378840966861</v>
      </c>
      <c r="BG51">
        <v>0.34500378840966861</v>
      </c>
      <c r="BH51">
        <v>0.34500378840966861</v>
      </c>
      <c r="BI51">
        <v>0.34500378840966861</v>
      </c>
      <c r="BJ51">
        <v>0.34500378840966861</v>
      </c>
      <c r="BK51">
        <v>0.34500378840966861</v>
      </c>
      <c r="BL51">
        <v>0.34500378840966861</v>
      </c>
      <c r="BM51">
        <v>0.34500378840966861</v>
      </c>
      <c r="BN51">
        <v>0.34500378840966861</v>
      </c>
      <c r="BO51">
        <v>0.34500378840966861</v>
      </c>
      <c r="BP51">
        <v>0.34500378840966861</v>
      </c>
      <c r="BQ51">
        <v>0.34500378840966861</v>
      </c>
      <c r="BR51">
        <v>0.34500378840966861</v>
      </c>
      <c r="BS51">
        <v>0.34500378840966861</v>
      </c>
      <c r="BT51">
        <v>0.34500378840966861</v>
      </c>
      <c r="BU51">
        <v>0.34500378840966861</v>
      </c>
      <c r="BV51">
        <v>0.34500378840966861</v>
      </c>
      <c r="BW51">
        <v>0.34500378840966861</v>
      </c>
      <c r="BX51">
        <v>0.345003788409669</v>
      </c>
      <c r="BY51">
        <v>0.345003788409669</v>
      </c>
      <c r="BZ51">
        <v>0.345003788409669</v>
      </c>
      <c r="CA51">
        <v>0.345003788409669</v>
      </c>
      <c r="CB51">
        <v>0.345003788409669</v>
      </c>
      <c r="CC51">
        <v>0.345003788409669</v>
      </c>
      <c r="CD51">
        <v>0.345003788409669</v>
      </c>
      <c r="CE51">
        <v>0.345003788409669</v>
      </c>
      <c r="CF51">
        <v>0.345003788409669</v>
      </c>
      <c r="CG51">
        <v>0.345003788409669</v>
      </c>
      <c r="CH51">
        <v>0.345003788409669</v>
      </c>
      <c r="CI51">
        <v>0.345003788409669</v>
      </c>
      <c r="CJ51">
        <v>0.345003788409669</v>
      </c>
      <c r="CK51">
        <v>0.345003788409669</v>
      </c>
      <c r="CL51">
        <v>0.345003788409669</v>
      </c>
      <c r="CM51">
        <v>0.345003788409669</v>
      </c>
      <c r="CN51">
        <v>0.345003788409669</v>
      </c>
      <c r="CO51">
        <v>0.345003788409669</v>
      </c>
      <c r="CP51">
        <v>0.345003788409669</v>
      </c>
      <c r="CQ51">
        <v>0.345003788409669</v>
      </c>
    </row>
    <row r="52" spans="1:95" x14ac:dyDescent="0.25">
      <c r="A52">
        <v>75</v>
      </c>
      <c r="B52">
        <v>1.907682271047418E-2</v>
      </c>
      <c r="C52">
        <v>2.05444083576755E-2</v>
      </c>
      <c r="D52">
        <v>2.1885557808663841E-2</v>
      </c>
      <c r="E52">
        <v>2.3063487682788531E-2</v>
      </c>
      <c r="F52">
        <v>2.4341421413812118E-2</v>
      </c>
      <c r="G52">
        <v>2.5657297819904761E-2</v>
      </c>
      <c r="H52">
        <v>2.69460665945867E-2</v>
      </c>
      <c r="I52">
        <v>2.8168385068267032E-2</v>
      </c>
      <c r="J52">
        <v>2.9389734681048319E-2</v>
      </c>
      <c r="K52">
        <v>3.073511268773365E-2</v>
      </c>
      <c r="L52">
        <v>3.2317834508497789E-2</v>
      </c>
      <c r="M52">
        <v>3.3926464086670452E-2</v>
      </c>
      <c r="N52">
        <v>3.5465066567045712E-2</v>
      </c>
      <c r="O52">
        <v>3.6919370743643647E-2</v>
      </c>
      <c r="P52">
        <v>3.842618273158685E-2</v>
      </c>
      <c r="Q52">
        <v>4.0022712407002947E-2</v>
      </c>
      <c r="R52">
        <v>4.1504114320360032E-2</v>
      </c>
      <c r="S52">
        <v>4.2923018418494038E-2</v>
      </c>
      <c r="T52">
        <v>4.4563163694067452E-2</v>
      </c>
      <c r="U52">
        <v>4.6553747835833027E-2</v>
      </c>
      <c r="V52">
        <v>4.7880658386137642E-2</v>
      </c>
      <c r="W52">
        <v>5.0843827880925632E-2</v>
      </c>
      <c r="X52">
        <v>5.3499831980934803E-2</v>
      </c>
      <c r="Y52">
        <v>5.6781386216574747E-2</v>
      </c>
      <c r="Z52">
        <v>6.0217750275892053E-2</v>
      </c>
      <c r="AA52">
        <v>6.3278500601998688E-2</v>
      </c>
      <c r="AB52">
        <v>6.6263245344410776E-2</v>
      </c>
      <c r="AC52">
        <v>6.5772188037272347E-2</v>
      </c>
      <c r="AD52">
        <v>7.4295006540544439E-2</v>
      </c>
      <c r="AE52">
        <v>7.7731161994437262E-2</v>
      </c>
      <c r="AF52">
        <v>7.9220768143648243E-2</v>
      </c>
      <c r="AG52">
        <v>8.19753945592952E-2</v>
      </c>
      <c r="AH52">
        <v>9.30977572967394E-2</v>
      </c>
      <c r="AI52">
        <v>0.101931960096112</v>
      </c>
      <c r="AJ52">
        <v>9.7043754156983977E-2</v>
      </c>
      <c r="AK52">
        <v>0.1113703072208565</v>
      </c>
      <c r="AL52">
        <v>0.1060422553049699</v>
      </c>
      <c r="AM52">
        <v>0.1414771635803867</v>
      </c>
      <c r="AN52">
        <v>0.14703225575277229</v>
      </c>
      <c r="AO52">
        <v>0.13899987806835029</v>
      </c>
      <c r="AP52">
        <v>0.19884507779347091</v>
      </c>
      <c r="AQ52">
        <v>0.15875660835456731</v>
      </c>
      <c r="AR52">
        <v>0.16293825980004839</v>
      </c>
      <c r="AS52">
        <v>0.2310366048870876</v>
      </c>
      <c r="AT52">
        <v>0.28297389777909848</v>
      </c>
      <c r="AU52">
        <v>0.31261271952299741</v>
      </c>
      <c r="AV52">
        <v>0.33263246232369709</v>
      </c>
      <c r="AW52">
        <v>0.35453550545658941</v>
      </c>
      <c r="AX52">
        <v>0.37785181224921288</v>
      </c>
      <c r="AY52">
        <v>0.40270293170248189</v>
      </c>
      <c r="AZ52">
        <v>0.40270293170248189</v>
      </c>
      <c r="BA52">
        <v>0.40270293170248189</v>
      </c>
      <c r="BB52">
        <v>0.40270293170248189</v>
      </c>
      <c r="BC52">
        <v>0.40270293170248189</v>
      </c>
      <c r="BD52">
        <v>0.40270293170248189</v>
      </c>
      <c r="BE52">
        <v>0.40270293170248189</v>
      </c>
      <c r="BF52">
        <v>0.40270293170248189</v>
      </c>
      <c r="BG52">
        <v>0.40270293170248189</v>
      </c>
      <c r="BH52">
        <v>0.40270293170248189</v>
      </c>
      <c r="BI52">
        <v>0.40270293170248189</v>
      </c>
      <c r="BJ52">
        <v>0.40270293170248189</v>
      </c>
      <c r="BK52">
        <v>0.40270293170248189</v>
      </c>
      <c r="BL52">
        <v>0.40270293170248189</v>
      </c>
      <c r="BM52">
        <v>0.40270293170248189</v>
      </c>
      <c r="BN52">
        <v>0.40270293170248189</v>
      </c>
      <c r="BO52">
        <v>0.40270293170248189</v>
      </c>
      <c r="BP52">
        <v>0.40270293170248189</v>
      </c>
      <c r="BQ52">
        <v>0.40270293170248189</v>
      </c>
      <c r="BR52">
        <v>0.40270293170248189</v>
      </c>
      <c r="BS52">
        <v>0.40270293170248189</v>
      </c>
      <c r="BT52">
        <v>0.40270293170248189</v>
      </c>
      <c r="BU52">
        <v>0.40270293170248189</v>
      </c>
      <c r="BV52">
        <v>0.40270293170248189</v>
      </c>
      <c r="BW52">
        <v>0.40270293170248189</v>
      </c>
      <c r="BX52">
        <v>0.402702931702482</v>
      </c>
      <c r="BY52">
        <v>0.402702931702482</v>
      </c>
      <c r="BZ52">
        <v>0.402702931702482</v>
      </c>
      <c r="CA52">
        <v>0.402702931702482</v>
      </c>
      <c r="CB52">
        <v>0.402702931702482</v>
      </c>
      <c r="CC52">
        <v>0.402702931702482</v>
      </c>
      <c r="CD52">
        <v>0.402702931702482</v>
      </c>
      <c r="CE52">
        <v>0.402702931702482</v>
      </c>
      <c r="CF52">
        <v>0.402702931702482</v>
      </c>
      <c r="CG52">
        <v>0.402702931702482</v>
      </c>
      <c r="CH52">
        <v>0.402702931702482</v>
      </c>
      <c r="CI52">
        <v>0.402702931702482</v>
      </c>
      <c r="CJ52">
        <v>0.402702931702482</v>
      </c>
      <c r="CK52">
        <v>0.402702931702482</v>
      </c>
      <c r="CL52">
        <v>0.402702931702482</v>
      </c>
      <c r="CM52">
        <v>0.402702931702482</v>
      </c>
      <c r="CN52">
        <v>0.402702931702482</v>
      </c>
      <c r="CO52">
        <v>0.402702931702482</v>
      </c>
      <c r="CP52">
        <v>0.402702931702482</v>
      </c>
      <c r="CQ52">
        <v>0.402702931702482</v>
      </c>
    </row>
    <row r="53" spans="1:95" x14ac:dyDescent="0.25">
      <c r="A53">
        <v>76</v>
      </c>
      <c r="B53">
        <v>2.047397711287887E-2</v>
      </c>
      <c r="C53">
        <v>2.181843517151727E-2</v>
      </c>
      <c r="D53">
        <v>2.3538118702563081E-2</v>
      </c>
      <c r="E53">
        <v>2.511864937880836E-2</v>
      </c>
      <c r="F53">
        <v>2.6516988474544409E-2</v>
      </c>
      <c r="G53">
        <v>2.8035332199313329E-2</v>
      </c>
      <c r="H53">
        <v>2.9602694315159848E-2</v>
      </c>
      <c r="I53">
        <v>3.1144133894655989E-2</v>
      </c>
      <c r="J53">
        <v>3.2613948563711609E-2</v>
      </c>
      <c r="K53">
        <v>3.4087696324191452E-2</v>
      </c>
      <c r="L53">
        <v>3.5710616711794242E-2</v>
      </c>
      <c r="M53">
        <v>3.7615370789755777E-2</v>
      </c>
      <c r="N53">
        <v>3.9556899773467033E-2</v>
      </c>
      <c r="O53">
        <v>4.1423327412472691E-2</v>
      </c>
      <c r="P53">
        <v>4.3197543070370353E-2</v>
      </c>
      <c r="Q53">
        <v>4.5039395562885068E-2</v>
      </c>
      <c r="R53">
        <v>4.6992914622616962E-2</v>
      </c>
      <c r="S53">
        <v>4.8817728559093519E-2</v>
      </c>
      <c r="T53">
        <v>5.0575155431481257E-2</v>
      </c>
      <c r="U53">
        <v>5.2599733122543582E-2</v>
      </c>
      <c r="V53">
        <v>5.5045615096756831E-2</v>
      </c>
      <c r="W53">
        <v>5.6713799904704792E-2</v>
      </c>
      <c r="X53">
        <v>6.0329180605753069E-2</v>
      </c>
      <c r="Y53">
        <v>6.3591952392093573E-2</v>
      </c>
      <c r="Z53">
        <v>6.761083280491792E-2</v>
      </c>
      <c r="AA53">
        <v>7.1828264755853632E-2</v>
      </c>
      <c r="AB53">
        <v>7.5611452718455568E-2</v>
      </c>
      <c r="AC53">
        <v>7.9316703934123448E-2</v>
      </c>
      <c r="AD53">
        <v>7.886690531848875E-2</v>
      </c>
      <c r="AE53">
        <v>8.9242697521598677E-2</v>
      </c>
      <c r="AF53">
        <v>9.3533842838215878E-2</v>
      </c>
      <c r="AG53">
        <v>9.5493370144098311E-2</v>
      </c>
      <c r="AH53">
        <v>9.898701796548362E-2</v>
      </c>
      <c r="AI53">
        <v>0.112614548078127</v>
      </c>
      <c r="AJ53">
        <v>0.12351685033832289</v>
      </c>
      <c r="AK53">
        <v>0.1177996434507084</v>
      </c>
      <c r="AL53">
        <v>0.13542734318172589</v>
      </c>
      <c r="AM53">
        <v>0.12917439924595081</v>
      </c>
      <c r="AN53">
        <v>0.17264117882892971</v>
      </c>
      <c r="AO53">
        <v>0.17973440678269251</v>
      </c>
      <c r="AP53">
        <v>0.17021333288792151</v>
      </c>
      <c r="AQ53">
        <v>0.24392401227558241</v>
      </c>
      <c r="AR53">
        <v>0.19508868265214371</v>
      </c>
      <c r="AS53">
        <v>0.20057827477985379</v>
      </c>
      <c r="AT53">
        <v>0.28490637407981861</v>
      </c>
      <c r="AU53">
        <v>0.34956528965752681</v>
      </c>
      <c r="AV53">
        <v>0.38685581020879861</v>
      </c>
      <c r="AW53">
        <v>0.41235158092457702</v>
      </c>
      <c r="AX53">
        <v>0.44027428640294342</v>
      </c>
      <c r="AY53">
        <v>0.47005172466414891</v>
      </c>
      <c r="AZ53">
        <v>0.47005172466414891</v>
      </c>
      <c r="BA53">
        <v>0.47005172466414891</v>
      </c>
      <c r="BB53">
        <v>0.47005172466414891</v>
      </c>
      <c r="BC53">
        <v>0.47005172466414891</v>
      </c>
      <c r="BD53">
        <v>0.47005172466414891</v>
      </c>
      <c r="BE53">
        <v>0.47005172466414891</v>
      </c>
      <c r="BF53">
        <v>0.47005172466414891</v>
      </c>
      <c r="BG53">
        <v>0.47005172466414891</v>
      </c>
      <c r="BH53">
        <v>0.47005172466414891</v>
      </c>
      <c r="BI53">
        <v>0.47005172466414891</v>
      </c>
      <c r="BJ53">
        <v>0.47005172466414891</v>
      </c>
      <c r="BK53">
        <v>0.47005172466414891</v>
      </c>
      <c r="BL53">
        <v>0.47005172466414891</v>
      </c>
      <c r="BM53">
        <v>0.47005172466414891</v>
      </c>
      <c r="BN53">
        <v>0.47005172466414891</v>
      </c>
      <c r="BO53">
        <v>0.47005172466414891</v>
      </c>
      <c r="BP53">
        <v>0.47005172466414891</v>
      </c>
      <c r="BQ53">
        <v>0.47005172466414891</v>
      </c>
      <c r="BR53">
        <v>0.47005172466414891</v>
      </c>
      <c r="BS53">
        <v>0.47005172466414891</v>
      </c>
      <c r="BT53">
        <v>0.47005172466414891</v>
      </c>
      <c r="BU53">
        <v>0.47005172466414891</v>
      </c>
      <c r="BV53">
        <v>0.47005172466414891</v>
      </c>
      <c r="BW53">
        <v>0.47005172466414891</v>
      </c>
      <c r="BX53">
        <v>0.47005172466414902</v>
      </c>
      <c r="BY53">
        <v>0.47005172466414902</v>
      </c>
      <c r="BZ53">
        <v>0.47005172466414902</v>
      </c>
      <c r="CA53">
        <v>0.47005172466414902</v>
      </c>
      <c r="CB53">
        <v>0.47005172466414902</v>
      </c>
      <c r="CC53">
        <v>0.47005172466414902</v>
      </c>
      <c r="CD53">
        <v>0.47005172466414902</v>
      </c>
      <c r="CE53">
        <v>0.47005172466414902</v>
      </c>
      <c r="CF53">
        <v>0.47005172466414902</v>
      </c>
      <c r="CG53">
        <v>0.47005172466414902</v>
      </c>
      <c r="CH53">
        <v>0.47005172466414902</v>
      </c>
      <c r="CI53">
        <v>0.47005172466414902</v>
      </c>
      <c r="CJ53">
        <v>0.47005172466414902</v>
      </c>
      <c r="CK53">
        <v>0.47005172466414902</v>
      </c>
      <c r="CL53">
        <v>0.47005172466414902</v>
      </c>
      <c r="CM53">
        <v>0.47005172466414902</v>
      </c>
      <c r="CN53">
        <v>0.47005172466414902</v>
      </c>
      <c r="CO53">
        <v>0.47005172466414902</v>
      </c>
      <c r="CP53">
        <v>0.47005172466414902</v>
      </c>
      <c r="CQ53">
        <v>0.47005172466414902</v>
      </c>
    </row>
    <row r="54" spans="1:95" x14ac:dyDescent="0.25">
      <c r="A54">
        <v>77</v>
      </c>
      <c r="B54">
        <v>2.254680777513883E-2</v>
      </c>
      <c r="C54">
        <v>2.345742428822269E-2</v>
      </c>
      <c r="D54">
        <v>2.5041610904276149E-2</v>
      </c>
      <c r="E54">
        <v>2.706269021116494E-2</v>
      </c>
      <c r="F54">
        <v>2.8930507703768531E-2</v>
      </c>
      <c r="G54">
        <v>3.0594582074873731E-2</v>
      </c>
      <c r="H54">
        <v>3.2403101830527782E-2</v>
      </c>
      <c r="I54">
        <v>3.4274621970768783E-2</v>
      </c>
      <c r="J54">
        <v>3.6122537001518927E-2</v>
      </c>
      <c r="K54">
        <v>3.7893604895800258E-2</v>
      </c>
      <c r="L54">
        <v>3.9675348181695241E-2</v>
      </c>
      <c r="M54">
        <v>4.1637150352846423E-2</v>
      </c>
      <c r="N54">
        <v>4.3934890606224263E-2</v>
      </c>
      <c r="O54">
        <v>4.6283586292945107E-2</v>
      </c>
      <c r="P54">
        <v>4.8552354052270749E-2</v>
      </c>
      <c r="Q54">
        <v>5.0720661627559713E-2</v>
      </c>
      <c r="R54">
        <v>5.2975976552184133E-2</v>
      </c>
      <c r="S54">
        <v>5.5370615785798348E-2</v>
      </c>
      <c r="T54">
        <v>5.762157084459734E-2</v>
      </c>
      <c r="U54">
        <v>5.9800567489372652E-2</v>
      </c>
      <c r="V54">
        <v>6.2303461144896891E-2</v>
      </c>
      <c r="W54">
        <v>6.531484731055924E-2</v>
      </c>
      <c r="X54">
        <v>6.7412197944844598E-2</v>
      </c>
      <c r="Y54">
        <v>7.1835268826223514E-2</v>
      </c>
      <c r="Z54">
        <v>7.5853042862506215E-2</v>
      </c>
      <c r="AA54">
        <v>8.0788154574620019E-2</v>
      </c>
      <c r="AB54">
        <v>8.5977998513808523E-2</v>
      </c>
      <c r="AC54">
        <v>9.0665089006321767E-2</v>
      </c>
      <c r="AD54">
        <v>9.5274729045757789E-2</v>
      </c>
      <c r="AE54">
        <v>9.4900481839238188E-2</v>
      </c>
      <c r="AF54">
        <v>0.1075738868327436</v>
      </c>
      <c r="AG54">
        <v>0.11294408805449729</v>
      </c>
      <c r="AH54">
        <v>0.11551237146301881</v>
      </c>
      <c r="AI54">
        <v>0.119948293665216</v>
      </c>
      <c r="AJ54">
        <v>0.13670074623768391</v>
      </c>
      <c r="AK54">
        <v>0.15019765408675581</v>
      </c>
      <c r="AL54">
        <v>0.14349655361789809</v>
      </c>
      <c r="AM54">
        <v>0.16525872855288459</v>
      </c>
      <c r="AN54">
        <v>0.1579046985378505</v>
      </c>
      <c r="AO54">
        <v>0.21140903755125531</v>
      </c>
      <c r="AP54">
        <v>0.2204808795515758</v>
      </c>
      <c r="AQ54">
        <v>0.2091673236604521</v>
      </c>
      <c r="AR54">
        <v>0.30027237077194852</v>
      </c>
      <c r="AS54">
        <v>0.24057663600793791</v>
      </c>
      <c r="AT54">
        <v>0.24777975379609549</v>
      </c>
      <c r="AU54">
        <v>0.35256942310752981</v>
      </c>
      <c r="AV54">
        <v>0.43334255117399539</v>
      </c>
      <c r="AW54">
        <v>0.4804107435196393</v>
      </c>
      <c r="AX54">
        <v>0.51296980852839535</v>
      </c>
      <c r="AY54">
        <v>0.54866595984084821</v>
      </c>
      <c r="AZ54">
        <v>0.54866595984084821</v>
      </c>
      <c r="BA54">
        <v>0.54866595984084821</v>
      </c>
      <c r="BB54">
        <v>0.54866595984084821</v>
      </c>
      <c r="BC54">
        <v>0.54866595984084821</v>
      </c>
      <c r="BD54">
        <v>0.54866595984084821</v>
      </c>
      <c r="BE54">
        <v>0.54866595984084821</v>
      </c>
      <c r="BF54">
        <v>0.54866595984084821</v>
      </c>
      <c r="BG54">
        <v>0.54866595984084821</v>
      </c>
      <c r="BH54">
        <v>0.54866595984084821</v>
      </c>
      <c r="BI54">
        <v>0.54866595984084821</v>
      </c>
      <c r="BJ54">
        <v>0.54866595984084821</v>
      </c>
      <c r="BK54">
        <v>0.54866595984084821</v>
      </c>
      <c r="BL54">
        <v>0.54866595984084821</v>
      </c>
      <c r="BM54">
        <v>0.54866595984084821</v>
      </c>
      <c r="BN54">
        <v>0.54866595984084821</v>
      </c>
      <c r="BO54">
        <v>0.54866595984084821</v>
      </c>
      <c r="BP54">
        <v>0.54866595984084821</v>
      </c>
      <c r="BQ54">
        <v>0.54866595984084821</v>
      </c>
      <c r="BR54">
        <v>0.54866595984084821</v>
      </c>
      <c r="BS54">
        <v>0.54866595984084821</v>
      </c>
      <c r="BT54">
        <v>0.54866595984084821</v>
      </c>
      <c r="BU54">
        <v>0.54866595984084821</v>
      </c>
      <c r="BV54">
        <v>0.54866595984084821</v>
      </c>
      <c r="BW54">
        <v>0.54866595984084821</v>
      </c>
      <c r="BX54">
        <v>0.54866595984084798</v>
      </c>
      <c r="BY54">
        <v>0.54866595984084798</v>
      </c>
      <c r="BZ54">
        <v>0.54866595984084798</v>
      </c>
      <c r="CA54">
        <v>0.54866595984084798</v>
      </c>
      <c r="CB54">
        <v>0.54866595984084798</v>
      </c>
      <c r="CC54">
        <v>0.54866595984084798</v>
      </c>
      <c r="CD54">
        <v>0.54866595984084798</v>
      </c>
      <c r="CE54">
        <v>0.54866595984084798</v>
      </c>
      <c r="CF54">
        <v>0.54866595984084798</v>
      </c>
      <c r="CG54">
        <v>0.54866595984084798</v>
      </c>
      <c r="CH54">
        <v>0.54866595984084798</v>
      </c>
      <c r="CI54">
        <v>0.54866595984084798</v>
      </c>
      <c r="CJ54">
        <v>0.54866595984084798</v>
      </c>
      <c r="CK54">
        <v>0.54866595984084798</v>
      </c>
      <c r="CL54">
        <v>0.54866595984084798</v>
      </c>
      <c r="CM54">
        <v>0.54866595984084798</v>
      </c>
      <c r="CN54">
        <v>0.54866595984084798</v>
      </c>
      <c r="CO54">
        <v>0.54866595984084798</v>
      </c>
      <c r="CP54">
        <v>0.54866595984084798</v>
      </c>
      <c r="CQ54">
        <v>0.54866595984084798</v>
      </c>
    </row>
    <row r="55" spans="1:95" x14ac:dyDescent="0.25">
      <c r="A55">
        <v>78</v>
      </c>
      <c r="B55">
        <v>2.5256180454200541E-2</v>
      </c>
      <c r="C55">
        <v>2.587758393304021E-2</v>
      </c>
      <c r="D55">
        <v>2.6969912705678559E-2</v>
      </c>
      <c r="E55">
        <v>2.8841778323962779E-2</v>
      </c>
      <c r="F55">
        <v>3.1224197937378809E-2</v>
      </c>
      <c r="G55">
        <v>3.3437741363986417E-2</v>
      </c>
      <c r="H55">
        <v>3.5423050476623287E-2</v>
      </c>
      <c r="I55">
        <v>3.7582751499731608E-2</v>
      </c>
      <c r="J55">
        <v>3.9823113732335512E-2</v>
      </c>
      <c r="K55">
        <v>4.2043739744428939E-2</v>
      </c>
      <c r="L55">
        <v>4.418242723701532E-2</v>
      </c>
      <c r="M55">
        <v>4.6340951731396157E-2</v>
      </c>
      <c r="N55">
        <v>4.8717585361452417E-2</v>
      </c>
      <c r="O55">
        <v>5.14961616366649E-2</v>
      </c>
      <c r="P55">
        <v>5.4344158311277369E-2</v>
      </c>
      <c r="Q55">
        <v>5.7107968206083083E-2</v>
      </c>
      <c r="R55">
        <v>5.9762930006249042E-2</v>
      </c>
      <c r="S55">
        <v>6.2529721805231142E-2</v>
      </c>
      <c r="T55">
        <v>6.5470767573077154E-2</v>
      </c>
      <c r="U55">
        <v>6.8251739830323524E-2</v>
      </c>
      <c r="V55">
        <v>7.0956876906318578E-2</v>
      </c>
      <c r="W55">
        <v>7.4056283698252248E-2</v>
      </c>
      <c r="X55">
        <v>7.7771810718913301E-2</v>
      </c>
      <c r="Y55">
        <v>8.0409865522572121E-2</v>
      </c>
      <c r="Z55">
        <v>8.5835931330521753E-2</v>
      </c>
      <c r="AA55">
        <v>9.0795633566644468E-2</v>
      </c>
      <c r="AB55">
        <v>9.687243085301242E-2</v>
      </c>
      <c r="AC55">
        <v>0.1032762344625812</v>
      </c>
      <c r="AD55">
        <v>0.1090972264976178</v>
      </c>
      <c r="AE55">
        <v>0.1148449475981848</v>
      </c>
      <c r="AF55">
        <v>0.11459433347355021</v>
      </c>
      <c r="AG55">
        <v>0.13012541872586311</v>
      </c>
      <c r="AH55">
        <v>0.13686088256982129</v>
      </c>
      <c r="AI55">
        <v>0.1402183611989842</v>
      </c>
      <c r="AJ55">
        <v>0.1458582555406614</v>
      </c>
      <c r="AK55">
        <v>0.16652075836129809</v>
      </c>
      <c r="AL55">
        <v>0.18328258358207641</v>
      </c>
      <c r="AM55">
        <v>0.17541231213401581</v>
      </c>
      <c r="AN55">
        <v>0.2023688032443802</v>
      </c>
      <c r="AO55">
        <v>0.19370229352382509</v>
      </c>
      <c r="AP55">
        <v>0.25979082738098458</v>
      </c>
      <c r="AQ55">
        <v>0.27141369066215298</v>
      </c>
      <c r="AR55">
        <v>0.25793793061148762</v>
      </c>
      <c r="AS55">
        <v>0.37093456000308711</v>
      </c>
      <c r="AT55">
        <v>0.29771171685581871</v>
      </c>
      <c r="AU55">
        <v>0.30716296444781338</v>
      </c>
      <c r="AV55">
        <v>0.43783273826483249</v>
      </c>
      <c r="AW55">
        <v>0.53908280163375921</v>
      </c>
      <c r="AX55">
        <v>0.59868366118893224</v>
      </c>
      <c r="AY55">
        <v>0.64037895868426042</v>
      </c>
      <c r="AZ55">
        <v>0.64037895868426042</v>
      </c>
      <c r="BA55">
        <v>0.64037895868426042</v>
      </c>
      <c r="BB55">
        <v>0.64037895868426042</v>
      </c>
      <c r="BC55">
        <v>0.64037895868426042</v>
      </c>
      <c r="BD55">
        <v>0.64037895868426042</v>
      </c>
      <c r="BE55">
        <v>0.64037895868426042</v>
      </c>
      <c r="BF55">
        <v>0.64037895868426042</v>
      </c>
      <c r="BG55">
        <v>0.64037895868426042</v>
      </c>
      <c r="BH55">
        <v>0.64037895868426042</v>
      </c>
      <c r="BI55">
        <v>0.64037895868426042</v>
      </c>
      <c r="BJ55">
        <v>0.64037895868426042</v>
      </c>
      <c r="BK55">
        <v>0.64037895868426042</v>
      </c>
      <c r="BL55">
        <v>0.64037895868426042</v>
      </c>
      <c r="BM55">
        <v>0.64037895868426042</v>
      </c>
      <c r="BN55">
        <v>0.64037895868426042</v>
      </c>
      <c r="BO55">
        <v>0.64037895868426042</v>
      </c>
      <c r="BP55">
        <v>0.64037895868426042</v>
      </c>
      <c r="BQ55">
        <v>0.64037895868426042</v>
      </c>
      <c r="BR55">
        <v>0.64037895868426042</v>
      </c>
      <c r="BS55">
        <v>0.64037895868426042</v>
      </c>
      <c r="BT55">
        <v>0.64037895868426042</v>
      </c>
      <c r="BU55">
        <v>0.64037895868426042</v>
      </c>
      <c r="BV55">
        <v>0.64037895868426042</v>
      </c>
      <c r="BW55">
        <v>0.64037895868426042</v>
      </c>
      <c r="BX55">
        <v>0.64037895868425998</v>
      </c>
      <c r="BY55">
        <v>0.64037895868425998</v>
      </c>
      <c r="BZ55">
        <v>0.64037895868425998</v>
      </c>
      <c r="CA55">
        <v>0.64037895868425998</v>
      </c>
      <c r="CB55">
        <v>0.64037895868425998</v>
      </c>
      <c r="CC55">
        <v>0.64037895868425998</v>
      </c>
      <c r="CD55">
        <v>0.64037895868425998</v>
      </c>
      <c r="CE55">
        <v>0.64037895868425998</v>
      </c>
      <c r="CF55">
        <v>0.64037895868425998</v>
      </c>
      <c r="CG55">
        <v>0.64037895868425998</v>
      </c>
      <c r="CH55">
        <v>0.64037895868425998</v>
      </c>
      <c r="CI55">
        <v>0.64037895868425998</v>
      </c>
      <c r="CJ55">
        <v>0.64037895868425998</v>
      </c>
      <c r="CK55">
        <v>0.64037895868425998</v>
      </c>
      <c r="CL55">
        <v>0.64037895868425998</v>
      </c>
      <c r="CM55">
        <v>0.64037895868425998</v>
      </c>
      <c r="CN55">
        <v>0.64037895868425998</v>
      </c>
      <c r="CO55">
        <v>0.64037895868425998</v>
      </c>
      <c r="CP55">
        <v>0.64037895868425998</v>
      </c>
      <c r="CQ55">
        <v>0.64037895868425998</v>
      </c>
    </row>
    <row r="56" spans="1:95" x14ac:dyDescent="0.25">
      <c r="A56">
        <v>79</v>
      </c>
      <c r="B56">
        <v>2.8612792359447449E-2</v>
      </c>
      <c r="C56">
        <v>2.9038012603568052E-2</v>
      </c>
      <c r="D56">
        <v>2.9804613697157839E-2</v>
      </c>
      <c r="E56">
        <v>3.1117153767976649E-2</v>
      </c>
      <c r="F56">
        <v>3.333518837446716E-2</v>
      </c>
      <c r="G56">
        <v>3.6152032961947578E-2</v>
      </c>
      <c r="H56">
        <v>3.8782778604579363E-2</v>
      </c>
      <c r="I56">
        <v>4.1157453730048803E-2</v>
      </c>
      <c r="J56">
        <v>4.3743312460800321E-2</v>
      </c>
      <c r="K56">
        <v>4.6432157343396521E-2</v>
      </c>
      <c r="L56">
        <v>4.9107241735634168E-2</v>
      </c>
      <c r="M56">
        <v>5.1695688877716577E-2</v>
      </c>
      <c r="N56">
        <v>5.4316310063118323E-2</v>
      </c>
      <c r="O56">
        <v>5.7202053329853862E-2</v>
      </c>
      <c r="P56">
        <v>6.0570516484451137E-2</v>
      </c>
      <c r="Q56">
        <v>6.4032408592254494E-2</v>
      </c>
      <c r="R56">
        <v>6.7406881329894669E-2</v>
      </c>
      <c r="S56">
        <v>7.0664283652932633E-2</v>
      </c>
      <c r="T56">
        <v>7.4065358541215362E-2</v>
      </c>
      <c r="U56">
        <v>7.7684901509849622E-2</v>
      </c>
      <c r="V56">
        <v>8.1126635902598443E-2</v>
      </c>
      <c r="W56">
        <v>8.4489898196107305E-2</v>
      </c>
      <c r="X56">
        <v>8.8334989732126223E-2</v>
      </c>
      <c r="Y56">
        <v>9.2929502643999934E-2</v>
      </c>
      <c r="Z56">
        <v>9.6250122732246937E-2</v>
      </c>
      <c r="AA56">
        <v>0.1029251796417705</v>
      </c>
      <c r="AB56">
        <v>0.1090631475784051</v>
      </c>
      <c r="AC56">
        <v>0.11656651579980271</v>
      </c>
      <c r="AD56">
        <v>0.1244900285079435</v>
      </c>
      <c r="AE56">
        <v>0.1317372020880333</v>
      </c>
      <c r="AF56">
        <v>0.13892076724901639</v>
      </c>
      <c r="AG56">
        <v>0.13886058037073151</v>
      </c>
      <c r="AH56">
        <v>0.1579568727832201</v>
      </c>
      <c r="AI56">
        <v>0.1664241230400956</v>
      </c>
      <c r="AJ56">
        <v>0.1708057087152659</v>
      </c>
      <c r="AK56">
        <v>0.1779873199406011</v>
      </c>
      <c r="AL56">
        <v>0.20355744096993941</v>
      </c>
      <c r="AM56">
        <v>0.22444004876373869</v>
      </c>
      <c r="AN56">
        <v>0.21517894962784381</v>
      </c>
      <c r="AO56">
        <v>0.24868169989284819</v>
      </c>
      <c r="AP56">
        <v>0.23844904139511469</v>
      </c>
      <c r="AQ56">
        <v>0.32036508969860261</v>
      </c>
      <c r="AR56">
        <v>0.33528465394853751</v>
      </c>
      <c r="AS56">
        <v>0.31919618396380472</v>
      </c>
      <c r="AT56">
        <v>0.45983320800478161</v>
      </c>
      <c r="AU56">
        <v>0.36970856705504163</v>
      </c>
      <c r="AV56">
        <v>0.38211403653774118</v>
      </c>
      <c r="AW56">
        <v>0.54562332393394897</v>
      </c>
      <c r="AX56">
        <v>0.67297778039837874</v>
      </c>
      <c r="AY56">
        <v>0.74869202728915996</v>
      </c>
      <c r="AZ56">
        <v>0.74869202728915996</v>
      </c>
      <c r="BA56">
        <v>0.74869202728915996</v>
      </c>
      <c r="BB56">
        <v>0.74869202728915996</v>
      </c>
      <c r="BC56">
        <v>0.74869202728915996</v>
      </c>
      <c r="BD56">
        <v>0.74869202728915996</v>
      </c>
      <c r="BE56">
        <v>0.74869202728915996</v>
      </c>
      <c r="BF56">
        <v>0.74869202728915996</v>
      </c>
      <c r="BG56">
        <v>0.74869202728915996</v>
      </c>
      <c r="BH56">
        <v>0.74869202728915996</v>
      </c>
      <c r="BI56">
        <v>0.74869202728915996</v>
      </c>
      <c r="BJ56">
        <v>0.74869202728915996</v>
      </c>
      <c r="BK56">
        <v>0.74869202728915996</v>
      </c>
      <c r="BL56">
        <v>0.74869202728915996</v>
      </c>
      <c r="BM56">
        <v>0.74869202728915996</v>
      </c>
      <c r="BN56">
        <v>0.74869202728915996</v>
      </c>
      <c r="BO56">
        <v>0.74869202728915996</v>
      </c>
      <c r="BP56">
        <v>0.74869202728915996</v>
      </c>
      <c r="BQ56">
        <v>0.74869202728915996</v>
      </c>
      <c r="BR56">
        <v>0.74869202728915996</v>
      </c>
      <c r="BS56">
        <v>0.74869202728915996</v>
      </c>
      <c r="BT56">
        <v>0.74869202728915996</v>
      </c>
      <c r="BU56">
        <v>0.74869202728915996</v>
      </c>
      <c r="BV56">
        <v>0.74869202728915996</v>
      </c>
      <c r="BW56">
        <v>0.74869202728915996</v>
      </c>
      <c r="BX56">
        <v>0.74869202728915996</v>
      </c>
      <c r="BY56">
        <v>0.74869202728915996</v>
      </c>
      <c r="BZ56">
        <v>0.74869202728915996</v>
      </c>
      <c r="CA56">
        <v>0.74869202728915996</v>
      </c>
      <c r="CB56">
        <v>0.74869202728915996</v>
      </c>
      <c r="CC56">
        <v>0.74869202728915996</v>
      </c>
      <c r="CD56">
        <v>0.74869202728915996</v>
      </c>
      <c r="CE56">
        <v>0.74869202728915996</v>
      </c>
      <c r="CF56">
        <v>0.74869202728915996</v>
      </c>
      <c r="CG56">
        <v>0.74869202728915996</v>
      </c>
      <c r="CH56">
        <v>0.74869202728915996</v>
      </c>
      <c r="CI56">
        <v>0.74869202728915996</v>
      </c>
      <c r="CJ56">
        <v>0.74869202728915996</v>
      </c>
      <c r="CK56">
        <v>0.74869202728915996</v>
      </c>
      <c r="CL56">
        <v>0.74869202728915996</v>
      </c>
      <c r="CM56">
        <v>0.74869202728915996</v>
      </c>
      <c r="CN56">
        <v>0.74869202728915996</v>
      </c>
      <c r="CO56">
        <v>0.74869202728915996</v>
      </c>
      <c r="CP56">
        <v>0.74869202728915996</v>
      </c>
      <c r="CQ56">
        <v>0.74869202728915996</v>
      </c>
    </row>
    <row r="57" spans="1:95" x14ac:dyDescent="0.25">
      <c r="A57">
        <v>80</v>
      </c>
      <c r="B57">
        <v>3.3066964039647782E-2</v>
      </c>
      <c r="C57">
        <v>3.2954901248778617E-2</v>
      </c>
      <c r="D57">
        <v>3.350327133655942E-2</v>
      </c>
      <c r="E57">
        <v>3.4448028858106543E-2</v>
      </c>
      <c r="F57">
        <v>3.6028094971662872E-2</v>
      </c>
      <c r="G57">
        <v>3.8663832475877999E-2</v>
      </c>
      <c r="H57">
        <v>4.2004446366370497E-2</v>
      </c>
      <c r="I57">
        <v>4.5140047891657722E-2</v>
      </c>
      <c r="J57">
        <v>4.7987944395605463E-2</v>
      </c>
      <c r="K57">
        <v>5.109234888208386E-2</v>
      </c>
      <c r="L57">
        <v>5.4327987619802828E-2</v>
      </c>
      <c r="M57">
        <v>5.7558683384788839E-2</v>
      </c>
      <c r="N57">
        <v>6.0698811941662219E-2</v>
      </c>
      <c r="O57">
        <v>6.3887615105476803E-2</v>
      </c>
      <c r="P57">
        <v>6.7399797235851946E-2</v>
      </c>
      <c r="Q57">
        <v>7.1493869332282134E-2</v>
      </c>
      <c r="R57">
        <v>7.5712557655229121E-2</v>
      </c>
      <c r="S57">
        <v>7.9842268439872313E-2</v>
      </c>
      <c r="T57">
        <v>8.38473126149748E-2</v>
      </c>
      <c r="U57">
        <v>8.8036926096043619E-2</v>
      </c>
      <c r="V57">
        <v>9.2501103573194868E-2</v>
      </c>
      <c r="W57">
        <v>9.6768568331860677E-2</v>
      </c>
      <c r="X57">
        <v>0.1009569424348893</v>
      </c>
      <c r="Y57">
        <v>0.1057364484819619</v>
      </c>
      <c r="Z57">
        <v>0.111431024343683</v>
      </c>
      <c r="AA57">
        <v>0.115615045874222</v>
      </c>
      <c r="AB57">
        <v>0.12384978340343659</v>
      </c>
      <c r="AC57">
        <v>0.13146562151354371</v>
      </c>
      <c r="AD57">
        <v>0.1407565264635928</v>
      </c>
      <c r="AE57">
        <v>0.15058781981148989</v>
      </c>
      <c r="AF57">
        <v>0.15963358556976931</v>
      </c>
      <c r="AG57">
        <v>0.16863338596073121</v>
      </c>
      <c r="AH57">
        <v>0.16885577441200531</v>
      </c>
      <c r="AI57">
        <v>0.19241371366405921</v>
      </c>
      <c r="AJ57">
        <v>0.20308335324299731</v>
      </c>
      <c r="AK57">
        <v>0.2087954277369973</v>
      </c>
      <c r="AL57">
        <v>0.21795569434946671</v>
      </c>
      <c r="AM57">
        <v>0.24970468608485699</v>
      </c>
      <c r="AN57">
        <v>0.27580403676746201</v>
      </c>
      <c r="AO57">
        <v>0.26488697337420031</v>
      </c>
      <c r="AP57">
        <v>0.30666569676741651</v>
      </c>
      <c r="AQ57">
        <v>0.29456253342812633</v>
      </c>
      <c r="AR57">
        <v>0.39644930803543338</v>
      </c>
      <c r="AS57">
        <v>0.41563940016440099</v>
      </c>
      <c r="AT57">
        <v>0.396388711297673</v>
      </c>
      <c r="AU57">
        <v>0.57203746408906131</v>
      </c>
      <c r="AV57">
        <v>0.4607275783964182</v>
      </c>
      <c r="AW57">
        <v>0.47702181443907149</v>
      </c>
      <c r="AX57">
        <v>0.68233669801695696</v>
      </c>
      <c r="AY57">
        <v>0.843076690082872</v>
      </c>
      <c r="AZ57">
        <v>0.843076690082872</v>
      </c>
      <c r="BA57">
        <v>0.843076690082872</v>
      </c>
      <c r="BB57">
        <v>0.843076690082872</v>
      </c>
      <c r="BC57">
        <v>0.843076690082872</v>
      </c>
      <c r="BD57">
        <v>0.843076690082872</v>
      </c>
      <c r="BE57">
        <v>0.843076690082872</v>
      </c>
      <c r="BF57">
        <v>0.843076690082872</v>
      </c>
      <c r="BG57">
        <v>0.843076690082872</v>
      </c>
      <c r="BH57">
        <v>0.843076690082872</v>
      </c>
      <c r="BI57">
        <v>0.843076690082872</v>
      </c>
      <c r="BJ57">
        <v>0.843076690082872</v>
      </c>
      <c r="BK57">
        <v>0.843076690082872</v>
      </c>
      <c r="BL57">
        <v>0.843076690082872</v>
      </c>
      <c r="BM57">
        <v>0.843076690082872</v>
      </c>
      <c r="BN57">
        <v>0.843076690082872</v>
      </c>
      <c r="BO57">
        <v>0.843076690082872</v>
      </c>
      <c r="BP57">
        <v>0.843076690082872</v>
      </c>
      <c r="BQ57">
        <v>0.843076690082872</v>
      </c>
      <c r="BR57">
        <v>0.843076690082872</v>
      </c>
      <c r="BS57">
        <v>0.843076690082872</v>
      </c>
      <c r="BT57">
        <v>0.843076690082872</v>
      </c>
      <c r="BU57">
        <v>0.843076690082872</v>
      </c>
      <c r="BV57">
        <v>0.843076690082872</v>
      </c>
      <c r="BW57">
        <v>0.843076690082872</v>
      </c>
      <c r="BX57">
        <v>0.843076690082872</v>
      </c>
      <c r="BY57">
        <v>0.843076690082872</v>
      </c>
      <c r="BZ57">
        <v>0.843076690082872</v>
      </c>
      <c r="CA57">
        <v>0.843076690082872</v>
      </c>
      <c r="CB57">
        <v>0.843076690082872</v>
      </c>
      <c r="CC57">
        <v>0.843076690082872</v>
      </c>
      <c r="CD57">
        <v>0.843076690082872</v>
      </c>
      <c r="CE57">
        <v>0.843076690082872</v>
      </c>
      <c r="CF57">
        <v>0.843076690082872</v>
      </c>
      <c r="CG57">
        <v>0.843076690082872</v>
      </c>
      <c r="CH57">
        <v>0.843076690082872</v>
      </c>
      <c r="CI57">
        <v>0.843076690082872</v>
      </c>
      <c r="CJ57">
        <v>0.843076690082872</v>
      </c>
      <c r="CK57">
        <v>0.843076690082872</v>
      </c>
      <c r="CL57">
        <v>0.843076690082872</v>
      </c>
      <c r="CM57">
        <v>0.843076690082872</v>
      </c>
      <c r="CN57">
        <v>0.843076690082872</v>
      </c>
      <c r="CO57">
        <v>0.843076690082872</v>
      </c>
      <c r="CP57">
        <v>0.843076690082872</v>
      </c>
      <c r="CQ57">
        <v>0.843076690082872</v>
      </c>
    </row>
    <row r="58" spans="1:95" x14ac:dyDescent="0.25">
      <c r="A58">
        <v>81</v>
      </c>
      <c r="B58">
        <v>3.8658457689035093E-2</v>
      </c>
      <c r="C58">
        <v>3.8151766225228687E-2</v>
      </c>
      <c r="D58">
        <v>3.8089116026430211E-2</v>
      </c>
      <c r="E58">
        <v>3.8790792068430287E-2</v>
      </c>
      <c r="F58">
        <v>3.995456098619786E-2</v>
      </c>
      <c r="G58">
        <v>4.1860444874914957E-2</v>
      </c>
      <c r="H58">
        <v>4.5001604125138303E-2</v>
      </c>
      <c r="I58">
        <v>4.8975503922535489E-2</v>
      </c>
      <c r="J58">
        <v>5.2723740971864087E-2</v>
      </c>
      <c r="K58">
        <v>5.6148337664844963E-2</v>
      </c>
      <c r="L58">
        <v>5.9885430921180503E-2</v>
      </c>
      <c r="M58">
        <v>6.3789541745033582E-2</v>
      </c>
      <c r="N58">
        <v>6.7701340643210067E-2</v>
      </c>
      <c r="O58">
        <v>7.1519943414164081E-2</v>
      </c>
      <c r="P58">
        <v>7.540917712786252E-2</v>
      </c>
      <c r="Q58">
        <v>7.9694191525187558E-2</v>
      </c>
      <c r="R58">
        <v>8.4683234032096516E-2</v>
      </c>
      <c r="S58">
        <v>8.9837385485670787E-2</v>
      </c>
      <c r="T58">
        <v>9.4903582787222121E-2</v>
      </c>
      <c r="U58">
        <v>9.9838820643268184E-2</v>
      </c>
      <c r="V58">
        <v>0.105011223550305</v>
      </c>
      <c r="W58">
        <v>0.1105295282393064</v>
      </c>
      <c r="X58">
        <v>0.11583139106172061</v>
      </c>
      <c r="Y58">
        <v>0.1210566632775614</v>
      </c>
      <c r="Z58">
        <v>0.12700996107637841</v>
      </c>
      <c r="AA58">
        <v>0.13408485928731301</v>
      </c>
      <c r="AB58">
        <v>0.13936333399184789</v>
      </c>
      <c r="AC58">
        <v>0.1495512257145597</v>
      </c>
      <c r="AD58">
        <v>0.15902575942155731</v>
      </c>
      <c r="AE58">
        <v>0.17056282246463861</v>
      </c>
      <c r="AF58">
        <v>0.18279580830227379</v>
      </c>
      <c r="AG58">
        <v>0.19411594450767539</v>
      </c>
      <c r="AH58">
        <v>0.20541921012186429</v>
      </c>
      <c r="AI58">
        <v>0.206050638907506</v>
      </c>
      <c r="AJ58">
        <v>0.2352093729719745</v>
      </c>
      <c r="AK58">
        <v>0.24868722829057291</v>
      </c>
      <c r="AL58">
        <v>0.25613014434937659</v>
      </c>
      <c r="AM58">
        <v>0.26783571233900982</v>
      </c>
      <c r="AN58">
        <v>0.30738842553497508</v>
      </c>
      <c r="AO58">
        <v>0.34011202731444851</v>
      </c>
      <c r="AP58">
        <v>0.32722202401276512</v>
      </c>
      <c r="AQ58">
        <v>0.37949641577996418</v>
      </c>
      <c r="AR58">
        <v>0.36515776449394149</v>
      </c>
      <c r="AS58">
        <v>0.49232427642317822</v>
      </c>
      <c r="AT58">
        <v>0.51705989107918049</v>
      </c>
      <c r="AU58">
        <v>0.49397614048977229</v>
      </c>
      <c r="AV58">
        <v>0.71411757474116688</v>
      </c>
      <c r="AW58">
        <v>0.57616916421706554</v>
      </c>
      <c r="AX58">
        <v>0.59759175433184575</v>
      </c>
      <c r="AY58">
        <v>0.85629940007052829</v>
      </c>
      <c r="AZ58">
        <v>0.85629940007052829</v>
      </c>
      <c r="BA58">
        <v>0.85629940007052829</v>
      </c>
      <c r="BB58">
        <v>0.85629940007052829</v>
      </c>
      <c r="BC58">
        <v>0.85629940007052829</v>
      </c>
      <c r="BD58">
        <v>0.85629940007052829</v>
      </c>
      <c r="BE58">
        <v>0.85629940007052829</v>
      </c>
      <c r="BF58">
        <v>0.85629940007052829</v>
      </c>
      <c r="BG58">
        <v>0.85629940007052829</v>
      </c>
      <c r="BH58">
        <v>0.85629940007052829</v>
      </c>
      <c r="BI58">
        <v>0.85629940007052829</v>
      </c>
      <c r="BJ58">
        <v>0.85629940007052829</v>
      </c>
      <c r="BK58">
        <v>0.85629940007052829</v>
      </c>
      <c r="BL58">
        <v>0.85629940007052829</v>
      </c>
      <c r="BM58">
        <v>0.85629940007052829</v>
      </c>
      <c r="BN58">
        <v>0.85629940007052829</v>
      </c>
      <c r="BO58">
        <v>0.85629940007052829</v>
      </c>
      <c r="BP58">
        <v>0.85629940007052829</v>
      </c>
      <c r="BQ58">
        <v>0.85629940007052829</v>
      </c>
      <c r="BR58">
        <v>0.85629940007052829</v>
      </c>
      <c r="BS58">
        <v>0.85629940007052829</v>
      </c>
      <c r="BT58">
        <v>0.85629940007052829</v>
      </c>
      <c r="BU58">
        <v>0.85629940007052829</v>
      </c>
      <c r="BV58">
        <v>0.85629940007052829</v>
      </c>
      <c r="BW58">
        <v>0.85629940007052829</v>
      </c>
      <c r="BX58">
        <v>0.85629940007052796</v>
      </c>
      <c r="BY58">
        <v>0.85629940007052796</v>
      </c>
      <c r="BZ58">
        <v>0.85629940007052796</v>
      </c>
      <c r="CA58">
        <v>0.85629940007052796</v>
      </c>
      <c r="CB58">
        <v>0.85629940007052796</v>
      </c>
      <c r="CC58">
        <v>0.85629940007052796</v>
      </c>
      <c r="CD58">
        <v>0.85629940007052796</v>
      </c>
      <c r="CE58">
        <v>0.85629940007052796</v>
      </c>
      <c r="CF58">
        <v>0.85629940007052796</v>
      </c>
      <c r="CG58">
        <v>0.85629940007052796</v>
      </c>
      <c r="CH58">
        <v>0.85629940007052796</v>
      </c>
      <c r="CI58">
        <v>0.85629940007052796</v>
      </c>
      <c r="CJ58">
        <v>0.85629940007052796</v>
      </c>
      <c r="CK58">
        <v>0.85629940007052796</v>
      </c>
      <c r="CL58">
        <v>0.85629940007052796</v>
      </c>
      <c r="CM58">
        <v>0.85629940007052796</v>
      </c>
      <c r="CN58">
        <v>0.85629940007052796</v>
      </c>
      <c r="CO58">
        <v>0.85629940007052796</v>
      </c>
      <c r="CP58">
        <v>0.85629940007052796</v>
      </c>
      <c r="CQ58">
        <v>0.85629940007052796</v>
      </c>
    </row>
    <row r="59" spans="1:95" x14ac:dyDescent="0.25">
      <c r="A59">
        <v>82</v>
      </c>
      <c r="B59">
        <v>4.5195122798918297E-2</v>
      </c>
      <c r="C59">
        <v>4.4681259069925858E-2</v>
      </c>
      <c r="D59">
        <v>4.4172917200215912E-2</v>
      </c>
      <c r="E59">
        <v>4.4177677493736939E-2</v>
      </c>
      <c r="F59">
        <v>4.5070376724386317E-2</v>
      </c>
      <c r="G59">
        <v>4.6503908727008318E-2</v>
      </c>
      <c r="H59">
        <v>4.8807603944801783E-2</v>
      </c>
      <c r="I59">
        <v>5.2562038146411652E-2</v>
      </c>
      <c r="J59">
        <v>5.7303832580923968E-2</v>
      </c>
      <c r="K59">
        <v>6.1797588424907103E-2</v>
      </c>
      <c r="L59">
        <v>6.5926916977876907E-2</v>
      </c>
      <c r="M59">
        <v>7.043809413180073E-2</v>
      </c>
      <c r="N59">
        <v>7.5161675658578328E-2</v>
      </c>
      <c r="O59">
        <v>7.9910674078674915E-2</v>
      </c>
      <c r="P59">
        <v>8.4565893401339742E-2</v>
      </c>
      <c r="Q59">
        <v>8.9320847431083636E-2</v>
      </c>
      <c r="R59">
        <v>9.4561827347311611E-2</v>
      </c>
      <c r="S59">
        <v>0.10065774017564499</v>
      </c>
      <c r="T59">
        <v>0.10697133082548151</v>
      </c>
      <c r="U59">
        <v>0.1132018323415966</v>
      </c>
      <c r="V59">
        <v>0.1192973631599672</v>
      </c>
      <c r="W59">
        <v>0.12569779950873089</v>
      </c>
      <c r="X59">
        <v>0.13253507445436841</v>
      </c>
      <c r="Y59">
        <v>0.13913594301100099</v>
      </c>
      <c r="Z59">
        <v>0.1456673826429167</v>
      </c>
      <c r="AA59">
        <v>0.1530988591660932</v>
      </c>
      <c r="AB59">
        <v>0.16191029572382359</v>
      </c>
      <c r="AC59">
        <v>0.1685791294212273</v>
      </c>
      <c r="AD59">
        <v>0.18121986810692731</v>
      </c>
      <c r="AE59">
        <v>0.19303846931801141</v>
      </c>
      <c r="AF59">
        <v>0.2074059995736155</v>
      </c>
      <c r="AG59">
        <v>0.2226710348079286</v>
      </c>
      <c r="AH59">
        <v>0.2368750167249046</v>
      </c>
      <c r="AI59">
        <v>0.25110748443595438</v>
      </c>
      <c r="AJ59">
        <v>0.25232083998581678</v>
      </c>
      <c r="AK59">
        <v>0.2885322313069183</v>
      </c>
      <c r="AL59">
        <v>0.30560027870628781</v>
      </c>
      <c r="AM59">
        <v>0.31529821501565869</v>
      </c>
      <c r="AN59">
        <v>0.33028576440900348</v>
      </c>
      <c r="AO59">
        <v>0.37972521442025869</v>
      </c>
      <c r="AP59">
        <v>0.4208859898255316</v>
      </c>
      <c r="AQ59">
        <v>0.40564447009293308</v>
      </c>
      <c r="AR59">
        <v>0.47127159643664102</v>
      </c>
      <c r="AS59">
        <v>0.45426019251609401</v>
      </c>
      <c r="AT59">
        <v>0.61353020155589133</v>
      </c>
      <c r="AU59">
        <v>0.64548491767299399</v>
      </c>
      <c r="AV59">
        <v>0.61774860753891547</v>
      </c>
      <c r="AW59">
        <v>0.89461479825737433</v>
      </c>
      <c r="AX59">
        <v>0.72306430401893795</v>
      </c>
      <c r="AY59">
        <v>0.75126310429667931</v>
      </c>
      <c r="AZ59">
        <v>0.75126310429667931</v>
      </c>
      <c r="BA59">
        <v>0.75126310429667931</v>
      </c>
      <c r="BB59">
        <v>0.75126310429667931</v>
      </c>
      <c r="BC59">
        <v>0.75126310429667931</v>
      </c>
      <c r="BD59">
        <v>0.75126310429667931</v>
      </c>
      <c r="BE59">
        <v>0.75126310429667931</v>
      </c>
      <c r="BF59">
        <v>0.75126310429667931</v>
      </c>
      <c r="BG59">
        <v>0.75126310429667931</v>
      </c>
      <c r="BH59">
        <v>0.75126310429667931</v>
      </c>
      <c r="BI59">
        <v>0.75126310429667931</v>
      </c>
      <c r="BJ59">
        <v>0.75126310429667931</v>
      </c>
      <c r="BK59">
        <v>0.75126310429667931</v>
      </c>
      <c r="BL59">
        <v>0.75126310429667931</v>
      </c>
      <c r="BM59">
        <v>0.75126310429667931</v>
      </c>
      <c r="BN59">
        <v>0.75126310429667931</v>
      </c>
      <c r="BO59">
        <v>0.75126310429667931</v>
      </c>
      <c r="BP59">
        <v>0.75126310429667931</v>
      </c>
      <c r="BQ59">
        <v>0.75126310429667931</v>
      </c>
      <c r="BR59">
        <v>0.75126310429667931</v>
      </c>
      <c r="BS59">
        <v>0.75126310429667931</v>
      </c>
      <c r="BT59">
        <v>0.75126310429667931</v>
      </c>
      <c r="BU59">
        <v>0.75126310429667931</v>
      </c>
      <c r="BV59">
        <v>0.75126310429667931</v>
      </c>
      <c r="BW59">
        <v>0.75126310429667931</v>
      </c>
      <c r="BX59">
        <v>0.75126310429667897</v>
      </c>
      <c r="BY59">
        <v>0.75126310429667897</v>
      </c>
      <c r="BZ59">
        <v>0.75126310429667897</v>
      </c>
      <c r="CA59">
        <v>0.75126310429667897</v>
      </c>
      <c r="CB59">
        <v>0.75126310429667897</v>
      </c>
      <c r="CC59">
        <v>0.75126310429667897</v>
      </c>
      <c r="CD59">
        <v>0.75126310429667897</v>
      </c>
      <c r="CE59">
        <v>0.75126310429667897</v>
      </c>
      <c r="CF59">
        <v>0.75126310429667897</v>
      </c>
      <c r="CG59">
        <v>0.75126310429667897</v>
      </c>
      <c r="CH59">
        <v>0.75126310429667897</v>
      </c>
      <c r="CI59">
        <v>0.75126310429667897</v>
      </c>
      <c r="CJ59">
        <v>0.75126310429667897</v>
      </c>
      <c r="CK59">
        <v>0.75126310429667897</v>
      </c>
      <c r="CL59">
        <v>0.75126310429667897</v>
      </c>
      <c r="CM59">
        <v>0.75126310429667897</v>
      </c>
      <c r="CN59">
        <v>0.75126310429667897</v>
      </c>
      <c r="CO59">
        <v>0.75126310429667897</v>
      </c>
      <c r="CP59">
        <v>0.75126310429667897</v>
      </c>
      <c r="CQ59">
        <v>0.75126310429667897</v>
      </c>
    </row>
    <row r="60" spans="1:95" x14ac:dyDescent="0.25">
      <c r="A60">
        <v>83</v>
      </c>
      <c r="B60">
        <v>5.1493584635370127E-2</v>
      </c>
      <c r="C60">
        <v>5.2327863550653768E-2</v>
      </c>
      <c r="D60">
        <v>5.1823577418693118E-2</v>
      </c>
      <c r="E60">
        <v>5.1323778481160057E-2</v>
      </c>
      <c r="F60">
        <v>5.1419278080658909E-2</v>
      </c>
      <c r="G60">
        <v>5.2550256056286777E-2</v>
      </c>
      <c r="H60">
        <v>5.4316735413901127E-2</v>
      </c>
      <c r="I60">
        <v>5.7107381060392128E-2</v>
      </c>
      <c r="J60">
        <v>6.1608056262161162E-2</v>
      </c>
      <c r="K60">
        <v>6.7283648460390491E-2</v>
      </c>
      <c r="L60">
        <v>7.2687200937420815E-2</v>
      </c>
      <c r="M60">
        <v>7.7680093248937696E-2</v>
      </c>
      <c r="N60">
        <v>8.314097666918023E-2</v>
      </c>
      <c r="O60">
        <v>8.8871913877250325E-2</v>
      </c>
      <c r="P60">
        <v>9.4652791601131353E-2</v>
      </c>
      <c r="Q60">
        <v>0.1003423870453754</v>
      </c>
      <c r="R60">
        <v>0.1061701853471816</v>
      </c>
      <c r="S60">
        <v>0.1125968266100615</v>
      </c>
      <c r="T60">
        <v>0.1200654421318806</v>
      </c>
      <c r="U60">
        <v>0.1278199964599934</v>
      </c>
      <c r="V60">
        <v>0.13550190869720269</v>
      </c>
      <c r="W60">
        <v>0.14304851527443099</v>
      </c>
      <c r="X60">
        <v>0.1509874111736772</v>
      </c>
      <c r="Y60">
        <v>0.15947934530366689</v>
      </c>
      <c r="Z60">
        <v>0.16771561823543091</v>
      </c>
      <c r="AA60">
        <v>0.1758964369757266</v>
      </c>
      <c r="AB60">
        <v>0.18519413718326219</v>
      </c>
      <c r="AC60">
        <v>0.1961960679093811</v>
      </c>
      <c r="AD60">
        <v>0.2046351309423475</v>
      </c>
      <c r="AE60">
        <v>0.22036506751117141</v>
      </c>
      <c r="AF60">
        <v>0.2351480382400295</v>
      </c>
      <c r="AG60">
        <v>0.25309255116806312</v>
      </c>
      <c r="AH60">
        <v>0.27219637040858419</v>
      </c>
      <c r="AI60">
        <v>0.29006706074088789</v>
      </c>
      <c r="AJ60">
        <v>0.30803450503142188</v>
      </c>
      <c r="AK60">
        <v>0.3100654567309491</v>
      </c>
      <c r="AL60">
        <v>0.35518543799929658</v>
      </c>
      <c r="AM60">
        <v>0.37685572537971712</v>
      </c>
      <c r="AN60">
        <v>0.38949639074657771</v>
      </c>
      <c r="AO60">
        <v>0.40872606586782773</v>
      </c>
      <c r="AP60">
        <v>0.47073064182997149</v>
      </c>
      <c r="AQ60">
        <v>0.52267058157909019</v>
      </c>
      <c r="AR60">
        <v>0.50462609040471873</v>
      </c>
      <c r="AS60">
        <v>0.5872945361337597</v>
      </c>
      <c r="AT60">
        <v>0.56708731043976301</v>
      </c>
      <c r="AU60">
        <v>0.76725857106871564</v>
      </c>
      <c r="AV60">
        <v>0.64998365669502967</v>
      </c>
      <c r="AW60">
        <v>0.90096977009108958</v>
      </c>
      <c r="AX60">
        <v>0.75085545817101218</v>
      </c>
      <c r="AY60">
        <v>0.77660725262917218</v>
      </c>
      <c r="AZ60">
        <v>0.77660725262917218</v>
      </c>
      <c r="BA60">
        <v>0.77660725262917218</v>
      </c>
      <c r="BB60">
        <v>0.77660725262917218</v>
      </c>
      <c r="BC60">
        <v>0.77660725262917218</v>
      </c>
      <c r="BD60">
        <v>0.77660725262917218</v>
      </c>
      <c r="BE60">
        <v>0.77660725262917218</v>
      </c>
      <c r="BF60">
        <v>0.77660725262917218</v>
      </c>
      <c r="BG60">
        <v>0.77660725262917218</v>
      </c>
      <c r="BH60">
        <v>0.77660725262917218</v>
      </c>
      <c r="BI60">
        <v>0.77660725262917218</v>
      </c>
      <c r="BJ60">
        <v>0.77660725262917218</v>
      </c>
      <c r="BK60">
        <v>0.77660725262917218</v>
      </c>
      <c r="BL60">
        <v>0.77660725262917218</v>
      </c>
      <c r="BM60">
        <v>0.77660725262917218</v>
      </c>
      <c r="BN60">
        <v>0.77660725262917218</v>
      </c>
      <c r="BO60">
        <v>0.77660725262917218</v>
      </c>
      <c r="BP60">
        <v>0.77660725262917218</v>
      </c>
      <c r="BQ60">
        <v>0.77660725262917218</v>
      </c>
      <c r="BR60">
        <v>0.77660725262917218</v>
      </c>
      <c r="BS60">
        <v>0.77660725262917218</v>
      </c>
      <c r="BT60">
        <v>0.77660725262917218</v>
      </c>
      <c r="BU60">
        <v>0.77660725262917218</v>
      </c>
      <c r="BV60">
        <v>0.77660725262917218</v>
      </c>
      <c r="BW60">
        <v>0.77660725262917218</v>
      </c>
      <c r="BX60">
        <v>0.77660725262917196</v>
      </c>
      <c r="BY60">
        <v>0.77660725262917196</v>
      </c>
      <c r="BZ60">
        <v>0.77660725262917196</v>
      </c>
      <c r="CA60">
        <v>0.77660725262917196</v>
      </c>
      <c r="CB60">
        <v>0.77660725262917196</v>
      </c>
      <c r="CC60">
        <v>0.77660725262917196</v>
      </c>
      <c r="CD60">
        <v>0.77660725262917196</v>
      </c>
      <c r="CE60">
        <v>0.77660725262917196</v>
      </c>
      <c r="CF60">
        <v>0.77660725262917196</v>
      </c>
      <c r="CG60">
        <v>0.77660725262917196</v>
      </c>
      <c r="CH60">
        <v>0.77660725262917196</v>
      </c>
      <c r="CI60">
        <v>0.77660725262917196</v>
      </c>
      <c r="CJ60">
        <v>0.77660725262917196</v>
      </c>
      <c r="CK60">
        <v>0.77660725262917196</v>
      </c>
      <c r="CL60">
        <v>0.77660725262917196</v>
      </c>
      <c r="CM60">
        <v>0.77660725262917196</v>
      </c>
      <c r="CN60">
        <v>0.77660725262917196</v>
      </c>
      <c r="CO60">
        <v>0.77660725262917196</v>
      </c>
      <c r="CP60">
        <v>0.77660725262917196</v>
      </c>
      <c r="CQ60">
        <v>0.77660725262917196</v>
      </c>
    </row>
    <row r="61" spans="1:95" x14ac:dyDescent="0.25">
      <c r="A61">
        <v>84</v>
      </c>
      <c r="B61">
        <v>6.1473767892013823E-2</v>
      </c>
      <c r="C61">
        <v>5.9724856135786597E-2</v>
      </c>
      <c r="D61">
        <v>6.0798875136392289E-2</v>
      </c>
      <c r="E61">
        <v>6.0318493175747341E-2</v>
      </c>
      <c r="F61">
        <v>5.9841472314603253E-2</v>
      </c>
      <c r="G61">
        <v>6.0057904789815868E-2</v>
      </c>
      <c r="H61">
        <v>6.1486474542399069E-2</v>
      </c>
      <c r="I61">
        <v>6.366473997898027E-2</v>
      </c>
      <c r="J61">
        <v>6.7052983695894922E-2</v>
      </c>
      <c r="K61">
        <v>7.2464270516529719E-2</v>
      </c>
      <c r="L61">
        <v>7.9278697171380863E-2</v>
      </c>
      <c r="M61">
        <v>8.5795689843313955E-2</v>
      </c>
      <c r="N61">
        <v>9.1849715918466857E-2</v>
      </c>
      <c r="O61">
        <v>9.8479028351514231E-2</v>
      </c>
      <c r="P61">
        <v>0.105451732620057</v>
      </c>
      <c r="Q61">
        <v>0.1125079387057306</v>
      </c>
      <c r="R61">
        <v>0.1194798648961284</v>
      </c>
      <c r="S61">
        <v>0.1266407354535205</v>
      </c>
      <c r="T61">
        <v>0.1345418989148093</v>
      </c>
      <c r="U61">
        <v>0.14371760810681869</v>
      </c>
      <c r="V61">
        <v>0.15326793678974479</v>
      </c>
      <c r="W61">
        <v>0.16276404585636009</v>
      </c>
      <c r="X61">
        <v>0.17213015993349301</v>
      </c>
      <c r="Y61">
        <v>0.1820014761301347</v>
      </c>
      <c r="Z61">
        <v>0.19257467321220259</v>
      </c>
      <c r="AA61">
        <v>0.20287511860275739</v>
      </c>
      <c r="AB61">
        <v>0.21314388402312071</v>
      </c>
      <c r="AC61">
        <v>0.22480378586816921</v>
      </c>
      <c r="AD61">
        <v>0.2385762676130346</v>
      </c>
      <c r="AE61">
        <v>0.24927440507628801</v>
      </c>
      <c r="AF61">
        <v>0.26890618998188243</v>
      </c>
      <c r="AG61">
        <v>0.28744844417167059</v>
      </c>
      <c r="AH61">
        <v>0.30992636297306142</v>
      </c>
      <c r="AI61">
        <v>0.33390432156371203</v>
      </c>
      <c r="AJ61">
        <v>0.35645004858212681</v>
      </c>
      <c r="AK61">
        <v>0.37919288979573618</v>
      </c>
      <c r="AL61">
        <v>0.38236202894251742</v>
      </c>
      <c r="AM61">
        <v>0.43877015332800973</v>
      </c>
      <c r="AN61">
        <v>0.46635603054171332</v>
      </c>
      <c r="AO61">
        <v>0.48284359069101612</v>
      </c>
      <c r="AP61">
        <v>0.50756997314694663</v>
      </c>
      <c r="AQ61">
        <v>0.5855939891549401</v>
      </c>
      <c r="AR61">
        <v>0.65134750127153707</v>
      </c>
      <c r="AS61">
        <v>0.62996286511547306</v>
      </c>
      <c r="AT61">
        <v>0.734449201437402</v>
      </c>
      <c r="AU61">
        <v>0.71042180975207914</v>
      </c>
      <c r="AV61">
        <v>0.68221870585114386</v>
      </c>
      <c r="AW61">
        <v>0.90732474192480483</v>
      </c>
      <c r="AX61">
        <v>0.77864661232308641</v>
      </c>
      <c r="AY61">
        <v>0.80195140096166517</v>
      </c>
      <c r="AZ61">
        <v>0.80195140096166517</v>
      </c>
      <c r="BA61">
        <v>0.80195140096166517</v>
      </c>
      <c r="BB61">
        <v>0.80195140096166517</v>
      </c>
      <c r="BC61">
        <v>0.80195140096166517</v>
      </c>
      <c r="BD61">
        <v>0.80195140096166517</v>
      </c>
      <c r="BE61">
        <v>0.80195140096166517</v>
      </c>
      <c r="BF61">
        <v>0.80195140096166517</v>
      </c>
      <c r="BG61">
        <v>0.80195140096166517</v>
      </c>
      <c r="BH61">
        <v>0.80195140096166517</v>
      </c>
      <c r="BI61">
        <v>0.80195140096166517</v>
      </c>
      <c r="BJ61">
        <v>0.80195140096166517</v>
      </c>
      <c r="BK61">
        <v>0.80195140096166517</v>
      </c>
      <c r="BL61">
        <v>0.80195140096166517</v>
      </c>
      <c r="BM61">
        <v>0.80195140096166517</v>
      </c>
      <c r="BN61">
        <v>0.80195140096166517</v>
      </c>
      <c r="BO61">
        <v>0.80195140096166517</v>
      </c>
      <c r="BP61">
        <v>0.80195140096166517</v>
      </c>
      <c r="BQ61">
        <v>0.80195140096166517</v>
      </c>
      <c r="BR61">
        <v>0.80195140096166517</v>
      </c>
      <c r="BS61">
        <v>0.80195140096166517</v>
      </c>
      <c r="BT61">
        <v>0.80195140096166517</v>
      </c>
      <c r="BU61">
        <v>0.80195140096166517</v>
      </c>
      <c r="BV61">
        <v>0.80195140096166517</v>
      </c>
      <c r="BW61">
        <v>0.80195140096166517</v>
      </c>
      <c r="BX61">
        <v>0.80195140096166495</v>
      </c>
      <c r="BY61">
        <v>0.80195140096166495</v>
      </c>
      <c r="BZ61">
        <v>0.80195140096166495</v>
      </c>
      <c r="CA61">
        <v>0.80195140096166495</v>
      </c>
      <c r="CB61">
        <v>0.80195140096166495</v>
      </c>
      <c r="CC61">
        <v>0.80195140096166495</v>
      </c>
      <c r="CD61">
        <v>0.80195140096166495</v>
      </c>
      <c r="CE61">
        <v>0.80195140096166495</v>
      </c>
      <c r="CF61">
        <v>0.80195140096166495</v>
      </c>
      <c r="CG61">
        <v>0.80195140096166495</v>
      </c>
      <c r="CH61">
        <v>0.80195140096166495</v>
      </c>
      <c r="CI61">
        <v>0.80195140096166495</v>
      </c>
      <c r="CJ61">
        <v>0.80195140096166495</v>
      </c>
      <c r="CK61">
        <v>0.80195140096166495</v>
      </c>
      <c r="CL61">
        <v>0.80195140096166495</v>
      </c>
      <c r="CM61">
        <v>0.80195140096166495</v>
      </c>
      <c r="CN61">
        <v>0.80195140096166495</v>
      </c>
      <c r="CO61">
        <v>0.80195140096166495</v>
      </c>
      <c r="CP61">
        <v>0.80195140096166495</v>
      </c>
      <c r="CQ61">
        <v>0.80195140096166495</v>
      </c>
    </row>
    <row r="62" spans="1:95" x14ac:dyDescent="0.25">
      <c r="A62">
        <v>85</v>
      </c>
      <c r="B62">
        <v>7.1403346557144379E-2</v>
      </c>
      <c r="C62">
        <v>7.14253494146984E-2</v>
      </c>
      <c r="D62">
        <v>6.9514948729677672E-2</v>
      </c>
      <c r="E62">
        <v>7.0889055928900255E-2</v>
      </c>
      <c r="F62">
        <v>7.0452220556881315E-2</v>
      </c>
      <c r="G62">
        <v>7.0017568708142283E-2</v>
      </c>
      <c r="H62">
        <v>7.0393974582416252E-2</v>
      </c>
      <c r="I62">
        <v>7.2194723316930748E-2</v>
      </c>
      <c r="J62">
        <v>7.4883371106042415E-2</v>
      </c>
      <c r="K62">
        <v>7.9006910453047322E-2</v>
      </c>
      <c r="L62">
        <v>8.5532555907755173E-2</v>
      </c>
      <c r="M62">
        <v>9.3739921117783703E-2</v>
      </c>
      <c r="N62">
        <v>0.1016234895355691</v>
      </c>
      <c r="O62">
        <v>0.108985069204656</v>
      </c>
      <c r="P62">
        <v>0.1170559504706636</v>
      </c>
      <c r="Q62">
        <v>0.1255636739118989</v>
      </c>
      <c r="R62">
        <v>0.13420046367500821</v>
      </c>
      <c r="S62">
        <v>0.14276643835514211</v>
      </c>
      <c r="T62">
        <v>0.1515881944471319</v>
      </c>
      <c r="U62">
        <v>0.16132811633194979</v>
      </c>
      <c r="V62">
        <v>0.17263269264005221</v>
      </c>
      <c r="W62">
        <v>0.18442718137747011</v>
      </c>
      <c r="X62">
        <v>0.19619712912817261</v>
      </c>
      <c r="Y62">
        <v>0.20785079871026049</v>
      </c>
      <c r="Z62">
        <v>0.22015582951819379</v>
      </c>
      <c r="AA62">
        <v>0.2333538673020214</v>
      </c>
      <c r="AB62">
        <v>0.24626640677735051</v>
      </c>
      <c r="AC62">
        <v>0.25918497173077248</v>
      </c>
      <c r="AD62">
        <v>0.27384266681449138</v>
      </c>
      <c r="AE62">
        <v>0.29112887931144882</v>
      </c>
      <c r="AF62">
        <v>0.30471672418485951</v>
      </c>
      <c r="AG62">
        <v>0.32929107181303879</v>
      </c>
      <c r="AH62">
        <v>0.35261409838644658</v>
      </c>
      <c r="AI62">
        <v>0.3808542302475133</v>
      </c>
      <c r="AJ62">
        <v>0.41103883669173141</v>
      </c>
      <c r="AK62">
        <v>0.43956190808699291</v>
      </c>
      <c r="AL62">
        <v>0.46842720617644151</v>
      </c>
      <c r="AM62">
        <v>0.47317003839556182</v>
      </c>
      <c r="AN62">
        <v>0.54392636582552356</v>
      </c>
      <c r="AO62">
        <v>0.57913682944683953</v>
      </c>
      <c r="AP62">
        <v>0.60066262801896997</v>
      </c>
      <c r="AQ62">
        <v>0.63252925529289206</v>
      </c>
      <c r="AR62">
        <v>0.73104120896043845</v>
      </c>
      <c r="AS62">
        <v>0.8145515116084332</v>
      </c>
      <c r="AT62">
        <v>0.78918951363041889</v>
      </c>
      <c r="AU62">
        <v>0.92169805962495166</v>
      </c>
      <c r="AV62">
        <v>0.71445375500725805</v>
      </c>
      <c r="AW62">
        <v>0.91367971375852008</v>
      </c>
      <c r="AX62">
        <v>0.80643776647516052</v>
      </c>
      <c r="AY62">
        <v>0.82729554929415816</v>
      </c>
      <c r="AZ62">
        <v>0.82729554929415816</v>
      </c>
      <c r="BA62">
        <v>0.82729554929415816</v>
      </c>
      <c r="BB62">
        <v>0.82729554929415816</v>
      </c>
      <c r="BC62">
        <v>0.82729554929415816</v>
      </c>
      <c r="BD62">
        <v>0.82729554929415816</v>
      </c>
      <c r="BE62">
        <v>0.82729554929415816</v>
      </c>
      <c r="BF62">
        <v>0.82729554929415816</v>
      </c>
      <c r="BG62">
        <v>0.82729554929415816</v>
      </c>
      <c r="BH62">
        <v>0.82729554929415816</v>
      </c>
      <c r="BI62">
        <v>0.82729554929415816</v>
      </c>
      <c r="BJ62">
        <v>0.82729554929415816</v>
      </c>
      <c r="BK62">
        <v>0.82729554929415816</v>
      </c>
      <c r="BL62">
        <v>0.82729554929415816</v>
      </c>
      <c r="BM62">
        <v>0.82729554929415816</v>
      </c>
      <c r="BN62">
        <v>0.82729554929415816</v>
      </c>
      <c r="BO62">
        <v>0.82729554929415816</v>
      </c>
      <c r="BP62">
        <v>0.82729554929415816</v>
      </c>
      <c r="BQ62">
        <v>0.82729554929415816</v>
      </c>
      <c r="BR62">
        <v>0.82729554929415816</v>
      </c>
      <c r="BS62">
        <v>0.82729554929415816</v>
      </c>
      <c r="BT62">
        <v>0.82729554929415816</v>
      </c>
      <c r="BU62">
        <v>0.82729554929415816</v>
      </c>
      <c r="BV62">
        <v>0.82729554929415816</v>
      </c>
      <c r="BW62">
        <v>0.82729554929415816</v>
      </c>
      <c r="BX62">
        <v>0.82729554929415805</v>
      </c>
      <c r="BY62">
        <v>0.82729554929415805</v>
      </c>
      <c r="BZ62">
        <v>0.82729554929415805</v>
      </c>
      <c r="CA62">
        <v>0.82729554929415805</v>
      </c>
      <c r="CB62">
        <v>0.82729554929415805</v>
      </c>
      <c r="CC62">
        <v>0.82729554929415805</v>
      </c>
      <c r="CD62">
        <v>0.82729554929415805</v>
      </c>
      <c r="CE62">
        <v>0.82729554929415805</v>
      </c>
      <c r="CF62">
        <v>0.82729554929415805</v>
      </c>
      <c r="CG62">
        <v>0.82729554929415805</v>
      </c>
      <c r="CH62">
        <v>0.82729554929415805</v>
      </c>
      <c r="CI62">
        <v>0.82729554929415805</v>
      </c>
      <c r="CJ62">
        <v>0.82729554929415805</v>
      </c>
      <c r="CK62">
        <v>0.82729554929415805</v>
      </c>
      <c r="CL62">
        <v>0.82729554929415805</v>
      </c>
      <c r="CM62">
        <v>0.82729554929415805</v>
      </c>
      <c r="CN62">
        <v>0.82729554929415805</v>
      </c>
      <c r="CO62">
        <v>0.82729554929415805</v>
      </c>
      <c r="CP62">
        <v>0.82729554929415805</v>
      </c>
      <c r="CQ62">
        <v>0.82729554929415805</v>
      </c>
    </row>
    <row r="63" spans="1:95" x14ac:dyDescent="0.25">
      <c r="A63">
        <v>86</v>
      </c>
      <c r="B63">
        <v>8.0857111896853281E-2</v>
      </c>
      <c r="C63">
        <v>8.3107776162112068E-2</v>
      </c>
      <c r="D63">
        <v>8.3279099786651739E-2</v>
      </c>
      <c r="E63">
        <v>8.1193714266600964E-2</v>
      </c>
      <c r="F63">
        <v>8.2943803890096937E-2</v>
      </c>
      <c r="G63">
        <v>8.2577170157905028E-2</v>
      </c>
      <c r="H63">
        <v>8.2211560149262286E-2</v>
      </c>
      <c r="I63">
        <v>8.2798392391530862E-2</v>
      </c>
      <c r="J63">
        <v>8.5065298006007761E-2</v>
      </c>
      <c r="K63">
        <v>8.8387919729733824E-2</v>
      </c>
      <c r="L63">
        <v>9.3418557795145143E-2</v>
      </c>
      <c r="M63">
        <v>0.1013118120049666</v>
      </c>
      <c r="N63">
        <v>0.1112279084164987</v>
      </c>
      <c r="O63">
        <v>0.1207935776465108</v>
      </c>
      <c r="P63">
        <v>0.12977089471051859</v>
      </c>
      <c r="Q63">
        <v>0.13962537230523181</v>
      </c>
      <c r="R63">
        <v>0.15003597908963789</v>
      </c>
      <c r="S63">
        <v>0.16063714340895241</v>
      </c>
      <c r="T63">
        <v>0.17119009588113759</v>
      </c>
      <c r="U63">
        <v>0.1820867917618133</v>
      </c>
      <c r="V63">
        <v>0.1941259887438434</v>
      </c>
      <c r="W63">
        <v>0.2080928777079856</v>
      </c>
      <c r="X63">
        <v>0.2226997114741561</v>
      </c>
      <c r="Y63">
        <v>0.2373274251985544</v>
      </c>
      <c r="Z63">
        <v>0.2518648319211057</v>
      </c>
      <c r="AA63">
        <v>0.26724314662111359</v>
      </c>
      <c r="AB63">
        <v>0.28376050186539781</v>
      </c>
      <c r="AC63">
        <v>0.29998716132956782</v>
      </c>
      <c r="AD63">
        <v>0.31627718510852731</v>
      </c>
      <c r="AE63">
        <v>0.33474933115664379</v>
      </c>
      <c r="AF63">
        <v>0.35650403105504902</v>
      </c>
      <c r="AG63">
        <v>0.37379716307507899</v>
      </c>
      <c r="AH63">
        <v>0.40465062887739622</v>
      </c>
      <c r="AI63">
        <v>0.43407071859120289</v>
      </c>
      <c r="AJ63">
        <v>0.46965630336287861</v>
      </c>
      <c r="AK63">
        <v>0.50776736347889007</v>
      </c>
      <c r="AL63">
        <v>0.54395444417420624</v>
      </c>
      <c r="AM63">
        <v>0.58069106564521189</v>
      </c>
      <c r="AN63">
        <v>0.58759869687400679</v>
      </c>
      <c r="AO63">
        <v>0.67665025827098624</v>
      </c>
      <c r="AP63">
        <v>0.72171524483904503</v>
      </c>
      <c r="AQ63">
        <v>0.74985252905005451</v>
      </c>
      <c r="AR63">
        <v>0.79101809714410964</v>
      </c>
      <c r="AS63">
        <v>0.91581597597428344</v>
      </c>
      <c r="AT63">
        <v>0.7813292654617362</v>
      </c>
      <c r="AU63">
        <v>0.89247386517307359</v>
      </c>
      <c r="AV63">
        <v>0.74668880416337224</v>
      </c>
      <c r="AW63">
        <v>0.92003468559223534</v>
      </c>
      <c r="AX63">
        <v>0.83422892062723464</v>
      </c>
      <c r="AY63">
        <v>0.85263969762665104</v>
      </c>
      <c r="AZ63">
        <v>0.85263969762665104</v>
      </c>
      <c r="BA63">
        <v>0.85263969762665104</v>
      </c>
      <c r="BB63">
        <v>0.85263969762665104</v>
      </c>
      <c r="BC63">
        <v>0.85263969762665104</v>
      </c>
      <c r="BD63">
        <v>0.85263969762665104</v>
      </c>
      <c r="BE63">
        <v>0.85263969762665104</v>
      </c>
      <c r="BF63">
        <v>0.85263969762665104</v>
      </c>
      <c r="BG63">
        <v>0.85263969762665104</v>
      </c>
      <c r="BH63">
        <v>0.85263969762665104</v>
      </c>
      <c r="BI63">
        <v>0.85263969762665104</v>
      </c>
      <c r="BJ63">
        <v>0.85263969762665104</v>
      </c>
      <c r="BK63">
        <v>0.85263969762665104</v>
      </c>
      <c r="BL63">
        <v>0.85263969762665104</v>
      </c>
      <c r="BM63">
        <v>0.85263969762665104</v>
      </c>
      <c r="BN63">
        <v>0.85263969762665104</v>
      </c>
      <c r="BO63">
        <v>0.85263969762665104</v>
      </c>
      <c r="BP63">
        <v>0.85263969762665104</v>
      </c>
      <c r="BQ63">
        <v>0.85263969762665104</v>
      </c>
      <c r="BR63">
        <v>0.85263969762665104</v>
      </c>
      <c r="BS63">
        <v>0.85263969762665104</v>
      </c>
      <c r="BT63">
        <v>0.85263969762665104</v>
      </c>
      <c r="BU63">
        <v>0.85263969762665104</v>
      </c>
      <c r="BV63">
        <v>0.85263969762665104</v>
      </c>
      <c r="BW63">
        <v>0.85263969762665104</v>
      </c>
      <c r="BX63">
        <v>0.85263969762665104</v>
      </c>
      <c r="BY63">
        <v>0.85263969762665104</v>
      </c>
      <c r="BZ63">
        <v>0.85263969762665104</v>
      </c>
      <c r="CA63">
        <v>0.85263969762665104</v>
      </c>
      <c r="CB63">
        <v>0.85263969762665104</v>
      </c>
      <c r="CC63">
        <v>0.85263969762665104</v>
      </c>
      <c r="CD63">
        <v>0.85263969762665104</v>
      </c>
      <c r="CE63">
        <v>0.85263969762665104</v>
      </c>
      <c r="CF63">
        <v>0.85263969762665104</v>
      </c>
      <c r="CG63">
        <v>0.85263969762665104</v>
      </c>
      <c r="CH63">
        <v>0.85263969762665104</v>
      </c>
      <c r="CI63">
        <v>0.85263969762665104</v>
      </c>
      <c r="CJ63">
        <v>0.85263969762665104</v>
      </c>
      <c r="CK63">
        <v>0.85263969762665104</v>
      </c>
      <c r="CL63">
        <v>0.85263969762665104</v>
      </c>
      <c r="CM63">
        <v>0.85263969762665104</v>
      </c>
      <c r="CN63">
        <v>0.85263969762665104</v>
      </c>
      <c r="CO63">
        <v>0.85263969762665104</v>
      </c>
      <c r="CP63">
        <v>0.85263969762665104</v>
      </c>
      <c r="CQ63">
        <v>0.85263969762665104</v>
      </c>
    </row>
    <row r="64" spans="1:95" x14ac:dyDescent="0.25">
      <c r="A64">
        <v>87</v>
      </c>
      <c r="B64">
        <v>8.0479042369262802E-2</v>
      </c>
      <c r="C64">
        <v>9.4276157488881698E-2</v>
      </c>
      <c r="D64">
        <v>9.7070186403781886E-2</v>
      </c>
      <c r="E64">
        <v>9.7440785891913656E-2</v>
      </c>
      <c r="F64">
        <v>9.5167293603360459E-2</v>
      </c>
      <c r="G64">
        <v>9.7388978913892796E-2</v>
      </c>
      <c r="H64">
        <v>9.7128440010323253E-2</v>
      </c>
      <c r="I64">
        <v>9.6867894803549653E-2</v>
      </c>
      <c r="J64">
        <v>9.7730344565952781E-2</v>
      </c>
      <c r="K64">
        <v>0.1005820555767469</v>
      </c>
      <c r="L64">
        <v>0.10469394036144949</v>
      </c>
      <c r="M64">
        <v>0.110846592006237</v>
      </c>
      <c r="N64">
        <v>0.1204231057785838</v>
      </c>
      <c r="O64">
        <v>0.13244149219085879</v>
      </c>
      <c r="P64">
        <v>0.14408364703511509</v>
      </c>
      <c r="Q64">
        <v>0.1550631853834748</v>
      </c>
      <c r="R64">
        <v>0.16713072623087219</v>
      </c>
      <c r="S64">
        <v>0.17990694411023209</v>
      </c>
      <c r="T64">
        <v>0.19295633269990381</v>
      </c>
      <c r="U64">
        <v>0.20599290056607289</v>
      </c>
      <c r="V64">
        <v>0.2194889271022088</v>
      </c>
      <c r="W64">
        <v>0.23441122593749339</v>
      </c>
      <c r="X64">
        <v>0.25171697000892729</v>
      </c>
      <c r="Y64">
        <v>0.26985811816631811</v>
      </c>
      <c r="Z64">
        <v>0.28808743347087812</v>
      </c>
      <c r="AA64">
        <v>0.30627000929741138</v>
      </c>
      <c r="AB64">
        <v>0.32553978428787728</v>
      </c>
      <c r="AC64">
        <v>0.34626611325364748</v>
      </c>
      <c r="AD64">
        <v>0.36670874841677092</v>
      </c>
      <c r="AE64">
        <v>0.38729957566768869</v>
      </c>
      <c r="AF64">
        <v>0.41063827613125481</v>
      </c>
      <c r="AG64">
        <v>0.43809138088523208</v>
      </c>
      <c r="AH64">
        <v>0.46014723723703788</v>
      </c>
      <c r="AI64">
        <v>0.49900120155817218</v>
      </c>
      <c r="AJ64">
        <v>0.53621926851584167</v>
      </c>
      <c r="AK64">
        <v>0.58119602437913498</v>
      </c>
      <c r="AL64">
        <v>0.62945953503681285</v>
      </c>
      <c r="AM64">
        <v>0.67550118692930805</v>
      </c>
      <c r="AN64">
        <v>0.72238594087664887</v>
      </c>
      <c r="AO64">
        <v>0.73226034991866196</v>
      </c>
      <c r="AP64">
        <v>0.84471362754875334</v>
      </c>
      <c r="AQ64">
        <v>0.90255085417057357</v>
      </c>
      <c r="AR64">
        <v>0.93938196275597896</v>
      </c>
      <c r="AS64">
        <v>0.99268927495469339</v>
      </c>
      <c r="AT64">
        <v>0.77346901729305362</v>
      </c>
      <c r="AU64">
        <v>0.86324967072119541</v>
      </c>
      <c r="AV64">
        <v>0.77892385331948644</v>
      </c>
      <c r="AW64">
        <v>0.92638965742595059</v>
      </c>
      <c r="AX64">
        <v>0.86202007477930886</v>
      </c>
      <c r="AY64">
        <v>0.87798384595914403</v>
      </c>
      <c r="AZ64">
        <v>0.87798384595914403</v>
      </c>
      <c r="BA64">
        <v>0.87798384595914403</v>
      </c>
      <c r="BB64">
        <v>0.87798384595914403</v>
      </c>
      <c r="BC64">
        <v>0.87798384595914403</v>
      </c>
      <c r="BD64">
        <v>0.87798384595914403</v>
      </c>
      <c r="BE64">
        <v>0.87798384595914403</v>
      </c>
      <c r="BF64">
        <v>0.87798384595914403</v>
      </c>
      <c r="BG64">
        <v>0.87798384595914403</v>
      </c>
      <c r="BH64">
        <v>0.87798384595914403</v>
      </c>
      <c r="BI64">
        <v>0.87798384595914403</v>
      </c>
      <c r="BJ64">
        <v>0.87798384595914403</v>
      </c>
      <c r="BK64">
        <v>0.87798384595914403</v>
      </c>
      <c r="BL64">
        <v>0.87798384595914403</v>
      </c>
      <c r="BM64">
        <v>0.87798384595914403</v>
      </c>
      <c r="BN64">
        <v>0.87798384595914403</v>
      </c>
      <c r="BO64">
        <v>0.87798384595914403</v>
      </c>
      <c r="BP64">
        <v>0.87798384595914403</v>
      </c>
      <c r="BQ64">
        <v>0.87798384595914403</v>
      </c>
      <c r="BR64">
        <v>0.87798384595914403</v>
      </c>
      <c r="BS64">
        <v>0.87798384595914403</v>
      </c>
      <c r="BT64">
        <v>0.87798384595914403</v>
      </c>
      <c r="BU64">
        <v>0.87798384595914403</v>
      </c>
      <c r="BV64">
        <v>0.87798384595914403</v>
      </c>
      <c r="BW64">
        <v>0.87798384595914403</v>
      </c>
      <c r="BX64">
        <v>0.87798384595914403</v>
      </c>
      <c r="BY64">
        <v>0.87798384595914403</v>
      </c>
      <c r="BZ64">
        <v>0.87798384595914403</v>
      </c>
      <c r="CA64">
        <v>0.87798384595914403</v>
      </c>
      <c r="CB64">
        <v>0.87798384595914403</v>
      </c>
      <c r="CC64">
        <v>0.87798384595914403</v>
      </c>
      <c r="CD64">
        <v>0.87798384595914403</v>
      </c>
      <c r="CE64">
        <v>0.87798384595914403</v>
      </c>
      <c r="CF64">
        <v>0.87798384595914403</v>
      </c>
      <c r="CG64">
        <v>0.87798384595914403</v>
      </c>
      <c r="CH64">
        <v>0.87798384595914403</v>
      </c>
      <c r="CI64">
        <v>0.87798384595914403</v>
      </c>
      <c r="CJ64">
        <v>0.87798384595914403</v>
      </c>
      <c r="CK64">
        <v>0.87798384595914403</v>
      </c>
      <c r="CL64">
        <v>0.87798384595914403</v>
      </c>
      <c r="CM64">
        <v>0.87798384595914403</v>
      </c>
      <c r="CN64">
        <v>0.87798384595914403</v>
      </c>
      <c r="CO64">
        <v>0.87798384595914403</v>
      </c>
      <c r="CP64">
        <v>0.87798384595914403</v>
      </c>
      <c r="CQ64">
        <v>0.87798384595914403</v>
      </c>
    </row>
    <row r="65" spans="1:95" x14ac:dyDescent="0.25">
      <c r="A65">
        <v>88</v>
      </c>
      <c r="B65">
        <v>8.7432208009022183E-2</v>
      </c>
      <c r="C65">
        <v>9.6470070925408408E-2</v>
      </c>
      <c r="D65">
        <v>0.10153403217545148</v>
      </c>
      <c r="E65">
        <v>0.10622177040254877</v>
      </c>
      <c r="F65">
        <v>0.10808358395300044</v>
      </c>
      <c r="G65">
        <v>0.11338958113785344</v>
      </c>
      <c r="H65">
        <v>0.11597939069951374</v>
      </c>
      <c r="I65">
        <v>0.1192605114461843</v>
      </c>
      <c r="J65">
        <v>0.12231129873372601</v>
      </c>
      <c r="K65">
        <v>0.12215425224143647</v>
      </c>
      <c r="L65">
        <v>0.12773857357262586</v>
      </c>
      <c r="M65">
        <v>0.13355261144832564</v>
      </c>
      <c r="N65">
        <v>0.13995975637765157</v>
      </c>
      <c r="O65">
        <v>0.14679769568242951</v>
      </c>
      <c r="P65">
        <v>0.15343781777331184</v>
      </c>
      <c r="Q65">
        <v>0.16073737649553127</v>
      </c>
      <c r="R65">
        <v>0.16833145960160267</v>
      </c>
      <c r="S65">
        <v>0.17666024211656192</v>
      </c>
      <c r="T65">
        <v>0.186848279173398</v>
      </c>
      <c r="U65">
        <v>0.19740386471488508</v>
      </c>
      <c r="V65">
        <v>0.20819106178710373</v>
      </c>
      <c r="W65">
        <v>0.22077029841105164</v>
      </c>
      <c r="X65">
        <v>0.23252413768150729</v>
      </c>
      <c r="Y65">
        <v>0.24337969247932639</v>
      </c>
      <c r="Z65">
        <v>0.25490729310474769</v>
      </c>
      <c r="AA65">
        <v>0.26552510655629991</v>
      </c>
      <c r="AB65">
        <v>0.27751935158105245</v>
      </c>
      <c r="AC65">
        <v>0.29192581229498155</v>
      </c>
      <c r="AD65">
        <v>0.30626413091723892</v>
      </c>
      <c r="AE65">
        <v>0.32119315025851969</v>
      </c>
      <c r="AF65">
        <v>0.33848562155389317</v>
      </c>
      <c r="AG65">
        <v>0.35824402938828215</v>
      </c>
      <c r="AH65">
        <v>0.36965493567190522</v>
      </c>
      <c r="AI65">
        <v>0.39326653077545981</v>
      </c>
      <c r="AJ65">
        <v>0.41430500999875525</v>
      </c>
      <c r="AK65">
        <v>0.43634787821725735</v>
      </c>
      <c r="AL65">
        <v>0.46160384510769426</v>
      </c>
      <c r="AM65">
        <v>0.49634158337839407</v>
      </c>
      <c r="AN65">
        <v>0.5347209431533595</v>
      </c>
      <c r="AO65">
        <v>0.53850868204593905</v>
      </c>
      <c r="AP65">
        <v>0.61114907844475719</v>
      </c>
      <c r="AQ65">
        <v>0.64195409039466067</v>
      </c>
      <c r="AR65">
        <v>0.66516127228101452</v>
      </c>
      <c r="AS65">
        <v>0.69065601190278991</v>
      </c>
      <c r="AT65">
        <v>0.76560876912437104</v>
      </c>
      <c r="AU65">
        <v>0.83402547626931733</v>
      </c>
      <c r="AV65">
        <v>0.81115890247560063</v>
      </c>
      <c r="AW65">
        <v>0.93274462925966584</v>
      </c>
      <c r="AX65">
        <v>0.88981122893138309</v>
      </c>
      <c r="AY65">
        <v>0.90332799429163702</v>
      </c>
      <c r="AZ65">
        <v>0.90332799429163702</v>
      </c>
      <c r="BA65">
        <v>0.90332799429163702</v>
      </c>
      <c r="BB65">
        <v>0.90332799429163702</v>
      </c>
      <c r="BC65">
        <v>0.90332799429163702</v>
      </c>
      <c r="BD65">
        <v>0.90332799429163702</v>
      </c>
      <c r="BE65">
        <v>0.90332799429163702</v>
      </c>
      <c r="BF65">
        <v>0.90332799429163702</v>
      </c>
      <c r="BG65">
        <v>0.90332799429163702</v>
      </c>
      <c r="BH65">
        <v>0.90332799429163702</v>
      </c>
      <c r="BI65">
        <v>0.90332799429163702</v>
      </c>
      <c r="BJ65">
        <v>0.90332799429163702</v>
      </c>
      <c r="BK65">
        <v>0.90332799429163702</v>
      </c>
      <c r="BL65">
        <v>0.90332799429163702</v>
      </c>
      <c r="BM65">
        <v>0.90332799429163702</v>
      </c>
      <c r="BN65">
        <v>0.90332799429163702</v>
      </c>
      <c r="BO65">
        <v>0.90332799429163702</v>
      </c>
      <c r="BP65">
        <v>0.90332799429163702</v>
      </c>
      <c r="BQ65">
        <v>0.90332799429163702</v>
      </c>
      <c r="BR65">
        <v>0.90332799429163702</v>
      </c>
      <c r="BS65">
        <v>0.90332799429163702</v>
      </c>
      <c r="BT65">
        <v>0.90332799429163702</v>
      </c>
      <c r="BU65">
        <v>0.90332799429163702</v>
      </c>
      <c r="BV65">
        <v>0.90332799429163702</v>
      </c>
      <c r="BW65">
        <v>0.90332799429163702</v>
      </c>
      <c r="BX65">
        <v>0.90332799429163702</v>
      </c>
      <c r="BY65">
        <v>0.90332799429163702</v>
      </c>
      <c r="BZ65">
        <v>0.90332799429163702</v>
      </c>
      <c r="CA65">
        <v>0.90332799429163702</v>
      </c>
      <c r="CB65">
        <v>0.90332799429163702</v>
      </c>
      <c r="CC65">
        <v>0.90332799429163702</v>
      </c>
      <c r="CD65">
        <v>0.90332799429163702</v>
      </c>
      <c r="CE65">
        <v>0.90332799429163702</v>
      </c>
      <c r="CF65">
        <v>0.90332799429163702</v>
      </c>
      <c r="CG65">
        <v>0.90332799429163702</v>
      </c>
      <c r="CH65">
        <v>0.90332799429163702</v>
      </c>
      <c r="CI65">
        <v>0.90332799429163702</v>
      </c>
      <c r="CJ65">
        <v>0.90332799429163702</v>
      </c>
      <c r="CK65">
        <v>0.90332799429163702</v>
      </c>
      <c r="CL65">
        <v>0.90332799429163702</v>
      </c>
      <c r="CM65">
        <v>0.90332799429163702</v>
      </c>
      <c r="CN65">
        <v>0.90332799429163702</v>
      </c>
      <c r="CO65">
        <v>0.90332799429163702</v>
      </c>
      <c r="CP65">
        <v>0.90332799429163702</v>
      </c>
      <c r="CQ65">
        <v>0.90332799429163702</v>
      </c>
    </row>
    <row r="66" spans="1:95" x14ac:dyDescent="0.25">
      <c r="A66">
        <v>89</v>
      </c>
      <c r="B66">
        <v>0.11594995150874023</v>
      </c>
      <c r="C66">
        <v>0.12470538120898939</v>
      </c>
      <c r="D66">
        <v>0.12961109366996865</v>
      </c>
      <c r="E66">
        <v>0.13415234007746912</v>
      </c>
      <c r="F66">
        <v>0.13595597195446918</v>
      </c>
      <c r="G66">
        <v>0.14109615672729553</v>
      </c>
      <c r="H66">
        <v>0.14360503474015396</v>
      </c>
      <c r="I66">
        <v>0.14678362046349103</v>
      </c>
      <c r="J66">
        <v>0.14973907064829708</v>
      </c>
      <c r="K66">
        <v>0.14958693185889158</v>
      </c>
      <c r="L66">
        <v>0.15499674314848128</v>
      </c>
      <c r="M66">
        <v>0.16062909234056544</v>
      </c>
      <c r="N66">
        <v>0.16683601399084994</v>
      </c>
      <c r="O66">
        <v>0.17346026769235356</v>
      </c>
      <c r="P66">
        <v>0.17989288596789582</v>
      </c>
      <c r="Q66">
        <v>0.1869643334800459</v>
      </c>
      <c r="R66">
        <v>0.19432110148905257</v>
      </c>
      <c r="S66">
        <v>0.20238960955041935</v>
      </c>
      <c r="T66">
        <v>0.21225927044922932</v>
      </c>
      <c r="U66">
        <v>0.2224849939425449</v>
      </c>
      <c r="V66">
        <v>0.23293509110625671</v>
      </c>
      <c r="W66">
        <v>0.24512122658570629</v>
      </c>
      <c r="X66">
        <v>0.25650775837896017</v>
      </c>
      <c r="Y66">
        <v>0.26702407708934744</v>
      </c>
      <c r="Z66">
        <v>0.27819144019522435</v>
      </c>
      <c r="AA66">
        <v>0.28847744697641553</v>
      </c>
      <c r="AB66">
        <v>0.30009687184414457</v>
      </c>
      <c r="AC66">
        <v>0.31405313066076335</v>
      </c>
      <c r="AD66">
        <v>0.32794337682607522</v>
      </c>
      <c r="AE66">
        <v>0.34240586431294096</v>
      </c>
      <c r="AF66">
        <v>0.35915794588033401</v>
      </c>
      <c r="AG66">
        <v>0.37829890346989836</v>
      </c>
      <c r="AH66">
        <v>0.38935321893215818</v>
      </c>
      <c r="AI66">
        <v>0.41222695168872669</v>
      </c>
      <c r="AJ66">
        <v>0.43260797843629412</v>
      </c>
      <c r="AK66">
        <v>0.45396200702296807</v>
      </c>
      <c r="AL66">
        <v>0.47842872494807881</v>
      </c>
      <c r="AM66">
        <v>0.51208090889781921</v>
      </c>
      <c r="AN66">
        <v>0.549260913679817</v>
      </c>
      <c r="AO66">
        <v>0.55293028573200353</v>
      </c>
      <c r="AP66">
        <v>0.62330066974335852</v>
      </c>
      <c r="AQ66">
        <v>0.65314302506982758</v>
      </c>
      <c r="AR66">
        <v>0.6756249825222328</v>
      </c>
      <c r="AS66">
        <v>0.70032301153082777</v>
      </c>
      <c r="AT66">
        <v>0.77293349508923448</v>
      </c>
      <c r="AU66">
        <v>0.83921218013590115</v>
      </c>
      <c r="AV66">
        <v>0.81706018677323811</v>
      </c>
      <c r="AW66">
        <v>0.93484635959530127</v>
      </c>
      <c r="AX66">
        <v>0.8932546280272774</v>
      </c>
      <c r="AY66">
        <v>0.90634899447002337</v>
      </c>
      <c r="AZ66">
        <v>0.90634899447002337</v>
      </c>
      <c r="BA66">
        <v>0.90634899447002337</v>
      </c>
      <c r="BB66">
        <v>0.90634899447002337</v>
      </c>
      <c r="BC66">
        <v>0.90634899447002337</v>
      </c>
      <c r="BD66">
        <v>0.90634899447002337</v>
      </c>
      <c r="BE66">
        <v>0.90634899447002337</v>
      </c>
      <c r="BF66">
        <v>0.90634899447002337</v>
      </c>
      <c r="BG66">
        <v>0.90634899447002337</v>
      </c>
      <c r="BH66">
        <v>0.90634899447002337</v>
      </c>
      <c r="BI66">
        <v>0.90634899447002337</v>
      </c>
      <c r="BJ66">
        <v>0.90634899447002337</v>
      </c>
      <c r="BK66">
        <v>0.90634899447002337</v>
      </c>
      <c r="BL66">
        <v>0.90634899447002337</v>
      </c>
      <c r="BM66">
        <v>0.90634899447002337</v>
      </c>
      <c r="BN66">
        <v>0.90634899447002337</v>
      </c>
      <c r="BO66">
        <v>0.90634899447002337</v>
      </c>
      <c r="BP66">
        <v>0.90634899447002337</v>
      </c>
      <c r="BQ66">
        <v>0.90634899447002337</v>
      </c>
      <c r="BR66">
        <v>0.90634899447002337</v>
      </c>
      <c r="BS66">
        <v>0.90634899447002337</v>
      </c>
      <c r="BT66">
        <v>0.90634899447002337</v>
      </c>
      <c r="BU66">
        <v>0.90634899447002337</v>
      </c>
      <c r="BV66">
        <v>0.90634899447002337</v>
      </c>
      <c r="BW66">
        <v>0.90634899447002337</v>
      </c>
      <c r="BX66">
        <v>0.90634899447002304</v>
      </c>
      <c r="BY66">
        <v>0.90634899447002304</v>
      </c>
      <c r="BZ66">
        <v>0.90634899447002304</v>
      </c>
      <c r="CA66">
        <v>0.90634899447002304</v>
      </c>
      <c r="CB66">
        <v>0.90634899447002304</v>
      </c>
      <c r="CC66">
        <v>0.90634899447002304</v>
      </c>
      <c r="CD66">
        <v>0.90634899447002304</v>
      </c>
      <c r="CE66">
        <v>0.90634899447002304</v>
      </c>
      <c r="CF66">
        <v>0.90634899447002304</v>
      </c>
      <c r="CG66">
        <v>0.90634899447002304</v>
      </c>
      <c r="CH66">
        <v>0.90634899447002304</v>
      </c>
      <c r="CI66">
        <v>0.90634899447002304</v>
      </c>
      <c r="CJ66">
        <v>0.90634899447002304</v>
      </c>
      <c r="CK66">
        <v>0.90634899447002304</v>
      </c>
      <c r="CL66">
        <v>0.90634899447002304</v>
      </c>
      <c r="CM66">
        <v>0.90634899447002304</v>
      </c>
      <c r="CN66">
        <v>0.90634899447002304</v>
      </c>
      <c r="CO66">
        <v>0.90634899447002304</v>
      </c>
      <c r="CP66">
        <v>0.90634899447002304</v>
      </c>
      <c r="CQ66">
        <v>0.90634899447002304</v>
      </c>
    </row>
    <row r="67" spans="1:95" x14ac:dyDescent="0.25">
      <c r="A67">
        <v>90</v>
      </c>
      <c r="B67">
        <v>0.1444676950084583</v>
      </c>
      <c r="C67">
        <v>0.15294069149257039</v>
      </c>
      <c r="D67">
        <v>0.15768815516448575</v>
      </c>
      <c r="E67">
        <v>0.16208290975238948</v>
      </c>
      <c r="F67">
        <v>0.16382835995593792</v>
      </c>
      <c r="G67">
        <v>0.16880273231673759</v>
      </c>
      <c r="H67">
        <v>0.17123067878079412</v>
      </c>
      <c r="I67">
        <v>0.17430672948079778</v>
      </c>
      <c r="J67">
        <v>0.17716684256286813</v>
      </c>
      <c r="K67">
        <v>0.17701961147634671</v>
      </c>
      <c r="L67">
        <v>0.18225491272433675</v>
      </c>
      <c r="M67">
        <v>0.18770557323280529</v>
      </c>
      <c r="N67">
        <v>0.19371227160404833</v>
      </c>
      <c r="O67">
        <v>0.20012283970227765</v>
      </c>
      <c r="P67">
        <v>0.20634795416247984</v>
      </c>
      <c r="Q67">
        <v>0.21319129046456056</v>
      </c>
      <c r="R67">
        <v>0.2203107433765025</v>
      </c>
      <c r="S67">
        <v>0.2281189769842768</v>
      </c>
      <c r="T67">
        <v>0.23767026172506062</v>
      </c>
      <c r="U67">
        <v>0.24756612317020477</v>
      </c>
      <c r="V67">
        <v>0.25767912042540975</v>
      </c>
      <c r="W67">
        <v>0.2694721547603609</v>
      </c>
      <c r="X67">
        <v>0.28049137907641308</v>
      </c>
      <c r="Y67">
        <v>0.2906684616993685</v>
      </c>
      <c r="Z67">
        <v>0.30147558728570095</v>
      </c>
      <c r="AA67">
        <v>0.31142978739653115</v>
      </c>
      <c r="AB67">
        <v>0.32267439210723664</v>
      </c>
      <c r="AC67">
        <v>0.3361804490265452</v>
      </c>
      <c r="AD67">
        <v>0.34962262273491151</v>
      </c>
      <c r="AE67">
        <v>0.36361857836736217</v>
      </c>
      <c r="AF67">
        <v>0.37983027020677484</v>
      </c>
      <c r="AG67">
        <v>0.39835377755151452</v>
      </c>
      <c r="AH67">
        <v>0.40905150219241115</v>
      </c>
      <c r="AI67">
        <v>0.43118737260199358</v>
      </c>
      <c r="AJ67">
        <v>0.45091094687383304</v>
      </c>
      <c r="AK67">
        <v>0.47157613582867874</v>
      </c>
      <c r="AL67">
        <v>0.49525360478846336</v>
      </c>
      <c r="AM67">
        <v>0.52782023441724446</v>
      </c>
      <c r="AN67">
        <v>0.56380088420627461</v>
      </c>
      <c r="AO67">
        <v>0.56735188941806791</v>
      </c>
      <c r="AP67">
        <v>0.63545226104195984</v>
      </c>
      <c r="AQ67">
        <v>0.66433195974499437</v>
      </c>
      <c r="AR67">
        <v>0.68608869276345108</v>
      </c>
      <c r="AS67">
        <v>0.70999001115886562</v>
      </c>
      <c r="AT67">
        <v>0.78025822105409792</v>
      </c>
      <c r="AU67">
        <v>0.84439888400248497</v>
      </c>
      <c r="AV67">
        <v>0.82296147107087558</v>
      </c>
      <c r="AW67">
        <v>0.9369480899309367</v>
      </c>
      <c r="AX67">
        <v>0.8966980271231717</v>
      </c>
      <c r="AY67">
        <v>0.90936999464840973</v>
      </c>
      <c r="AZ67">
        <v>0.90936999464840973</v>
      </c>
      <c r="BA67">
        <v>0.90936999464840973</v>
      </c>
      <c r="BB67">
        <v>0.90936999464840973</v>
      </c>
      <c r="BC67">
        <v>0.90936999464840973</v>
      </c>
      <c r="BD67">
        <v>0.90936999464840973</v>
      </c>
      <c r="BE67">
        <v>0.90936999464840973</v>
      </c>
      <c r="BF67">
        <v>0.90936999464840973</v>
      </c>
      <c r="BG67">
        <v>0.90936999464840973</v>
      </c>
      <c r="BH67">
        <v>0.90936999464840973</v>
      </c>
      <c r="BI67">
        <v>0.90936999464840973</v>
      </c>
      <c r="BJ67">
        <v>0.90936999464840973</v>
      </c>
      <c r="BK67">
        <v>0.90936999464840973</v>
      </c>
      <c r="BL67">
        <v>0.90936999464840973</v>
      </c>
      <c r="BM67">
        <v>0.90936999464840973</v>
      </c>
      <c r="BN67">
        <v>0.90936999464840973</v>
      </c>
      <c r="BO67">
        <v>0.90936999464840973</v>
      </c>
      <c r="BP67">
        <v>0.90936999464840973</v>
      </c>
      <c r="BQ67">
        <v>0.90936999464840973</v>
      </c>
      <c r="BR67">
        <v>0.90936999464840973</v>
      </c>
      <c r="BS67">
        <v>0.90936999464840973</v>
      </c>
      <c r="BT67">
        <v>0.90936999464840973</v>
      </c>
      <c r="BU67">
        <v>0.90936999464840973</v>
      </c>
      <c r="BV67">
        <v>0.90936999464840973</v>
      </c>
      <c r="BW67">
        <v>0.90936999464840973</v>
      </c>
      <c r="BX67">
        <v>0.90936999464840995</v>
      </c>
      <c r="BY67">
        <v>0.90936999464840995</v>
      </c>
      <c r="BZ67">
        <v>0.90936999464840995</v>
      </c>
      <c r="CA67">
        <v>0.90936999464840995</v>
      </c>
      <c r="CB67">
        <v>0.90936999464840995</v>
      </c>
      <c r="CC67">
        <v>0.90936999464840995</v>
      </c>
      <c r="CD67">
        <v>0.90936999464840995</v>
      </c>
      <c r="CE67">
        <v>0.90936999464840995</v>
      </c>
      <c r="CF67">
        <v>0.90936999464840995</v>
      </c>
      <c r="CG67">
        <v>0.90936999464840995</v>
      </c>
      <c r="CH67">
        <v>0.90936999464840995</v>
      </c>
      <c r="CI67">
        <v>0.90936999464840995</v>
      </c>
      <c r="CJ67">
        <v>0.90936999464840995</v>
      </c>
      <c r="CK67">
        <v>0.90936999464840995</v>
      </c>
      <c r="CL67">
        <v>0.90936999464840995</v>
      </c>
      <c r="CM67">
        <v>0.90936999464840995</v>
      </c>
      <c r="CN67">
        <v>0.90936999464840995</v>
      </c>
      <c r="CO67">
        <v>0.90936999464840995</v>
      </c>
      <c r="CP67">
        <v>0.90936999464840995</v>
      </c>
      <c r="CQ67">
        <v>0.90936999464840995</v>
      </c>
    </row>
    <row r="68" spans="1:95" x14ac:dyDescent="0.25">
      <c r="A68">
        <v>91</v>
      </c>
      <c r="B68">
        <v>0.17298543850817633</v>
      </c>
      <c r="C68">
        <v>0.18117600177615137</v>
      </c>
      <c r="D68">
        <v>0.18576521665900292</v>
      </c>
      <c r="E68">
        <v>0.19001347942730984</v>
      </c>
      <c r="F68">
        <v>0.19170074795740663</v>
      </c>
      <c r="G68">
        <v>0.19650930790617965</v>
      </c>
      <c r="H68">
        <v>0.19885632282143434</v>
      </c>
      <c r="I68">
        <v>0.20182983849810451</v>
      </c>
      <c r="J68">
        <v>0.20459461447743921</v>
      </c>
      <c r="K68">
        <v>0.20445229109380181</v>
      </c>
      <c r="L68">
        <v>0.20951308230019217</v>
      </c>
      <c r="M68">
        <v>0.21478205412504509</v>
      </c>
      <c r="N68">
        <v>0.22058852921724673</v>
      </c>
      <c r="O68">
        <v>0.22678541171220173</v>
      </c>
      <c r="P68">
        <v>0.23280302235706385</v>
      </c>
      <c r="Q68">
        <v>0.23941824744907522</v>
      </c>
      <c r="R68">
        <v>0.24630038526395243</v>
      </c>
      <c r="S68">
        <v>0.25384834441813425</v>
      </c>
      <c r="T68">
        <v>0.26308125300089191</v>
      </c>
      <c r="U68">
        <v>0.27264725239786458</v>
      </c>
      <c r="V68">
        <v>0.28242314974456273</v>
      </c>
      <c r="W68">
        <v>0.29382308293501558</v>
      </c>
      <c r="X68">
        <v>0.304474999773866</v>
      </c>
      <c r="Y68">
        <v>0.31431284630938955</v>
      </c>
      <c r="Z68">
        <v>0.32475973437617761</v>
      </c>
      <c r="AA68">
        <v>0.33438212781664678</v>
      </c>
      <c r="AB68">
        <v>0.34525191237032876</v>
      </c>
      <c r="AC68">
        <v>0.35830776739232706</v>
      </c>
      <c r="AD68">
        <v>0.37130186864374781</v>
      </c>
      <c r="AE68">
        <v>0.38483129242178343</v>
      </c>
      <c r="AF68">
        <v>0.40050259453321568</v>
      </c>
      <c r="AG68">
        <v>0.41840865163313068</v>
      </c>
      <c r="AH68">
        <v>0.42874978545266407</v>
      </c>
      <c r="AI68">
        <v>0.45014779351526046</v>
      </c>
      <c r="AJ68">
        <v>0.46921391531137191</v>
      </c>
      <c r="AK68">
        <v>0.48919026463438947</v>
      </c>
      <c r="AL68">
        <v>0.51207848462884797</v>
      </c>
      <c r="AM68">
        <v>0.5435595599366696</v>
      </c>
      <c r="AN68">
        <v>0.57834085473273211</v>
      </c>
      <c r="AO68">
        <v>0.58177349310413229</v>
      </c>
      <c r="AP68">
        <v>0.64760385234056117</v>
      </c>
      <c r="AQ68">
        <v>0.67552089442016128</v>
      </c>
      <c r="AR68">
        <v>0.69655240300466947</v>
      </c>
      <c r="AS68">
        <v>0.71965701078690336</v>
      </c>
      <c r="AT68">
        <v>0.78758294701896125</v>
      </c>
      <c r="AU68">
        <v>0.84958558786906879</v>
      </c>
      <c r="AV68">
        <v>0.82886275536851306</v>
      </c>
      <c r="AW68">
        <v>0.93904982026657213</v>
      </c>
      <c r="AX68">
        <v>0.90014142621906601</v>
      </c>
      <c r="AY68">
        <v>0.91239099482679598</v>
      </c>
      <c r="AZ68">
        <v>0.91239099482679598</v>
      </c>
      <c r="BA68">
        <v>0.91239099482679598</v>
      </c>
      <c r="BB68">
        <v>0.91239099482679598</v>
      </c>
      <c r="BC68">
        <v>0.91239099482679598</v>
      </c>
      <c r="BD68">
        <v>0.91239099482679598</v>
      </c>
      <c r="BE68">
        <v>0.91239099482679598</v>
      </c>
      <c r="BF68">
        <v>0.91239099482679598</v>
      </c>
      <c r="BG68">
        <v>0.91239099482679598</v>
      </c>
      <c r="BH68">
        <v>0.91239099482679598</v>
      </c>
      <c r="BI68">
        <v>0.91239099482679598</v>
      </c>
      <c r="BJ68">
        <v>0.91239099482679598</v>
      </c>
      <c r="BK68">
        <v>0.91239099482679598</v>
      </c>
      <c r="BL68">
        <v>0.91239099482679598</v>
      </c>
      <c r="BM68">
        <v>0.91239099482679598</v>
      </c>
      <c r="BN68">
        <v>0.91239099482679598</v>
      </c>
      <c r="BO68">
        <v>0.91239099482679598</v>
      </c>
      <c r="BP68">
        <v>0.91239099482679598</v>
      </c>
      <c r="BQ68">
        <v>0.91239099482679598</v>
      </c>
      <c r="BR68">
        <v>0.91239099482679598</v>
      </c>
      <c r="BS68">
        <v>0.91239099482679598</v>
      </c>
      <c r="BT68">
        <v>0.91239099482679598</v>
      </c>
      <c r="BU68">
        <v>0.91239099482679598</v>
      </c>
      <c r="BV68">
        <v>0.91239099482679598</v>
      </c>
      <c r="BW68">
        <v>0.91239099482679598</v>
      </c>
      <c r="BX68">
        <v>0.91239099482679598</v>
      </c>
      <c r="BY68">
        <v>0.91239099482679598</v>
      </c>
      <c r="BZ68">
        <v>0.91239099482679598</v>
      </c>
      <c r="CA68">
        <v>0.91239099482679598</v>
      </c>
      <c r="CB68">
        <v>0.91239099482679598</v>
      </c>
      <c r="CC68">
        <v>0.91239099482679598</v>
      </c>
      <c r="CD68">
        <v>0.91239099482679598</v>
      </c>
      <c r="CE68">
        <v>0.91239099482679598</v>
      </c>
      <c r="CF68">
        <v>0.91239099482679598</v>
      </c>
      <c r="CG68">
        <v>0.91239099482679598</v>
      </c>
      <c r="CH68">
        <v>0.91239099482679598</v>
      </c>
      <c r="CI68">
        <v>0.91239099482679598</v>
      </c>
      <c r="CJ68">
        <v>0.91239099482679598</v>
      </c>
      <c r="CK68">
        <v>0.91239099482679598</v>
      </c>
      <c r="CL68">
        <v>0.91239099482679598</v>
      </c>
      <c r="CM68">
        <v>0.91239099482679598</v>
      </c>
      <c r="CN68">
        <v>0.91239099482679598</v>
      </c>
      <c r="CO68">
        <v>0.91239099482679598</v>
      </c>
      <c r="CP68">
        <v>0.91239099482679598</v>
      </c>
      <c r="CQ68">
        <v>0.91239099482679598</v>
      </c>
    </row>
    <row r="69" spans="1:95" x14ac:dyDescent="0.25">
      <c r="A69">
        <v>92</v>
      </c>
      <c r="B69">
        <v>0.20150318200789438</v>
      </c>
      <c r="C69">
        <v>0.20941131205973235</v>
      </c>
      <c r="D69">
        <v>0.21384227815352005</v>
      </c>
      <c r="E69">
        <v>0.2179440491022302</v>
      </c>
      <c r="F69">
        <v>0.21957313595887537</v>
      </c>
      <c r="G69">
        <v>0.22421588349562174</v>
      </c>
      <c r="H69">
        <v>0.22648196686207453</v>
      </c>
      <c r="I69">
        <v>0.22935294751541124</v>
      </c>
      <c r="J69">
        <v>0.23202238639201028</v>
      </c>
      <c r="K69">
        <v>0.23188497071125691</v>
      </c>
      <c r="L69">
        <v>0.23677125187604761</v>
      </c>
      <c r="M69">
        <v>0.24185853501728491</v>
      </c>
      <c r="N69">
        <v>0.24746478683044509</v>
      </c>
      <c r="O69">
        <v>0.25344798372212579</v>
      </c>
      <c r="P69">
        <v>0.25925809055164784</v>
      </c>
      <c r="Q69">
        <v>0.26564520443358985</v>
      </c>
      <c r="R69">
        <v>0.27229002715140233</v>
      </c>
      <c r="S69">
        <v>0.27957771185199165</v>
      </c>
      <c r="T69">
        <v>0.28849224427672326</v>
      </c>
      <c r="U69">
        <v>0.2977283816255244</v>
      </c>
      <c r="V69">
        <v>0.30716717906371571</v>
      </c>
      <c r="W69">
        <v>0.3181740111096702</v>
      </c>
      <c r="X69">
        <v>0.32845862047131891</v>
      </c>
      <c r="Y69">
        <v>0.3379572309194106</v>
      </c>
      <c r="Z69">
        <v>0.34804388146665421</v>
      </c>
      <c r="AA69">
        <v>0.3573344682367624</v>
      </c>
      <c r="AB69">
        <v>0.36782943263342088</v>
      </c>
      <c r="AC69">
        <v>0.38043508575810886</v>
      </c>
      <c r="AD69">
        <v>0.39298111455258411</v>
      </c>
      <c r="AE69">
        <v>0.4060440064762047</v>
      </c>
      <c r="AF69">
        <v>0.42117491885965652</v>
      </c>
      <c r="AG69">
        <v>0.43846352571474689</v>
      </c>
      <c r="AH69">
        <v>0.44844806871291704</v>
      </c>
      <c r="AI69">
        <v>0.46910821442852735</v>
      </c>
      <c r="AJ69">
        <v>0.48751688374891078</v>
      </c>
      <c r="AK69">
        <v>0.5068043934401002</v>
      </c>
      <c r="AL69">
        <v>0.52890336446923247</v>
      </c>
      <c r="AM69">
        <v>0.55929888545609474</v>
      </c>
      <c r="AN69">
        <v>0.59288082525918961</v>
      </c>
      <c r="AO69">
        <v>0.59619509679019667</v>
      </c>
      <c r="AP69">
        <v>0.65975544363916261</v>
      </c>
      <c r="AQ69">
        <v>0.68670982909532807</v>
      </c>
      <c r="AR69">
        <v>0.70701611324588765</v>
      </c>
      <c r="AS69">
        <v>0.72932401041494122</v>
      </c>
      <c r="AT69">
        <v>0.7949076729838247</v>
      </c>
      <c r="AU69">
        <v>0.85477229173565261</v>
      </c>
      <c r="AV69">
        <v>0.83476403966615054</v>
      </c>
      <c r="AW69">
        <v>0.94115155060220768</v>
      </c>
      <c r="AX69">
        <v>0.9035848253149602</v>
      </c>
      <c r="AY69">
        <v>0.91541199500518233</v>
      </c>
      <c r="AZ69">
        <v>0.91541199500518233</v>
      </c>
      <c r="BA69">
        <v>0.91541199500518233</v>
      </c>
      <c r="BB69">
        <v>0.91541199500518233</v>
      </c>
      <c r="BC69">
        <v>0.91541199500518233</v>
      </c>
      <c r="BD69">
        <v>0.91541199500518233</v>
      </c>
      <c r="BE69">
        <v>0.91541199500518233</v>
      </c>
      <c r="BF69">
        <v>0.91541199500518233</v>
      </c>
      <c r="BG69">
        <v>0.91541199500518233</v>
      </c>
      <c r="BH69">
        <v>0.91541199500518233</v>
      </c>
      <c r="BI69">
        <v>0.91541199500518233</v>
      </c>
      <c r="BJ69">
        <v>0.91541199500518233</v>
      </c>
      <c r="BK69">
        <v>0.91541199500518233</v>
      </c>
      <c r="BL69">
        <v>0.91541199500518233</v>
      </c>
      <c r="BM69">
        <v>0.91541199500518233</v>
      </c>
      <c r="BN69">
        <v>0.91541199500518233</v>
      </c>
      <c r="BO69">
        <v>0.91541199500518233</v>
      </c>
      <c r="BP69">
        <v>0.91541199500518233</v>
      </c>
      <c r="BQ69">
        <v>0.91541199500518233</v>
      </c>
      <c r="BR69">
        <v>0.91541199500518233</v>
      </c>
      <c r="BS69">
        <v>0.91541199500518233</v>
      </c>
      <c r="BT69">
        <v>0.91541199500518233</v>
      </c>
      <c r="BU69">
        <v>0.91541199500518233</v>
      </c>
      <c r="BV69">
        <v>0.91541199500518233</v>
      </c>
      <c r="BW69">
        <v>0.91541199500518233</v>
      </c>
      <c r="BX69">
        <v>0.915411995005182</v>
      </c>
      <c r="BY69">
        <v>0.915411995005182</v>
      </c>
      <c r="BZ69">
        <v>0.915411995005182</v>
      </c>
      <c r="CA69">
        <v>0.915411995005182</v>
      </c>
      <c r="CB69">
        <v>0.915411995005182</v>
      </c>
      <c r="CC69">
        <v>0.915411995005182</v>
      </c>
      <c r="CD69">
        <v>0.915411995005182</v>
      </c>
      <c r="CE69">
        <v>0.915411995005182</v>
      </c>
      <c r="CF69">
        <v>0.915411995005182</v>
      </c>
      <c r="CG69">
        <v>0.915411995005182</v>
      </c>
      <c r="CH69">
        <v>0.915411995005182</v>
      </c>
      <c r="CI69">
        <v>0.915411995005182</v>
      </c>
      <c r="CJ69">
        <v>0.915411995005182</v>
      </c>
      <c r="CK69">
        <v>0.915411995005182</v>
      </c>
      <c r="CL69">
        <v>0.915411995005182</v>
      </c>
      <c r="CM69">
        <v>0.915411995005182</v>
      </c>
      <c r="CN69">
        <v>0.915411995005182</v>
      </c>
      <c r="CO69">
        <v>0.915411995005182</v>
      </c>
      <c r="CP69">
        <v>0.915411995005182</v>
      </c>
      <c r="CQ69">
        <v>0.915411995005182</v>
      </c>
    </row>
    <row r="70" spans="1:95" x14ac:dyDescent="0.25">
      <c r="A70">
        <v>93</v>
      </c>
      <c r="B70">
        <v>0.23002092550761244</v>
      </c>
      <c r="C70">
        <v>0.23764662234331335</v>
      </c>
      <c r="D70">
        <v>0.24191933964803719</v>
      </c>
      <c r="E70">
        <v>0.24587461877715056</v>
      </c>
      <c r="F70">
        <v>0.24744552396034411</v>
      </c>
      <c r="G70">
        <v>0.25192245908506383</v>
      </c>
      <c r="H70">
        <v>0.25410761090271472</v>
      </c>
      <c r="I70">
        <v>0.256876056532718</v>
      </c>
      <c r="J70">
        <v>0.25945015830658136</v>
      </c>
      <c r="K70">
        <v>0.25931765032871201</v>
      </c>
      <c r="L70">
        <v>0.26402942145190306</v>
      </c>
      <c r="M70">
        <v>0.26893501590952473</v>
      </c>
      <c r="N70">
        <v>0.27434104444364349</v>
      </c>
      <c r="O70">
        <v>0.2801105557320499</v>
      </c>
      <c r="P70">
        <v>0.28571315874623182</v>
      </c>
      <c r="Q70">
        <v>0.29187216141810451</v>
      </c>
      <c r="R70">
        <v>0.29827966903885228</v>
      </c>
      <c r="S70">
        <v>0.3053070792858491</v>
      </c>
      <c r="T70">
        <v>0.31390323555255456</v>
      </c>
      <c r="U70">
        <v>0.32280951085318427</v>
      </c>
      <c r="V70">
        <v>0.33191120838286875</v>
      </c>
      <c r="W70">
        <v>0.34252493928432481</v>
      </c>
      <c r="X70">
        <v>0.35244224116877176</v>
      </c>
      <c r="Y70">
        <v>0.36160161552943165</v>
      </c>
      <c r="Z70">
        <v>0.37132802855713087</v>
      </c>
      <c r="AA70">
        <v>0.38028680865687803</v>
      </c>
      <c r="AB70">
        <v>0.39040695289651295</v>
      </c>
      <c r="AC70">
        <v>0.40256240412389066</v>
      </c>
      <c r="AD70">
        <v>0.41466036046142035</v>
      </c>
      <c r="AE70">
        <v>0.42725672053062591</v>
      </c>
      <c r="AF70">
        <v>0.44184724318609736</v>
      </c>
      <c r="AG70">
        <v>0.45851839979636311</v>
      </c>
      <c r="AH70">
        <v>0.46814635197317001</v>
      </c>
      <c r="AI70">
        <v>0.48806863534179423</v>
      </c>
      <c r="AJ70">
        <v>0.50581985218644965</v>
      </c>
      <c r="AK70">
        <v>0.52441852224581087</v>
      </c>
      <c r="AL70">
        <v>0.54572824430961697</v>
      </c>
      <c r="AM70">
        <v>0.57503821097551999</v>
      </c>
      <c r="AN70">
        <v>0.60742079578564712</v>
      </c>
      <c r="AO70">
        <v>0.61061670047626115</v>
      </c>
      <c r="AP70">
        <v>0.67190703493776383</v>
      </c>
      <c r="AQ70">
        <v>0.69789876377049498</v>
      </c>
      <c r="AR70">
        <v>0.71747982348710604</v>
      </c>
      <c r="AS70">
        <v>0.73899101004297907</v>
      </c>
      <c r="AT70">
        <v>0.80223239894868814</v>
      </c>
      <c r="AU70">
        <v>0.85995899560223654</v>
      </c>
      <c r="AV70">
        <v>0.84066532396378801</v>
      </c>
      <c r="AW70">
        <v>0.94325328093784311</v>
      </c>
      <c r="AX70">
        <v>0.90702822441085451</v>
      </c>
      <c r="AY70">
        <v>0.91843299518356869</v>
      </c>
      <c r="AZ70">
        <v>0.91843299518356869</v>
      </c>
      <c r="BA70">
        <v>0.91843299518356869</v>
      </c>
      <c r="BB70">
        <v>0.91843299518356869</v>
      </c>
      <c r="BC70">
        <v>0.91843299518356869</v>
      </c>
      <c r="BD70">
        <v>0.91843299518356869</v>
      </c>
      <c r="BE70">
        <v>0.91843299518356869</v>
      </c>
      <c r="BF70">
        <v>0.91843299518356869</v>
      </c>
      <c r="BG70">
        <v>0.91843299518356869</v>
      </c>
      <c r="BH70">
        <v>0.91843299518356869</v>
      </c>
      <c r="BI70">
        <v>0.91843299518356869</v>
      </c>
      <c r="BJ70">
        <v>0.91843299518356869</v>
      </c>
      <c r="BK70">
        <v>0.91843299518356869</v>
      </c>
      <c r="BL70">
        <v>0.91843299518356869</v>
      </c>
      <c r="BM70">
        <v>0.91843299518356869</v>
      </c>
      <c r="BN70">
        <v>0.91843299518356869</v>
      </c>
      <c r="BO70">
        <v>0.91843299518356869</v>
      </c>
      <c r="BP70">
        <v>0.91843299518356869</v>
      </c>
      <c r="BQ70">
        <v>0.91843299518356869</v>
      </c>
      <c r="BR70">
        <v>0.91843299518356869</v>
      </c>
      <c r="BS70">
        <v>0.91843299518356869</v>
      </c>
      <c r="BT70">
        <v>0.91843299518356869</v>
      </c>
      <c r="BU70">
        <v>0.91843299518356869</v>
      </c>
      <c r="BV70">
        <v>0.91843299518356869</v>
      </c>
      <c r="BW70">
        <v>0.91843299518356869</v>
      </c>
      <c r="BX70">
        <v>0.91843299518356902</v>
      </c>
      <c r="BY70">
        <v>0.91843299518356902</v>
      </c>
      <c r="BZ70">
        <v>0.91843299518356902</v>
      </c>
      <c r="CA70">
        <v>0.91843299518356902</v>
      </c>
      <c r="CB70">
        <v>0.91843299518356902</v>
      </c>
      <c r="CC70">
        <v>0.91843299518356902</v>
      </c>
      <c r="CD70">
        <v>0.91843299518356902</v>
      </c>
      <c r="CE70">
        <v>0.91843299518356902</v>
      </c>
      <c r="CF70">
        <v>0.91843299518356902</v>
      </c>
      <c r="CG70">
        <v>0.91843299518356902</v>
      </c>
      <c r="CH70">
        <v>0.91843299518356902</v>
      </c>
      <c r="CI70">
        <v>0.91843299518356902</v>
      </c>
      <c r="CJ70">
        <v>0.91843299518356902</v>
      </c>
      <c r="CK70">
        <v>0.91843299518356902</v>
      </c>
      <c r="CL70">
        <v>0.91843299518356902</v>
      </c>
      <c r="CM70">
        <v>0.91843299518356902</v>
      </c>
      <c r="CN70">
        <v>0.91843299518356902</v>
      </c>
      <c r="CO70">
        <v>0.91843299518356902</v>
      </c>
      <c r="CP70">
        <v>0.91843299518356902</v>
      </c>
      <c r="CQ70">
        <v>0.91843299518356902</v>
      </c>
    </row>
    <row r="71" spans="1:95" x14ac:dyDescent="0.25">
      <c r="A71">
        <v>94</v>
      </c>
      <c r="B71">
        <v>0.25853866900733047</v>
      </c>
      <c r="C71">
        <v>0.2658819326268943</v>
      </c>
      <c r="D71">
        <v>0.2699964011425543</v>
      </c>
      <c r="E71">
        <v>0.27380518845207091</v>
      </c>
      <c r="F71">
        <v>0.27531791196181288</v>
      </c>
      <c r="G71">
        <v>0.27962903467450589</v>
      </c>
      <c r="H71">
        <v>0.28173325494335488</v>
      </c>
      <c r="I71">
        <v>0.28439916555002476</v>
      </c>
      <c r="J71">
        <v>0.28687793022115238</v>
      </c>
      <c r="K71">
        <v>0.28675032994616712</v>
      </c>
      <c r="L71">
        <v>0.29128759102775847</v>
      </c>
      <c r="M71">
        <v>0.29601149680176453</v>
      </c>
      <c r="N71">
        <v>0.30121730205684188</v>
      </c>
      <c r="O71">
        <v>0.30677312774197396</v>
      </c>
      <c r="P71">
        <v>0.31216822694081586</v>
      </c>
      <c r="Q71">
        <v>0.31809911840261917</v>
      </c>
      <c r="R71">
        <v>0.32426931092630218</v>
      </c>
      <c r="S71">
        <v>0.33103644671970656</v>
      </c>
      <c r="T71">
        <v>0.33931422682838586</v>
      </c>
      <c r="U71">
        <v>0.34789064008084414</v>
      </c>
      <c r="V71">
        <v>0.35665523770202179</v>
      </c>
      <c r="W71">
        <v>0.36687586745897949</v>
      </c>
      <c r="X71">
        <v>0.37642586186622468</v>
      </c>
      <c r="Y71">
        <v>0.3852460001394527</v>
      </c>
      <c r="Z71">
        <v>0.39461217564760753</v>
      </c>
      <c r="AA71">
        <v>0.40323914907699365</v>
      </c>
      <c r="AB71">
        <v>0.41298447315960507</v>
      </c>
      <c r="AC71">
        <v>0.42468972248967252</v>
      </c>
      <c r="AD71">
        <v>0.43633960637025665</v>
      </c>
      <c r="AE71">
        <v>0.44846943458504718</v>
      </c>
      <c r="AF71">
        <v>0.4625195675125382</v>
      </c>
      <c r="AG71">
        <v>0.47857327387797927</v>
      </c>
      <c r="AH71">
        <v>0.48784463523342297</v>
      </c>
      <c r="AI71">
        <v>0.50702905625506112</v>
      </c>
      <c r="AJ71">
        <v>0.52412282062398863</v>
      </c>
      <c r="AK71">
        <v>0.54203265105152165</v>
      </c>
      <c r="AL71">
        <v>0.56255312415000158</v>
      </c>
      <c r="AM71">
        <v>0.59077753649494513</v>
      </c>
      <c r="AN71">
        <v>0.62196076631210462</v>
      </c>
      <c r="AO71">
        <v>0.62503830416232553</v>
      </c>
      <c r="AP71">
        <v>0.68405862623636526</v>
      </c>
      <c r="AQ71">
        <v>0.70908769844566177</v>
      </c>
      <c r="AR71">
        <v>0.72794353372832432</v>
      </c>
      <c r="AS71">
        <v>0.74865800967101692</v>
      </c>
      <c r="AT71">
        <v>0.80955712491355147</v>
      </c>
      <c r="AU71">
        <v>0.86514569946882036</v>
      </c>
      <c r="AV71">
        <v>0.84656660826142549</v>
      </c>
      <c r="AW71">
        <v>0.94535501127347854</v>
      </c>
      <c r="AX71">
        <v>0.91047162350674882</v>
      </c>
      <c r="AY71">
        <v>0.92145399536195505</v>
      </c>
      <c r="AZ71">
        <v>0.92145399536195505</v>
      </c>
      <c r="BA71">
        <v>0.92145399536195505</v>
      </c>
      <c r="BB71">
        <v>0.92145399536195505</v>
      </c>
      <c r="BC71">
        <v>0.92145399536195505</v>
      </c>
      <c r="BD71">
        <v>0.92145399536195505</v>
      </c>
      <c r="BE71">
        <v>0.92145399536195505</v>
      </c>
      <c r="BF71">
        <v>0.92145399536195505</v>
      </c>
      <c r="BG71">
        <v>0.92145399536195505</v>
      </c>
      <c r="BH71">
        <v>0.92145399536195505</v>
      </c>
      <c r="BI71">
        <v>0.92145399536195505</v>
      </c>
      <c r="BJ71">
        <v>0.92145399536195505</v>
      </c>
      <c r="BK71">
        <v>0.92145399536195505</v>
      </c>
      <c r="BL71">
        <v>0.92145399536195505</v>
      </c>
      <c r="BM71">
        <v>0.92145399536195505</v>
      </c>
      <c r="BN71">
        <v>0.92145399536195505</v>
      </c>
      <c r="BO71">
        <v>0.92145399536195505</v>
      </c>
      <c r="BP71">
        <v>0.92145399536195505</v>
      </c>
      <c r="BQ71">
        <v>0.92145399536195505</v>
      </c>
      <c r="BR71">
        <v>0.92145399536195505</v>
      </c>
      <c r="BS71">
        <v>0.92145399536195505</v>
      </c>
      <c r="BT71">
        <v>0.92145399536195505</v>
      </c>
      <c r="BU71">
        <v>0.92145399536195505</v>
      </c>
      <c r="BV71">
        <v>0.92145399536195505</v>
      </c>
      <c r="BW71">
        <v>0.92145399536195505</v>
      </c>
      <c r="BX71">
        <v>0.92145399536195505</v>
      </c>
      <c r="BY71">
        <v>0.92145399536195505</v>
      </c>
      <c r="BZ71">
        <v>0.92145399536195505</v>
      </c>
      <c r="CA71">
        <v>0.92145399536195505</v>
      </c>
      <c r="CB71">
        <v>0.92145399536195505</v>
      </c>
      <c r="CC71">
        <v>0.92145399536195505</v>
      </c>
      <c r="CD71">
        <v>0.92145399536195505</v>
      </c>
      <c r="CE71">
        <v>0.92145399536195505</v>
      </c>
      <c r="CF71">
        <v>0.92145399536195505</v>
      </c>
      <c r="CG71">
        <v>0.92145399536195505</v>
      </c>
      <c r="CH71">
        <v>0.92145399536195505</v>
      </c>
      <c r="CI71">
        <v>0.92145399536195505</v>
      </c>
      <c r="CJ71">
        <v>0.92145399536195505</v>
      </c>
      <c r="CK71">
        <v>0.92145399536195505</v>
      </c>
      <c r="CL71">
        <v>0.92145399536195505</v>
      </c>
      <c r="CM71">
        <v>0.92145399536195505</v>
      </c>
      <c r="CN71">
        <v>0.92145399536195505</v>
      </c>
      <c r="CO71">
        <v>0.92145399536195505</v>
      </c>
      <c r="CP71">
        <v>0.92145399536195505</v>
      </c>
      <c r="CQ71">
        <v>0.92145399536195505</v>
      </c>
    </row>
    <row r="72" spans="1:95" x14ac:dyDescent="0.25">
      <c r="A72">
        <v>95</v>
      </c>
      <c r="B72">
        <v>0.28705641250704855</v>
      </c>
      <c r="C72">
        <v>0.29411724291047531</v>
      </c>
      <c r="D72">
        <v>0.29807346263707146</v>
      </c>
      <c r="E72">
        <v>0.30173575812699127</v>
      </c>
      <c r="F72">
        <v>0.30319029996328156</v>
      </c>
      <c r="G72">
        <v>0.30733561026394796</v>
      </c>
      <c r="H72">
        <v>0.3093588989839951</v>
      </c>
      <c r="I72">
        <v>0.31192227456733146</v>
      </c>
      <c r="J72">
        <v>0.31430570213572351</v>
      </c>
      <c r="K72">
        <v>0.31418300956362222</v>
      </c>
      <c r="L72">
        <v>0.31854576060361395</v>
      </c>
      <c r="M72">
        <v>0.32308797769400438</v>
      </c>
      <c r="N72">
        <v>0.32809355967004028</v>
      </c>
      <c r="O72">
        <v>0.33343569975189802</v>
      </c>
      <c r="P72">
        <v>0.3386232951353999</v>
      </c>
      <c r="Q72">
        <v>0.34432607538713383</v>
      </c>
      <c r="R72">
        <v>0.35025895281375208</v>
      </c>
      <c r="S72">
        <v>0.35676581415356401</v>
      </c>
      <c r="T72">
        <v>0.36472521810421721</v>
      </c>
      <c r="U72">
        <v>0.37297176930850395</v>
      </c>
      <c r="V72">
        <v>0.38139926702117477</v>
      </c>
      <c r="W72">
        <v>0.39122679563363411</v>
      </c>
      <c r="X72">
        <v>0.40040948256367759</v>
      </c>
      <c r="Y72">
        <v>0.40889038474947376</v>
      </c>
      <c r="Z72">
        <v>0.41789632273808414</v>
      </c>
      <c r="AA72">
        <v>0.42619148949710928</v>
      </c>
      <c r="AB72">
        <v>0.43556199342269719</v>
      </c>
      <c r="AC72">
        <v>0.44681704085545437</v>
      </c>
      <c r="AD72">
        <v>0.45801885227909295</v>
      </c>
      <c r="AE72">
        <v>0.46968214863946844</v>
      </c>
      <c r="AF72">
        <v>0.48319189183897904</v>
      </c>
      <c r="AG72">
        <v>0.49862814795959542</v>
      </c>
      <c r="AH72">
        <v>0.50754291849367594</v>
      </c>
      <c r="AI72">
        <v>0.525989477168328</v>
      </c>
      <c r="AJ72">
        <v>0.5424257890615275</v>
      </c>
      <c r="AK72">
        <v>0.55964677985723232</v>
      </c>
      <c r="AL72">
        <v>0.57937800399038619</v>
      </c>
      <c r="AM72">
        <v>0.60651686201437038</v>
      </c>
      <c r="AN72">
        <v>0.63650073683856223</v>
      </c>
      <c r="AO72">
        <v>0.63945990784838991</v>
      </c>
      <c r="AP72">
        <v>0.69621021753496659</v>
      </c>
      <c r="AQ72">
        <v>0.72027663312082868</v>
      </c>
      <c r="AR72">
        <v>0.7384072439695426</v>
      </c>
      <c r="AS72">
        <v>0.75832500929905466</v>
      </c>
      <c r="AT72">
        <v>0.81688185087841492</v>
      </c>
      <c r="AU72">
        <v>0.87033240333540418</v>
      </c>
      <c r="AV72">
        <v>0.85246789255906297</v>
      </c>
      <c r="AW72">
        <v>0.94745674160911397</v>
      </c>
      <c r="AX72">
        <v>0.91391502260264312</v>
      </c>
      <c r="AY72">
        <v>0.9244749955403414</v>
      </c>
      <c r="AZ72">
        <v>0.9244749955403414</v>
      </c>
      <c r="BA72">
        <v>0.9244749955403414</v>
      </c>
      <c r="BB72">
        <v>0.9244749955403414</v>
      </c>
      <c r="BC72">
        <v>0.9244749955403414</v>
      </c>
      <c r="BD72">
        <v>0.9244749955403414</v>
      </c>
      <c r="BE72">
        <v>0.9244749955403414</v>
      </c>
      <c r="BF72">
        <v>0.9244749955403414</v>
      </c>
      <c r="BG72">
        <v>0.9244749955403414</v>
      </c>
      <c r="BH72">
        <v>0.9244749955403414</v>
      </c>
      <c r="BI72">
        <v>0.9244749955403414</v>
      </c>
      <c r="BJ72">
        <v>0.9244749955403414</v>
      </c>
      <c r="BK72">
        <v>0.9244749955403414</v>
      </c>
      <c r="BL72">
        <v>0.9244749955403414</v>
      </c>
      <c r="BM72">
        <v>0.9244749955403414</v>
      </c>
      <c r="BN72">
        <v>0.9244749955403414</v>
      </c>
      <c r="BO72">
        <v>0.9244749955403414</v>
      </c>
      <c r="BP72">
        <v>0.9244749955403414</v>
      </c>
      <c r="BQ72">
        <v>0.9244749955403414</v>
      </c>
      <c r="BR72">
        <v>0.9244749955403414</v>
      </c>
      <c r="BS72">
        <v>0.9244749955403414</v>
      </c>
      <c r="BT72">
        <v>0.9244749955403414</v>
      </c>
      <c r="BU72">
        <v>0.9244749955403414</v>
      </c>
      <c r="BV72">
        <v>0.9244749955403414</v>
      </c>
      <c r="BW72">
        <v>0.9244749955403414</v>
      </c>
      <c r="BX72">
        <v>0.92447499554034096</v>
      </c>
      <c r="BY72">
        <v>0.92447499554034096</v>
      </c>
      <c r="BZ72">
        <v>0.92447499554034096</v>
      </c>
      <c r="CA72">
        <v>0.92447499554034096</v>
      </c>
      <c r="CB72">
        <v>0.92447499554034096</v>
      </c>
      <c r="CC72">
        <v>0.92447499554034096</v>
      </c>
      <c r="CD72">
        <v>0.92447499554034096</v>
      </c>
      <c r="CE72">
        <v>0.92447499554034096</v>
      </c>
      <c r="CF72">
        <v>0.92447499554034096</v>
      </c>
      <c r="CG72">
        <v>0.92447499554034096</v>
      </c>
      <c r="CH72">
        <v>0.92447499554034096</v>
      </c>
      <c r="CI72">
        <v>0.92447499554034096</v>
      </c>
      <c r="CJ72">
        <v>0.92447499554034096</v>
      </c>
      <c r="CK72">
        <v>0.92447499554034096</v>
      </c>
      <c r="CL72">
        <v>0.92447499554034096</v>
      </c>
      <c r="CM72">
        <v>0.92447499554034096</v>
      </c>
      <c r="CN72">
        <v>0.92447499554034096</v>
      </c>
      <c r="CO72">
        <v>0.92447499554034096</v>
      </c>
      <c r="CP72">
        <v>0.92447499554034096</v>
      </c>
      <c r="CQ72">
        <v>0.92447499554034096</v>
      </c>
    </row>
    <row r="73" spans="1:95" x14ac:dyDescent="0.25">
      <c r="A73">
        <v>96</v>
      </c>
      <c r="B73">
        <v>0.31557415600676658</v>
      </c>
      <c r="C73">
        <v>0.32235255319405631</v>
      </c>
      <c r="D73">
        <v>0.32615052413158863</v>
      </c>
      <c r="E73">
        <v>0.32966632780191163</v>
      </c>
      <c r="F73">
        <v>0.3310626879647503</v>
      </c>
      <c r="G73">
        <v>0.33504218585339002</v>
      </c>
      <c r="H73">
        <v>0.33698454302463532</v>
      </c>
      <c r="I73">
        <v>0.33944538358463822</v>
      </c>
      <c r="J73">
        <v>0.34173347405029453</v>
      </c>
      <c r="K73">
        <v>0.34161568918107738</v>
      </c>
      <c r="L73">
        <v>0.34580393017946937</v>
      </c>
      <c r="M73">
        <v>0.35016445858624418</v>
      </c>
      <c r="N73">
        <v>0.35496981728323868</v>
      </c>
      <c r="O73">
        <v>0.36009827176182213</v>
      </c>
      <c r="P73">
        <v>0.36507836332998389</v>
      </c>
      <c r="Q73">
        <v>0.37055303237164849</v>
      </c>
      <c r="R73">
        <v>0.37624859470120203</v>
      </c>
      <c r="S73">
        <v>0.38249518158742146</v>
      </c>
      <c r="T73">
        <v>0.3901362093800485</v>
      </c>
      <c r="U73">
        <v>0.39805289853616377</v>
      </c>
      <c r="V73">
        <v>0.40614329634032775</v>
      </c>
      <c r="W73">
        <v>0.41557772380828872</v>
      </c>
      <c r="X73">
        <v>0.42439310326113044</v>
      </c>
      <c r="Y73">
        <v>0.43253476935949481</v>
      </c>
      <c r="Z73">
        <v>0.44118046982856074</v>
      </c>
      <c r="AA73">
        <v>0.4491438299172249</v>
      </c>
      <c r="AB73">
        <v>0.45813951368578931</v>
      </c>
      <c r="AC73">
        <v>0.46894435922123617</v>
      </c>
      <c r="AD73">
        <v>0.47969809818792919</v>
      </c>
      <c r="AE73">
        <v>0.49089486269388971</v>
      </c>
      <c r="AF73">
        <v>0.50386421616541988</v>
      </c>
      <c r="AG73">
        <v>0.51868302204121164</v>
      </c>
      <c r="AH73">
        <v>0.52724120175392897</v>
      </c>
      <c r="AI73">
        <v>0.54494989808159489</v>
      </c>
      <c r="AJ73">
        <v>0.56072875749906637</v>
      </c>
      <c r="AK73">
        <v>0.577260908662943</v>
      </c>
      <c r="AL73">
        <v>0.59620288383077069</v>
      </c>
      <c r="AM73">
        <v>0.62225618753379552</v>
      </c>
      <c r="AN73">
        <v>0.65104070736501973</v>
      </c>
      <c r="AO73">
        <v>0.65388151153445428</v>
      </c>
      <c r="AP73">
        <v>0.70836180883356792</v>
      </c>
      <c r="AQ73">
        <v>0.73146556779599559</v>
      </c>
      <c r="AR73">
        <v>0.74887095421076089</v>
      </c>
      <c r="AS73">
        <v>0.76799200892709252</v>
      </c>
      <c r="AT73">
        <v>0.82420657684327825</v>
      </c>
      <c r="AU73">
        <v>0.875519107201988</v>
      </c>
      <c r="AV73">
        <v>0.85836917685670044</v>
      </c>
      <c r="AW73">
        <v>0.9495584719447494</v>
      </c>
      <c r="AX73">
        <v>0.91735842169853732</v>
      </c>
      <c r="AY73">
        <v>0.92749599571872776</v>
      </c>
      <c r="AZ73">
        <v>0.92749599571872776</v>
      </c>
      <c r="BA73">
        <v>0.92749599571872776</v>
      </c>
      <c r="BB73">
        <v>0.92749599571872776</v>
      </c>
      <c r="BC73">
        <v>0.92749599571872776</v>
      </c>
      <c r="BD73">
        <v>0.92749599571872776</v>
      </c>
      <c r="BE73">
        <v>0.92749599571872776</v>
      </c>
      <c r="BF73">
        <v>0.92749599571872776</v>
      </c>
      <c r="BG73">
        <v>0.92749599571872776</v>
      </c>
      <c r="BH73">
        <v>0.92749599571872776</v>
      </c>
      <c r="BI73">
        <v>0.92749599571872776</v>
      </c>
      <c r="BJ73">
        <v>0.92749599571872776</v>
      </c>
      <c r="BK73">
        <v>0.92749599571872776</v>
      </c>
      <c r="BL73">
        <v>0.92749599571872776</v>
      </c>
      <c r="BM73">
        <v>0.92749599571872776</v>
      </c>
      <c r="BN73">
        <v>0.92749599571872776</v>
      </c>
      <c r="BO73">
        <v>0.92749599571872776</v>
      </c>
      <c r="BP73">
        <v>0.92749599571872776</v>
      </c>
      <c r="BQ73">
        <v>0.92749599571872776</v>
      </c>
      <c r="BR73">
        <v>0.92749599571872776</v>
      </c>
      <c r="BS73">
        <v>0.92749599571872776</v>
      </c>
      <c r="BT73">
        <v>0.92749599571872776</v>
      </c>
      <c r="BU73">
        <v>0.92749599571872776</v>
      </c>
      <c r="BV73">
        <v>0.92749599571872776</v>
      </c>
      <c r="BW73">
        <v>0.92749599571872776</v>
      </c>
      <c r="BX73">
        <v>0.92749599571872798</v>
      </c>
      <c r="BY73">
        <v>0.92749599571872798</v>
      </c>
      <c r="BZ73">
        <v>0.92749599571872798</v>
      </c>
      <c r="CA73">
        <v>0.92749599571872798</v>
      </c>
      <c r="CB73">
        <v>0.92749599571872798</v>
      </c>
      <c r="CC73">
        <v>0.92749599571872798</v>
      </c>
      <c r="CD73">
        <v>0.92749599571872798</v>
      </c>
      <c r="CE73">
        <v>0.92749599571872798</v>
      </c>
      <c r="CF73">
        <v>0.92749599571872798</v>
      </c>
      <c r="CG73">
        <v>0.92749599571872798</v>
      </c>
      <c r="CH73">
        <v>0.92749599571872798</v>
      </c>
      <c r="CI73">
        <v>0.92749599571872798</v>
      </c>
      <c r="CJ73">
        <v>0.92749599571872798</v>
      </c>
      <c r="CK73">
        <v>0.92749599571872798</v>
      </c>
      <c r="CL73">
        <v>0.92749599571872798</v>
      </c>
      <c r="CM73">
        <v>0.92749599571872798</v>
      </c>
      <c r="CN73">
        <v>0.92749599571872798</v>
      </c>
      <c r="CO73">
        <v>0.92749599571872798</v>
      </c>
      <c r="CP73">
        <v>0.92749599571872798</v>
      </c>
      <c r="CQ73">
        <v>0.92749599571872798</v>
      </c>
    </row>
    <row r="74" spans="1:95" x14ac:dyDescent="0.25">
      <c r="A74">
        <v>97</v>
      </c>
      <c r="B74">
        <v>0.34409189950648467</v>
      </c>
      <c r="C74">
        <v>0.35058786347763732</v>
      </c>
      <c r="D74">
        <v>0.35422758562610573</v>
      </c>
      <c r="E74">
        <v>0.35759689747683199</v>
      </c>
      <c r="F74">
        <v>0.35893507596621904</v>
      </c>
      <c r="G74">
        <v>0.36274876144283213</v>
      </c>
      <c r="H74">
        <v>0.36461018706527548</v>
      </c>
      <c r="I74">
        <v>0.36696849260194497</v>
      </c>
      <c r="J74">
        <v>0.3691612459648656</v>
      </c>
      <c r="K74">
        <v>0.36904836879853248</v>
      </c>
      <c r="L74">
        <v>0.37306209975532484</v>
      </c>
      <c r="M74">
        <v>0.37724093947848403</v>
      </c>
      <c r="N74">
        <v>0.38184607489643707</v>
      </c>
      <c r="O74">
        <v>0.38676084377174619</v>
      </c>
      <c r="P74">
        <v>0.39153343152456788</v>
      </c>
      <c r="Q74">
        <v>0.39677998935616315</v>
      </c>
      <c r="R74">
        <v>0.40223823658865193</v>
      </c>
      <c r="S74">
        <v>0.40822454902127886</v>
      </c>
      <c r="T74">
        <v>0.4155472006558798</v>
      </c>
      <c r="U74">
        <v>0.42313402776382364</v>
      </c>
      <c r="V74">
        <v>0.43088732565948079</v>
      </c>
      <c r="W74">
        <v>0.43992865198294334</v>
      </c>
      <c r="X74">
        <v>0.44837672395858336</v>
      </c>
      <c r="Y74">
        <v>0.45617915396951586</v>
      </c>
      <c r="Z74">
        <v>0.4644646169190374</v>
      </c>
      <c r="AA74">
        <v>0.47209617033734058</v>
      </c>
      <c r="AB74">
        <v>0.48071703394888143</v>
      </c>
      <c r="AC74">
        <v>0.49107167758701797</v>
      </c>
      <c r="AD74">
        <v>0.50137734409676549</v>
      </c>
      <c r="AE74">
        <v>0.51210757674831098</v>
      </c>
      <c r="AF74">
        <v>0.52453654049186071</v>
      </c>
      <c r="AG74">
        <v>0.53873789612282785</v>
      </c>
      <c r="AH74">
        <v>0.54693948501418188</v>
      </c>
      <c r="AI74">
        <v>0.56391031899486177</v>
      </c>
      <c r="AJ74">
        <v>0.57903172593660535</v>
      </c>
      <c r="AK74">
        <v>0.59487503746865378</v>
      </c>
      <c r="AL74">
        <v>0.61302776367115519</v>
      </c>
      <c r="AM74">
        <v>0.63799551305322066</v>
      </c>
      <c r="AN74">
        <v>0.66558067789147723</v>
      </c>
      <c r="AO74">
        <v>0.66830311522051877</v>
      </c>
      <c r="AP74">
        <v>0.72051340013216925</v>
      </c>
      <c r="AQ74">
        <v>0.74265450247116238</v>
      </c>
      <c r="AR74">
        <v>0.75933466445197917</v>
      </c>
      <c r="AS74">
        <v>0.77765900855513026</v>
      </c>
      <c r="AT74">
        <v>0.83153130280814169</v>
      </c>
      <c r="AU74">
        <v>0.88070581106857182</v>
      </c>
      <c r="AV74">
        <v>0.86427046115433792</v>
      </c>
      <c r="AW74">
        <v>0.95166020228038484</v>
      </c>
      <c r="AX74">
        <v>0.92080182079443162</v>
      </c>
      <c r="AY74">
        <v>0.93051699589711412</v>
      </c>
      <c r="AZ74">
        <v>0.93051699589711412</v>
      </c>
      <c r="BA74">
        <v>0.93051699589711412</v>
      </c>
      <c r="BB74">
        <v>0.93051699589711412</v>
      </c>
      <c r="BC74">
        <v>0.93051699589711412</v>
      </c>
      <c r="BD74">
        <v>0.93051699589711412</v>
      </c>
      <c r="BE74">
        <v>0.93051699589711412</v>
      </c>
      <c r="BF74">
        <v>0.93051699589711412</v>
      </c>
      <c r="BG74">
        <v>0.93051699589711412</v>
      </c>
      <c r="BH74">
        <v>0.93051699589711412</v>
      </c>
      <c r="BI74">
        <v>0.93051699589711412</v>
      </c>
      <c r="BJ74">
        <v>0.93051699589711412</v>
      </c>
      <c r="BK74">
        <v>0.93051699589711412</v>
      </c>
      <c r="BL74">
        <v>0.93051699589711412</v>
      </c>
      <c r="BM74">
        <v>0.93051699589711412</v>
      </c>
      <c r="BN74">
        <v>0.93051699589711412</v>
      </c>
      <c r="BO74">
        <v>0.93051699589711412</v>
      </c>
      <c r="BP74">
        <v>0.93051699589711412</v>
      </c>
      <c r="BQ74">
        <v>0.93051699589711412</v>
      </c>
      <c r="BR74">
        <v>0.93051699589711412</v>
      </c>
      <c r="BS74">
        <v>0.93051699589711412</v>
      </c>
      <c r="BT74">
        <v>0.93051699589711412</v>
      </c>
      <c r="BU74">
        <v>0.93051699589711412</v>
      </c>
      <c r="BV74">
        <v>0.93051699589711412</v>
      </c>
      <c r="BW74">
        <v>0.93051699589711412</v>
      </c>
      <c r="BX74">
        <v>0.93051699589711401</v>
      </c>
      <c r="BY74">
        <v>0.93051699589711401</v>
      </c>
      <c r="BZ74">
        <v>0.93051699589711401</v>
      </c>
      <c r="CA74">
        <v>0.93051699589711401</v>
      </c>
      <c r="CB74">
        <v>0.93051699589711401</v>
      </c>
      <c r="CC74">
        <v>0.93051699589711401</v>
      </c>
      <c r="CD74">
        <v>0.93051699589711401</v>
      </c>
      <c r="CE74">
        <v>0.93051699589711401</v>
      </c>
      <c r="CF74">
        <v>0.93051699589711401</v>
      </c>
      <c r="CG74">
        <v>0.93051699589711401</v>
      </c>
      <c r="CH74">
        <v>0.93051699589711401</v>
      </c>
      <c r="CI74">
        <v>0.93051699589711401</v>
      </c>
      <c r="CJ74">
        <v>0.93051699589711401</v>
      </c>
      <c r="CK74">
        <v>0.93051699589711401</v>
      </c>
      <c r="CL74">
        <v>0.93051699589711401</v>
      </c>
      <c r="CM74">
        <v>0.93051699589711401</v>
      </c>
      <c r="CN74">
        <v>0.93051699589711401</v>
      </c>
      <c r="CO74">
        <v>0.93051699589711401</v>
      </c>
      <c r="CP74">
        <v>0.93051699589711401</v>
      </c>
      <c r="CQ74">
        <v>0.93051699589711401</v>
      </c>
    </row>
    <row r="75" spans="1:95" x14ac:dyDescent="0.25">
      <c r="A75">
        <v>98</v>
      </c>
      <c r="B75">
        <v>0.3726096430062027</v>
      </c>
      <c r="C75">
        <v>0.37882317376121827</v>
      </c>
      <c r="D75">
        <v>0.3823046471206229</v>
      </c>
      <c r="E75">
        <v>0.38552746715175235</v>
      </c>
      <c r="F75">
        <v>0.38680746396768778</v>
      </c>
      <c r="G75">
        <v>0.3904553370322742</v>
      </c>
      <c r="H75">
        <v>0.3922358311059157</v>
      </c>
      <c r="I75">
        <v>0.39449160161925168</v>
      </c>
      <c r="J75">
        <v>0.39658901787943668</v>
      </c>
      <c r="K75">
        <v>0.39648104841598758</v>
      </c>
      <c r="L75">
        <v>0.40032026933118026</v>
      </c>
      <c r="M75">
        <v>0.40431742037072382</v>
      </c>
      <c r="N75">
        <v>0.40872233250963541</v>
      </c>
      <c r="O75">
        <v>0.41342341578167024</v>
      </c>
      <c r="P75">
        <v>0.41798849971915186</v>
      </c>
      <c r="Q75">
        <v>0.42300694634067776</v>
      </c>
      <c r="R75">
        <v>0.42822787847610183</v>
      </c>
      <c r="S75">
        <v>0.43395391645513631</v>
      </c>
      <c r="T75">
        <v>0.44095819193171115</v>
      </c>
      <c r="U75">
        <v>0.44821515699148345</v>
      </c>
      <c r="V75">
        <v>0.45563135497863377</v>
      </c>
      <c r="W75">
        <v>0.46427958015759802</v>
      </c>
      <c r="X75">
        <v>0.47236034465603627</v>
      </c>
      <c r="Y75">
        <v>0.47982353857953691</v>
      </c>
      <c r="Z75">
        <v>0.48774876400951406</v>
      </c>
      <c r="AA75">
        <v>0.49504851075745621</v>
      </c>
      <c r="AB75">
        <v>0.50329455421197355</v>
      </c>
      <c r="AC75">
        <v>0.51319899595279983</v>
      </c>
      <c r="AD75">
        <v>0.52305659000560178</v>
      </c>
      <c r="AE75">
        <v>0.53332029080273224</v>
      </c>
      <c r="AF75">
        <v>0.54520886481830155</v>
      </c>
      <c r="AG75">
        <v>0.55879277020444396</v>
      </c>
      <c r="AH75">
        <v>0.56663776827443479</v>
      </c>
      <c r="AI75">
        <v>0.58287073990812854</v>
      </c>
      <c r="AJ75">
        <v>0.59733469437414421</v>
      </c>
      <c r="AK75">
        <v>0.61248916627436445</v>
      </c>
      <c r="AL75">
        <v>0.6298526435115398</v>
      </c>
      <c r="AM75">
        <v>0.65373483857264592</v>
      </c>
      <c r="AN75">
        <v>0.68012064841793474</v>
      </c>
      <c r="AO75">
        <v>0.68272471890658315</v>
      </c>
      <c r="AP75">
        <v>0.73266499143077057</v>
      </c>
      <c r="AQ75">
        <v>0.75384343714632918</v>
      </c>
      <c r="AR75">
        <v>0.76979837469319745</v>
      </c>
      <c r="AS75">
        <v>0.78732600818316811</v>
      </c>
      <c r="AT75">
        <v>0.83885602877300514</v>
      </c>
      <c r="AU75">
        <v>0.88589251493515564</v>
      </c>
      <c r="AV75">
        <v>0.8701717454519754</v>
      </c>
      <c r="AW75">
        <v>0.95376193261602027</v>
      </c>
      <c r="AX75">
        <v>0.92424521989032593</v>
      </c>
      <c r="AY75">
        <v>0.93353799607550036</v>
      </c>
      <c r="AZ75">
        <v>0.93353799607550036</v>
      </c>
      <c r="BA75">
        <v>0.93353799607550036</v>
      </c>
      <c r="BB75">
        <v>0.93353799607550036</v>
      </c>
      <c r="BC75">
        <v>0.93353799607550036</v>
      </c>
      <c r="BD75">
        <v>0.93353799607550036</v>
      </c>
      <c r="BE75">
        <v>0.93353799607550036</v>
      </c>
      <c r="BF75">
        <v>0.93353799607550036</v>
      </c>
      <c r="BG75">
        <v>0.93353799607550036</v>
      </c>
      <c r="BH75">
        <v>0.93353799607550036</v>
      </c>
      <c r="BI75">
        <v>0.93353799607550036</v>
      </c>
      <c r="BJ75">
        <v>0.93353799607550036</v>
      </c>
      <c r="BK75">
        <v>0.93353799607550036</v>
      </c>
      <c r="BL75">
        <v>0.93353799607550036</v>
      </c>
      <c r="BM75">
        <v>0.93353799607550036</v>
      </c>
      <c r="BN75">
        <v>0.93353799607550036</v>
      </c>
      <c r="BO75">
        <v>0.93353799607550036</v>
      </c>
      <c r="BP75">
        <v>0.93353799607550036</v>
      </c>
      <c r="BQ75">
        <v>0.93353799607550036</v>
      </c>
      <c r="BR75">
        <v>0.93353799607550036</v>
      </c>
      <c r="BS75">
        <v>0.93353799607550036</v>
      </c>
      <c r="BT75">
        <v>0.93353799607550036</v>
      </c>
      <c r="BU75">
        <v>0.93353799607550036</v>
      </c>
      <c r="BV75">
        <v>0.93353799607550036</v>
      </c>
      <c r="BW75">
        <v>0.93353799607550036</v>
      </c>
      <c r="BX75">
        <v>0.93353799607550003</v>
      </c>
      <c r="BY75">
        <v>0.93353799607550003</v>
      </c>
      <c r="BZ75">
        <v>0.93353799607550003</v>
      </c>
      <c r="CA75">
        <v>0.93353799607550003</v>
      </c>
      <c r="CB75">
        <v>0.93353799607550003</v>
      </c>
      <c r="CC75">
        <v>0.93353799607550003</v>
      </c>
      <c r="CD75">
        <v>0.93353799607550003</v>
      </c>
      <c r="CE75">
        <v>0.93353799607550003</v>
      </c>
      <c r="CF75">
        <v>0.93353799607550003</v>
      </c>
      <c r="CG75">
        <v>0.93353799607550003</v>
      </c>
      <c r="CH75">
        <v>0.93353799607550003</v>
      </c>
      <c r="CI75">
        <v>0.93353799607550003</v>
      </c>
      <c r="CJ75">
        <v>0.93353799607550003</v>
      </c>
      <c r="CK75">
        <v>0.93353799607550003</v>
      </c>
      <c r="CL75">
        <v>0.93353799607550003</v>
      </c>
      <c r="CM75">
        <v>0.93353799607550003</v>
      </c>
      <c r="CN75">
        <v>0.93353799607550003</v>
      </c>
      <c r="CO75">
        <v>0.93353799607550003</v>
      </c>
      <c r="CP75">
        <v>0.93353799607550003</v>
      </c>
      <c r="CQ75">
        <v>0.93353799607550003</v>
      </c>
    </row>
    <row r="76" spans="1:95" x14ac:dyDescent="0.25">
      <c r="A76">
        <v>99</v>
      </c>
      <c r="B76">
        <v>0.40112738650592078</v>
      </c>
      <c r="C76">
        <v>0.40705848404479927</v>
      </c>
      <c r="D76">
        <v>0.41038170861514001</v>
      </c>
      <c r="E76">
        <v>0.4134580368266727</v>
      </c>
      <c r="F76">
        <v>0.41467985196915652</v>
      </c>
      <c r="G76">
        <v>0.41816191262171626</v>
      </c>
      <c r="H76">
        <v>0.41986147514655586</v>
      </c>
      <c r="I76">
        <v>0.42201471063655843</v>
      </c>
      <c r="J76">
        <v>0.42401678979400775</v>
      </c>
      <c r="K76">
        <v>0.42391372803344268</v>
      </c>
      <c r="L76">
        <v>0.42757843890703573</v>
      </c>
      <c r="M76">
        <v>0.43139390126296367</v>
      </c>
      <c r="N76">
        <v>0.43559859012283381</v>
      </c>
      <c r="O76">
        <v>0.44008598779159436</v>
      </c>
      <c r="P76">
        <v>0.4444435679137359</v>
      </c>
      <c r="Q76">
        <v>0.44923390332519242</v>
      </c>
      <c r="R76">
        <v>0.45421752036355179</v>
      </c>
      <c r="S76">
        <v>0.45968328388899377</v>
      </c>
      <c r="T76">
        <v>0.46636918320754245</v>
      </c>
      <c r="U76">
        <v>0.47329628621914333</v>
      </c>
      <c r="V76">
        <v>0.48037538429778681</v>
      </c>
      <c r="W76">
        <v>0.48863050833225263</v>
      </c>
      <c r="X76">
        <v>0.49634396535348918</v>
      </c>
      <c r="Y76">
        <v>0.50346792318955802</v>
      </c>
      <c r="Z76">
        <v>0.51103291109999072</v>
      </c>
      <c r="AA76">
        <v>0.51800085117757177</v>
      </c>
      <c r="AB76">
        <v>0.52587207447506568</v>
      </c>
      <c r="AC76">
        <v>0.53532631431858169</v>
      </c>
      <c r="AD76">
        <v>0.54473583591443808</v>
      </c>
      <c r="AE76">
        <v>0.55453300485715351</v>
      </c>
      <c r="AF76">
        <v>0.56588118914474239</v>
      </c>
      <c r="AG76">
        <v>0.57884764428606017</v>
      </c>
      <c r="AH76">
        <v>0.58633605153468782</v>
      </c>
      <c r="AI76">
        <v>0.60183116082139554</v>
      </c>
      <c r="AJ76">
        <v>0.61563766281168308</v>
      </c>
      <c r="AK76">
        <v>0.63010329508007512</v>
      </c>
      <c r="AL76">
        <v>0.64667752335192441</v>
      </c>
      <c r="AM76">
        <v>0.66947416409207106</v>
      </c>
      <c r="AN76">
        <v>0.69466061894439224</v>
      </c>
      <c r="AO76">
        <v>0.69714632259264753</v>
      </c>
      <c r="AP76">
        <v>0.7448165827293719</v>
      </c>
      <c r="AQ76">
        <v>0.76503237182149608</v>
      </c>
      <c r="AR76">
        <v>0.78026208493441573</v>
      </c>
      <c r="AS76">
        <v>0.79699300781120597</v>
      </c>
      <c r="AT76">
        <v>0.84618075473786847</v>
      </c>
      <c r="AU76">
        <v>0.89107921880173946</v>
      </c>
      <c r="AV76">
        <v>0.87607302974961287</v>
      </c>
      <c r="AW76">
        <v>0.9558636629516557</v>
      </c>
      <c r="AX76">
        <v>0.92768861898622013</v>
      </c>
      <c r="AY76">
        <v>0.93655899625388672</v>
      </c>
      <c r="AZ76">
        <v>0.93655899625388672</v>
      </c>
      <c r="BA76">
        <v>0.93655899625388672</v>
      </c>
      <c r="BB76">
        <v>0.93655899625388672</v>
      </c>
      <c r="BC76">
        <v>0.93655899625388672</v>
      </c>
      <c r="BD76">
        <v>0.93655899625388672</v>
      </c>
      <c r="BE76">
        <v>0.93655899625388672</v>
      </c>
      <c r="BF76">
        <v>0.93655899625388672</v>
      </c>
      <c r="BG76">
        <v>0.93655899625388672</v>
      </c>
      <c r="BH76">
        <v>0.93655899625388672</v>
      </c>
      <c r="BI76">
        <v>0.93655899625388672</v>
      </c>
      <c r="BJ76">
        <v>0.93655899625388672</v>
      </c>
      <c r="BK76">
        <v>0.93655899625388672</v>
      </c>
      <c r="BL76">
        <v>0.93655899625388672</v>
      </c>
      <c r="BM76">
        <v>0.93655899625388672</v>
      </c>
      <c r="BN76">
        <v>0.93655899625388672</v>
      </c>
      <c r="BO76">
        <v>0.93655899625388672</v>
      </c>
      <c r="BP76">
        <v>0.93655899625388672</v>
      </c>
      <c r="BQ76">
        <v>0.93655899625388672</v>
      </c>
      <c r="BR76">
        <v>0.93655899625388672</v>
      </c>
      <c r="BS76">
        <v>0.93655899625388672</v>
      </c>
      <c r="BT76">
        <v>0.93655899625388672</v>
      </c>
      <c r="BU76">
        <v>0.93655899625388672</v>
      </c>
      <c r="BV76">
        <v>0.93655899625388672</v>
      </c>
      <c r="BW76">
        <v>0.93655899625388672</v>
      </c>
      <c r="BX76">
        <v>0.93655899625388705</v>
      </c>
      <c r="BY76">
        <v>0.93655899625388705</v>
      </c>
      <c r="BZ76">
        <v>0.93655899625388705</v>
      </c>
      <c r="CA76">
        <v>0.93655899625388705</v>
      </c>
      <c r="CB76">
        <v>0.93655899625388705</v>
      </c>
      <c r="CC76">
        <v>0.93655899625388705</v>
      </c>
      <c r="CD76">
        <v>0.93655899625388705</v>
      </c>
      <c r="CE76">
        <v>0.93655899625388705</v>
      </c>
      <c r="CF76">
        <v>0.93655899625388705</v>
      </c>
      <c r="CG76">
        <v>0.93655899625388705</v>
      </c>
      <c r="CH76">
        <v>0.93655899625388705</v>
      </c>
      <c r="CI76">
        <v>0.93655899625388705</v>
      </c>
      <c r="CJ76">
        <v>0.93655899625388705</v>
      </c>
      <c r="CK76">
        <v>0.93655899625388705</v>
      </c>
      <c r="CL76">
        <v>0.93655899625388705</v>
      </c>
      <c r="CM76">
        <v>0.93655899625388705</v>
      </c>
      <c r="CN76">
        <v>0.93655899625388705</v>
      </c>
      <c r="CO76">
        <v>0.93655899625388705</v>
      </c>
      <c r="CP76">
        <v>0.93655899625388705</v>
      </c>
      <c r="CQ76">
        <v>0.93655899625388705</v>
      </c>
    </row>
    <row r="77" spans="1:95" x14ac:dyDescent="0.25">
      <c r="A77">
        <v>100</v>
      </c>
      <c r="B77">
        <v>0.42964513000563881</v>
      </c>
      <c r="C77">
        <v>0.43529379432838028</v>
      </c>
      <c r="D77">
        <v>0.43845877010965717</v>
      </c>
      <c r="E77">
        <v>0.44138860650159306</v>
      </c>
      <c r="F77">
        <v>0.44255223997062526</v>
      </c>
      <c r="G77">
        <v>0.44586848821115838</v>
      </c>
      <c r="H77">
        <v>0.44748711918719608</v>
      </c>
      <c r="I77">
        <v>0.44953781965386519</v>
      </c>
      <c r="J77">
        <v>0.45144456170857877</v>
      </c>
      <c r="K77">
        <v>0.45134640765089784</v>
      </c>
      <c r="L77">
        <v>0.45483660848289115</v>
      </c>
      <c r="M77">
        <v>0.45847038215520347</v>
      </c>
      <c r="N77">
        <v>0.4624748477360322</v>
      </c>
      <c r="O77">
        <v>0.46674855980151841</v>
      </c>
      <c r="P77">
        <v>0.47089863610831989</v>
      </c>
      <c r="Q77">
        <v>0.47546086030970708</v>
      </c>
      <c r="R77">
        <v>0.48020716225100168</v>
      </c>
      <c r="S77">
        <v>0.48541265132285116</v>
      </c>
      <c r="T77">
        <v>0.49178017448337374</v>
      </c>
      <c r="U77">
        <v>0.49837741544680314</v>
      </c>
      <c r="V77">
        <v>0.50511941361693979</v>
      </c>
      <c r="W77">
        <v>0.5129814365069072</v>
      </c>
      <c r="X77">
        <v>0.52032758605094198</v>
      </c>
      <c r="Y77">
        <v>0.52711230779957896</v>
      </c>
      <c r="Z77">
        <v>0.53431705819046726</v>
      </c>
      <c r="AA77">
        <v>0.54095319159768751</v>
      </c>
      <c r="AB77">
        <v>0.5484495947381578</v>
      </c>
      <c r="AC77">
        <v>0.55745363268436354</v>
      </c>
      <c r="AD77">
        <v>0.56641508182327427</v>
      </c>
      <c r="AE77">
        <v>0.57574571891157467</v>
      </c>
      <c r="AF77">
        <v>0.58655351347118323</v>
      </c>
      <c r="AG77">
        <v>0.59890251836767638</v>
      </c>
      <c r="AH77">
        <v>0.60603433479494073</v>
      </c>
      <c r="AI77">
        <v>0.62079158173466231</v>
      </c>
      <c r="AJ77">
        <v>0.63394063124922195</v>
      </c>
      <c r="AK77">
        <v>0.6477174238857859</v>
      </c>
      <c r="AL77">
        <v>0.66350240319230891</v>
      </c>
      <c r="AM77">
        <v>0.68521348961149631</v>
      </c>
      <c r="AN77">
        <v>0.70920058947084974</v>
      </c>
      <c r="AO77">
        <v>0.7115679262787119</v>
      </c>
      <c r="AP77">
        <v>0.75696817402797323</v>
      </c>
      <c r="AQ77">
        <v>0.77622130649666299</v>
      </c>
      <c r="AR77">
        <v>0.79072579517563402</v>
      </c>
      <c r="AS77">
        <v>0.80666000743924382</v>
      </c>
      <c r="AT77">
        <v>0.85350548070273191</v>
      </c>
      <c r="AU77">
        <v>0.89626592266832328</v>
      </c>
      <c r="AV77">
        <v>0.88197431404725046</v>
      </c>
      <c r="AW77">
        <v>0.95796539328729113</v>
      </c>
      <c r="AX77">
        <v>0.93113201808211443</v>
      </c>
      <c r="AY77">
        <v>0.93957999643227308</v>
      </c>
      <c r="AZ77">
        <v>0.93957999643227308</v>
      </c>
      <c r="BA77">
        <v>0.93957999643227308</v>
      </c>
      <c r="BB77">
        <v>0.93957999643227308</v>
      </c>
      <c r="BC77">
        <v>0.93957999643227308</v>
      </c>
      <c r="BD77">
        <v>0.93957999643227308</v>
      </c>
      <c r="BE77">
        <v>0.93957999643227308</v>
      </c>
      <c r="BF77">
        <v>0.93957999643227308</v>
      </c>
      <c r="BG77">
        <v>0.93957999643227308</v>
      </c>
      <c r="BH77">
        <v>0.93957999643227308</v>
      </c>
      <c r="BI77">
        <v>0.93957999643227308</v>
      </c>
      <c r="BJ77">
        <v>0.93957999643227308</v>
      </c>
      <c r="BK77">
        <v>0.93957999643227308</v>
      </c>
      <c r="BL77">
        <v>0.93957999643227308</v>
      </c>
      <c r="BM77">
        <v>0.93957999643227308</v>
      </c>
      <c r="BN77">
        <v>0.93957999643227308</v>
      </c>
      <c r="BO77">
        <v>0.93957999643227308</v>
      </c>
      <c r="BP77">
        <v>0.93957999643227308</v>
      </c>
      <c r="BQ77">
        <v>0.93957999643227308</v>
      </c>
      <c r="BR77">
        <v>0.93957999643227308</v>
      </c>
      <c r="BS77">
        <v>0.93957999643227308</v>
      </c>
      <c r="BT77">
        <v>0.93957999643227308</v>
      </c>
      <c r="BU77">
        <v>0.93957999643227308</v>
      </c>
      <c r="BV77">
        <v>0.93957999643227308</v>
      </c>
      <c r="BW77">
        <v>0.93957999643227308</v>
      </c>
      <c r="BX77">
        <v>0.93957999643227297</v>
      </c>
      <c r="BY77">
        <v>0.93957999643227297</v>
      </c>
      <c r="BZ77">
        <v>0.93957999643227297</v>
      </c>
      <c r="CA77">
        <v>0.93957999643227297</v>
      </c>
      <c r="CB77">
        <v>0.93957999643227297</v>
      </c>
      <c r="CC77">
        <v>0.93957999643227297</v>
      </c>
      <c r="CD77">
        <v>0.93957999643227297</v>
      </c>
      <c r="CE77">
        <v>0.93957999643227297</v>
      </c>
      <c r="CF77">
        <v>0.93957999643227297</v>
      </c>
      <c r="CG77">
        <v>0.93957999643227297</v>
      </c>
      <c r="CH77">
        <v>0.93957999643227297</v>
      </c>
      <c r="CI77">
        <v>0.93957999643227297</v>
      </c>
      <c r="CJ77">
        <v>0.93957999643227297</v>
      </c>
      <c r="CK77">
        <v>0.93957999643227297</v>
      </c>
      <c r="CL77">
        <v>0.93957999643227297</v>
      </c>
      <c r="CM77">
        <v>0.93957999643227297</v>
      </c>
      <c r="CN77">
        <v>0.93957999643227297</v>
      </c>
      <c r="CO77">
        <v>0.93957999643227297</v>
      </c>
      <c r="CP77">
        <v>0.93957999643227297</v>
      </c>
      <c r="CQ77">
        <v>0.93957999643227297</v>
      </c>
    </row>
    <row r="78" spans="1:95" x14ac:dyDescent="0.25">
      <c r="A78">
        <v>101</v>
      </c>
      <c r="B78">
        <v>0.45816287350535689</v>
      </c>
      <c r="C78">
        <v>0.46352910461196123</v>
      </c>
      <c r="D78">
        <v>0.46653583160417428</v>
      </c>
      <c r="E78">
        <v>0.46931917617651342</v>
      </c>
      <c r="F78">
        <v>0.470424627972094</v>
      </c>
      <c r="G78">
        <v>0.47357506380060044</v>
      </c>
      <c r="H78">
        <v>0.47511276322783624</v>
      </c>
      <c r="I78">
        <v>0.47706092867117189</v>
      </c>
      <c r="J78">
        <v>0.47887233362314985</v>
      </c>
      <c r="K78">
        <v>0.47877908726835294</v>
      </c>
      <c r="L78">
        <v>0.48209477805874662</v>
      </c>
      <c r="M78">
        <v>0.48554686304744332</v>
      </c>
      <c r="N78">
        <v>0.4893511053492306</v>
      </c>
      <c r="O78">
        <v>0.49341113181144253</v>
      </c>
      <c r="P78">
        <v>0.49735370430290393</v>
      </c>
      <c r="Q78">
        <v>0.50168781729422174</v>
      </c>
      <c r="R78">
        <v>0.50619680413845169</v>
      </c>
      <c r="S78">
        <v>0.51114201875670862</v>
      </c>
      <c r="T78">
        <v>0.5171911657592051</v>
      </c>
      <c r="U78">
        <v>0.52345854467446307</v>
      </c>
      <c r="V78">
        <v>0.52986344293609289</v>
      </c>
      <c r="W78">
        <v>0.53733236468156198</v>
      </c>
      <c r="X78">
        <v>0.54431120674839495</v>
      </c>
      <c r="Y78">
        <v>0.55075669240960012</v>
      </c>
      <c r="Z78">
        <v>0.55760120528094392</v>
      </c>
      <c r="AA78">
        <v>0.56390553201780302</v>
      </c>
      <c r="AB78">
        <v>0.57102711500124981</v>
      </c>
      <c r="AC78">
        <v>0.57958095105014529</v>
      </c>
      <c r="AD78">
        <v>0.58809432773211068</v>
      </c>
      <c r="AE78">
        <v>0.59695843296599604</v>
      </c>
      <c r="AF78">
        <v>0.60722583779762407</v>
      </c>
      <c r="AG78">
        <v>0.6189573924492926</v>
      </c>
      <c r="AH78">
        <v>0.62573261805519365</v>
      </c>
      <c r="AI78">
        <v>0.63975200264792931</v>
      </c>
      <c r="AJ78">
        <v>0.65224359968676082</v>
      </c>
      <c r="AK78">
        <v>0.66533155269149646</v>
      </c>
      <c r="AL78">
        <v>0.68032728303269341</v>
      </c>
      <c r="AM78">
        <v>0.70095281513092145</v>
      </c>
      <c r="AN78">
        <v>0.72374055999730724</v>
      </c>
      <c r="AO78">
        <v>0.72598952996477628</v>
      </c>
      <c r="AP78">
        <v>0.76911976532657456</v>
      </c>
      <c r="AQ78">
        <v>0.78741024117182978</v>
      </c>
      <c r="AR78">
        <v>0.8011895054168523</v>
      </c>
      <c r="AS78">
        <v>0.81632700706728156</v>
      </c>
      <c r="AT78">
        <v>0.86083020666759535</v>
      </c>
      <c r="AU78">
        <v>0.9014526265349071</v>
      </c>
      <c r="AV78">
        <v>0.88787559834488783</v>
      </c>
      <c r="AW78">
        <v>0.96006712362292657</v>
      </c>
      <c r="AX78">
        <v>0.93457541717800874</v>
      </c>
      <c r="AY78">
        <v>0.94260099661065944</v>
      </c>
      <c r="AZ78">
        <v>0.94260099661065944</v>
      </c>
      <c r="BA78">
        <v>0.94260099661065944</v>
      </c>
      <c r="BB78">
        <v>0.94260099661065944</v>
      </c>
      <c r="BC78">
        <v>0.94260099661065944</v>
      </c>
      <c r="BD78">
        <v>0.94260099661065944</v>
      </c>
      <c r="BE78">
        <v>0.94260099661065944</v>
      </c>
      <c r="BF78">
        <v>0.94260099661065944</v>
      </c>
      <c r="BG78">
        <v>0.94260099661065944</v>
      </c>
      <c r="BH78">
        <v>0.94260099661065944</v>
      </c>
      <c r="BI78">
        <v>0.94260099661065944</v>
      </c>
      <c r="BJ78">
        <v>0.94260099661065944</v>
      </c>
      <c r="BK78">
        <v>0.94260099661065944</v>
      </c>
      <c r="BL78">
        <v>0.94260099661065944</v>
      </c>
      <c r="BM78">
        <v>0.94260099661065944</v>
      </c>
      <c r="BN78">
        <v>0.94260099661065944</v>
      </c>
      <c r="BO78">
        <v>0.94260099661065944</v>
      </c>
      <c r="BP78">
        <v>0.94260099661065944</v>
      </c>
      <c r="BQ78">
        <v>0.94260099661065944</v>
      </c>
      <c r="BR78">
        <v>0.94260099661065944</v>
      </c>
      <c r="BS78">
        <v>0.94260099661065944</v>
      </c>
      <c r="BT78">
        <v>0.94260099661065944</v>
      </c>
      <c r="BU78">
        <v>0.94260099661065944</v>
      </c>
      <c r="BV78">
        <v>0.94260099661065944</v>
      </c>
      <c r="BW78">
        <v>0.94260099661065944</v>
      </c>
      <c r="BX78">
        <v>0.94260099661065899</v>
      </c>
      <c r="BY78">
        <v>0.94260099661065899</v>
      </c>
      <c r="BZ78">
        <v>0.94260099661065899</v>
      </c>
      <c r="CA78">
        <v>0.94260099661065899</v>
      </c>
      <c r="CB78">
        <v>0.94260099661065899</v>
      </c>
      <c r="CC78">
        <v>0.94260099661065899</v>
      </c>
      <c r="CD78">
        <v>0.94260099661065899</v>
      </c>
      <c r="CE78">
        <v>0.94260099661065899</v>
      </c>
      <c r="CF78">
        <v>0.94260099661065899</v>
      </c>
      <c r="CG78">
        <v>0.94260099661065899</v>
      </c>
      <c r="CH78">
        <v>0.94260099661065899</v>
      </c>
      <c r="CI78">
        <v>0.94260099661065899</v>
      </c>
      <c r="CJ78">
        <v>0.94260099661065899</v>
      </c>
      <c r="CK78">
        <v>0.94260099661065899</v>
      </c>
      <c r="CL78">
        <v>0.94260099661065899</v>
      </c>
      <c r="CM78">
        <v>0.94260099661065899</v>
      </c>
      <c r="CN78">
        <v>0.94260099661065899</v>
      </c>
      <c r="CO78">
        <v>0.94260099661065899</v>
      </c>
      <c r="CP78">
        <v>0.94260099661065899</v>
      </c>
      <c r="CQ78">
        <v>0.94260099661065899</v>
      </c>
    </row>
    <row r="79" spans="1:95" x14ac:dyDescent="0.25">
      <c r="A79">
        <v>102</v>
      </c>
      <c r="B79">
        <v>0.48668061700507492</v>
      </c>
      <c r="C79">
        <v>0.49176441489554223</v>
      </c>
      <c r="D79">
        <v>0.49461289309869144</v>
      </c>
      <c r="E79">
        <v>0.49724974585143378</v>
      </c>
      <c r="F79">
        <v>0.49829701597356274</v>
      </c>
      <c r="G79">
        <v>0.50128163939004255</v>
      </c>
      <c r="H79">
        <v>0.50273840726847641</v>
      </c>
      <c r="I79">
        <v>0.5045840376884787</v>
      </c>
      <c r="J79">
        <v>0.50630010553772098</v>
      </c>
      <c r="K79">
        <v>0.50621176688580805</v>
      </c>
      <c r="L79">
        <v>0.50935294763460204</v>
      </c>
      <c r="M79">
        <v>0.51262334393968312</v>
      </c>
      <c r="N79">
        <v>0.51622736296242899</v>
      </c>
      <c r="O79">
        <v>0.52007370382136653</v>
      </c>
      <c r="P79">
        <v>0.52380877249748792</v>
      </c>
      <c r="Q79">
        <v>0.52791477427873645</v>
      </c>
      <c r="R79">
        <v>0.53218644602590159</v>
      </c>
      <c r="S79">
        <v>0.53687138619056607</v>
      </c>
      <c r="T79">
        <v>0.54260215703503634</v>
      </c>
      <c r="U79">
        <v>0.54853967390212288</v>
      </c>
      <c r="V79">
        <v>0.55460747225524587</v>
      </c>
      <c r="W79">
        <v>0.56168329285621654</v>
      </c>
      <c r="X79">
        <v>0.56829482744584792</v>
      </c>
      <c r="Y79">
        <v>0.57440107701962106</v>
      </c>
      <c r="Z79">
        <v>0.58088535237142058</v>
      </c>
      <c r="AA79">
        <v>0.58685787243791876</v>
      </c>
      <c r="AB79">
        <v>0.59360463526434204</v>
      </c>
      <c r="AC79">
        <v>0.60170826941592714</v>
      </c>
      <c r="AD79">
        <v>0.60977357364094686</v>
      </c>
      <c r="AE79">
        <v>0.6181711470204172</v>
      </c>
      <c r="AF79">
        <v>0.62789816212406491</v>
      </c>
      <c r="AG79">
        <v>0.63901226653090881</v>
      </c>
      <c r="AH79">
        <v>0.64543090131544667</v>
      </c>
      <c r="AI79">
        <v>0.65871242356119608</v>
      </c>
      <c r="AJ79">
        <v>0.67054656812429969</v>
      </c>
      <c r="AK79">
        <v>0.68294568149720725</v>
      </c>
      <c r="AL79">
        <v>0.69715216287307802</v>
      </c>
      <c r="AM79">
        <v>0.71669214065034659</v>
      </c>
      <c r="AN79">
        <v>0.73828053052376474</v>
      </c>
      <c r="AO79">
        <v>0.74041113365084077</v>
      </c>
      <c r="AP79">
        <v>0.78127135662517588</v>
      </c>
      <c r="AQ79">
        <v>0.79859917584699669</v>
      </c>
      <c r="AR79">
        <v>0.81165321565807069</v>
      </c>
      <c r="AS79">
        <v>0.82599400669531942</v>
      </c>
      <c r="AT79">
        <v>0.86815493263245869</v>
      </c>
      <c r="AU79">
        <v>0.90663933040149092</v>
      </c>
      <c r="AV79">
        <v>0.89377688264252542</v>
      </c>
      <c r="AW79">
        <v>0.962168853958562</v>
      </c>
      <c r="AX79">
        <v>0.93801881627390304</v>
      </c>
      <c r="AY79">
        <v>0.94562199678904579</v>
      </c>
      <c r="AZ79">
        <v>0.94562199678904579</v>
      </c>
      <c r="BA79">
        <v>0.94562199678904579</v>
      </c>
      <c r="BB79">
        <v>0.94562199678904579</v>
      </c>
      <c r="BC79">
        <v>0.94562199678904579</v>
      </c>
      <c r="BD79">
        <v>0.94562199678904579</v>
      </c>
      <c r="BE79">
        <v>0.94562199678904579</v>
      </c>
      <c r="BF79">
        <v>0.94562199678904579</v>
      </c>
      <c r="BG79">
        <v>0.94562199678904579</v>
      </c>
      <c r="BH79">
        <v>0.94562199678904579</v>
      </c>
      <c r="BI79">
        <v>0.94562199678904579</v>
      </c>
      <c r="BJ79">
        <v>0.94562199678904579</v>
      </c>
      <c r="BK79">
        <v>0.94562199678904579</v>
      </c>
      <c r="BL79">
        <v>0.94562199678904579</v>
      </c>
      <c r="BM79">
        <v>0.94562199678904579</v>
      </c>
      <c r="BN79">
        <v>0.94562199678904579</v>
      </c>
      <c r="BO79">
        <v>0.94562199678904579</v>
      </c>
      <c r="BP79">
        <v>0.94562199678904579</v>
      </c>
      <c r="BQ79">
        <v>0.94562199678904579</v>
      </c>
      <c r="BR79">
        <v>0.94562199678904579</v>
      </c>
      <c r="BS79">
        <v>0.94562199678904579</v>
      </c>
      <c r="BT79">
        <v>0.94562199678904579</v>
      </c>
      <c r="BU79">
        <v>0.94562199678904579</v>
      </c>
      <c r="BV79">
        <v>0.94562199678904579</v>
      </c>
      <c r="BW79">
        <v>0.94562199678904579</v>
      </c>
      <c r="BX79">
        <v>0.94562199678904602</v>
      </c>
      <c r="BY79">
        <v>0.94562199678904602</v>
      </c>
      <c r="BZ79">
        <v>0.94562199678904602</v>
      </c>
      <c r="CA79">
        <v>0.94562199678904602</v>
      </c>
      <c r="CB79">
        <v>0.94562199678904602</v>
      </c>
      <c r="CC79">
        <v>0.94562199678904602</v>
      </c>
      <c r="CD79">
        <v>0.94562199678904602</v>
      </c>
      <c r="CE79">
        <v>0.94562199678904602</v>
      </c>
      <c r="CF79">
        <v>0.94562199678904602</v>
      </c>
      <c r="CG79">
        <v>0.94562199678904602</v>
      </c>
      <c r="CH79">
        <v>0.94562199678904602</v>
      </c>
      <c r="CI79">
        <v>0.94562199678904602</v>
      </c>
      <c r="CJ79">
        <v>0.94562199678904602</v>
      </c>
      <c r="CK79">
        <v>0.94562199678904602</v>
      </c>
      <c r="CL79">
        <v>0.94562199678904602</v>
      </c>
      <c r="CM79">
        <v>0.94562199678904602</v>
      </c>
      <c r="CN79">
        <v>0.94562199678904602</v>
      </c>
      <c r="CO79">
        <v>0.94562199678904602</v>
      </c>
      <c r="CP79">
        <v>0.94562199678904602</v>
      </c>
      <c r="CQ79">
        <v>0.94562199678904602</v>
      </c>
    </row>
    <row r="80" spans="1:95" x14ac:dyDescent="0.25">
      <c r="A80">
        <v>103</v>
      </c>
      <c r="B80">
        <v>0.51519836050479295</v>
      </c>
      <c r="C80">
        <v>0.5199997251791233</v>
      </c>
      <c r="D80">
        <v>0.52268995459320866</v>
      </c>
      <c r="E80">
        <v>0.52518031552635414</v>
      </c>
      <c r="F80">
        <v>0.52616940397503154</v>
      </c>
      <c r="G80">
        <v>0.52898821497948456</v>
      </c>
      <c r="H80">
        <v>0.53036405130911668</v>
      </c>
      <c r="I80">
        <v>0.53210714670578541</v>
      </c>
      <c r="J80">
        <v>0.533727877452292</v>
      </c>
      <c r="K80">
        <v>0.53364444650326315</v>
      </c>
      <c r="L80">
        <v>0.53661111721045751</v>
      </c>
      <c r="M80">
        <v>0.53969982483192291</v>
      </c>
      <c r="N80">
        <v>0.54310362057562744</v>
      </c>
      <c r="O80">
        <v>0.54673627583129059</v>
      </c>
      <c r="P80">
        <v>0.5502638406920719</v>
      </c>
      <c r="Q80">
        <v>0.55414173126325106</v>
      </c>
      <c r="R80">
        <v>0.55817608791335149</v>
      </c>
      <c r="S80">
        <v>0.56260075362442352</v>
      </c>
      <c r="T80">
        <v>0.56801314831086769</v>
      </c>
      <c r="U80">
        <v>0.5736208031297827</v>
      </c>
      <c r="V80">
        <v>0.57935150157439885</v>
      </c>
      <c r="W80">
        <v>0.58603422103087111</v>
      </c>
      <c r="X80">
        <v>0.59227844814330077</v>
      </c>
      <c r="Y80">
        <v>0.59804546162964223</v>
      </c>
      <c r="Z80">
        <v>0.60416949946189724</v>
      </c>
      <c r="AA80">
        <v>0.60981021285803427</v>
      </c>
      <c r="AB80">
        <v>0.61618215552743405</v>
      </c>
      <c r="AC80">
        <v>0.623835587781709</v>
      </c>
      <c r="AD80">
        <v>0.63145281954978327</v>
      </c>
      <c r="AE80">
        <v>0.63938386107483858</v>
      </c>
      <c r="AF80">
        <v>0.64857048645050575</v>
      </c>
      <c r="AG80">
        <v>0.65906714061252503</v>
      </c>
      <c r="AH80">
        <v>0.66512918457569969</v>
      </c>
      <c r="AI80">
        <v>0.67767284447446308</v>
      </c>
      <c r="AJ80">
        <v>0.68884953656183856</v>
      </c>
      <c r="AK80">
        <v>0.70055981030291803</v>
      </c>
      <c r="AL80">
        <v>0.71397704271346263</v>
      </c>
      <c r="AM80">
        <v>0.73243146616977184</v>
      </c>
      <c r="AN80">
        <v>0.75282050105022236</v>
      </c>
      <c r="AO80">
        <v>0.75483273733690515</v>
      </c>
      <c r="AP80">
        <v>0.79342294792377721</v>
      </c>
      <c r="AQ80">
        <v>0.80978811052216348</v>
      </c>
      <c r="AR80">
        <v>0.82211692589928886</v>
      </c>
      <c r="AS80">
        <v>0.83566100632335727</v>
      </c>
      <c r="AT80">
        <v>0.87547965859732213</v>
      </c>
      <c r="AU80">
        <v>0.91182603426807485</v>
      </c>
      <c r="AV80">
        <v>0.89967816694016278</v>
      </c>
      <c r="AW80">
        <v>0.96427058429419743</v>
      </c>
      <c r="AX80">
        <v>0.94146221536979724</v>
      </c>
      <c r="AY80">
        <v>0.94864299696743215</v>
      </c>
      <c r="AZ80">
        <v>0.94864299696743215</v>
      </c>
      <c r="BA80">
        <v>0.94864299696743215</v>
      </c>
      <c r="BB80">
        <v>0.94864299696743215</v>
      </c>
      <c r="BC80">
        <v>0.94864299696743215</v>
      </c>
      <c r="BD80">
        <v>0.94864299696743215</v>
      </c>
      <c r="BE80">
        <v>0.94864299696743215</v>
      </c>
      <c r="BF80">
        <v>0.94864299696743215</v>
      </c>
      <c r="BG80">
        <v>0.94864299696743215</v>
      </c>
      <c r="BH80">
        <v>0.94864299696743215</v>
      </c>
      <c r="BI80">
        <v>0.94864299696743215</v>
      </c>
      <c r="BJ80">
        <v>0.94864299696743215</v>
      </c>
      <c r="BK80">
        <v>0.94864299696743215</v>
      </c>
      <c r="BL80">
        <v>0.94864299696743215</v>
      </c>
      <c r="BM80">
        <v>0.94864299696743215</v>
      </c>
      <c r="BN80">
        <v>0.94864299696743215</v>
      </c>
      <c r="BO80">
        <v>0.94864299696743215</v>
      </c>
      <c r="BP80">
        <v>0.94864299696743215</v>
      </c>
      <c r="BQ80">
        <v>0.94864299696743215</v>
      </c>
      <c r="BR80">
        <v>0.94864299696743215</v>
      </c>
      <c r="BS80">
        <v>0.94864299696743215</v>
      </c>
      <c r="BT80">
        <v>0.94864299696743215</v>
      </c>
      <c r="BU80">
        <v>0.94864299696743215</v>
      </c>
      <c r="BV80">
        <v>0.94864299696743215</v>
      </c>
      <c r="BW80">
        <v>0.94864299696743215</v>
      </c>
      <c r="BX80">
        <v>0.94864299696743204</v>
      </c>
      <c r="BY80">
        <v>0.94864299696743204</v>
      </c>
      <c r="BZ80">
        <v>0.94864299696743204</v>
      </c>
      <c r="CA80">
        <v>0.94864299696743204</v>
      </c>
      <c r="CB80">
        <v>0.94864299696743204</v>
      </c>
      <c r="CC80">
        <v>0.94864299696743204</v>
      </c>
      <c r="CD80">
        <v>0.94864299696743204</v>
      </c>
      <c r="CE80">
        <v>0.94864299696743204</v>
      </c>
      <c r="CF80">
        <v>0.94864299696743204</v>
      </c>
      <c r="CG80">
        <v>0.94864299696743204</v>
      </c>
      <c r="CH80">
        <v>0.94864299696743204</v>
      </c>
      <c r="CI80">
        <v>0.94864299696743204</v>
      </c>
      <c r="CJ80">
        <v>0.94864299696743204</v>
      </c>
      <c r="CK80">
        <v>0.94864299696743204</v>
      </c>
      <c r="CL80">
        <v>0.94864299696743204</v>
      </c>
      <c r="CM80">
        <v>0.94864299696743204</v>
      </c>
      <c r="CN80">
        <v>0.94864299696743204</v>
      </c>
      <c r="CO80">
        <v>0.94864299696743204</v>
      </c>
      <c r="CP80">
        <v>0.94864299696743204</v>
      </c>
      <c r="CQ80">
        <v>0.94864299696743204</v>
      </c>
    </row>
    <row r="81" spans="1:95" x14ac:dyDescent="0.25">
      <c r="A81">
        <v>104</v>
      </c>
      <c r="B81">
        <v>0.54371610400451109</v>
      </c>
      <c r="C81">
        <v>0.54823503546270413</v>
      </c>
      <c r="D81">
        <v>0.55076701608772571</v>
      </c>
      <c r="E81">
        <v>0.55311088520127449</v>
      </c>
      <c r="F81">
        <v>0.55404179197650016</v>
      </c>
      <c r="G81">
        <v>0.55669479056892657</v>
      </c>
      <c r="H81">
        <v>0.55798969534975684</v>
      </c>
      <c r="I81">
        <v>0.55963025572309211</v>
      </c>
      <c r="J81">
        <v>0.56115564936686302</v>
      </c>
      <c r="K81">
        <v>0.56107712612071825</v>
      </c>
      <c r="L81">
        <v>0.56386928678631287</v>
      </c>
      <c r="M81">
        <v>0.56677630572416282</v>
      </c>
      <c r="N81">
        <v>0.56997987818882578</v>
      </c>
      <c r="O81">
        <v>0.57339884784121475</v>
      </c>
      <c r="P81">
        <v>0.576718908886656</v>
      </c>
      <c r="Q81">
        <v>0.58036868824776566</v>
      </c>
      <c r="R81">
        <v>0.58416572980080139</v>
      </c>
      <c r="S81">
        <v>0.58833012105828097</v>
      </c>
      <c r="T81">
        <v>0.59342413958669904</v>
      </c>
      <c r="U81">
        <v>0.59870193235744251</v>
      </c>
      <c r="V81">
        <v>0.60409553089355184</v>
      </c>
      <c r="W81">
        <v>0.61038514920552589</v>
      </c>
      <c r="X81">
        <v>0.61626206884075363</v>
      </c>
      <c r="Y81">
        <v>0.62168984623966317</v>
      </c>
      <c r="Z81">
        <v>0.6274536465523739</v>
      </c>
      <c r="AA81">
        <v>0.63276255327815001</v>
      </c>
      <c r="AB81">
        <v>0.63875967579052628</v>
      </c>
      <c r="AC81">
        <v>0.64596290614749075</v>
      </c>
      <c r="AD81">
        <v>0.65313206545861946</v>
      </c>
      <c r="AE81">
        <v>0.66059657512925973</v>
      </c>
      <c r="AF81">
        <v>0.66924281077694658</v>
      </c>
      <c r="AG81">
        <v>0.67912201469414113</v>
      </c>
      <c r="AH81">
        <v>0.68482746783595261</v>
      </c>
      <c r="AI81">
        <v>0.69663326538772985</v>
      </c>
      <c r="AJ81">
        <v>0.70715250499937754</v>
      </c>
      <c r="AK81">
        <v>0.71817393910862859</v>
      </c>
      <c r="AL81">
        <v>0.73080192255384713</v>
      </c>
      <c r="AM81">
        <v>0.74817079168919709</v>
      </c>
      <c r="AN81">
        <v>0.76736047157667986</v>
      </c>
      <c r="AO81">
        <v>0.76925434102296952</v>
      </c>
      <c r="AP81">
        <v>0.80557453922237854</v>
      </c>
      <c r="AQ81">
        <v>0.82097704519733039</v>
      </c>
      <c r="AR81">
        <v>0.83258063614050726</v>
      </c>
      <c r="AS81">
        <v>0.84532800595139501</v>
      </c>
      <c r="AT81">
        <v>0.88280438456218557</v>
      </c>
      <c r="AU81">
        <v>0.91701273813465867</v>
      </c>
      <c r="AV81">
        <v>0.90557945123780037</v>
      </c>
      <c r="AW81">
        <v>0.96637231462983297</v>
      </c>
      <c r="AX81">
        <v>0.94490561446569155</v>
      </c>
      <c r="AY81">
        <v>0.95166399714581851</v>
      </c>
      <c r="AZ81">
        <v>0.95166399714581851</v>
      </c>
      <c r="BA81">
        <v>0.95166399714581851</v>
      </c>
      <c r="BB81">
        <v>0.95166399714581851</v>
      </c>
      <c r="BC81">
        <v>0.95166399714581851</v>
      </c>
      <c r="BD81">
        <v>0.95166399714581851</v>
      </c>
      <c r="BE81">
        <v>0.95166399714581851</v>
      </c>
      <c r="BF81">
        <v>0.95166399714581851</v>
      </c>
      <c r="BG81">
        <v>0.95166399714581851</v>
      </c>
      <c r="BH81">
        <v>0.95166399714581851</v>
      </c>
      <c r="BI81">
        <v>0.95166399714581851</v>
      </c>
      <c r="BJ81">
        <v>0.95166399714581851</v>
      </c>
      <c r="BK81">
        <v>0.95166399714581851</v>
      </c>
      <c r="BL81">
        <v>0.95166399714581851</v>
      </c>
      <c r="BM81">
        <v>0.95166399714581851</v>
      </c>
      <c r="BN81">
        <v>0.95166399714581851</v>
      </c>
      <c r="BO81">
        <v>0.95166399714581851</v>
      </c>
      <c r="BP81">
        <v>0.95166399714581851</v>
      </c>
      <c r="BQ81">
        <v>0.95166399714581851</v>
      </c>
      <c r="BR81">
        <v>0.95166399714581851</v>
      </c>
      <c r="BS81">
        <v>0.95166399714581851</v>
      </c>
      <c r="BT81">
        <v>0.95166399714581851</v>
      </c>
      <c r="BU81">
        <v>0.95166399714581851</v>
      </c>
      <c r="BV81">
        <v>0.95166399714581851</v>
      </c>
      <c r="BW81">
        <v>0.95166399714581851</v>
      </c>
      <c r="BX81">
        <v>0.95166399714581895</v>
      </c>
      <c r="BY81">
        <v>0.95166399714581895</v>
      </c>
      <c r="BZ81">
        <v>0.95166399714581895</v>
      </c>
      <c r="CA81">
        <v>0.95166399714581895</v>
      </c>
      <c r="CB81">
        <v>0.95166399714581895</v>
      </c>
      <c r="CC81">
        <v>0.95166399714581895</v>
      </c>
      <c r="CD81">
        <v>0.95166399714581895</v>
      </c>
      <c r="CE81">
        <v>0.95166399714581895</v>
      </c>
      <c r="CF81">
        <v>0.95166399714581895</v>
      </c>
      <c r="CG81">
        <v>0.95166399714581895</v>
      </c>
      <c r="CH81">
        <v>0.95166399714581895</v>
      </c>
      <c r="CI81">
        <v>0.95166399714581895</v>
      </c>
      <c r="CJ81">
        <v>0.95166399714581895</v>
      </c>
      <c r="CK81">
        <v>0.95166399714581895</v>
      </c>
      <c r="CL81">
        <v>0.95166399714581895</v>
      </c>
      <c r="CM81">
        <v>0.95166399714581895</v>
      </c>
      <c r="CN81">
        <v>0.95166399714581895</v>
      </c>
      <c r="CO81">
        <v>0.95166399714581895</v>
      </c>
      <c r="CP81">
        <v>0.95166399714581895</v>
      </c>
      <c r="CQ81">
        <v>0.95166399714581895</v>
      </c>
    </row>
    <row r="82" spans="1:95" x14ac:dyDescent="0.25">
      <c r="A82">
        <v>105</v>
      </c>
      <c r="B82">
        <v>0.57223384750422901</v>
      </c>
      <c r="C82">
        <v>0.5764703457462852</v>
      </c>
      <c r="D82">
        <v>0.57884407758224288</v>
      </c>
      <c r="E82">
        <v>0.58104145487619485</v>
      </c>
      <c r="F82">
        <v>0.5819141799779689</v>
      </c>
      <c r="G82">
        <v>0.58440136615836868</v>
      </c>
      <c r="H82">
        <v>0.58561533939039701</v>
      </c>
      <c r="I82">
        <v>0.58715336474039892</v>
      </c>
      <c r="J82">
        <v>0.58858342128143415</v>
      </c>
      <c r="K82">
        <v>0.58850980573817346</v>
      </c>
      <c r="L82">
        <v>0.59112745636216846</v>
      </c>
      <c r="M82">
        <v>0.59385278661640251</v>
      </c>
      <c r="N82">
        <v>0.59685613580202412</v>
      </c>
      <c r="O82">
        <v>0.60006141985113892</v>
      </c>
      <c r="P82">
        <v>0.60317397708123999</v>
      </c>
      <c r="Q82">
        <v>0.60659564523228038</v>
      </c>
      <c r="R82">
        <v>0.61015537168825129</v>
      </c>
      <c r="S82">
        <v>0.61405948849213843</v>
      </c>
      <c r="T82">
        <v>0.61883513086253039</v>
      </c>
      <c r="U82">
        <v>0.62378306158510233</v>
      </c>
      <c r="V82">
        <v>0.62883956021270482</v>
      </c>
      <c r="W82">
        <v>0.63473607738018045</v>
      </c>
      <c r="X82">
        <v>0.64024568953820649</v>
      </c>
      <c r="Y82">
        <v>0.64533423084968433</v>
      </c>
      <c r="Z82">
        <v>0.65073779364285045</v>
      </c>
      <c r="AA82">
        <v>0.65571489369826552</v>
      </c>
      <c r="AB82">
        <v>0.66133719605361829</v>
      </c>
      <c r="AC82">
        <v>0.6680902245132726</v>
      </c>
      <c r="AD82">
        <v>0.67481131136745576</v>
      </c>
      <c r="AE82">
        <v>0.681809289183681</v>
      </c>
      <c r="AF82">
        <v>0.68991513510338742</v>
      </c>
      <c r="AG82">
        <v>0.69917688877575723</v>
      </c>
      <c r="AH82">
        <v>0.70452575109620552</v>
      </c>
      <c r="AI82">
        <v>0.71559368630099685</v>
      </c>
      <c r="AJ82">
        <v>0.72545547343691641</v>
      </c>
      <c r="AK82">
        <v>0.73578806791433937</v>
      </c>
      <c r="AL82">
        <v>0.74762680239423163</v>
      </c>
      <c r="AM82">
        <v>0.76391011720862223</v>
      </c>
      <c r="AN82">
        <v>0.78190044210313736</v>
      </c>
      <c r="AO82">
        <v>0.78367594470903401</v>
      </c>
      <c r="AP82">
        <v>0.81772613052097998</v>
      </c>
      <c r="AQ82">
        <v>0.83216597987249719</v>
      </c>
      <c r="AR82">
        <v>0.84304434638172554</v>
      </c>
      <c r="AS82">
        <v>0.85499500557943287</v>
      </c>
      <c r="AT82">
        <v>0.89012911052704891</v>
      </c>
      <c r="AU82">
        <v>0.92219944200124249</v>
      </c>
      <c r="AV82">
        <v>0.91148073553543785</v>
      </c>
      <c r="AW82">
        <v>0.96847404496546841</v>
      </c>
      <c r="AX82">
        <v>0.94834901356158585</v>
      </c>
      <c r="AY82">
        <v>0.95468499732420486</v>
      </c>
      <c r="AZ82">
        <v>0.95468499732420486</v>
      </c>
      <c r="BA82">
        <v>0.95468499732420486</v>
      </c>
      <c r="BB82">
        <v>0.95468499732420486</v>
      </c>
      <c r="BC82">
        <v>0.95468499732420486</v>
      </c>
      <c r="BD82">
        <v>0.95468499732420486</v>
      </c>
      <c r="BE82">
        <v>0.95468499732420486</v>
      </c>
      <c r="BF82">
        <v>0.95468499732420486</v>
      </c>
      <c r="BG82">
        <v>0.95468499732420486</v>
      </c>
      <c r="BH82">
        <v>0.95468499732420486</v>
      </c>
      <c r="BI82">
        <v>0.95468499732420486</v>
      </c>
      <c r="BJ82">
        <v>0.95468499732420486</v>
      </c>
      <c r="BK82">
        <v>0.95468499732420486</v>
      </c>
      <c r="BL82">
        <v>0.95468499732420486</v>
      </c>
      <c r="BM82">
        <v>0.95468499732420486</v>
      </c>
      <c r="BN82">
        <v>0.95468499732420486</v>
      </c>
      <c r="BO82">
        <v>0.95468499732420486</v>
      </c>
      <c r="BP82">
        <v>0.95468499732420486</v>
      </c>
      <c r="BQ82">
        <v>0.95468499732420486</v>
      </c>
      <c r="BR82">
        <v>0.95468499732420486</v>
      </c>
      <c r="BS82">
        <v>0.95468499732420486</v>
      </c>
      <c r="BT82">
        <v>0.95468499732420486</v>
      </c>
      <c r="BU82">
        <v>0.95468499732420486</v>
      </c>
      <c r="BV82">
        <v>0.95468499732420486</v>
      </c>
      <c r="BW82">
        <v>0.95468499732420486</v>
      </c>
      <c r="BX82">
        <v>0.95468499732420498</v>
      </c>
      <c r="BY82">
        <v>0.95468499732420498</v>
      </c>
      <c r="BZ82">
        <v>0.95468499732420498</v>
      </c>
      <c r="CA82">
        <v>0.95468499732420498</v>
      </c>
      <c r="CB82">
        <v>0.95468499732420498</v>
      </c>
      <c r="CC82">
        <v>0.95468499732420498</v>
      </c>
      <c r="CD82">
        <v>0.95468499732420498</v>
      </c>
      <c r="CE82">
        <v>0.95468499732420498</v>
      </c>
      <c r="CF82">
        <v>0.95468499732420498</v>
      </c>
      <c r="CG82">
        <v>0.95468499732420498</v>
      </c>
      <c r="CH82">
        <v>0.95468499732420498</v>
      </c>
      <c r="CI82">
        <v>0.95468499732420498</v>
      </c>
      <c r="CJ82">
        <v>0.95468499732420498</v>
      </c>
      <c r="CK82">
        <v>0.95468499732420498</v>
      </c>
      <c r="CL82">
        <v>0.95468499732420498</v>
      </c>
      <c r="CM82">
        <v>0.95468499732420498</v>
      </c>
      <c r="CN82">
        <v>0.95468499732420498</v>
      </c>
      <c r="CO82">
        <v>0.95468499732420498</v>
      </c>
      <c r="CP82">
        <v>0.95468499732420498</v>
      </c>
      <c r="CQ82">
        <v>0.95468499732420498</v>
      </c>
    </row>
    <row r="83" spans="1:95" x14ac:dyDescent="0.25">
      <c r="A83">
        <v>106</v>
      </c>
      <c r="B83">
        <v>0.60075159100394715</v>
      </c>
      <c r="C83">
        <v>0.60470565602986626</v>
      </c>
      <c r="D83">
        <v>0.60692113907676004</v>
      </c>
      <c r="E83">
        <v>0.60897202455111521</v>
      </c>
      <c r="F83">
        <v>0.60978656797943764</v>
      </c>
      <c r="G83">
        <v>0.6121079417478108</v>
      </c>
      <c r="H83">
        <v>0.61324098343103728</v>
      </c>
      <c r="I83">
        <v>0.61467647375770562</v>
      </c>
      <c r="J83">
        <v>0.61601119319600517</v>
      </c>
      <c r="K83">
        <v>0.61594248535562857</v>
      </c>
      <c r="L83">
        <v>0.61838562593802382</v>
      </c>
      <c r="M83">
        <v>0.62092926750864241</v>
      </c>
      <c r="N83">
        <v>0.62373239341522257</v>
      </c>
      <c r="O83">
        <v>0.62672399186106298</v>
      </c>
      <c r="P83">
        <v>0.62962904527582397</v>
      </c>
      <c r="Q83">
        <v>0.63282260221679509</v>
      </c>
      <c r="R83">
        <v>0.63614501357570119</v>
      </c>
      <c r="S83">
        <v>0.63978885592599588</v>
      </c>
      <c r="T83">
        <v>0.64424612213836163</v>
      </c>
      <c r="U83">
        <v>0.64886419081276214</v>
      </c>
      <c r="V83">
        <v>0.6535835895318578</v>
      </c>
      <c r="W83">
        <v>0.65908700555483501</v>
      </c>
      <c r="X83">
        <v>0.66422931023565945</v>
      </c>
      <c r="Y83">
        <v>0.66897861545970527</v>
      </c>
      <c r="Z83">
        <v>0.67402194073332711</v>
      </c>
      <c r="AA83">
        <v>0.67866723411838126</v>
      </c>
      <c r="AB83">
        <v>0.68391471631671041</v>
      </c>
      <c r="AC83">
        <v>0.69021754287905446</v>
      </c>
      <c r="AD83">
        <v>0.69649055727629205</v>
      </c>
      <c r="AE83">
        <v>0.70302200323810227</v>
      </c>
      <c r="AF83">
        <v>0.71058745942982826</v>
      </c>
      <c r="AG83">
        <v>0.71923176285737345</v>
      </c>
      <c r="AH83">
        <v>0.72422403435645855</v>
      </c>
      <c r="AI83">
        <v>0.73455410721426362</v>
      </c>
      <c r="AJ83">
        <v>0.74375844187445539</v>
      </c>
      <c r="AK83">
        <v>0.75340219672005004</v>
      </c>
      <c r="AL83">
        <v>0.76445168223461624</v>
      </c>
      <c r="AM83">
        <v>0.77964944272804737</v>
      </c>
      <c r="AN83">
        <v>0.79644041262959486</v>
      </c>
      <c r="AO83">
        <v>0.79809754839509828</v>
      </c>
      <c r="AP83">
        <v>0.82987772181958119</v>
      </c>
      <c r="AQ83">
        <v>0.84335491454766409</v>
      </c>
      <c r="AR83">
        <v>0.85350805662294382</v>
      </c>
      <c r="AS83">
        <v>0.86466200520747072</v>
      </c>
      <c r="AT83">
        <v>0.89745383649191235</v>
      </c>
      <c r="AU83">
        <v>0.92738614586782631</v>
      </c>
      <c r="AV83">
        <v>0.91738201983307532</v>
      </c>
      <c r="AW83">
        <v>0.97057577530110384</v>
      </c>
      <c r="AX83">
        <v>0.95179241265748016</v>
      </c>
      <c r="AY83">
        <v>0.95770599750259122</v>
      </c>
      <c r="AZ83">
        <v>0.95770599750259122</v>
      </c>
      <c r="BA83">
        <v>0.95770599750259122</v>
      </c>
      <c r="BB83">
        <v>0.95770599750259122</v>
      </c>
      <c r="BC83">
        <v>0.95770599750259122</v>
      </c>
      <c r="BD83">
        <v>0.95770599750259122</v>
      </c>
      <c r="BE83">
        <v>0.95770599750259122</v>
      </c>
      <c r="BF83">
        <v>0.95770599750259122</v>
      </c>
      <c r="BG83">
        <v>0.95770599750259122</v>
      </c>
      <c r="BH83">
        <v>0.95770599750259122</v>
      </c>
      <c r="BI83">
        <v>0.95770599750259122</v>
      </c>
      <c r="BJ83">
        <v>0.95770599750259122</v>
      </c>
      <c r="BK83">
        <v>0.95770599750259122</v>
      </c>
      <c r="BL83">
        <v>0.95770599750259122</v>
      </c>
      <c r="BM83">
        <v>0.95770599750259122</v>
      </c>
      <c r="BN83">
        <v>0.95770599750259122</v>
      </c>
      <c r="BO83">
        <v>0.95770599750259122</v>
      </c>
      <c r="BP83">
        <v>0.95770599750259122</v>
      </c>
      <c r="BQ83">
        <v>0.95770599750259122</v>
      </c>
      <c r="BR83">
        <v>0.95770599750259122</v>
      </c>
      <c r="BS83">
        <v>0.95770599750259122</v>
      </c>
      <c r="BT83">
        <v>0.95770599750259122</v>
      </c>
      <c r="BU83">
        <v>0.95770599750259122</v>
      </c>
      <c r="BV83">
        <v>0.95770599750259122</v>
      </c>
      <c r="BW83">
        <v>0.95770599750259122</v>
      </c>
      <c r="BX83">
        <v>0.957705997502591</v>
      </c>
      <c r="BY83">
        <v>0.957705997502591</v>
      </c>
      <c r="BZ83">
        <v>0.957705997502591</v>
      </c>
      <c r="CA83">
        <v>0.957705997502591</v>
      </c>
      <c r="CB83">
        <v>0.957705997502591</v>
      </c>
      <c r="CC83">
        <v>0.957705997502591</v>
      </c>
      <c r="CD83">
        <v>0.957705997502591</v>
      </c>
      <c r="CE83">
        <v>0.957705997502591</v>
      </c>
      <c r="CF83">
        <v>0.957705997502591</v>
      </c>
      <c r="CG83">
        <v>0.957705997502591</v>
      </c>
      <c r="CH83">
        <v>0.957705997502591</v>
      </c>
      <c r="CI83">
        <v>0.957705997502591</v>
      </c>
      <c r="CJ83">
        <v>0.957705997502591</v>
      </c>
      <c r="CK83">
        <v>0.957705997502591</v>
      </c>
      <c r="CL83">
        <v>0.957705997502591</v>
      </c>
      <c r="CM83">
        <v>0.957705997502591</v>
      </c>
      <c r="CN83">
        <v>0.957705997502591</v>
      </c>
      <c r="CO83">
        <v>0.957705997502591</v>
      </c>
      <c r="CP83">
        <v>0.957705997502591</v>
      </c>
      <c r="CQ83">
        <v>0.957705997502591</v>
      </c>
    </row>
    <row r="84" spans="1:95" x14ac:dyDescent="0.25">
      <c r="A84">
        <v>107</v>
      </c>
      <c r="B84">
        <v>0.62926933450366529</v>
      </c>
      <c r="C84">
        <v>0.6329409663134471</v>
      </c>
      <c r="D84">
        <v>0.63499820057127709</v>
      </c>
      <c r="E84">
        <v>0.63690259422603557</v>
      </c>
      <c r="F84">
        <v>0.63765895598090638</v>
      </c>
      <c r="G84">
        <v>0.63981451733725292</v>
      </c>
      <c r="H84">
        <v>0.64086662747167744</v>
      </c>
      <c r="I84">
        <v>0.64219958277501232</v>
      </c>
      <c r="J84">
        <v>0.6434389651105763</v>
      </c>
      <c r="K84">
        <v>0.64337516497308367</v>
      </c>
      <c r="L84">
        <v>0.64564379551387918</v>
      </c>
      <c r="M84">
        <v>0.64800574840088232</v>
      </c>
      <c r="N84">
        <v>0.65060865102842091</v>
      </c>
      <c r="O84">
        <v>0.65338656387098704</v>
      </c>
      <c r="P84">
        <v>0.65608411347040796</v>
      </c>
      <c r="Q84">
        <v>0.6590495592013097</v>
      </c>
      <c r="R84">
        <v>0.66213465546315109</v>
      </c>
      <c r="S84">
        <v>0.66551822335985322</v>
      </c>
      <c r="T84">
        <v>0.66965711341419298</v>
      </c>
      <c r="U84">
        <v>0.67394532004042207</v>
      </c>
      <c r="V84">
        <v>0.67832761885101089</v>
      </c>
      <c r="W84">
        <v>0.6834379337294898</v>
      </c>
      <c r="X84">
        <v>0.68821293093311242</v>
      </c>
      <c r="Y84">
        <v>0.69262300006972644</v>
      </c>
      <c r="Z84">
        <v>0.69730608782380377</v>
      </c>
      <c r="AA84">
        <v>0.70161957453849677</v>
      </c>
      <c r="AB84">
        <v>0.70649223657980253</v>
      </c>
      <c r="AC84">
        <v>0.71234486124483631</v>
      </c>
      <c r="AD84">
        <v>0.71816980318512835</v>
      </c>
      <c r="AE84">
        <v>0.72423471729252353</v>
      </c>
      <c r="AF84">
        <v>0.7312597837562691</v>
      </c>
      <c r="AG84">
        <v>0.73928663693898966</v>
      </c>
      <c r="AH84">
        <v>0.74392231761671146</v>
      </c>
      <c r="AI84">
        <v>0.75351452812753061</v>
      </c>
      <c r="AJ84">
        <v>0.76206141031199426</v>
      </c>
      <c r="AK84">
        <v>0.77101632552576072</v>
      </c>
      <c r="AL84">
        <v>0.78127656207500085</v>
      </c>
      <c r="AM84">
        <v>0.79538876824747251</v>
      </c>
      <c r="AN84">
        <v>0.81098038315605248</v>
      </c>
      <c r="AO84">
        <v>0.81251915208116277</v>
      </c>
      <c r="AP84">
        <v>0.84202931311818263</v>
      </c>
      <c r="AQ84">
        <v>0.854543849222831</v>
      </c>
      <c r="AR84">
        <v>0.86397176686416211</v>
      </c>
      <c r="AS84">
        <v>0.87432900483550857</v>
      </c>
      <c r="AT84">
        <v>0.90477856245677568</v>
      </c>
      <c r="AU84">
        <v>0.93257284973441013</v>
      </c>
      <c r="AV84">
        <v>0.9232833041307128</v>
      </c>
      <c r="AW84">
        <v>0.97267750563673927</v>
      </c>
      <c r="AX84">
        <v>0.95523581175337435</v>
      </c>
      <c r="AY84">
        <v>0.96072699768097747</v>
      </c>
      <c r="AZ84">
        <v>0.96072699768097747</v>
      </c>
      <c r="BA84">
        <v>0.96072699768097747</v>
      </c>
      <c r="BB84">
        <v>0.96072699768097747</v>
      </c>
      <c r="BC84">
        <v>0.96072699768097747</v>
      </c>
      <c r="BD84">
        <v>0.96072699768097747</v>
      </c>
      <c r="BE84">
        <v>0.96072699768097747</v>
      </c>
      <c r="BF84">
        <v>0.96072699768097747</v>
      </c>
      <c r="BG84">
        <v>0.96072699768097747</v>
      </c>
      <c r="BH84">
        <v>0.96072699768097747</v>
      </c>
      <c r="BI84">
        <v>0.96072699768097747</v>
      </c>
      <c r="BJ84">
        <v>0.96072699768097747</v>
      </c>
      <c r="BK84">
        <v>0.96072699768097747</v>
      </c>
      <c r="BL84">
        <v>0.96072699768097747</v>
      </c>
      <c r="BM84">
        <v>0.96072699768097747</v>
      </c>
      <c r="BN84">
        <v>0.96072699768097747</v>
      </c>
      <c r="BO84">
        <v>0.96072699768097747</v>
      </c>
      <c r="BP84">
        <v>0.96072699768097747</v>
      </c>
      <c r="BQ84">
        <v>0.96072699768097747</v>
      </c>
      <c r="BR84">
        <v>0.96072699768097747</v>
      </c>
      <c r="BS84">
        <v>0.96072699768097747</v>
      </c>
      <c r="BT84">
        <v>0.96072699768097747</v>
      </c>
      <c r="BU84">
        <v>0.96072699768097747</v>
      </c>
      <c r="BV84">
        <v>0.96072699768097747</v>
      </c>
      <c r="BW84">
        <v>0.96072699768097747</v>
      </c>
      <c r="BX84">
        <v>0.96072699768097702</v>
      </c>
      <c r="BY84">
        <v>0.96072699768097702</v>
      </c>
      <c r="BZ84">
        <v>0.96072699768097702</v>
      </c>
      <c r="CA84">
        <v>0.96072699768097702</v>
      </c>
      <c r="CB84">
        <v>0.96072699768097702</v>
      </c>
      <c r="CC84">
        <v>0.96072699768097702</v>
      </c>
      <c r="CD84">
        <v>0.96072699768097702</v>
      </c>
      <c r="CE84">
        <v>0.96072699768097702</v>
      </c>
      <c r="CF84">
        <v>0.96072699768097702</v>
      </c>
      <c r="CG84">
        <v>0.96072699768097702</v>
      </c>
      <c r="CH84">
        <v>0.96072699768097702</v>
      </c>
      <c r="CI84">
        <v>0.96072699768097702</v>
      </c>
      <c r="CJ84">
        <v>0.96072699768097702</v>
      </c>
      <c r="CK84">
        <v>0.96072699768097702</v>
      </c>
      <c r="CL84">
        <v>0.96072699768097702</v>
      </c>
      <c r="CM84">
        <v>0.96072699768097702</v>
      </c>
      <c r="CN84">
        <v>0.96072699768097702</v>
      </c>
      <c r="CO84">
        <v>0.96072699768097702</v>
      </c>
      <c r="CP84">
        <v>0.96072699768097702</v>
      </c>
      <c r="CQ84">
        <v>0.96072699768097702</v>
      </c>
    </row>
    <row r="85" spans="1:95" x14ac:dyDescent="0.25">
      <c r="A85">
        <v>108</v>
      </c>
      <c r="B85">
        <v>0.65778707800338321</v>
      </c>
      <c r="C85">
        <v>0.66117627659702816</v>
      </c>
      <c r="D85">
        <v>0.66307526206579426</v>
      </c>
      <c r="E85">
        <v>0.66483316390095593</v>
      </c>
      <c r="F85">
        <v>0.66553134398237512</v>
      </c>
      <c r="G85">
        <v>0.66752109292669504</v>
      </c>
      <c r="H85">
        <v>0.6684922715123176</v>
      </c>
      <c r="I85">
        <v>0.66972269179231914</v>
      </c>
      <c r="J85">
        <v>0.67086673702514732</v>
      </c>
      <c r="K85">
        <v>0.67080784459053877</v>
      </c>
      <c r="L85">
        <v>0.67290196508973477</v>
      </c>
      <c r="M85">
        <v>0.675082229293122</v>
      </c>
      <c r="N85">
        <v>0.67748490864161937</v>
      </c>
      <c r="O85">
        <v>0.68004913588091109</v>
      </c>
      <c r="P85">
        <v>0.68253918166499195</v>
      </c>
      <c r="Q85">
        <v>0.6852765161858243</v>
      </c>
      <c r="R85">
        <v>0.68812429735060099</v>
      </c>
      <c r="S85">
        <v>0.69124759079371068</v>
      </c>
      <c r="T85">
        <v>0.69506810469002422</v>
      </c>
      <c r="U85">
        <v>0.69902644926808188</v>
      </c>
      <c r="V85">
        <v>0.70307164817016388</v>
      </c>
      <c r="W85">
        <v>0.70778886190414436</v>
      </c>
      <c r="X85">
        <v>0.71219655163056528</v>
      </c>
      <c r="Y85">
        <v>0.71626738467974738</v>
      </c>
      <c r="Z85">
        <v>0.72059023491428031</v>
      </c>
      <c r="AA85">
        <v>0.72457191495861251</v>
      </c>
      <c r="AB85">
        <v>0.72906975684289466</v>
      </c>
      <c r="AC85">
        <v>0.73447217961061817</v>
      </c>
      <c r="AD85">
        <v>0.73984904909396465</v>
      </c>
      <c r="AE85">
        <v>0.7454474313469448</v>
      </c>
      <c r="AF85">
        <v>0.75193210808270994</v>
      </c>
      <c r="AG85">
        <v>0.75934151102060587</v>
      </c>
      <c r="AH85">
        <v>0.76362060087696437</v>
      </c>
      <c r="AI85">
        <v>0.77247494904079739</v>
      </c>
      <c r="AJ85">
        <v>0.78036437874953313</v>
      </c>
      <c r="AK85">
        <v>0.7886304543314715</v>
      </c>
      <c r="AL85">
        <v>0.79810144191538535</v>
      </c>
      <c r="AM85">
        <v>0.81112809376689776</v>
      </c>
      <c r="AN85">
        <v>0.82552035368250998</v>
      </c>
      <c r="AO85">
        <v>0.82694075576722714</v>
      </c>
      <c r="AP85">
        <v>0.85418090441678385</v>
      </c>
      <c r="AQ85">
        <v>0.86573278389799779</v>
      </c>
      <c r="AR85">
        <v>0.87443547710538039</v>
      </c>
      <c r="AS85">
        <v>0.88399600446354631</v>
      </c>
      <c r="AT85">
        <v>0.91210328842163912</v>
      </c>
      <c r="AU85">
        <v>0.93775955360099394</v>
      </c>
      <c r="AV85">
        <v>0.92918458842835028</v>
      </c>
      <c r="AW85">
        <v>0.9747792359723747</v>
      </c>
      <c r="AX85">
        <v>0.95867921084926866</v>
      </c>
      <c r="AY85">
        <v>0.96374799785936383</v>
      </c>
      <c r="AZ85">
        <v>0.96374799785936383</v>
      </c>
      <c r="BA85">
        <v>0.96374799785936383</v>
      </c>
      <c r="BB85">
        <v>0.96374799785936383</v>
      </c>
      <c r="BC85">
        <v>0.96374799785936383</v>
      </c>
      <c r="BD85">
        <v>0.96374799785936383</v>
      </c>
      <c r="BE85">
        <v>0.96374799785936383</v>
      </c>
      <c r="BF85">
        <v>0.96374799785936383</v>
      </c>
      <c r="BG85">
        <v>0.96374799785936383</v>
      </c>
      <c r="BH85">
        <v>0.96374799785936383</v>
      </c>
      <c r="BI85">
        <v>0.96374799785936383</v>
      </c>
      <c r="BJ85">
        <v>0.96374799785936383</v>
      </c>
      <c r="BK85">
        <v>0.96374799785936383</v>
      </c>
      <c r="BL85">
        <v>0.96374799785936383</v>
      </c>
      <c r="BM85">
        <v>0.96374799785936383</v>
      </c>
      <c r="BN85">
        <v>0.96374799785936383</v>
      </c>
      <c r="BO85">
        <v>0.96374799785936383</v>
      </c>
      <c r="BP85">
        <v>0.96374799785936383</v>
      </c>
      <c r="BQ85">
        <v>0.96374799785936383</v>
      </c>
      <c r="BR85">
        <v>0.96374799785936383</v>
      </c>
      <c r="BS85">
        <v>0.96374799785936383</v>
      </c>
      <c r="BT85">
        <v>0.96374799785936383</v>
      </c>
      <c r="BU85">
        <v>0.96374799785936383</v>
      </c>
      <c r="BV85">
        <v>0.96374799785936383</v>
      </c>
      <c r="BW85">
        <v>0.96374799785936383</v>
      </c>
      <c r="BX85">
        <v>0.96374799785936405</v>
      </c>
      <c r="BY85">
        <v>0.96374799785936405</v>
      </c>
      <c r="BZ85">
        <v>0.96374799785936405</v>
      </c>
      <c r="CA85">
        <v>0.96374799785936405</v>
      </c>
      <c r="CB85">
        <v>0.96374799785936405</v>
      </c>
      <c r="CC85">
        <v>0.96374799785936405</v>
      </c>
      <c r="CD85">
        <v>0.96374799785936405</v>
      </c>
      <c r="CE85">
        <v>0.96374799785936405</v>
      </c>
      <c r="CF85">
        <v>0.96374799785936405</v>
      </c>
      <c r="CG85">
        <v>0.96374799785936405</v>
      </c>
      <c r="CH85">
        <v>0.96374799785936405</v>
      </c>
      <c r="CI85">
        <v>0.96374799785936405</v>
      </c>
      <c r="CJ85">
        <v>0.96374799785936405</v>
      </c>
      <c r="CK85">
        <v>0.96374799785936405</v>
      </c>
      <c r="CL85">
        <v>0.96374799785936405</v>
      </c>
      <c r="CM85">
        <v>0.96374799785936405</v>
      </c>
      <c r="CN85">
        <v>0.96374799785936405</v>
      </c>
      <c r="CO85">
        <v>0.96374799785936405</v>
      </c>
      <c r="CP85">
        <v>0.96374799785936405</v>
      </c>
      <c r="CQ85">
        <v>0.96374799785936405</v>
      </c>
    </row>
    <row r="86" spans="1:95" x14ac:dyDescent="0.25">
      <c r="A86">
        <v>109</v>
      </c>
      <c r="B86">
        <v>0.68630482150310135</v>
      </c>
      <c r="C86">
        <v>0.68941158688060922</v>
      </c>
      <c r="D86">
        <v>0.69115232356031142</v>
      </c>
      <c r="E86">
        <v>0.69276373357587628</v>
      </c>
      <c r="F86">
        <v>0.69340373198384386</v>
      </c>
      <c r="G86">
        <v>0.69522766851613693</v>
      </c>
      <c r="H86">
        <v>0.69611791555295777</v>
      </c>
      <c r="I86">
        <v>0.69724580080962584</v>
      </c>
      <c r="J86">
        <v>0.69829450893971834</v>
      </c>
      <c r="K86">
        <v>0.69824052420799387</v>
      </c>
      <c r="L86">
        <v>0.70016013466559013</v>
      </c>
      <c r="M86">
        <v>0.70215871018536191</v>
      </c>
      <c r="N86">
        <v>0.70436116625481771</v>
      </c>
      <c r="O86">
        <v>0.70671170789083515</v>
      </c>
      <c r="P86">
        <v>0.70899424985957593</v>
      </c>
      <c r="Q86">
        <v>0.71150347317033891</v>
      </c>
      <c r="R86">
        <v>0.71411393923805089</v>
      </c>
      <c r="S86">
        <v>0.71697695822756813</v>
      </c>
      <c r="T86">
        <v>0.72047909596585558</v>
      </c>
      <c r="U86">
        <v>0.7241075784957417</v>
      </c>
      <c r="V86">
        <v>0.72781567748931686</v>
      </c>
      <c r="W86">
        <v>0.73213979007879892</v>
      </c>
      <c r="X86">
        <v>0.73618017232801813</v>
      </c>
      <c r="Y86">
        <v>0.73991176928976854</v>
      </c>
      <c r="Z86">
        <v>0.74387438200475708</v>
      </c>
      <c r="AA86">
        <v>0.74752425537872813</v>
      </c>
      <c r="AB86">
        <v>0.75164727710598678</v>
      </c>
      <c r="AC86">
        <v>0.75659949797639992</v>
      </c>
      <c r="AD86">
        <v>0.76152829500280084</v>
      </c>
      <c r="AE86">
        <v>0.76666014540136607</v>
      </c>
      <c r="AF86">
        <v>0.77260443240915078</v>
      </c>
      <c r="AG86">
        <v>0.77939638510222209</v>
      </c>
      <c r="AH86">
        <v>0.7833188841372174</v>
      </c>
      <c r="AI86">
        <v>0.79143536995406438</v>
      </c>
      <c r="AJ86">
        <v>0.798667347187072</v>
      </c>
      <c r="AK86">
        <v>0.80624458313718217</v>
      </c>
      <c r="AL86">
        <v>0.81492632175576984</v>
      </c>
      <c r="AM86">
        <v>0.82686741928632301</v>
      </c>
      <c r="AN86">
        <v>0.84006032420896748</v>
      </c>
      <c r="AO86">
        <v>0.84136235945329152</v>
      </c>
      <c r="AP86">
        <v>0.86633249571538529</v>
      </c>
      <c r="AQ86">
        <v>0.87692171857316459</v>
      </c>
      <c r="AR86">
        <v>0.88489918734659867</v>
      </c>
      <c r="AS86">
        <v>0.89366300409158417</v>
      </c>
      <c r="AT86">
        <v>0.91942801438650257</v>
      </c>
      <c r="AU86">
        <v>0.94294625746757776</v>
      </c>
      <c r="AV86">
        <v>0.93508587272598775</v>
      </c>
      <c r="AW86">
        <v>0.97688096630801013</v>
      </c>
      <c r="AX86">
        <v>0.96212260994516297</v>
      </c>
      <c r="AY86">
        <v>0.96676899803775018</v>
      </c>
      <c r="AZ86">
        <v>0.96676899803775018</v>
      </c>
      <c r="BA86">
        <v>0.96676899803775018</v>
      </c>
      <c r="BB86">
        <v>0.96676899803775018</v>
      </c>
      <c r="BC86">
        <v>0.96676899803775018</v>
      </c>
      <c r="BD86">
        <v>0.96676899803775018</v>
      </c>
      <c r="BE86">
        <v>0.96676899803775018</v>
      </c>
      <c r="BF86">
        <v>0.96676899803775018</v>
      </c>
      <c r="BG86">
        <v>0.96676899803775018</v>
      </c>
      <c r="BH86">
        <v>0.96676899803775018</v>
      </c>
      <c r="BI86">
        <v>0.96676899803775018</v>
      </c>
      <c r="BJ86">
        <v>0.96676899803775018</v>
      </c>
      <c r="BK86">
        <v>0.96676899803775018</v>
      </c>
      <c r="BL86">
        <v>0.96676899803775018</v>
      </c>
      <c r="BM86">
        <v>0.96676899803775018</v>
      </c>
      <c r="BN86">
        <v>0.96676899803775018</v>
      </c>
      <c r="BO86">
        <v>0.96676899803775018</v>
      </c>
      <c r="BP86">
        <v>0.96676899803775018</v>
      </c>
      <c r="BQ86">
        <v>0.96676899803775018</v>
      </c>
      <c r="BR86">
        <v>0.96676899803775018</v>
      </c>
      <c r="BS86">
        <v>0.96676899803775018</v>
      </c>
      <c r="BT86">
        <v>0.96676899803775018</v>
      </c>
      <c r="BU86">
        <v>0.96676899803775018</v>
      </c>
      <c r="BV86">
        <v>0.96676899803775018</v>
      </c>
      <c r="BW86">
        <v>0.96676899803775018</v>
      </c>
      <c r="BX86">
        <v>0.96676899803774996</v>
      </c>
      <c r="BY86">
        <v>0.96676899803774996</v>
      </c>
      <c r="BZ86">
        <v>0.96676899803774996</v>
      </c>
      <c r="CA86">
        <v>0.96676899803774996</v>
      </c>
      <c r="CB86">
        <v>0.96676899803774996</v>
      </c>
      <c r="CC86">
        <v>0.96676899803774996</v>
      </c>
      <c r="CD86">
        <v>0.96676899803774996</v>
      </c>
      <c r="CE86">
        <v>0.96676899803774996</v>
      </c>
      <c r="CF86">
        <v>0.96676899803774996</v>
      </c>
      <c r="CG86">
        <v>0.96676899803774996</v>
      </c>
      <c r="CH86">
        <v>0.96676899803774996</v>
      </c>
      <c r="CI86">
        <v>0.96676899803774996</v>
      </c>
      <c r="CJ86">
        <v>0.96676899803774996</v>
      </c>
      <c r="CK86">
        <v>0.96676899803774996</v>
      </c>
      <c r="CL86">
        <v>0.96676899803774996</v>
      </c>
      <c r="CM86">
        <v>0.96676899803774996</v>
      </c>
      <c r="CN86">
        <v>0.96676899803774996</v>
      </c>
      <c r="CO86">
        <v>0.96676899803774996</v>
      </c>
      <c r="CP86">
        <v>0.96676899803774996</v>
      </c>
      <c r="CQ86">
        <v>0.96676899803774996</v>
      </c>
    </row>
    <row r="87" spans="1:95" x14ac:dyDescent="0.25">
      <c r="A87">
        <v>110</v>
      </c>
      <c r="B87">
        <v>0.71482256500281927</v>
      </c>
      <c r="C87">
        <v>0.71764689716419006</v>
      </c>
      <c r="D87">
        <v>0.71922938505482858</v>
      </c>
      <c r="E87">
        <v>0.72069430325079664</v>
      </c>
      <c r="F87">
        <v>0.7212761199853126</v>
      </c>
      <c r="G87">
        <v>0.72293424410557905</v>
      </c>
      <c r="H87">
        <v>0.72374355959359804</v>
      </c>
      <c r="I87">
        <v>0.72476890982693254</v>
      </c>
      <c r="J87">
        <v>0.72572228085428947</v>
      </c>
      <c r="K87">
        <v>0.72567320382544898</v>
      </c>
      <c r="L87">
        <v>0.72741830424144549</v>
      </c>
      <c r="M87">
        <v>0.7292351910776016</v>
      </c>
      <c r="N87">
        <v>0.73123742386801605</v>
      </c>
      <c r="O87">
        <v>0.73337427990075921</v>
      </c>
      <c r="P87">
        <v>0.73544931805415992</v>
      </c>
      <c r="Q87">
        <v>0.73773043015485351</v>
      </c>
      <c r="R87">
        <v>0.74010358112550079</v>
      </c>
      <c r="S87">
        <v>0.74270632566142558</v>
      </c>
      <c r="T87">
        <v>0.74589008724168693</v>
      </c>
      <c r="U87">
        <v>0.74918870772340151</v>
      </c>
      <c r="V87">
        <v>0.75255970680846984</v>
      </c>
      <c r="W87">
        <v>0.75649071825345371</v>
      </c>
      <c r="X87">
        <v>0.76016379302547099</v>
      </c>
      <c r="Y87">
        <v>0.76355615389978948</v>
      </c>
      <c r="Z87">
        <v>0.76715852909523363</v>
      </c>
      <c r="AA87">
        <v>0.77047659579884376</v>
      </c>
      <c r="AB87">
        <v>0.7742247973690789</v>
      </c>
      <c r="AC87">
        <v>0.77872681634218177</v>
      </c>
      <c r="AD87">
        <v>0.78320754091163725</v>
      </c>
      <c r="AE87">
        <v>0.78787285945578733</v>
      </c>
      <c r="AF87">
        <v>0.79327675673559161</v>
      </c>
      <c r="AG87">
        <v>0.7994512591838383</v>
      </c>
      <c r="AH87">
        <v>0.80301716739747042</v>
      </c>
      <c r="AI87">
        <v>0.81039579086733116</v>
      </c>
      <c r="AJ87">
        <v>0.81697031562461087</v>
      </c>
      <c r="AK87">
        <v>0.82385871194289284</v>
      </c>
      <c r="AL87">
        <v>0.83175120159615445</v>
      </c>
      <c r="AM87">
        <v>0.84260674480574815</v>
      </c>
      <c r="AN87">
        <v>0.85460029473542498</v>
      </c>
      <c r="AO87">
        <v>0.85578396313935601</v>
      </c>
      <c r="AP87">
        <v>0.87848408701398661</v>
      </c>
      <c r="AQ87">
        <v>0.88811065324833149</v>
      </c>
      <c r="AR87">
        <v>0.89536289758781695</v>
      </c>
      <c r="AS87">
        <v>0.90333000371962191</v>
      </c>
      <c r="AT87">
        <v>0.92675274035136601</v>
      </c>
      <c r="AU87">
        <v>0.94813296133416158</v>
      </c>
      <c r="AV87">
        <v>0.94098715702362523</v>
      </c>
      <c r="AW87">
        <v>0.97898269664364557</v>
      </c>
      <c r="AX87">
        <v>0.96556600904105716</v>
      </c>
      <c r="AY87">
        <v>0.96978999821613654</v>
      </c>
      <c r="AZ87">
        <v>0.96978999821613654</v>
      </c>
      <c r="BA87">
        <v>0.96978999821613654</v>
      </c>
      <c r="BB87">
        <v>0.96978999821613654</v>
      </c>
      <c r="BC87">
        <v>0.96978999821613654</v>
      </c>
      <c r="BD87">
        <v>0.96978999821613654</v>
      </c>
      <c r="BE87">
        <v>0.96978999821613654</v>
      </c>
      <c r="BF87">
        <v>0.96978999821613654</v>
      </c>
      <c r="BG87">
        <v>0.96978999821613654</v>
      </c>
      <c r="BH87">
        <v>0.96978999821613654</v>
      </c>
      <c r="BI87">
        <v>0.96978999821613654</v>
      </c>
      <c r="BJ87">
        <v>0.96978999821613654</v>
      </c>
      <c r="BK87">
        <v>0.96978999821613654</v>
      </c>
      <c r="BL87">
        <v>0.96978999821613654</v>
      </c>
      <c r="BM87">
        <v>0.96978999821613654</v>
      </c>
      <c r="BN87">
        <v>0.96978999821613654</v>
      </c>
      <c r="BO87">
        <v>0.96978999821613654</v>
      </c>
      <c r="BP87">
        <v>0.96978999821613654</v>
      </c>
      <c r="BQ87">
        <v>0.96978999821613654</v>
      </c>
      <c r="BR87">
        <v>0.96978999821613654</v>
      </c>
      <c r="BS87">
        <v>0.96978999821613654</v>
      </c>
      <c r="BT87">
        <v>0.96978999821613654</v>
      </c>
      <c r="BU87">
        <v>0.96978999821613654</v>
      </c>
      <c r="BV87">
        <v>0.96978999821613654</v>
      </c>
      <c r="BW87">
        <v>0.96978999821613654</v>
      </c>
      <c r="BX87">
        <v>0.96978999821613698</v>
      </c>
      <c r="BY87">
        <v>0.96978999821613698</v>
      </c>
      <c r="BZ87">
        <v>0.96978999821613698</v>
      </c>
      <c r="CA87">
        <v>0.96978999821613698</v>
      </c>
      <c r="CB87">
        <v>0.96978999821613698</v>
      </c>
      <c r="CC87">
        <v>0.96978999821613698</v>
      </c>
      <c r="CD87">
        <v>0.96978999821613698</v>
      </c>
      <c r="CE87">
        <v>0.96978999821613698</v>
      </c>
      <c r="CF87">
        <v>0.96978999821613698</v>
      </c>
      <c r="CG87">
        <v>0.96978999821613698</v>
      </c>
      <c r="CH87">
        <v>0.96978999821613698</v>
      </c>
      <c r="CI87">
        <v>0.96978999821613698</v>
      </c>
      <c r="CJ87">
        <v>0.96978999821613698</v>
      </c>
      <c r="CK87">
        <v>0.96978999821613698</v>
      </c>
      <c r="CL87">
        <v>0.96978999821613698</v>
      </c>
      <c r="CM87">
        <v>0.96978999821613698</v>
      </c>
      <c r="CN87">
        <v>0.96978999821613698</v>
      </c>
      <c r="CO87">
        <v>0.96978999821613698</v>
      </c>
      <c r="CP87">
        <v>0.96978999821613698</v>
      </c>
      <c r="CQ87">
        <v>0.96978999821613698</v>
      </c>
    </row>
    <row r="88" spans="1:95" x14ac:dyDescent="0.25">
      <c r="A88">
        <v>111</v>
      </c>
      <c r="B88">
        <v>0.74334030850253741</v>
      </c>
      <c r="C88">
        <v>0.74588220744777112</v>
      </c>
      <c r="D88">
        <v>0.74730644654934575</v>
      </c>
      <c r="E88">
        <v>0.748624872925717</v>
      </c>
      <c r="F88">
        <v>0.74914850798678134</v>
      </c>
      <c r="G88">
        <v>0.75064081969502117</v>
      </c>
      <c r="H88">
        <v>0.7513692036342382</v>
      </c>
      <c r="I88">
        <v>0.75229201884423935</v>
      </c>
      <c r="J88">
        <v>0.75315005276886049</v>
      </c>
      <c r="K88">
        <v>0.75310588344290408</v>
      </c>
      <c r="L88">
        <v>0.75467647381730107</v>
      </c>
      <c r="M88">
        <v>0.7563116719698415</v>
      </c>
      <c r="N88">
        <v>0.7581136814812145</v>
      </c>
      <c r="O88">
        <v>0.76003685191068326</v>
      </c>
      <c r="P88">
        <v>0.76190438624874401</v>
      </c>
      <c r="Q88">
        <v>0.76395738713936834</v>
      </c>
      <c r="R88">
        <v>0.76609322301295091</v>
      </c>
      <c r="S88">
        <v>0.76843569309528303</v>
      </c>
      <c r="T88">
        <v>0.77130107851751817</v>
      </c>
      <c r="U88">
        <v>0.77426983695106133</v>
      </c>
      <c r="V88">
        <v>0.77730373612762282</v>
      </c>
      <c r="W88">
        <v>0.78084164642810827</v>
      </c>
      <c r="X88">
        <v>0.78414741372292385</v>
      </c>
      <c r="Y88">
        <v>0.78720053850981064</v>
      </c>
      <c r="Z88">
        <v>0.7904426761857104</v>
      </c>
      <c r="AA88">
        <v>0.79342893621895938</v>
      </c>
      <c r="AB88">
        <v>0.79680231763217102</v>
      </c>
      <c r="AC88">
        <v>0.80085413470796363</v>
      </c>
      <c r="AD88">
        <v>0.80488678682047343</v>
      </c>
      <c r="AE88">
        <v>0.8090855735102086</v>
      </c>
      <c r="AF88">
        <v>0.81394908106203245</v>
      </c>
      <c r="AG88">
        <v>0.81950613326545452</v>
      </c>
      <c r="AH88">
        <v>0.82271545065772334</v>
      </c>
      <c r="AI88">
        <v>0.82935621178059804</v>
      </c>
      <c r="AJ88">
        <v>0.83527328406214973</v>
      </c>
      <c r="AK88">
        <v>0.84147284074860362</v>
      </c>
      <c r="AL88">
        <v>0.84857608143653906</v>
      </c>
      <c r="AM88">
        <v>0.85834607032517329</v>
      </c>
      <c r="AN88">
        <v>0.86914026526188248</v>
      </c>
      <c r="AO88">
        <v>0.87020556682542038</v>
      </c>
      <c r="AP88">
        <v>0.89063567831258794</v>
      </c>
      <c r="AQ88">
        <v>0.8992995879234984</v>
      </c>
      <c r="AR88">
        <v>0.90582660782903535</v>
      </c>
      <c r="AS88">
        <v>0.91299700334765976</v>
      </c>
      <c r="AT88">
        <v>0.93407746631622934</v>
      </c>
      <c r="AU88">
        <v>0.9533196652007454</v>
      </c>
      <c r="AV88">
        <v>0.94688844132126271</v>
      </c>
      <c r="AW88">
        <v>0.981084426979281</v>
      </c>
      <c r="AX88">
        <v>0.96900940813695147</v>
      </c>
      <c r="AY88">
        <v>0.9728109983945229</v>
      </c>
      <c r="AZ88">
        <v>0.9728109983945229</v>
      </c>
      <c r="BA88">
        <v>0.9728109983945229</v>
      </c>
      <c r="BB88">
        <v>0.9728109983945229</v>
      </c>
      <c r="BC88">
        <v>0.9728109983945229</v>
      </c>
      <c r="BD88">
        <v>0.9728109983945229</v>
      </c>
      <c r="BE88">
        <v>0.9728109983945229</v>
      </c>
      <c r="BF88">
        <v>0.9728109983945229</v>
      </c>
      <c r="BG88">
        <v>0.9728109983945229</v>
      </c>
      <c r="BH88">
        <v>0.9728109983945229</v>
      </c>
      <c r="BI88">
        <v>0.9728109983945229</v>
      </c>
      <c r="BJ88">
        <v>0.9728109983945229</v>
      </c>
      <c r="BK88">
        <v>0.9728109983945229</v>
      </c>
      <c r="BL88">
        <v>0.9728109983945229</v>
      </c>
      <c r="BM88">
        <v>0.9728109983945229</v>
      </c>
      <c r="BN88">
        <v>0.9728109983945229</v>
      </c>
      <c r="BO88">
        <v>0.9728109983945229</v>
      </c>
      <c r="BP88">
        <v>0.9728109983945229</v>
      </c>
      <c r="BQ88">
        <v>0.9728109983945229</v>
      </c>
      <c r="BR88">
        <v>0.9728109983945229</v>
      </c>
      <c r="BS88">
        <v>0.9728109983945229</v>
      </c>
      <c r="BT88">
        <v>0.9728109983945229</v>
      </c>
      <c r="BU88">
        <v>0.9728109983945229</v>
      </c>
      <c r="BV88">
        <v>0.9728109983945229</v>
      </c>
      <c r="BW88">
        <v>0.9728109983945229</v>
      </c>
      <c r="BX88">
        <v>0.97281099839452301</v>
      </c>
      <c r="BY88">
        <v>0.97281099839452301</v>
      </c>
      <c r="BZ88">
        <v>0.97281099839452301</v>
      </c>
      <c r="CA88">
        <v>0.97281099839452301</v>
      </c>
      <c r="CB88">
        <v>0.97281099839452301</v>
      </c>
      <c r="CC88">
        <v>0.97281099839452301</v>
      </c>
      <c r="CD88">
        <v>0.97281099839452301</v>
      </c>
      <c r="CE88">
        <v>0.97281099839452301</v>
      </c>
      <c r="CF88">
        <v>0.97281099839452301</v>
      </c>
      <c r="CG88">
        <v>0.97281099839452301</v>
      </c>
      <c r="CH88">
        <v>0.97281099839452301</v>
      </c>
      <c r="CI88">
        <v>0.97281099839452301</v>
      </c>
      <c r="CJ88">
        <v>0.97281099839452301</v>
      </c>
      <c r="CK88">
        <v>0.97281099839452301</v>
      </c>
      <c r="CL88">
        <v>0.97281099839452301</v>
      </c>
      <c r="CM88">
        <v>0.97281099839452301</v>
      </c>
      <c r="CN88">
        <v>0.97281099839452301</v>
      </c>
      <c r="CO88">
        <v>0.97281099839452301</v>
      </c>
      <c r="CP88">
        <v>0.97281099839452301</v>
      </c>
      <c r="CQ88">
        <v>0.97281099839452301</v>
      </c>
    </row>
    <row r="89" spans="1:95" x14ac:dyDescent="0.25">
      <c r="A89">
        <v>112</v>
      </c>
      <c r="B89">
        <v>0.77185805200225555</v>
      </c>
      <c r="C89">
        <v>0.77411751773135218</v>
      </c>
      <c r="D89">
        <v>0.7753835080438628</v>
      </c>
      <c r="E89">
        <v>0.77655544260063736</v>
      </c>
      <c r="F89">
        <v>0.77702089598825008</v>
      </c>
      <c r="G89">
        <v>0.77834739528446328</v>
      </c>
      <c r="H89">
        <v>0.77899484767487837</v>
      </c>
      <c r="I89">
        <v>0.77981512786154605</v>
      </c>
      <c r="J89">
        <v>0.78057782468343162</v>
      </c>
      <c r="K89">
        <v>0.78053856306035918</v>
      </c>
      <c r="L89">
        <v>0.78193464339315644</v>
      </c>
      <c r="M89">
        <v>0.78338815286208141</v>
      </c>
      <c r="N89">
        <v>0.78498993909441284</v>
      </c>
      <c r="O89">
        <v>0.78669942392060732</v>
      </c>
      <c r="P89">
        <v>0.788359454443328</v>
      </c>
      <c r="Q89">
        <v>0.79018434412388294</v>
      </c>
      <c r="R89">
        <v>0.79208286490040081</v>
      </c>
      <c r="S89">
        <v>0.79416506052914049</v>
      </c>
      <c r="T89">
        <v>0.79671206979334952</v>
      </c>
      <c r="U89">
        <v>0.79935096617872126</v>
      </c>
      <c r="V89">
        <v>0.80204776544677592</v>
      </c>
      <c r="W89">
        <v>0.80519257460276283</v>
      </c>
      <c r="X89">
        <v>0.80813103442037693</v>
      </c>
      <c r="Y89">
        <v>0.81084492311983158</v>
      </c>
      <c r="Z89">
        <v>0.81372682327618695</v>
      </c>
      <c r="AA89">
        <v>0.816381276639075</v>
      </c>
      <c r="AB89">
        <v>0.81937983789526314</v>
      </c>
      <c r="AC89">
        <v>0.82298145307374548</v>
      </c>
      <c r="AD89">
        <v>0.82656603272930984</v>
      </c>
      <c r="AE89">
        <v>0.83029828756462987</v>
      </c>
      <c r="AF89">
        <v>0.83462140538847329</v>
      </c>
      <c r="AG89">
        <v>0.83956100734707073</v>
      </c>
      <c r="AH89">
        <v>0.84241373391797625</v>
      </c>
      <c r="AI89">
        <v>0.84831663269386492</v>
      </c>
      <c r="AJ89">
        <v>0.8535762524996886</v>
      </c>
      <c r="AK89">
        <v>0.85908696955431429</v>
      </c>
      <c r="AL89">
        <v>0.86540096127692356</v>
      </c>
      <c r="AM89">
        <v>0.87408539584459843</v>
      </c>
      <c r="AN89">
        <v>0.88368023578833998</v>
      </c>
      <c r="AO89">
        <v>0.88462717051148476</v>
      </c>
      <c r="AP89">
        <v>0.90278726961118927</v>
      </c>
      <c r="AQ89">
        <v>0.9104885225986652</v>
      </c>
      <c r="AR89">
        <v>0.91629031807025352</v>
      </c>
      <c r="AS89">
        <v>0.92266400297569762</v>
      </c>
      <c r="AT89">
        <v>0.94140219228109279</v>
      </c>
      <c r="AU89">
        <v>0.95850636906732922</v>
      </c>
      <c r="AV89">
        <v>0.95278972561890019</v>
      </c>
      <c r="AW89">
        <v>0.98318615731491643</v>
      </c>
      <c r="AX89">
        <v>0.97245280723284577</v>
      </c>
      <c r="AY89">
        <v>0.97583199857290925</v>
      </c>
      <c r="AZ89">
        <v>0.97583199857290925</v>
      </c>
      <c r="BA89">
        <v>0.97583199857290925</v>
      </c>
      <c r="BB89">
        <v>0.97583199857290925</v>
      </c>
      <c r="BC89">
        <v>0.97583199857290925</v>
      </c>
      <c r="BD89">
        <v>0.97583199857290925</v>
      </c>
      <c r="BE89">
        <v>0.97583199857290925</v>
      </c>
      <c r="BF89">
        <v>0.97583199857290925</v>
      </c>
      <c r="BG89">
        <v>0.97583199857290925</v>
      </c>
      <c r="BH89">
        <v>0.97583199857290925</v>
      </c>
      <c r="BI89">
        <v>0.97583199857290925</v>
      </c>
      <c r="BJ89">
        <v>0.97583199857290925</v>
      </c>
      <c r="BK89">
        <v>0.97583199857290925</v>
      </c>
      <c r="BL89">
        <v>0.97583199857290925</v>
      </c>
      <c r="BM89">
        <v>0.97583199857290925</v>
      </c>
      <c r="BN89">
        <v>0.97583199857290925</v>
      </c>
      <c r="BO89">
        <v>0.97583199857290925</v>
      </c>
      <c r="BP89">
        <v>0.97583199857290925</v>
      </c>
      <c r="BQ89">
        <v>0.97583199857290925</v>
      </c>
      <c r="BR89">
        <v>0.97583199857290925</v>
      </c>
      <c r="BS89">
        <v>0.97583199857290925</v>
      </c>
      <c r="BT89">
        <v>0.97583199857290925</v>
      </c>
      <c r="BU89">
        <v>0.97583199857290925</v>
      </c>
      <c r="BV89">
        <v>0.97583199857290925</v>
      </c>
      <c r="BW89">
        <v>0.97583199857290925</v>
      </c>
      <c r="BX89">
        <v>0.97583199857290903</v>
      </c>
      <c r="BY89">
        <v>0.97583199857290903</v>
      </c>
      <c r="BZ89">
        <v>0.97583199857290903</v>
      </c>
      <c r="CA89">
        <v>0.97583199857290903</v>
      </c>
      <c r="CB89">
        <v>0.97583199857290903</v>
      </c>
      <c r="CC89">
        <v>0.97583199857290903</v>
      </c>
      <c r="CD89">
        <v>0.97583199857290903</v>
      </c>
      <c r="CE89">
        <v>0.97583199857290903</v>
      </c>
      <c r="CF89">
        <v>0.97583199857290903</v>
      </c>
      <c r="CG89">
        <v>0.97583199857290903</v>
      </c>
      <c r="CH89">
        <v>0.97583199857290903</v>
      </c>
      <c r="CI89">
        <v>0.97583199857290903</v>
      </c>
      <c r="CJ89">
        <v>0.97583199857290903</v>
      </c>
      <c r="CK89">
        <v>0.97583199857290903</v>
      </c>
      <c r="CL89">
        <v>0.97583199857290903</v>
      </c>
      <c r="CM89">
        <v>0.97583199857290903</v>
      </c>
      <c r="CN89">
        <v>0.97583199857290903</v>
      </c>
      <c r="CO89">
        <v>0.97583199857290903</v>
      </c>
      <c r="CP89">
        <v>0.97583199857290903</v>
      </c>
      <c r="CQ89">
        <v>0.97583199857290903</v>
      </c>
    </row>
    <row r="90" spans="1:95" x14ac:dyDescent="0.25">
      <c r="A90">
        <v>113</v>
      </c>
      <c r="B90">
        <v>0.80037579550197346</v>
      </c>
      <c r="C90">
        <v>0.80235282801493302</v>
      </c>
      <c r="D90">
        <v>0.80346056953837997</v>
      </c>
      <c r="E90">
        <v>0.80448601227555772</v>
      </c>
      <c r="F90">
        <v>0.80489328398971882</v>
      </c>
      <c r="G90">
        <v>0.8060539708739054</v>
      </c>
      <c r="H90">
        <v>0.80662049171551864</v>
      </c>
      <c r="I90">
        <v>0.80733823687885276</v>
      </c>
      <c r="J90">
        <v>0.80800559659800264</v>
      </c>
      <c r="K90">
        <v>0.80797124267781428</v>
      </c>
      <c r="L90">
        <v>0.8091928129690118</v>
      </c>
      <c r="M90">
        <v>0.8104646337543211</v>
      </c>
      <c r="N90">
        <v>0.81186619670761129</v>
      </c>
      <c r="O90">
        <v>0.81336199593053138</v>
      </c>
      <c r="P90">
        <v>0.81481452263791199</v>
      </c>
      <c r="Q90">
        <v>0.81641130110839755</v>
      </c>
      <c r="R90">
        <v>0.81807250678785071</v>
      </c>
      <c r="S90">
        <v>0.81989442796299794</v>
      </c>
      <c r="T90">
        <v>0.82212306106918087</v>
      </c>
      <c r="U90">
        <v>0.82443209540638107</v>
      </c>
      <c r="V90">
        <v>0.8267917947659289</v>
      </c>
      <c r="W90">
        <v>0.82954350277741762</v>
      </c>
      <c r="X90">
        <v>0.83211465511782978</v>
      </c>
      <c r="Y90">
        <v>0.83448930772985275</v>
      </c>
      <c r="Z90">
        <v>0.8370109703666635</v>
      </c>
      <c r="AA90">
        <v>0.83933361705919063</v>
      </c>
      <c r="AB90">
        <v>0.84195735815835515</v>
      </c>
      <c r="AC90">
        <v>0.84510877143952723</v>
      </c>
      <c r="AD90">
        <v>0.84824527863814603</v>
      </c>
      <c r="AE90">
        <v>0.85151100161905102</v>
      </c>
      <c r="AF90">
        <v>0.85529372971491413</v>
      </c>
      <c r="AG90">
        <v>0.85961588142868672</v>
      </c>
      <c r="AH90">
        <v>0.86211201717822927</v>
      </c>
      <c r="AI90">
        <v>0.86727705360713181</v>
      </c>
      <c r="AJ90">
        <v>0.87187922093722758</v>
      </c>
      <c r="AK90">
        <v>0.87670109836002497</v>
      </c>
      <c r="AL90">
        <v>0.88222584111730806</v>
      </c>
      <c r="AM90">
        <v>0.88982472136402369</v>
      </c>
      <c r="AN90">
        <v>0.89822020631479749</v>
      </c>
      <c r="AO90">
        <v>0.89904877419754925</v>
      </c>
      <c r="AP90">
        <v>0.9149388609097906</v>
      </c>
      <c r="AQ90">
        <v>0.9216774572738321</v>
      </c>
      <c r="AR90">
        <v>0.92675402831147191</v>
      </c>
      <c r="AS90">
        <v>0.93233100260373547</v>
      </c>
      <c r="AT90">
        <v>0.94872691824595612</v>
      </c>
      <c r="AU90">
        <v>0.96369307293391304</v>
      </c>
      <c r="AV90">
        <v>0.95869100991653766</v>
      </c>
      <c r="AW90">
        <v>0.98528788765055186</v>
      </c>
      <c r="AX90">
        <v>0.97589620632874008</v>
      </c>
      <c r="AY90">
        <v>0.97885299875129561</v>
      </c>
      <c r="AZ90">
        <v>0.97885299875129561</v>
      </c>
      <c r="BA90">
        <v>0.97885299875129561</v>
      </c>
      <c r="BB90">
        <v>0.97885299875129561</v>
      </c>
      <c r="BC90">
        <v>0.97885299875129561</v>
      </c>
      <c r="BD90">
        <v>0.97885299875129561</v>
      </c>
      <c r="BE90">
        <v>0.97885299875129561</v>
      </c>
      <c r="BF90">
        <v>0.97885299875129561</v>
      </c>
      <c r="BG90">
        <v>0.97885299875129561</v>
      </c>
      <c r="BH90">
        <v>0.97885299875129561</v>
      </c>
      <c r="BI90">
        <v>0.97885299875129561</v>
      </c>
      <c r="BJ90">
        <v>0.97885299875129561</v>
      </c>
      <c r="BK90">
        <v>0.97885299875129561</v>
      </c>
      <c r="BL90">
        <v>0.97885299875129561</v>
      </c>
      <c r="BM90">
        <v>0.97885299875129561</v>
      </c>
      <c r="BN90">
        <v>0.97885299875129561</v>
      </c>
      <c r="BO90">
        <v>0.97885299875129561</v>
      </c>
      <c r="BP90">
        <v>0.97885299875129561</v>
      </c>
      <c r="BQ90">
        <v>0.97885299875129561</v>
      </c>
      <c r="BR90">
        <v>0.97885299875129561</v>
      </c>
      <c r="BS90">
        <v>0.97885299875129561</v>
      </c>
      <c r="BT90">
        <v>0.97885299875129561</v>
      </c>
      <c r="BU90">
        <v>0.97885299875129561</v>
      </c>
      <c r="BV90">
        <v>0.97885299875129561</v>
      </c>
      <c r="BW90">
        <v>0.97885299875129561</v>
      </c>
      <c r="BX90">
        <v>0.97885299875129606</v>
      </c>
      <c r="BY90">
        <v>0.97885299875129606</v>
      </c>
      <c r="BZ90">
        <v>0.97885299875129606</v>
      </c>
      <c r="CA90">
        <v>0.97885299875129606</v>
      </c>
      <c r="CB90">
        <v>0.97885299875129606</v>
      </c>
      <c r="CC90">
        <v>0.97885299875129606</v>
      </c>
      <c r="CD90">
        <v>0.97885299875129606</v>
      </c>
      <c r="CE90">
        <v>0.97885299875129606</v>
      </c>
      <c r="CF90">
        <v>0.97885299875129606</v>
      </c>
      <c r="CG90">
        <v>0.97885299875129606</v>
      </c>
      <c r="CH90">
        <v>0.97885299875129606</v>
      </c>
      <c r="CI90">
        <v>0.97885299875129606</v>
      </c>
      <c r="CJ90">
        <v>0.97885299875129606</v>
      </c>
      <c r="CK90">
        <v>0.97885299875129606</v>
      </c>
      <c r="CL90">
        <v>0.97885299875129606</v>
      </c>
      <c r="CM90">
        <v>0.97885299875129606</v>
      </c>
      <c r="CN90">
        <v>0.97885299875129606</v>
      </c>
      <c r="CO90">
        <v>0.97885299875129606</v>
      </c>
      <c r="CP90">
        <v>0.97885299875129606</v>
      </c>
      <c r="CQ90">
        <v>0.97885299875129606</v>
      </c>
    </row>
    <row r="91" spans="1:95" x14ac:dyDescent="0.25">
      <c r="A91">
        <v>114</v>
      </c>
      <c r="B91">
        <v>0.8288935390016916</v>
      </c>
      <c r="C91">
        <v>0.83058813829851408</v>
      </c>
      <c r="D91">
        <v>0.83153763103289713</v>
      </c>
      <c r="E91">
        <v>0.83241658195047807</v>
      </c>
      <c r="F91">
        <v>0.83276567199118756</v>
      </c>
      <c r="G91">
        <v>0.83376054646334752</v>
      </c>
      <c r="H91">
        <v>0.8342461357561588</v>
      </c>
      <c r="I91">
        <v>0.83486134589615957</v>
      </c>
      <c r="J91">
        <v>0.83543336851257366</v>
      </c>
      <c r="K91">
        <v>0.83540392229526939</v>
      </c>
      <c r="L91">
        <v>0.83645098254486738</v>
      </c>
      <c r="M91">
        <v>0.837541114646561</v>
      </c>
      <c r="N91">
        <v>0.83874245432080963</v>
      </c>
      <c r="O91">
        <v>0.84002456794045544</v>
      </c>
      <c r="P91">
        <v>0.84126959083249597</v>
      </c>
      <c r="Q91">
        <v>0.84263825809291215</v>
      </c>
      <c r="R91">
        <v>0.84406214867530061</v>
      </c>
      <c r="S91">
        <v>0.84562379539685528</v>
      </c>
      <c r="T91">
        <v>0.84753405234501211</v>
      </c>
      <c r="U91">
        <v>0.84951322463404089</v>
      </c>
      <c r="V91">
        <v>0.85153582408508188</v>
      </c>
      <c r="W91">
        <v>0.85389443095207218</v>
      </c>
      <c r="X91">
        <v>0.85609827581528264</v>
      </c>
      <c r="Y91">
        <v>0.85813369233987369</v>
      </c>
      <c r="Z91">
        <v>0.86029511745714027</v>
      </c>
      <c r="AA91">
        <v>0.86228595747930625</v>
      </c>
      <c r="AB91">
        <v>0.86453487842144727</v>
      </c>
      <c r="AC91">
        <v>0.86723608980530908</v>
      </c>
      <c r="AD91">
        <v>0.86992452454698221</v>
      </c>
      <c r="AE91">
        <v>0.87272371567347229</v>
      </c>
      <c r="AF91">
        <v>0.87596605404135497</v>
      </c>
      <c r="AG91">
        <v>0.87967075551030294</v>
      </c>
      <c r="AH91">
        <v>0.88181030043848219</v>
      </c>
      <c r="AI91">
        <v>0.88623747452039869</v>
      </c>
      <c r="AJ91">
        <v>0.89018218937476645</v>
      </c>
      <c r="AK91">
        <v>0.89431522716573575</v>
      </c>
      <c r="AL91">
        <v>0.89905072095769267</v>
      </c>
      <c r="AM91">
        <v>0.90556404688344894</v>
      </c>
      <c r="AN91">
        <v>0.91276017684125499</v>
      </c>
      <c r="AO91">
        <v>0.91347037788361352</v>
      </c>
      <c r="AP91">
        <v>0.92709045220839192</v>
      </c>
      <c r="AQ91">
        <v>0.93286639194899901</v>
      </c>
      <c r="AR91">
        <v>0.93721773855269008</v>
      </c>
      <c r="AS91">
        <v>0.94199800223177321</v>
      </c>
      <c r="AT91">
        <v>0.95605164421081956</v>
      </c>
      <c r="AU91">
        <v>0.96887977680049686</v>
      </c>
      <c r="AV91">
        <v>0.96459229421417514</v>
      </c>
      <c r="AW91">
        <v>0.98738961798618741</v>
      </c>
      <c r="AX91">
        <v>0.97933960542463427</v>
      </c>
      <c r="AY91">
        <v>0.98187399892968186</v>
      </c>
      <c r="AZ91">
        <v>0.98187399892968186</v>
      </c>
      <c r="BA91">
        <v>0.98187399892968186</v>
      </c>
      <c r="BB91">
        <v>0.98187399892968186</v>
      </c>
      <c r="BC91">
        <v>0.98187399892968186</v>
      </c>
      <c r="BD91">
        <v>0.98187399892968186</v>
      </c>
      <c r="BE91">
        <v>0.98187399892968186</v>
      </c>
      <c r="BF91">
        <v>0.98187399892968186</v>
      </c>
      <c r="BG91">
        <v>0.98187399892968186</v>
      </c>
      <c r="BH91">
        <v>0.98187399892968186</v>
      </c>
      <c r="BI91">
        <v>0.98187399892968186</v>
      </c>
      <c r="BJ91">
        <v>0.98187399892968186</v>
      </c>
      <c r="BK91">
        <v>0.98187399892968186</v>
      </c>
      <c r="BL91">
        <v>0.98187399892968186</v>
      </c>
      <c r="BM91">
        <v>0.98187399892968186</v>
      </c>
      <c r="BN91">
        <v>0.98187399892968186</v>
      </c>
      <c r="BO91">
        <v>0.98187399892968186</v>
      </c>
      <c r="BP91">
        <v>0.98187399892968186</v>
      </c>
      <c r="BQ91">
        <v>0.98187399892968186</v>
      </c>
      <c r="BR91">
        <v>0.98187399892968186</v>
      </c>
      <c r="BS91">
        <v>0.98187399892968186</v>
      </c>
      <c r="BT91">
        <v>0.98187399892968186</v>
      </c>
      <c r="BU91">
        <v>0.98187399892968186</v>
      </c>
      <c r="BV91">
        <v>0.98187399892968186</v>
      </c>
      <c r="BW91">
        <v>0.98187399892968186</v>
      </c>
      <c r="BX91">
        <v>0.98187399892968197</v>
      </c>
      <c r="BY91">
        <v>0.98187399892968197</v>
      </c>
      <c r="BZ91">
        <v>0.98187399892968197</v>
      </c>
      <c r="CA91">
        <v>0.98187399892968197</v>
      </c>
      <c r="CB91">
        <v>0.98187399892968197</v>
      </c>
      <c r="CC91">
        <v>0.98187399892968197</v>
      </c>
      <c r="CD91">
        <v>0.98187399892968197</v>
      </c>
      <c r="CE91">
        <v>0.98187399892968197</v>
      </c>
      <c r="CF91">
        <v>0.98187399892968197</v>
      </c>
      <c r="CG91">
        <v>0.98187399892968197</v>
      </c>
      <c r="CH91">
        <v>0.98187399892968197</v>
      </c>
      <c r="CI91">
        <v>0.98187399892968197</v>
      </c>
      <c r="CJ91">
        <v>0.98187399892968197</v>
      </c>
      <c r="CK91">
        <v>0.98187399892968197</v>
      </c>
      <c r="CL91">
        <v>0.98187399892968197</v>
      </c>
      <c r="CM91">
        <v>0.98187399892968197</v>
      </c>
      <c r="CN91">
        <v>0.98187399892968197</v>
      </c>
      <c r="CO91">
        <v>0.98187399892968197</v>
      </c>
      <c r="CP91">
        <v>0.98187399892968197</v>
      </c>
      <c r="CQ91">
        <v>0.98187399892968197</v>
      </c>
    </row>
    <row r="92" spans="1:95" x14ac:dyDescent="0.25">
      <c r="A92">
        <v>115</v>
      </c>
      <c r="B92">
        <v>0.85741128250140952</v>
      </c>
      <c r="C92">
        <v>0.85882344858209514</v>
      </c>
      <c r="D92">
        <v>0.85961469252741429</v>
      </c>
      <c r="E92">
        <v>0.86034715162539843</v>
      </c>
      <c r="F92">
        <v>0.8606380599926563</v>
      </c>
      <c r="G92">
        <v>0.86146712205278941</v>
      </c>
      <c r="H92">
        <v>0.86187177979679896</v>
      </c>
      <c r="I92">
        <v>0.86238445491346627</v>
      </c>
      <c r="J92">
        <v>0.86286114042714479</v>
      </c>
      <c r="K92">
        <v>0.86283660191272449</v>
      </c>
      <c r="L92">
        <v>0.86370915212072275</v>
      </c>
      <c r="M92">
        <v>0.86461759553880069</v>
      </c>
      <c r="N92">
        <v>0.86561871193400808</v>
      </c>
      <c r="O92">
        <v>0.86668713995037949</v>
      </c>
      <c r="P92">
        <v>0.86772465902707996</v>
      </c>
      <c r="Q92">
        <v>0.86886521507742698</v>
      </c>
      <c r="R92">
        <v>0.8700517905627505</v>
      </c>
      <c r="S92">
        <v>0.87135316283071274</v>
      </c>
      <c r="T92">
        <v>0.87294504362084346</v>
      </c>
      <c r="U92">
        <v>0.8745943538617007</v>
      </c>
      <c r="V92">
        <v>0.87627985340423487</v>
      </c>
      <c r="W92">
        <v>0.87824535912672674</v>
      </c>
      <c r="X92">
        <v>0.8800818965127355</v>
      </c>
      <c r="Y92">
        <v>0.88177807694989485</v>
      </c>
      <c r="Z92">
        <v>0.88357926454761682</v>
      </c>
      <c r="AA92">
        <v>0.88523829789942188</v>
      </c>
      <c r="AB92">
        <v>0.88711239868453939</v>
      </c>
      <c r="AC92">
        <v>0.88936340817109094</v>
      </c>
      <c r="AD92">
        <v>0.89160377045581862</v>
      </c>
      <c r="AE92">
        <v>0.89393642972789356</v>
      </c>
      <c r="AF92">
        <v>0.89663837836779581</v>
      </c>
      <c r="AG92">
        <v>0.89972562959191915</v>
      </c>
      <c r="AH92">
        <v>0.90150858369873521</v>
      </c>
      <c r="AI92">
        <v>0.90519789543366558</v>
      </c>
      <c r="AJ92">
        <v>0.90848515781230532</v>
      </c>
      <c r="AK92">
        <v>0.91192935597144642</v>
      </c>
      <c r="AL92">
        <v>0.91587560079807728</v>
      </c>
      <c r="AM92">
        <v>0.92130337240287408</v>
      </c>
      <c r="AN92">
        <v>0.92730014736771249</v>
      </c>
      <c r="AO92">
        <v>0.927891981569678</v>
      </c>
      <c r="AP92">
        <v>0.93924204350699325</v>
      </c>
      <c r="AQ92">
        <v>0.9440553266241658</v>
      </c>
      <c r="AR92">
        <v>0.94768144879390848</v>
      </c>
      <c r="AS92">
        <v>0.95166500185981107</v>
      </c>
      <c r="AT92">
        <v>0.96337637017568301</v>
      </c>
      <c r="AU92">
        <v>0.97406648066708068</v>
      </c>
      <c r="AV92">
        <v>0.97049357851181262</v>
      </c>
      <c r="AW92">
        <v>0.98949134832182284</v>
      </c>
      <c r="AX92">
        <v>0.98278300452052858</v>
      </c>
      <c r="AY92">
        <v>0.98489499910806821</v>
      </c>
      <c r="AZ92">
        <v>0.98489499910806821</v>
      </c>
      <c r="BA92">
        <v>0.98489499910806821</v>
      </c>
      <c r="BB92">
        <v>0.98489499910806821</v>
      </c>
      <c r="BC92">
        <v>0.98489499910806821</v>
      </c>
      <c r="BD92">
        <v>0.98489499910806821</v>
      </c>
      <c r="BE92">
        <v>0.98489499910806821</v>
      </c>
      <c r="BF92">
        <v>0.98489499910806821</v>
      </c>
      <c r="BG92">
        <v>0.98489499910806821</v>
      </c>
      <c r="BH92">
        <v>0.98489499910806821</v>
      </c>
      <c r="BI92">
        <v>0.98489499910806821</v>
      </c>
      <c r="BJ92">
        <v>0.98489499910806821</v>
      </c>
      <c r="BK92">
        <v>0.98489499910806821</v>
      </c>
      <c r="BL92">
        <v>0.98489499910806821</v>
      </c>
      <c r="BM92">
        <v>0.98489499910806821</v>
      </c>
      <c r="BN92">
        <v>0.98489499910806821</v>
      </c>
      <c r="BO92">
        <v>0.98489499910806821</v>
      </c>
      <c r="BP92">
        <v>0.98489499910806821</v>
      </c>
      <c r="BQ92">
        <v>0.98489499910806821</v>
      </c>
      <c r="BR92">
        <v>0.98489499910806821</v>
      </c>
      <c r="BS92">
        <v>0.98489499910806821</v>
      </c>
      <c r="BT92">
        <v>0.98489499910806821</v>
      </c>
      <c r="BU92">
        <v>0.98489499910806821</v>
      </c>
      <c r="BV92">
        <v>0.98489499910806821</v>
      </c>
      <c r="BW92">
        <v>0.98489499910806821</v>
      </c>
      <c r="BX92">
        <v>0.98489499910806799</v>
      </c>
      <c r="BY92">
        <v>0.98489499910806799</v>
      </c>
      <c r="BZ92">
        <v>0.98489499910806799</v>
      </c>
      <c r="CA92">
        <v>0.98489499910806799</v>
      </c>
      <c r="CB92">
        <v>0.98489499910806799</v>
      </c>
      <c r="CC92">
        <v>0.98489499910806799</v>
      </c>
      <c r="CD92">
        <v>0.98489499910806799</v>
      </c>
      <c r="CE92">
        <v>0.98489499910806799</v>
      </c>
      <c r="CF92">
        <v>0.98489499910806799</v>
      </c>
      <c r="CG92">
        <v>0.98489499910806799</v>
      </c>
      <c r="CH92">
        <v>0.98489499910806799</v>
      </c>
      <c r="CI92">
        <v>0.98489499910806799</v>
      </c>
      <c r="CJ92">
        <v>0.98489499910806799</v>
      </c>
      <c r="CK92">
        <v>0.98489499910806799</v>
      </c>
      <c r="CL92">
        <v>0.98489499910806799</v>
      </c>
      <c r="CM92">
        <v>0.98489499910806799</v>
      </c>
      <c r="CN92">
        <v>0.98489499910806799</v>
      </c>
      <c r="CO92">
        <v>0.98489499910806799</v>
      </c>
      <c r="CP92">
        <v>0.98489499910806799</v>
      </c>
      <c r="CQ92">
        <v>0.98489499910806799</v>
      </c>
    </row>
    <row r="93" spans="1:95" x14ac:dyDescent="0.25">
      <c r="A93">
        <v>116</v>
      </c>
      <c r="B93">
        <v>0.88592902600112766</v>
      </c>
      <c r="C93">
        <v>0.88705875886567598</v>
      </c>
      <c r="D93">
        <v>0.88769175402193135</v>
      </c>
      <c r="E93">
        <v>0.88827772130031879</v>
      </c>
      <c r="F93">
        <v>0.88851044799412504</v>
      </c>
      <c r="G93">
        <v>0.88917369764223153</v>
      </c>
      <c r="H93">
        <v>0.88949742383743913</v>
      </c>
      <c r="I93">
        <v>0.88990756393077297</v>
      </c>
      <c r="J93">
        <v>0.89028891234171581</v>
      </c>
      <c r="K93">
        <v>0.89026928153017959</v>
      </c>
      <c r="L93">
        <v>0.89096732169657833</v>
      </c>
      <c r="M93">
        <v>0.89169407643104059</v>
      </c>
      <c r="N93">
        <v>0.89249496954720642</v>
      </c>
      <c r="O93">
        <v>0.89334971196030377</v>
      </c>
      <c r="P93">
        <v>0.89417972722166406</v>
      </c>
      <c r="Q93">
        <v>0.89509217206194158</v>
      </c>
      <c r="R93">
        <v>0.8960414324502004</v>
      </c>
      <c r="S93">
        <v>0.89708253026457019</v>
      </c>
      <c r="T93">
        <v>0.89835603489667482</v>
      </c>
      <c r="U93">
        <v>0.89967548308936063</v>
      </c>
      <c r="V93">
        <v>0.90102388272338796</v>
      </c>
      <c r="W93">
        <v>0.90259628730138153</v>
      </c>
      <c r="X93">
        <v>0.90406551721018835</v>
      </c>
      <c r="Y93">
        <v>0.90542246155991579</v>
      </c>
      <c r="Z93">
        <v>0.90686341163809336</v>
      </c>
      <c r="AA93">
        <v>0.9081906383195375</v>
      </c>
      <c r="AB93">
        <v>0.90968991894763152</v>
      </c>
      <c r="AC93">
        <v>0.91149072653687269</v>
      </c>
      <c r="AD93">
        <v>0.91328301636465481</v>
      </c>
      <c r="AE93">
        <v>0.91514914378231482</v>
      </c>
      <c r="AF93">
        <v>0.91731070269423665</v>
      </c>
      <c r="AG93">
        <v>0.91978050367353537</v>
      </c>
      <c r="AH93">
        <v>0.92120686695898812</v>
      </c>
      <c r="AI93">
        <v>0.92415831634693246</v>
      </c>
      <c r="AJ93">
        <v>0.9267881262498443</v>
      </c>
      <c r="AK93">
        <v>0.92954348477715709</v>
      </c>
      <c r="AL93">
        <v>0.93270048063846178</v>
      </c>
      <c r="AM93">
        <v>0.93704269792229922</v>
      </c>
      <c r="AN93">
        <v>0.94184011789416999</v>
      </c>
      <c r="AO93">
        <v>0.94231358525574238</v>
      </c>
      <c r="AP93">
        <v>0.95139363480559469</v>
      </c>
      <c r="AQ93">
        <v>0.9552442612993326</v>
      </c>
      <c r="AR93">
        <v>0.95814515903512676</v>
      </c>
      <c r="AS93">
        <v>0.96133200148784881</v>
      </c>
      <c r="AT93">
        <v>0.97070109614054634</v>
      </c>
      <c r="AU93">
        <v>0.9792531845336645</v>
      </c>
      <c r="AV93">
        <v>0.97639486280945009</v>
      </c>
      <c r="AW93">
        <v>0.99159307865745827</v>
      </c>
      <c r="AX93">
        <v>0.98622640361642289</v>
      </c>
      <c r="AY93">
        <v>0.98791599928645457</v>
      </c>
      <c r="AZ93">
        <v>0.98791599928645457</v>
      </c>
      <c r="BA93">
        <v>0.98791599928645457</v>
      </c>
      <c r="BB93">
        <v>0.98791599928645457</v>
      </c>
      <c r="BC93">
        <v>0.98791599928645457</v>
      </c>
      <c r="BD93">
        <v>0.98791599928645457</v>
      </c>
      <c r="BE93">
        <v>0.98791599928645457</v>
      </c>
      <c r="BF93">
        <v>0.98791599928645457</v>
      </c>
      <c r="BG93">
        <v>0.98791599928645457</v>
      </c>
      <c r="BH93">
        <v>0.98791599928645457</v>
      </c>
      <c r="BI93">
        <v>0.98791599928645457</v>
      </c>
      <c r="BJ93">
        <v>0.98791599928645457</v>
      </c>
      <c r="BK93">
        <v>0.98791599928645457</v>
      </c>
      <c r="BL93">
        <v>0.98791599928645457</v>
      </c>
      <c r="BM93">
        <v>0.98791599928645457</v>
      </c>
      <c r="BN93">
        <v>0.98791599928645457</v>
      </c>
      <c r="BO93">
        <v>0.98791599928645457</v>
      </c>
      <c r="BP93">
        <v>0.98791599928645457</v>
      </c>
      <c r="BQ93">
        <v>0.98791599928645457</v>
      </c>
      <c r="BR93">
        <v>0.98791599928645457</v>
      </c>
      <c r="BS93">
        <v>0.98791599928645457</v>
      </c>
      <c r="BT93">
        <v>0.98791599928645457</v>
      </c>
      <c r="BU93">
        <v>0.98791599928645457</v>
      </c>
      <c r="BV93">
        <v>0.98791599928645457</v>
      </c>
      <c r="BW93">
        <v>0.98791599928645457</v>
      </c>
      <c r="BX93">
        <v>0.98791599928645502</v>
      </c>
      <c r="BY93">
        <v>0.98791599928645502</v>
      </c>
      <c r="BZ93">
        <v>0.98791599928645502</v>
      </c>
      <c r="CA93">
        <v>0.98791599928645502</v>
      </c>
      <c r="CB93">
        <v>0.98791599928645502</v>
      </c>
      <c r="CC93">
        <v>0.98791599928645502</v>
      </c>
      <c r="CD93">
        <v>0.98791599928645502</v>
      </c>
      <c r="CE93">
        <v>0.98791599928645502</v>
      </c>
      <c r="CF93">
        <v>0.98791599928645502</v>
      </c>
      <c r="CG93">
        <v>0.98791599928645502</v>
      </c>
      <c r="CH93">
        <v>0.98791599928645502</v>
      </c>
      <c r="CI93">
        <v>0.98791599928645502</v>
      </c>
      <c r="CJ93">
        <v>0.98791599928645502</v>
      </c>
      <c r="CK93">
        <v>0.98791599928645502</v>
      </c>
      <c r="CL93">
        <v>0.98791599928645502</v>
      </c>
      <c r="CM93">
        <v>0.98791599928645502</v>
      </c>
      <c r="CN93">
        <v>0.98791599928645502</v>
      </c>
      <c r="CO93">
        <v>0.98791599928645502</v>
      </c>
      <c r="CP93">
        <v>0.98791599928645502</v>
      </c>
      <c r="CQ93">
        <v>0.98791599928645502</v>
      </c>
    </row>
    <row r="94" spans="1:95" x14ac:dyDescent="0.25">
      <c r="A94">
        <v>117</v>
      </c>
      <c r="B94">
        <v>0.9144467695008458</v>
      </c>
      <c r="C94">
        <v>0.91529406914925704</v>
      </c>
      <c r="D94">
        <v>0.91576881551644851</v>
      </c>
      <c r="E94">
        <v>0.91620829097523915</v>
      </c>
      <c r="F94">
        <v>0.91638283599559378</v>
      </c>
      <c r="G94">
        <v>0.91688027323167365</v>
      </c>
      <c r="H94">
        <v>0.9171230678780794</v>
      </c>
      <c r="I94">
        <v>0.91743067294807978</v>
      </c>
      <c r="J94">
        <v>0.91771668425628694</v>
      </c>
      <c r="K94">
        <v>0.91770196114763469</v>
      </c>
      <c r="L94">
        <v>0.91822549127243369</v>
      </c>
      <c r="M94">
        <v>0.9187705573232805</v>
      </c>
      <c r="N94">
        <v>0.91937122716040487</v>
      </c>
      <c r="O94">
        <v>0.92001228397022783</v>
      </c>
      <c r="P94">
        <v>0.92063479541624804</v>
      </c>
      <c r="Q94">
        <v>0.92131912904645619</v>
      </c>
      <c r="R94">
        <v>0.9220310743376503</v>
      </c>
      <c r="S94">
        <v>0.92281189769842764</v>
      </c>
      <c r="T94">
        <v>0.92376702617250606</v>
      </c>
      <c r="U94">
        <v>0.92475661231702044</v>
      </c>
      <c r="V94">
        <v>0.92576791204254094</v>
      </c>
      <c r="W94">
        <v>0.92694721547603609</v>
      </c>
      <c r="X94">
        <v>0.92804913790764143</v>
      </c>
      <c r="Y94">
        <v>0.92906684616993696</v>
      </c>
      <c r="Z94">
        <v>0.93014755872857013</v>
      </c>
      <c r="AA94">
        <v>0.93114297873965313</v>
      </c>
      <c r="AB94">
        <v>0.93226743921072364</v>
      </c>
      <c r="AC94">
        <v>0.93361804490265454</v>
      </c>
      <c r="AD94">
        <v>0.93496226227349122</v>
      </c>
      <c r="AE94">
        <v>0.93636185783673609</v>
      </c>
      <c r="AF94">
        <v>0.93798302702067748</v>
      </c>
      <c r="AG94">
        <v>0.93983537775515158</v>
      </c>
      <c r="AH94">
        <v>0.94090515021924115</v>
      </c>
      <c r="AI94">
        <v>0.94311873726019935</v>
      </c>
      <c r="AJ94">
        <v>0.94509109468738317</v>
      </c>
      <c r="AK94">
        <v>0.94715761358286787</v>
      </c>
      <c r="AL94">
        <v>0.94952536047884639</v>
      </c>
      <c r="AM94">
        <v>0.95278202344172436</v>
      </c>
      <c r="AN94">
        <v>0.95638008842062761</v>
      </c>
      <c r="AO94">
        <v>0.95673518894180676</v>
      </c>
      <c r="AP94">
        <v>0.96354522610419591</v>
      </c>
      <c r="AQ94">
        <v>0.9664331959744995</v>
      </c>
      <c r="AR94">
        <v>0.96860886927634504</v>
      </c>
      <c r="AS94">
        <v>0.97099900111588666</v>
      </c>
      <c r="AT94">
        <v>0.97802582210540978</v>
      </c>
      <c r="AU94">
        <v>0.98443988840024843</v>
      </c>
      <c r="AV94">
        <v>0.98229614710708757</v>
      </c>
      <c r="AW94">
        <v>0.9936948089930937</v>
      </c>
      <c r="AX94">
        <v>0.98966980271231719</v>
      </c>
      <c r="AY94">
        <v>0.99093699946484093</v>
      </c>
      <c r="AZ94">
        <v>0.99093699946484093</v>
      </c>
      <c r="BA94">
        <v>0.99093699946484093</v>
      </c>
      <c r="BB94">
        <v>0.99093699946484093</v>
      </c>
      <c r="BC94">
        <v>0.99093699946484093</v>
      </c>
      <c r="BD94">
        <v>0.99093699946484093</v>
      </c>
      <c r="BE94">
        <v>0.99093699946484093</v>
      </c>
      <c r="BF94">
        <v>0.99093699946484093</v>
      </c>
      <c r="BG94">
        <v>0.99093699946484093</v>
      </c>
      <c r="BH94">
        <v>0.99093699946484093</v>
      </c>
      <c r="BI94">
        <v>0.99093699946484093</v>
      </c>
      <c r="BJ94">
        <v>0.99093699946484093</v>
      </c>
      <c r="BK94">
        <v>0.99093699946484093</v>
      </c>
      <c r="BL94">
        <v>0.99093699946484093</v>
      </c>
      <c r="BM94">
        <v>0.99093699946484093</v>
      </c>
      <c r="BN94">
        <v>0.99093699946484093</v>
      </c>
      <c r="BO94">
        <v>0.99093699946484093</v>
      </c>
      <c r="BP94">
        <v>0.99093699946484093</v>
      </c>
      <c r="BQ94">
        <v>0.99093699946484093</v>
      </c>
      <c r="BR94">
        <v>0.99093699946484093</v>
      </c>
      <c r="BS94">
        <v>0.99093699946484093</v>
      </c>
      <c r="BT94">
        <v>0.99093699946484093</v>
      </c>
      <c r="BU94">
        <v>0.99093699946484093</v>
      </c>
      <c r="BV94">
        <v>0.99093699946484093</v>
      </c>
      <c r="BW94">
        <v>0.99093699946484093</v>
      </c>
      <c r="BX94">
        <v>0.99093699946484104</v>
      </c>
      <c r="BY94">
        <v>0.99093699946484104</v>
      </c>
      <c r="BZ94">
        <v>0.99093699946484104</v>
      </c>
      <c r="CA94">
        <v>0.99093699946484104</v>
      </c>
      <c r="CB94">
        <v>0.99093699946484104</v>
      </c>
      <c r="CC94">
        <v>0.99093699946484104</v>
      </c>
      <c r="CD94">
        <v>0.99093699946484104</v>
      </c>
      <c r="CE94">
        <v>0.99093699946484104</v>
      </c>
      <c r="CF94">
        <v>0.99093699946484104</v>
      </c>
      <c r="CG94">
        <v>0.99093699946484104</v>
      </c>
      <c r="CH94">
        <v>0.99093699946484104</v>
      </c>
      <c r="CI94">
        <v>0.99093699946484104</v>
      </c>
      <c r="CJ94">
        <v>0.99093699946484104</v>
      </c>
      <c r="CK94">
        <v>0.99093699946484104</v>
      </c>
      <c r="CL94">
        <v>0.99093699946484104</v>
      </c>
      <c r="CM94">
        <v>0.99093699946484104</v>
      </c>
      <c r="CN94">
        <v>0.99093699946484104</v>
      </c>
      <c r="CO94">
        <v>0.99093699946484104</v>
      </c>
      <c r="CP94">
        <v>0.99093699946484104</v>
      </c>
      <c r="CQ94">
        <v>0.99093699946484104</v>
      </c>
    </row>
    <row r="95" spans="1:95" x14ac:dyDescent="0.25">
      <c r="A95">
        <v>118</v>
      </c>
      <c r="B95">
        <v>0.94296451300056372</v>
      </c>
      <c r="C95">
        <v>0.9435293794328381</v>
      </c>
      <c r="D95">
        <v>0.94384587701096567</v>
      </c>
      <c r="E95">
        <v>0.94413886065015951</v>
      </c>
      <c r="F95">
        <v>0.94425522399706252</v>
      </c>
      <c r="G95">
        <v>0.94458684882111577</v>
      </c>
      <c r="H95">
        <v>0.94474871191871956</v>
      </c>
      <c r="I95">
        <v>0.94495378196538649</v>
      </c>
      <c r="J95">
        <v>0.94514445617085796</v>
      </c>
      <c r="K95">
        <v>0.9451346407650898</v>
      </c>
      <c r="L95">
        <v>0.94548366084828905</v>
      </c>
      <c r="M95">
        <v>0.94584703821552019</v>
      </c>
      <c r="N95">
        <v>0.94624748477360321</v>
      </c>
      <c r="O95">
        <v>0.94667485598015189</v>
      </c>
      <c r="P95">
        <v>0.94708986361083203</v>
      </c>
      <c r="Q95">
        <v>0.94754608603097079</v>
      </c>
      <c r="R95">
        <v>0.9480207162251002</v>
      </c>
      <c r="S95">
        <v>0.94854126513228509</v>
      </c>
      <c r="T95">
        <v>0.94917801744833741</v>
      </c>
      <c r="U95">
        <v>0.94983774154468026</v>
      </c>
      <c r="V95">
        <v>0.95051194136169392</v>
      </c>
      <c r="W95">
        <v>0.95129814365069065</v>
      </c>
      <c r="X95">
        <v>0.95203275860509429</v>
      </c>
      <c r="Y95">
        <v>0.9527112307799579</v>
      </c>
      <c r="Z95">
        <v>0.95343170581904668</v>
      </c>
      <c r="AA95">
        <v>0.95409531915976875</v>
      </c>
      <c r="AB95">
        <v>0.95484495947381576</v>
      </c>
      <c r="AC95">
        <v>0.9557453632684364</v>
      </c>
      <c r="AD95">
        <v>0.9566415081823274</v>
      </c>
      <c r="AE95">
        <v>0.95757457189115736</v>
      </c>
      <c r="AF95">
        <v>0.95865535134711832</v>
      </c>
      <c r="AG95">
        <v>0.95989025183676779</v>
      </c>
      <c r="AH95">
        <v>0.96060343347949406</v>
      </c>
      <c r="AI95">
        <v>0.96207915817346623</v>
      </c>
      <c r="AJ95">
        <v>0.96339406312492204</v>
      </c>
      <c r="AK95">
        <v>0.96477174238857855</v>
      </c>
      <c r="AL95">
        <v>0.96635024031923089</v>
      </c>
      <c r="AM95">
        <v>0.96852134896114961</v>
      </c>
      <c r="AN95">
        <v>0.97092005894708511</v>
      </c>
      <c r="AO95">
        <v>0.97115679262787125</v>
      </c>
      <c r="AP95">
        <v>0.97569681740279735</v>
      </c>
      <c r="AQ95">
        <v>0.97762213064966641</v>
      </c>
      <c r="AR95">
        <v>0.97907257951756332</v>
      </c>
      <c r="AS95">
        <v>0.98066600074392452</v>
      </c>
      <c r="AT95">
        <v>0.98535054807027311</v>
      </c>
      <c r="AU95">
        <v>0.98962659226683225</v>
      </c>
      <c r="AV95">
        <v>0.98819743140472505</v>
      </c>
      <c r="AW95">
        <v>0.99579653932872914</v>
      </c>
      <c r="AX95">
        <v>0.99311320180821139</v>
      </c>
      <c r="AY95">
        <v>0.99395799964322729</v>
      </c>
      <c r="AZ95">
        <v>0.99395799964322729</v>
      </c>
      <c r="BA95">
        <v>0.99395799964322729</v>
      </c>
      <c r="BB95">
        <v>0.99395799964322729</v>
      </c>
      <c r="BC95">
        <v>0.99395799964322729</v>
      </c>
      <c r="BD95">
        <v>0.99395799964322729</v>
      </c>
      <c r="BE95">
        <v>0.99395799964322729</v>
      </c>
      <c r="BF95">
        <v>0.99395799964322729</v>
      </c>
      <c r="BG95">
        <v>0.99395799964322729</v>
      </c>
      <c r="BH95">
        <v>0.99395799964322729</v>
      </c>
      <c r="BI95">
        <v>0.99395799964322729</v>
      </c>
      <c r="BJ95">
        <v>0.99395799964322729</v>
      </c>
      <c r="BK95">
        <v>0.99395799964322729</v>
      </c>
      <c r="BL95">
        <v>0.99395799964322729</v>
      </c>
      <c r="BM95">
        <v>0.99395799964322729</v>
      </c>
      <c r="BN95">
        <v>0.99395799964322729</v>
      </c>
      <c r="BO95">
        <v>0.99395799964322729</v>
      </c>
      <c r="BP95">
        <v>0.99395799964322729</v>
      </c>
      <c r="BQ95">
        <v>0.99395799964322729</v>
      </c>
      <c r="BR95">
        <v>0.99395799964322729</v>
      </c>
      <c r="BS95">
        <v>0.99395799964322729</v>
      </c>
      <c r="BT95">
        <v>0.99395799964322729</v>
      </c>
      <c r="BU95">
        <v>0.99395799964322729</v>
      </c>
      <c r="BV95">
        <v>0.99395799964322729</v>
      </c>
      <c r="BW95">
        <v>0.99395799964322729</v>
      </c>
      <c r="BX95">
        <v>0.99395799964322695</v>
      </c>
      <c r="BY95">
        <v>0.99395799964322695</v>
      </c>
      <c r="BZ95">
        <v>0.99395799964322695</v>
      </c>
      <c r="CA95">
        <v>0.99395799964322695</v>
      </c>
      <c r="CB95">
        <v>0.99395799964322695</v>
      </c>
      <c r="CC95">
        <v>0.99395799964322695</v>
      </c>
      <c r="CD95">
        <v>0.99395799964322695</v>
      </c>
      <c r="CE95">
        <v>0.99395799964322695</v>
      </c>
      <c r="CF95">
        <v>0.99395799964322695</v>
      </c>
      <c r="CG95">
        <v>0.99395799964322695</v>
      </c>
      <c r="CH95">
        <v>0.99395799964322695</v>
      </c>
      <c r="CI95">
        <v>0.99395799964322695</v>
      </c>
      <c r="CJ95">
        <v>0.99395799964322695</v>
      </c>
      <c r="CK95">
        <v>0.99395799964322695</v>
      </c>
      <c r="CL95">
        <v>0.99395799964322695</v>
      </c>
      <c r="CM95">
        <v>0.99395799964322695</v>
      </c>
      <c r="CN95">
        <v>0.99395799964322695</v>
      </c>
      <c r="CO95">
        <v>0.99395799964322695</v>
      </c>
      <c r="CP95">
        <v>0.99395799964322695</v>
      </c>
      <c r="CQ95">
        <v>0.99395799964322695</v>
      </c>
    </row>
    <row r="96" spans="1:95" x14ac:dyDescent="0.25">
      <c r="A96">
        <v>119</v>
      </c>
      <c r="B96">
        <v>0.97148225650028186</v>
      </c>
      <c r="C96">
        <v>0.97176468971641894</v>
      </c>
      <c r="D96">
        <v>0.97192293850548284</v>
      </c>
      <c r="E96">
        <v>0.97206943032507986</v>
      </c>
      <c r="F96">
        <v>0.97212761199853126</v>
      </c>
      <c r="G96">
        <v>0.97229342441055788</v>
      </c>
      <c r="H96">
        <v>0.97237435595935973</v>
      </c>
      <c r="I96">
        <v>0.97247689098269319</v>
      </c>
      <c r="J96">
        <v>0.97257222808542898</v>
      </c>
      <c r="K96">
        <v>0.9725673203825449</v>
      </c>
      <c r="L96">
        <v>0.97274183042414464</v>
      </c>
      <c r="M96">
        <v>0.97292351910776009</v>
      </c>
      <c r="N96">
        <v>0.97312374238680155</v>
      </c>
      <c r="O96">
        <v>0.97333742799007594</v>
      </c>
      <c r="P96">
        <v>0.97354493180541601</v>
      </c>
      <c r="Q96">
        <v>0.9737730430154854</v>
      </c>
      <c r="R96">
        <v>0.9740103581125501</v>
      </c>
      <c r="S96">
        <v>0.97427063256614255</v>
      </c>
      <c r="T96">
        <v>0.97458900872416876</v>
      </c>
      <c r="U96">
        <v>0.97491887077234007</v>
      </c>
      <c r="V96">
        <v>0.97525597068084691</v>
      </c>
      <c r="W96">
        <v>0.97564907182534544</v>
      </c>
      <c r="X96">
        <v>0.97601637930254714</v>
      </c>
      <c r="Y96">
        <v>0.97635561538997906</v>
      </c>
      <c r="Z96">
        <v>0.97671585290952345</v>
      </c>
      <c r="AA96">
        <v>0.97704765957988438</v>
      </c>
      <c r="AB96">
        <v>0.97742247973690788</v>
      </c>
      <c r="AC96">
        <v>0.97787268163421825</v>
      </c>
      <c r="AD96">
        <v>0.97832075409116381</v>
      </c>
      <c r="AE96">
        <v>0.97878728594557862</v>
      </c>
      <c r="AF96">
        <v>0.97932767567355916</v>
      </c>
      <c r="AG96">
        <v>0.97994512591838401</v>
      </c>
      <c r="AH96">
        <v>0.98030171673974698</v>
      </c>
      <c r="AI96">
        <v>0.98103957908673312</v>
      </c>
      <c r="AJ96">
        <v>0.98169703156246091</v>
      </c>
      <c r="AK96">
        <v>0.98238587119428922</v>
      </c>
      <c r="AL96">
        <v>0.98317512015961539</v>
      </c>
      <c r="AM96">
        <v>0.98426067448057475</v>
      </c>
      <c r="AN96">
        <v>0.98546002947354261</v>
      </c>
      <c r="AO96">
        <v>0.98557839631393551</v>
      </c>
      <c r="AP96">
        <v>0.98784840870139856</v>
      </c>
      <c r="AQ96">
        <v>0.9888110653248332</v>
      </c>
      <c r="AR96">
        <v>0.98953628975878161</v>
      </c>
      <c r="AS96">
        <v>0.99033300037196237</v>
      </c>
      <c r="AT96">
        <v>0.99267527403513656</v>
      </c>
      <c r="AU96">
        <v>0.99481329613341607</v>
      </c>
      <c r="AV96">
        <v>0.99409871570236252</v>
      </c>
      <c r="AW96">
        <v>0.99789826966436457</v>
      </c>
      <c r="AX96">
        <v>0.99655660090410569</v>
      </c>
      <c r="AY96">
        <v>0.99697899982161364</v>
      </c>
      <c r="AZ96">
        <v>0.99697899982161364</v>
      </c>
      <c r="BA96">
        <v>0.99697899982161364</v>
      </c>
      <c r="BB96">
        <v>0.99697899982161364</v>
      </c>
      <c r="BC96">
        <v>0.99697899982161364</v>
      </c>
      <c r="BD96">
        <v>0.99697899982161364</v>
      </c>
      <c r="BE96">
        <v>0.99697899982161364</v>
      </c>
      <c r="BF96">
        <v>0.99697899982161364</v>
      </c>
      <c r="BG96">
        <v>0.99697899982161364</v>
      </c>
      <c r="BH96">
        <v>0.99697899982161364</v>
      </c>
      <c r="BI96">
        <v>0.99697899982161364</v>
      </c>
      <c r="BJ96">
        <v>0.99697899982161364</v>
      </c>
      <c r="BK96">
        <v>0.99697899982161364</v>
      </c>
      <c r="BL96">
        <v>0.99697899982161364</v>
      </c>
      <c r="BM96">
        <v>0.99697899982161364</v>
      </c>
      <c r="BN96">
        <v>0.99697899982161364</v>
      </c>
      <c r="BO96">
        <v>0.99697899982161364</v>
      </c>
      <c r="BP96">
        <v>0.99697899982161364</v>
      </c>
      <c r="BQ96">
        <v>0.99697899982161364</v>
      </c>
      <c r="BR96">
        <v>0.99697899982161364</v>
      </c>
      <c r="BS96">
        <v>0.99697899982161364</v>
      </c>
      <c r="BT96">
        <v>0.99697899982161364</v>
      </c>
      <c r="BU96">
        <v>0.99697899982161364</v>
      </c>
      <c r="BV96">
        <v>0.99697899982161364</v>
      </c>
      <c r="BW96">
        <v>0.99697899982161364</v>
      </c>
      <c r="BX96">
        <v>0.99697899982161398</v>
      </c>
      <c r="BY96">
        <v>0.99697899982161398</v>
      </c>
      <c r="BZ96">
        <v>0.99697899982161398</v>
      </c>
      <c r="CA96">
        <v>0.99697899982161398</v>
      </c>
      <c r="CB96">
        <v>0.99697899982161398</v>
      </c>
      <c r="CC96">
        <v>0.99697899982161398</v>
      </c>
      <c r="CD96">
        <v>0.99697899982161398</v>
      </c>
      <c r="CE96">
        <v>0.99697899982161398</v>
      </c>
      <c r="CF96">
        <v>0.99697899982161398</v>
      </c>
      <c r="CG96">
        <v>0.99697899982161398</v>
      </c>
      <c r="CH96">
        <v>0.99697899982161398</v>
      </c>
      <c r="CI96">
        <v>0.99697899982161398</v>
      </c>
      <c r="CJ96">
        <v>0.99697899982161398</v>
      </c>
      <c r="CK96">
        <v>0.99697899982161398</v>
      </c>
      <c r="CL96">
        <v>0.99697899982161398</v>
      </c>
      <c r="CM96">
        <v>0.99697899982161398</v>
      </c>
      <c r="CN96">
        <v>0.99697899982161398</v>
      </c>
      <c r="CO96">
        <v>0.99697899982161398</v>
      </c>
      <c r="CP96">
        <v>0.99697899982161398</v>
      </c>
      <c r="CQ96">
        <v>0.99697899982161398</v>
      </c>
    </row>
    <row r="97" spans="1:95" x14ac:dyDescent="0.25">
      <c r="A97">
        <v>120</v>
      </c>
      <c r="B97">
        <v>0.99999999999999978</v>
      </c>
      <c r="C97">
        <v>1</v>
      </c>
      <c r="D97">
        <v>1</v>
      </c>
      <c r="E97">
        <v>1.0000000000000002</v>
      </c>
      <c r="F97">
        <v>1</v>
      </c>
      <c r="G97">
        <v>0.99999999999999978</v>
      </c>
      <c r="H97">
        <v>1</v>
      </c>
      <c r="I97">
        <v>1</v>
      </c>
      <c r="J97">
        <v>1</v>
      </c>
      <c r="K97">
        <v>1</v>
      </c>
      <c r="L97">
        <v>1</v>
      </c>
      <c r="M97">
        <v>0.99999999999999978</v>
      </c>
      <c r="N97">
        <v>1</v>
      </c>
      <c r="O97">
        <v>1</v>
      </c>
      <c r="P97">
        <v>1</v>
      </c>
      <c r="Q97">
        <v>1.0000000000000002</v>
      </c>
      <c r="R97">
        <v>1</v>
      </c>
      <c r="S97">
        <v>1</v>
      </c>
      <c r="T97">
        <v>1</v>
      </c>
      <c r="U97">
        <v>0.99999999999999989</v>
      </c>
      <c r="V97">
        <v>0.99999999999999989</v>
      </c>
      <c r="W97">
        <v>1</v>
      </c>
      <c r="X97">
        <v>1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0.99999999999999989</v>
      </c>
      <c r="AF97">
        <v>1</v>
      </c>
      <c r="AG97">
        <v>1.0000000000000002</v>
      </c>
      <c r="AH97">
        <v>1</v>
      </c>
      <c r="AI97">
        <v>1</v>
      </c>
      <c r="AJ97">
        <v>0.99999999999999978</v>
      </c>
      <c r="AK97">
        <v>1</v>
      </c>
      <c r="AL97">
        <v>1</v>
      </c>
      <c r="AM97">
        <v>1</v>
      </c>
      <c r="AN97">
        <v>1.0000000000000002</v>
      </c>
      <c r="AO97">
        <v>1</v>
      </c>
      <c r="AP97">
        <v>1</v>
      </c>
      <c r="AQ97">
        <v>1</v>
      </c>
      <c r="AR97">
        <v>0.99999999999999989</v>
      </c>
      <c r="AS97">
        <v>1.0000000000000002</v>
      </c>
      <c r="AT97">
        <v>1</v>
      </c>
      <c r="AU97">
        <v>0.99999999999999989</v>
      </c>
      <c r="AV97">
        <v>1</v>
      </c>
      <c r="AW97">
        <v>1</v>
      </c>
      <c r="AX97">
        <v>1</v>
      </c>
      <c r="AY97">
        <v>1</v>
      </c>
      <c r="AZ97">
        <v>1</v>
      </c>
      <c r="BA97">
        <v>1</v>
      </c>
      <c r="BB97">
        <v>1</v>
      </c>
      <c r="BC97">
        <v>1</v>
      </c>
      <c r="BD97">
        <v>1</v>
      </c>
      <c r="BE97">
        <v>1</v>
      </c>
      <c r="BF97">
        <v>1</v>
      </c>
      <c r="BG97">
        <v>1</v>
      </c>
      <c r="BH97">
        <v>1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1</v>
      </c>
      <c r="BO97">
        <v>1</v>
      </c>
      <c r="BP97">
        <v>1</v>
      </c>
      <c r="BQ97">
        <v>1</v>
      </c>
      <c r="BR97">
        <v>1</v>
      </c>
      <c r="BS97">
        <v>1</v>
      </c>
      <c r="BT97">
        <v>1</v>
      </c>
      <c r="BU97">
        <v>1</v>
      </c>
      <c r="BV97">
        <v>1</v>
      </c>
      <c r="BW97">
        <v>1</v>
      </c>
      <c r="BX97">
        <v>1</v>
      </c>
      <c r="BY97">
        <v>1</v>
      </c>
      <c r="BZ97">
        <v>1</v>
      </c>
      <c r="CA97">
        <v>1</v>
      </c>
      <c r="CB97">
        <v>1</v>
      </c>
      <c r="CC97">
        <v>1</v>
      </c>
      <c r="CD97">
        <v>1</v>
      </c>
      <c r="CE97">
        <v>1</v>
      </c>
      <c r="CF97">
        <v>1</v>
      </c>
      <c r="CG97">
        <v>1</v>
      </c>
      <c r="CH97">
        <v>1</v>
      </c>
      <c r="CI97">
        <v>1</v>
      </c>
      <c r="CJ97">
        <v>1</v>
      </c>
      <c r="CK97">
        <v>1</v>
      </c>
      <c r="CL97">
        <v>1</v>
      </c>
      <c r="CM97">
        <v>1</v>
      </c>
      <c r="CN97">
        <v>1</v>
      </c>
      <c r="CO97">
        <v>1</v>
      </c>
      <c r="CP97">
        <v>1</v>
      </c>
      <c r="CQ97">
        <v>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D5098-D6E2-41F5-8F0D-7F3091E925B1}">
  <sheetPr codeName="Sheet36"/>
  <dimension ref="A1:C97"/>
  <sheetViews>
    <sheetView workbookViewId="0">
      <selection activeCell="B2" sqref="B2:B97"/>
    </sheetView>
  </sheetViews>
  <sheetFormatPr defaultColWidth="8.85546875" defaultRowHeight="15" x14ac:dyDescent="0.25"/>
  <cols>
    <col min="2" max="2" width="9.85546875" customWidth="1"/>
    <col min="3" max="3" width="14.28515625" customWidth="1"/>
    <col min="4" max="4" width="33.140625" customWidth="1"/>
    <col min="5" max="5" width="25.7109375" customWidth="1"/>
    <col min="6" max="6" width="31.140625" customWidth="1"/>
    <col min="7" max="7" width="24.7109375" customWidth="1"/>
    <col min="8" max="8" width="23.140625" customWidth="1"/>
    <col min="9" max="9" width="35.28515625" customWidth="1"/>
    <col min="10" max="10" width="29.140625" customWidth="1"/>
  </cols>
  <sheetData>
    <row r="1" spans="1:3" x14ac:dyDescent="0.25">
      <c r="A1" t="s">
        <v>50</v>
      </c>
      <c r="B1" t="s">
        <v>72</v>
      </c>
      <c r="C1" t="s">
        <v>73</v>
      </c>
    </row>
    <row r="2" spans="1:3" x14ac:dyDescent="0.25">
      <c r="A2">
        <v>25</v>
      </c>
      <c r="B2">
        <v>1.25</v>
      </c>
      <c r="C2">
        <v>1</v>
      </c>
    </row>
    <row r="3" spans="1:3" x14ac:dyDescent="0.25">
      <c r="A3">
        <v>26</v>
      </c>
      <c r="B3">
        <v>1.3</v>
      </c>
      <c r="C3">
        <v>1</v>
      </c>
    </row>
    <row r="4" spans="1:3" x14ac:dyDescent="0.25">
      <c r="A4">
        <v>27</v>
      </c>
      <c r="B4">
        <v>1.35</v>
      </c>
      <c r="C4">
        <v>1</v>
      </c>
    </row>
    <row r="5" spans="1:3" x14ac:dyDescent="0.25">
      <c r="A5">
        <v>28</v>
      </c>
      <c r="B5">
        <v>1.4</v>
      </c>
      <c r="C5">
        <v>1</v>
      </c>
    </row>
    <row r="6" spans="1:3" x14ac:dyDescent="0.25">
      <c r="A6">
        <v>29</v>
      </c>
      <c r="B6">
        <v>1.45</v>
      </c>
      <c r="C6">
        <v>1</v>
      </c>
    </row>
    <row r="7" spans="1:3" x14ac:dyDescent="0.25">
      <c r="A7">
        <v>30</v>
      </c>
      <c r="B7">
        <v>1.5</v>
      </c>
      <c r="C7">
        <v>1</v>
      </c>
    </row>
    <row r="8" spans="1:3" x14ac:dyDescent="0.25">
      <c r="A8">
        <v>31</v>
      </c>
      <c r="B8">
        <v>1.55</v>
      </c>
      <c r="C8">
        <v>1</v>
      </c>
    </row>
    <row r="9" spans="1:3" x14ac:dyDescent="0.25">
      <c r="A9">
        <v>32</v>
      </c>
      <c r="B9">
        <v>1.6</v>
      </c>
      <c r="C9">
        <v>1</v>
      </c>
    </row>
    <row r="10" spans="1:3" x14ac:dyDescent="0.25">
      <c r="A10">
        <v>33</v>
      </c>
      <c r="B10">
        <v>1.65</v>
      </c>
      <c r="C10">
        <v>1</v>
      </c>
    </row>
    <row r="11" spans="1:3" x14ac:dyDescent="0.25">
      <c r="A11">
        <v>34</v>
      </c>
      <c r="B11">
        <v>1.7</v>
      </c>
      <c r="C11">
        <v>1</v>
      </c>
    </row>
    <row r="12" spans="1:3" x14ac:dyDescent="0.25">
      <c r="A12">
        <v>35</v>
      </c>
      <c r="B12">
        <v>1.75</v>
      </c>
      <c r="C12">
        <v>1</v>
      </c>
    </row>
    <row r="13" spans="1:3" x14ac:dyDescent="0.25">
      <c r="A13">
        <v>36</v>
      </c>
      <c r="B13">
        <v>1.8</v>
      </c>
      <c r="C13">
        <v>1</v>
      </c>
    </row>
    <row r="14" spans="1:3" x14ac:dyDescent="0.25">
      <c r="A14">
        <v>37</v>
      </c>
      <c r="B14">
        <v>1.85</v>
      </c>
      <c r="C14">
        <v>1</v>
      </c>
    </row>
    <row r="15" spans="1:3" x14ac:dyDescent="0.25">
      <c r="A15">
        <v>38</v>
      </c>
      <c r="B15">
        <v>1.9</v>
      </c>
      <c r="C15">
        <v>1</v>
      </c>
    </row>
    <row r="16" spans="1:3" x14ac:dyDescent="0.25">
      <c r="A16">
        <v>39</v>
      </c>
      <c r="B16">
        <v>1.95</v>
      </c>
      <c r="C16">
        <v>1</v>
      </c>
    </row>
    <row r="17" spans="1:3" x14ac:dyDescent="0.25">
      <c r="A17">
        <v>40</v>
      </c>
      <c r="B17">
        <v>2</v>
      </c>
      <c r="C17">
        <v>1</v>
      </c>
    </row>
    <row r="18" spans="1:3" x14ac:dyDescent="0.25">
      <c r="A18">
        <v>41</v>
      </c>
      <c r="B18">
        <v>2.0499999999999998</v>
      </c>
      <c r="C18">
        <v>1</v>
      </c>
    </row>
    <row r="19" spans="1:3" x14ac:dyDescent="0.25">
      <c r="A19">
        <v>42</v>
      </c>
      <c r="B19">
        <v>2.1</v>
      </c>
      <c r="C19">
        <v>1</v>
      </c>
    </row>
    <row r="20" spans="1:3" x14ac:dyDescent="0.25">
      <c r="A20">
        <v>43</v>
      </c>
      <c r="B20">
        <v>2.15</v>
      </c>
      <c r="C20">
        <v>1</v>
      </c>
    </row>
    <row r="21" spans="1:3" x14ac:dyDescent="0.25">
      <c r="A21">
        <v>44</v>
      </c>
      <c r="B21">
        <v>2.2000000000000002</v>
      </c>
      <c r="C21">
        <v>1</v>
      </c>
    </row>
    <row r="22" spans="1:3" x14ac:dyDescent="0.25">
      <c r="A22">
        <v>45</v>
      </c>
      <c r="B22">
        <v>2.25</v>
      </c>
      <c r="C22">
        <v>1</v>
      </c>
    </row>
    <row r="23" spans="1:3" x14ac:dyDescent="0.25">
      <c r="A23">
        <v>46</v>
      </c>
      <c r="B23">
        <v>2.2999999999999998</v>
      </c>
      <c r="C23">
        <v>1</v>
      </c>
    </row>
    <row r="24" spans="1:3" x14ac:dyDescent="0.25">
      <c r="A24">
        <v>47</v>
      </c>
      <c r="B24">
        <v>2.35</v>
      </c>
      <c r="C24">
        <v>1</v>
      </c>
    </row>
    <row r="25" spans="1:3" x14ac:dyDescent="0.25">
      <c r="A25">
        <v>48</v>
      </c>
      <c r="B25">
        <v>2.4</v>
      </c>
      <c r="C25">
        <v>1</v>
      </c>
    </row>
    <row r="26" spans="1:3" x14ac:dyDescent="0.25">
      <c r="A26">
        <v>49</v>
      </c>
      <c r="B26">
        <v>2.4500000000000002</v>
      </c>
      <c r="C26">
        <v>1</v>
      </c>
    </row>
    <row r="27" spans="1:3" x14ac:dyDescent="0.25">
      <c r="A27">
        <v>50</v>
      </c>
      <c r="B27">
        <v>2.5</v>
      </c>
      <c r="C27">
        <v>1</v>
      </c>
    </row>
    <row r="28" spans="1:3" x14ac:dyDescent="0.25">
      <c r="A28">
        <v>51</v>
      </c>
      <c r="B28">
        <v>2.5499999999999998</v>
      </c>
      <c r="C28">
        <v>1</v>
      </c>
    </row>
    <row r="29" spans="1:3" x14ac:dyDescent="0.25">
      <c r="A29">
        <v>52</v>
      </c>
      <c r="B29">
        <v>2.6</v>
      </c>
      <c r="C29">
        <v>1</v>
      </c>
    </row>
    <row r="30" spans="1:3" x14ac:dyDescent="0.25">
      <c r="A30">
        <v>53</v>
      </c>
      <c r="B30">
        <v>2.65</v>
      </c>
      <c r="C30">
        <v>1</v>
      </c>
    </row>
    <row r="31" spans="1:3" x14ac:dyDescent="0.25">
      <c r="A31">
        <v>54</v>
      </c>
      <c r="B31">
        <v>2.7</v>
      </c>
      <c r="C31">
        <v>1</v>
      </c>
    </row>
    <row r="32" spans="1:3" x14ac:dyDescent="0.25">
      <c r="A32">
        <v>55</v>
      </c>
      <c r="B32">
        <v>2.75</v>
      </c>
      <c r="C32">
        <v>1</v>
      </c>
    </row>
    <row r="33" spans="1:3" x14ac:dyDescent="0.25">
      <c r="A33">
        <v>56</v>
      </c>
      <c r="B33">
        <v>2.8</v>
      </c>
      <c r="C33">
        <v>1</v>
      </c>
    </row>
    <row r="34" spans="1:3" x14ac:dyDescent="0.25">
      <c r="A34">
        <v>57</v>
      </c>
      <c r="B34">
        <v>2.85</v>
      </c>
      <c r="C34">
        <v>1</v>
      </c>
    </row>
    <row r="35" spans="1:3" x14ac:dyDescent="0.25">
      <c r="A35">
        <v>58</v>
      </c>
      <c r="B35">
        <v>2.9</v>
      </c>
      <c r="C35">
        <v>1</v>
      </c>
    </row>
    <row r="36" spans="1:3" x14ac:dyDescent="0.25">
      <c r="A36">
        <v>59</v>
      </c>
      <c r="B36">
        <v>2.95</v>
      </c>
      <c r="C36">
        <v>1</v>
      </c>
    </row>
    <row r="37" spans="1:3" x14ac:dyDescent="0.25">
      <c r="A37">
        <v>60</v>
      </c>
      <c r="B37">
        <v>3</v>
      </c>
      <c r="C37">
        <v>1</v>
      </c>
    </row>
    <row r="38" spans="1:3" x14ac:dyDescent="0.25">
      <c r="A38">
        <v>61</v>
      </c>
      <c r="B38">
        <v>3.05</v>
      </c>
      <c r="C38">
        <v>1</v>
      </c>
    </row>
    <row r="39" spans="1:3" x14ac:dyDescent="0.25">
      <c r="A39">
        <v>62</v>
      </c>
      <c r="B39">
        <v>3.1</v>
      </c>
      <c r="C39">
        <v>1</v>
      </c>
    </row>
    <row r="40" spans="1:3" x14ac:dyDescent="0.25">
      <c r="A40">
        <v>63</v>
      </c>
      <c r="B40">
        <v>3.15</v>
      </c>
      <c r="C40">
        <v>1</v>
      </c>
    </row>
    <row r="41" spans="1:3" x14ac:dyDescent="0.25">
      <c r="A41">
        <v>64</v>
      </c>
      <c r="B41">
        <v>3.2</v>
      </c>
      <c r="C41">
        <v>1</v>
      </c>
    </row>
    <row r="42" spans="1:3" x14ac:dyDescent="0.25">
      <c r="A42">
        <v>65</v>
      </c>
      <c r="B42">
        <v>3.25</v>
      </c>
      <c r="C42">
        <v>1</v>
      </c>
    </row>
    <row r="43" spans="1:3" x14ac:dyDescent="0.25">
      <c r="A43">
        <v>66</v>
      </c>
      <c r="B43">
        <v>3.3</v>
      </c>
      <c r="C43">
        <v>1</v>
      </c>
    </row>
    <row r="44" spans="1:3" x14ac:dyDescent="0.25">
      <c r="A44">
        <v>67</v>
      </c>
      <c r="B44">
        <v>3.35</v>
      </c>
      <c r="C44">
        <v>1</v>
      </c>
    </row>
    <row r="45" spans="1:3" x14ac:dyDescent="0.25">
      <c r="A45">
        <v>68</v>
      </c>
      <c r="B45">
        <v>3.4</v>
      </c>
      <c r="C45">
        <v>1</v>
      </c>
    </row>
    <row r="46" spans="1:3" x14ac:dyDescent="0.25">
      <c r="A46">
        <v>69</v>
      </c>
      <c r="B46">
        <v>3.45</v>
      </c>
      <c r="C46">
        <v>1</v>
      </c>
    </row>
    <row r="47" spans="1:3" x14ac:dyDescent="0.25">
      <c r="A47">
        <v>70</v>
      </c>
      <c r="B47">
        <v>3.5</v>
      </c>
      <c r="C47">
        <v>1</v>
      </c>
    </row>
    <row r="48" spans="1:3" x14ac:dyDescent="0.25">
      <c r="A48">
        <v>71</v>
      </c>
      <c r="B48">
        <v>3.55</v>
      </c>
      <c r="C48">
        <v>1</v>
      </c>
    </row>
    <row r="49" spans="1:3" x14ac:dyDescent="0.25">
      <c r="A49">
        <v>72</v>
      </c>
      <c r="B49">
        <v>3.6</v>
      </c>
      <c r="C49">
        <v>1</v>
      </c>
    </row>
    <row r="50" spans="1:3" x14ac:dyDescent="0.25">
      <c r="A50">
        <v>73</v>
      </c>
      <c r="B50">
        <v>3.65</v>
      </c>
      <c r="C50">
        <v>1</v>
      </c>
    </row>
    <row r="51" spans="1:3" x14ac:dyDescent="0.25">
      <c r="A51">
        <v>74</v>
      </c>
      <c r="B51">
        <v>3.7</v>
      </c>
      <c r="C51">
        <v>1</v>
      </c>
    </row>
    <row r="52" spans="1:3" x14ac:dyDescent="0.25">
      <c r="A52">
        <v>75</v>
      </c>
      <c r="B52">
        <v>3.75</v>
      </c>
      <c r="C52">
        <v>1</v>
      </c>
    </row>
    <row r="53" spans="1:3" x14ac:dyDescent="0.25">
      <c r="A53">
        <v>76</v>
      </c>
      <c r="B53">
        <v>3.8</v>
      </c>
      <c r="C53">
        <v>1</v>
      </c>
    </row>
    <row r="54" spans="1:3" x14ac:dyDescent="0.25">
      <c r="A54">
        <v>77</v>
      </c>
      <c r="B54">
        <v>3.85</v>
      </c>
      <c r="C54">
        <v>1</v>
      </c>
    </row>
    <row r="55" spans="1:3" x14ac:dyDescent="0.25">
      <c r="A55">
        <v>78</v>
      </c>
      <c r="B55">
        <v>3.9</v>
      </c>
      <c r="C55">
        <v>1</v>
      </c>
    </row>
    <row r="56" spans="1:3" x14ac:dyDescent="0.25">
      <c r="A56">
        <v>79</v>
      </c>
      <c r="B56">
        <v>3.95</v>
      </c>
      <c r="C56">
        <v>1</v>
      </c>
    </row>
    <row r="57" spans="1:3" x14ac:dyDescent="0.25">
      <c r="A57">
        <v>80</v>
      </c>
      <c r="B57">
        <v>4</v>
      </c>
      <c r="C57">
        <v>1</v>
      </c>
    </row>
    <row r="58" spans="1:3" x14ac:dyDescent="0.25">
      <c r="A58">
        <v>81</v>
      </c>
      <c r="B58">
        <v>4.05</v>
      </c>
      <c r="C58">
        <v>1</v>
      </c>
    </row>
    <row r="59" spans="1:3" x14ac:dyDescent="0.25">
      <c r="A59">
        <v>82</v>
      </c>
      <c r="B59">
        <v>4.0999999999999996</v>
      </c>
      <c r="C59">
        <v>1</v>
      </c>
    </row>
    <row r="60" spans="1:3" x14ac:dyDescent="0.25">
      <c r="A60">
        <v>83</v>
      </c>
      <c r="B60">
        <v>4.1500000000000004</v>
      </c>
      <c r="C60">
        <v>1</v>
      </c>
    </row>
    <row r="61" spans="1:3" x14ac:dyDescent="0.25">
      <c r="A61">
        <v>84</v>
      </c>
      <c r="B61">
        <v>4.2</v>
      </c>
      <c r="C61">
        <v>1</v>
      </c>
    </row>
    <row r="62" spans="1:3" x14ac:dyDescent="0.25">
      <c r="A62">
        <v>85</v>
      </c>
      <c r="B62">
        <v>4.25</v>
      </c>
      <c r="C62">
        <v>1</v>
      </c>
    </row>
    <row r="63" spans="1:3" x14ac:dyDescent="0.25">
      <c r="A63">
        <v>86</v>
      </c>
      <c r="B63">
        <v>4.3</v>
      </c>
      <c r="C63">
        <v>1</v>
      </c>
    </row>
    <row r="64" spans="1:3" x14ac:dyDescent="0.25">
      <c r="A64">
        <v>87</v>
      </c>
      <c r="B64">
        <v>4.3499999999999996</v>
      </c>
      <c r="C64">
        <v>1</v>
      </c>
    </row>
    <row r="65" spans="1:3" x14ac:dyDescent="0.25">
      <c r="A65">
        <v>88</v>
      </c>
      <c r="B65">
        <v>4.4000000000000004</v>
      </c>
      <c r="C65">
        <v>1</v>
      </c>
    </row>
    <row r="66" spans="1:3" x14ac:dyDescent="0.25">
      <c r="A66">
        <v>89</v>
      </c>
      <c r="B66">
        <v>4.45</v>
      </c>
      <c r="C66">
        <v>1</v>
      </c>
    </row>
    <row r="67" spans="1:3" x14ac:dyDescent="0.25">
      <c r="A67">
        <v>90</v>
      </c>
      <c r="B67">
        <v>4.5</v>
      </c>
      <c r="C67">
        <v>1</v>
      </c>
    </row>
    <row r="68" spans="1:3" x14ac:dyDescent="0.25">
      <c r="A68">
        <v>91</v>
      </c>
      <c r="B68">
        <v>4.55</v>
      </c>
      <c r="C68">
        <v>1</v>
      </c>
    </row>
    <row r="69" spans="1:3" x14ac:dyDescent="0.25">
      <c r="A69">
        <v>92</v>
      </c>
      <c r="B69">
        <v>4.5999999999999996</v>
      </c>
      <c r="C69">
        <v>1</v>
      </c>
    </row>
    <row r="70" spans="1:3" x14ac:dyDescent="0.25">
      <c r="A70">
        <v>93</v>
      </c>
      <c r="B70">
        <v>4.6500000000000004</v>
      </c>
      <c r="C70">
        <v>1</v>
      </c>
    </row>
    <row r="71" spans="1:3" x14ac:dyDescent="0.25">
      <c r="A71">
        <v>94</v>
      </c>
      <c r="B71">
        <v>4.7</v>
      </c>
      <c r="C71">
        <v>1</v>
      </c>
    </row>
    <row r="72" spans="1:3" x14ac:dyDescent="0.25">
      <c r="A72">
        <v>95</v>
      </c>
      <c r="B72">
        <v>4.75</v>
      </c>
      <c r="C72">
        <v>1</v>
      </c>
    </row>
    <row r="73" spans="1:3" x14ac:dyDescent="0.25">
      <c r="A73">
        <v>96</v>
      </c>
      <c r="B73">
        <v>4.8</v>
      </c>
      <c r="C73">
        <v>1</v>
      </c>
    </row>
    <row r="74" spans="1:3" x14ac:dyDescent="0.25">
      <c r="A74">
        <v>97</v>
      </c>
      <c r="B74">
        <v>4.8499999999999996</v>
      </c>
      <c r="C74">
        <v>1</v>
      </c>
    </row>
    <row r="75" spans="1:3" x14ac:dyDescent="0.25">
      <c r="A75">
        <v>98</v>
      </c>
      <c r="B75">
        <f>4.85</f>
        <v>4.8499999999999996</v>
      </c>
      <c r="C75">
        <v>1</v>
      </c>
    </row>
    <row r="76" spans="1:3" x14ac:dyDescent="0.25">
      <c r="A76">
        <v>99</v>
      </c>
      <c r="B76">
        <f>4.85</f>
        <v>4.8499999999999996</v>
      </c>
      <c r="C76">
        <v>1</v>
      </c>
    </row>
    <row r="77" spans="1:3" x14ac:dyDescent="0.25">
      <c r="A77">
        <v>100</v>
      </c>
      <c r="B77">
        <f t="shared" ref="B77:B97" si="0">4.85</f>
        <v>4.8499999999999996</v>
      </c>
      <c r="C77">
        <v>1</v>
      </c>
    </row>
    <row r="78" spans="1:3" x14ac:dyDescent="0.25">
      <c r="A78">
        <v>101</v>
      </c>
      <c r="B78">
        <f t="shared" si="0"/>
        <v>4.8499999999999996</v>
      </c>
      <c r="C78">
        <v>1</v>
      </c>
    </row>
    <row r="79" spans="1:3" x14ac:dyDescent="0.25">
      <c r="A79">
        <v>102</v>
      </c>
      <c r="B79">
        <f t="shared" si="0"/>
        <v>4.8499999999999996</v>
      </c>
      <c r="C79">
        <v>1</v>
      </c>
    </row>
    <row r="80" spans="1:3" x14ac:dyDescent="0.25">
      <c r="A80">
        <v>103</v>
      </c>
      <c r="B80">
        <f t="shared" si="0"/>
        <v>4.8499999999999996</v>
      </c>
      <c r="C80">
        <v>1</v>
      </c>
    </row>
    <row r="81" spans="1:3" x14ac:dyDescent="0.25">
      <c r="A81">
        <v>104</v>
      </c>
      <c r="B81">
        <f t="shared" si="0"/>
        <v>4.8499999999999996</v>
      </c>
      <c r="C81">
        <v>1</v>
      </c>
    </row>
    <row r="82" spans="1:3" x14ac:dyDescent="0.25">
      <c r="A82">
        <v>105</v>
      </c>
      <c r="B82">
        <f t="shared" si="0"/>
        <v>4.8499999999999996</v>
      </c>
      <c r="C82">
        <v>1</v>
      </c>
    </row>
    <row r="83" spans="1:3" x14ac:dyDescent="0.25">
      <c r="A83">
        <v>106</v>
      </c>
      <c r="B83">
        <f t="shared" si="0"/>
        <v>4.8499999999999996</v>
      </c>
      <c r="C83">
        <v>1</v>
      </c>
    </row>
    <row r="84" spans="1:3" x14ac:dyDescent="0.25">
      <c r="A84">
        <v>107</v>
      </c>
      <c r="B84">
        <f t="shared" si="0"/>
        <v>4.8499999999999996</v>
      </c>
      <c r="C84">
        <v>1</v>
      </c>
    </row>
    <row r="85" spans="1:3" x14ac:dyDescent="0.25">
      <c r="A85">
        <v>108</v>
      </c>
      <c r="B85">
        <f t="shared" si="0"/>
        <v>4.8499999999999996</v>
      </c>
      <c r="C85">
        <v>1</v>
      </c>
    </row>
    <row r="86" spans="1:3" x14ac:dyDescent="0.25">
      <c r="A86">
        <v>109</v>
      </c>
      <c r="B86">
        <f t="shared" si="0"/>
        <v>4.8499999999999996</v>
      </c>
      <c r="C86">
        <v>1</v>
      </c>
    </row>
    <row r="87" spans="1:3" x14ac:dyDescent="0.25">
      <c r="A87">
        <v>110</v>
      </c>
      <c r="B87">
        <f t="shared" si="0"/>
        <v>4.8499999999999996</v>
      </c>
      <c r="C87">
        <v>1</v>
      </c>
    </row>
    <row r="88" spans="1:3" x14ac:dyDescent="0.25">
      <c r="A88">
        <v>111</v>
      </c>
      <c r="B88">
        <f t="shared" si="0"/>
        <v>4.8499999999999996</v>
      </c>
      <c r="C88">
        <v>1</v>
      </c>
    </row>
    <row r="89" spans="1:3" x14ac:dyDescent="0.25">
      <c r="A89">
        <v>112</v>
      </c>
      <c r="B89">
        <f t="shared" si="0"/>
        <v>4.8499999999999996</v>
      </c>
      <c r="C89">
        <v>1</v>
      </c>
    </row>
    <row r="90" spans="1:3" x14ac:dyDescent="0.25">
      <c r="A90">
        <v>113</v>
      </c>
      <c r="B90">
        <f t="shared" si="0"/>
        <v>4.8499999999999996</v>
      </c>
      <c r="C90">
        <v>1</v>
      </c>
    </row>
    <row r="91" spans="1:3" x14ac:dyDescent="0.25">
      <c r="A91">
        <v>114</v>
      </c>
      <c r="B91">
        <f t="shared" si="0"/>
        <v>4.8499999999999996</v>
      </c>
      <c r="C91">
        <v>1</v>
      </c>
    </row>
    <row r="92" spans="1:3" x14ac:dyDescent="0.25">
      <c r="A92">
        <v>115</v>
      </c>
      <c r="B92">
        <f t="shared" si="0"/>
        <v>4.8499999999999996</v>
      </c>
      <c r="C92">
        <v>1</v>
      </c>
    </row>
    <row r="93" spans="1:3" x14ac:dyDescent="0.25">
      <c r="A93">
        <v>116</v>
      </c>
      <c r="B93">
        <f t="shared" si="0"/>
        <v>4.8499999999999996</v>
      </c>
      <c r="C93">
        <v>1</v>
      </c>
    </row>
    <row r="94" spans="1:3" x14ac:dyDescent="0.25">
      <c r="A94">
        <v>117</v>
      </c>
      <c r="B94">
        <f t="shared" si="0"/>
        <v>4.8499999999999996</v>
      </c>
      <c r="C94">
        <v>1</v>
      </c>
    </row>
    <row r="95" spans="1:3" x14ac:dyDescent="0.25">
      <c r="A95">
        <v>118</v>
      </c>
      <c r="B95">
        <f t="shared" si="0"/>
        <v>4.8499999999999996</v>
      </c>
      <c r="C95">
        <v>1</v>
      </c>
    </row>
    <row r="96" spans="1:3" x14ac:dyDescent="0.25">
      <c r="A96">
        <v>119</v>
      </c>
      <c r="B96">
        <f t="shared" si="0"/>
        <v>4.8499999999999996</v>
      </c>
      <c r="C96">
        <v>1</v>
      </c>
    </row>
    <row r="97" spans="1:3" x14ac:dyDescent="0.25">
      <c r="A97">
        <v>120</v>
      </c>
      <c r="B97">
        <f t="shared" si="0"/>
        <v>4.8499999999999996</v>
      </c>
      <c r="C97">
        <v>1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1B09-7168-433E-A31B-5992A0DDA094}">
  <sheetPr codeName="Sheet41"/>
  <dimension ref="A1:F97"/>
  <sheetViews>
    <sheetView workbookViewId="0">
      <selection activeCell="H5" sqref="H5"/>
    </sheetView>
  </sheetViews>
  <sheetFormatPr defaultColWidth="8.85546875" defaultRowHeight="15" x14ac:dyDescent="0.25"/>
  <cols>
    <col min="2" max="2" width="25.28515625" customWidth="1"/>
    <col min="3" max="3" width="30.7109375" customWidth="1"/>
    <col min="4" max="4" width="28.7109375" customWidth="1"/>
    <col min="5" max="5" width="22.42578125" customWidth="1"/>
    <col min="6" max="6" width="35.42578125" customWidth="1"/>
  </cols>
  <sheetData>
    <row r="1" spans="1:6" x14ac:dyDescent="0.25">
      <c r="A1" t="s">
        <v>57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</row>
    <row r="2" spans="1:6" x14ac:dyDescent="0.25">
      <c r="A2">
        <v>25</v>
      </c>
      <c r="B2">
        <v>0.92500000000000004</v>
      </c>
      <c r="C2">
        <v>0.92500000000000004</v>
      </c>
      <c r="D2">
        <v>0.92500000000000004</v>
      </c>
      <c r="E2">
        <v>0.97</v>
      </c>
      <c r="F2">
        <v>0.92500000000000004</v>
      </c>
    </row>
    <row r="3" spans="1:6" x14ac:dyDescent="0.25">
      <c r="A3">
        <v>26</v>
      </c>
      <c r="B3">
        <v>0.92500000000000004</v>
      </c>
      <c r="C3">
        <v>0.92500000000000004</v>
      </c>
      <c r="D3">
        <v>0.92500000000000004</v>
      </c>
      <c r="E3">
        <v>0.97</v>
      </c>
      <c r="F3">
        <v>0.95</v>
      </c>
    </row>
    <row r="4" spans="1:6" x14ac:dyDescent="0.25">
      <c r="A4">
        <v>27</v>
      </c>
      <c r="B4">
        <v>0.92500000000000004</v>
      </c>
      <c r="C4">
        <v>0.92500000000000004</v>
      </c>
      <c r="D4">
        <v>0.92500000000000004</v>
      </c>
      <c r="E4">
        <v>0.97</v>
      </c>
      <c r="F4">
        <v>0.95</v>
      </c>
    </row>
    <row r="5" spans="1:6" x14ac:dyDescent="0.25">
      <c r="A5">
        <v>28</v>
      </c>
      <c r="B5">
        <v>0.92500000000000004</v>
      </c>
      <c r="C5">
        <v>0.92500000000000004</v>
      </c>
      <c r="D5">
        <v>0.92500000000000004</v>
      </c>
      <c r="E5">
        <v>0.97</v>
      </c>
      <c r="F5">
        <v>0.95</v>
      </c>
    </row>
    <row r="6" spans="1:6" x14ac:dyDescent="0.25">
      <c r="A6">
        <v>29</v>
      </c>
      <c r="B6">
        <v>0.92500000000000004</v>
      </c>
      <c r="C6">
        <v>0.92500000000000004</v>
      </c>
      <c r="D6">
        <v>0.92500000000000004</v>
      </c>
      <c r="E6">
        <v>0.97</v>
      </c>
      <c r="F6">
        <v>0.95</v>
      </c>
    </row>
    <row r="7" spans="1:6" x14ac:dyDescent="0.25">
      <c r="A7">
        <v>30</v>
      </c>
      <c r="B7">
        <v>0.92500000000000004</v>
      </c>
      <c r="C7">
        <v>0.92500000000000004</v>
      </c>
      <c r="D7">
        <v>0.92500000000000004</v>
      </c>
      <c r="E7">
        <v>0.97</v>
      </c>
      <c r="F7">
        <v>0.95</v>
      </c>
    </row>
    <row r="8" spans="1:6" x14ac:dyDescent="0.25">
      <c r="A8">
        <v>31</v>
      </c>
      <c r="B8">
        <v>0.92500000000000004</v>
      </c>
      <c r="C8">
        <v>0.92500000000000004</v>
      </c>
      <c r="D8">
        <v>0.92500000000000004</v>
      </c>
      <c r="E8">
        <v>0.97</v>
      </c>
      <c r="F8">
        <v>0.95</v>
      </c>
    </row>
    <row r="9" spans="1:6" x14ac:dyDescent="0.25">
      <c r="A9">
        <v>32</v>
      </c>
      <c r="B9">
        <v>0.92500000000000004</v>
      </c>
      <c r="C9">
        <v>0.92500000000000004</v>
      </c>
      <c r="D9">
        <v>0.92500000000000004</v>
      </c>
      <c r="E9">
        <v>0.97</v>
      </c>
      <c r="F9">
        <v>0.95</v>
      </c>
    </row>
    <row r="10" spans="1:6" x14ac:dyDescent="0.25">
      <c r="A10">
        <v>33</v>
      </c>
      <c r="B10">
        <v>0.92500000000000004</v>
      </c>
      <c r="C10">
        <v>0.92500000000000004</v>
      </c>
      <c r="D10">
        <v>0.92500000000000004</v>
      </c>
      <c r="E10">
        <v>0.97</v>
      </c>
      <c r="F10">
        <v>0.95</v>
      </c>
    </row>
    <row r="11" spans="1:6" x14ac:dyDescent="0.25">
      <c r="A11">
        <v>34</v>
      </c>
      <c r="B11">
        <v>0.92500000000000004</v>
      </c>
      <c r="C11">
        <v>0.92500000000000004</v>
      </c>
      <c r="D11">
        <v>0.92500000000000004</v>
      </c>
      <c r="E11">
        <v>0.97</v>
      </c>
      <c r="F11">
        <v>0.95</v>
      </c>
    </row>
    <row r="12" spans="1:6" x14ac:dyDescent="0.25">
      <c r="A12">
        <v>35</v>
      </c>
      <c r="B12">
        <v>0.92500000000000004</v>
      </c>
      <c r="C12">
        <v>0.92500000000000004</v>
      </c>
      <c r="D12">
        <v>0.92500000000000004</v>
      </c>
      <c r="E12">
        <v>0.97</v>
      </c>
      <c r="F12">
        <v>0.95</v>
      </c>
    </row>
    <row r="13" spans="1:6" x14ac:dyDescent="0.25">
      <c r="A13">
        <v>36</v>
      </c>
      <c r="B13">
        <v>0.92500000000000004</v>
      </c>
      <c r="C13">
        <v>0.92500000000000004</v>
      </c>
      <c r="D13">
        <v>0.92500000000000004</v>
      </c>
      <c r="E13">
        <v>0.97</v>
      </c>
      <c r="F13">
        <v>0.95</v>
      </c>
    </row>
    <row r="14" spans="1:6" x14ac:dyDescent="0.25">
      <c r="A14">
        <v>37</v>
      </c>
      <c r="B14">
        <v>0.92500000000000004</v>
      </c>
      <c r="C14">
        <v>0.92500000000000004</v>
      </c>
      <c r="D14">
        <v>0.92500000000000004</v>
      </c>
      <c r="E14">
        <v>0.97</v>
      </c>
      <c r="F14">
        <v>0.95</v>
      </c>
    </row>
    <row r="15" spans="1:6" x14ac:dyDescent="0.25">
      <c r="A15">
        <v>38</v>
      </c>
      <c r="B15">
        <v>0.92500000000000004</v>
      </c>
      <c r="C15">
        <v>0.92500000000000004</v>
      </c>
      <c r="D15">
        <v>0.92500000000000004</v>
      </c>
      <c r="E15">
        <v>0.97</v>
      </c>
      <c r="F15">
        <v>0.95</v>
      </c>
    </row>
    <row r="16" spans="1:6" x14ac:dyDescent="0.25">
      <c r="A16">
        <v>39</v>
      </c>
      <c r="B16">
        <v>0.92500000000000004</v>
      </c>
      <c r="C16">
        <v>0.92500000000000004</v>
      </c>
      <c r="D16">
        <v>0.92500000000000004</v>
      </c>
      <c r="E16">
        <v>0.97</v>
      </c>
      <c r="F16">
        <v>0.95</v>
      </c>
    </row>
    <row r="17" spans="1:6" x14ac:dyDescent="0.25">
      <c r="A17">
        <v>40</v>
      </c>
      <c r="B17">
        <v>0.92500000000000004</v>
      </c>
      <c r="C17">
        <v>0.92500000000000004</v>
      </c>
      <c r="D17">
        <v>0.92500000000000004</v>
      </c>
      <c r="E17">
        <v>0.97</v>
      </c>
      <c r="F17">
        <v>0.95</v>
      </c>
    </row>
    <row r="18" spans="1:6" x14ac:dyDescent="0.25">
      <c r="A18">
        <v>41</v>
      </c>
      <c r="B18">
        <v>0.92500000000000004</v>
      </c>
      <c r="C18">
        <v>0.92500000000000004</v>
      </c>
      <c r="D18">
        <v>0.92500000000000004</v>
      </c>
      <c r="E18">
        <v>0.97</v>
      </c>
      <c r="F18">
        <v>0.95</v>
      </c>
    </row>
    <row r="19" spans="1:6" x14ac:dyDescent="0.25">
      <c r="A19">
        <v>42</v>
      </c>
      <c r="B19">
        <v>0.92500000000000004</v>
      </c>
      <c r="C19">
        <v>0.92500000000000004</v>
      </c>
      <c r="D19">
        <v>0.92500000000000004</v>
      </c>
      <c r="E19">
        <v>0.97</v>
      </c>
      <c r="F19">
        <v>0.95</v>
      </c>
    </row>
    <row r="20" spans="1:6" x14ac:dyDescent="0.25">
      <c r="A20">
        <v>43</v>
      </c>
      <c r="B20">
        <v>0.92500000000000004</v>
      </c>
      <c r="C20">
        <v>0.92500000000000004</v>
      </c>
      <c r="D20">
        <v>0.92500000000000004</v>
      </c>
      <c r="E20">
        <v>0.97</v>
      </c>
      <c r="F20">
        <v>0.95</v>
      </c>
    </row>
    <row r="21" spans="1:6" x14ac:dyDescent="0.25">
      <c r="A21">
        <v>44</v>
      </c>
      <c r="B21">
        <v>0.92500000000000004</v>
      </c>
      <c r="C21">
        <v>0.92500000000000004</v>
      </c>
      <c r="D21">
        <v>0.92500000000000004</v>
      </c>
      <c r="E21">
        <v>0.97</v>
      </c>
      <c r="F21">
        <v>0.95</v>
      </c>
    </row>
    <row r="22" spans="1:6" x14ac:dyDescent="0.25">
      <c r="A22">
        <v>45</v>
      </c>
      <c r="B22">
        <v>0.92500000000000004</v>
      </c>
      <c r="C22">
        <v>0.92500000000000004</v>
      </c>
      <c r="D22">
        <v>0.92500000000000004</v>
      </c>
      <c r="E22">
        <v>0.97</v>
      </c>
      <c r="F22">
        <v>0.95</v>
      </c>
    </row>
    <row r="23" spans="1:6" x14ac:dyDescent="0.25">
      <c r="A23">
        <v>46</v>
      </c>
      <c r="B23">
        <v>0.92500000000000004</v>
      </c>
      <c r="C23">
        <v>0.92500000000000004</v>
      </c>
      <c r="D23">
        <v>0.92500000000000004</v>
      </c>
      <c r="E23">
        <v>0.97</v>
      </c>
      <c r="F23">
        <v>0.95</v>
      </c>
    </row>
    <row r="24" spans="1:6" x14ac:dyDescent="0.25">
      <c r="A24">
        <v>47</v>
      </c>
      <c r="B24">
        <v>0.92500000000000004</v>
      </c>
      <c r="C24">
        <v>0.92500000000000004</v>
      </c>
      <c r="D24">
        <v>0.92500000000000004</v>
      </c>
      <c r="E24">
        <v>0.97</v>
      </c>
      <c r="F24">
        <v>0.95</v>
      </c>
    </row>
    <row r="25" spans="1:6" x14ac:dyDescent="0.25">
      <c r="A25">
        <v>48</v>
      </c>
      <c r="B25">
        <v>0.92500000000000004</v>
      </c>
      <c r="C25">
        <v>0.92500000000000004</v>
      </c>
      <c r="D25">
        <v>0.92500000000000004</v>
      </c>
      <c r="E25">
        <v>0.97</v>
      </c>
      <c r="F25">
        <v>0.95</v>
      </c>
    </row>
    <row r="26" spans="1:6" x14ac:dyDescent="0.25">
      <c r="A26">
        <v>49</v>
      </c>
      <c r="B26">
        <v>0.92500000000000004</v>
      </c>
      <c r="C26">
        <v>0.92500000000000004</v>
      </c>
      <c r="D26">
        <v>0.92500000000000004</v>
      </c>
      <c r="E26">
        <v>0.97</v>
      </c>
      <c r="F26">
        <v>0.95</v>
      </c>
    </row>
    <row r="27" spans="1:6" x14ac:dyDescent="0.25">
      <c r="A27">
        <v>50</v>
      </c>
      <c r="B27">
        <v>0.92500000000000004</v>
      </c>
      <c r="C27">
        <v>0.92500000000000004</v>
      </c>
      <c r="D27">
        <v>0.92500000000000004</v>
      </c>
      <c r="E27">
        <v>0.97</v>
      </c>
      <c r="F27">
        <v>0.95</v>
      </c>
    </row>
    <row r="28" spans="1:6" x14ac:dyDescent="0.25">
      <c r="A28">
        <v>51</v>
      </c>
      <c r="B28">
        <v>0.92500000000000004</v>
      </c>
      <c r="C28">
        <v>0.92500000000000004</v>
      </c>
      <c r="D28">
        <v>0.92500000000000004</v>
      </c>
      <c r="E28">
        <v>0.97</v>
      </c>
      <c r="F28">
        <v>0.95</v>
      </c>
    </row>
    <row r="29" spans="1:6" x14ac:dyDescent="0.25">
      <c r="A29">
        <v>52</v>
      </c>
      <c r="B29">
        <v>0.92500000000000004</v>
      </c>
      <c r="C29">
        <v>0.92500000000000004</v>
      </c>
      <c r="D29">
        <v>0.92500000000000004</v>
      </c>
      <c r="E29">
        <v>0.97</v>
      </c>
      <c r="F29">
        <v>0.95</v>
      </c>
    </row>
    <row r="30" spans="1:6" x14ac:dyDescent="0.25">
      <c r="A30">
        <v>53</v>
      </c>
      <c r="B30">
        <v>0.92500000000000004</v>
      </c>
      <c r="C30">
        <v>0.92500000000000004</v>
      </c>
      <c r="D30">
        <v>0.92500000000000004</v>
      </c>
      <c r="E30">
        <v>0.97</v>
      </c>
      <c r="F30">
        <v>0.95</v>
      </c>
    </row>
    <row r="31" spans="1:6" x14ac:dyDescent="0.25">
      <c r="A31">
        <v>54</v>
      </c>
      <c r="B31">
        <v>0.92500000000000004</v>
      </c>
      <c r="C31">
        <v>0.92500000000000004</v>
      </c>
      <c r="D31">
        <v>0.92500000000000004</v>
      </c>
      <c r="E31">
        <v>0.97</v>
      </c>
      <c r="F31">
        <v>0.95</v>
      </c>
    </row>
    <row r="32" spans="1:6" x14ac:dyDescent="0.25">
      <c r="A32">
        <v>55</v>
      </c>
      <c r="B32">
        <v>0.92500000000000004</v>
      </c>
      <c r="C32">
        <v>0.92500000000000004</v>
      </c>
      <c r="D32">
        <v>0.92500000000000004</v>
      </c>
      <c r="E32">
        <v>0.97</v>
      </c>
      <c r="F32">
        <v>0.95</v>
      </c>
    </row>
    <row r="33" spans="1:6" x14ac:dyDescent="0.25">
      <c r="A33">
        <v>56</v>
      </c>
      <c r="B33">
        <v>0.92500000000000004</v>
      </c>
      <c r="C33">
        <v>0.92500000000000004</v>
      </c>
      <c r="D33">
        <v>0.92500000000000004</v>
      </c>
      <c r="E33">
        <v>0.97</v>
      </c>
      <c r="F33">
        <v>0.95</v>
      </c>
    </row>
    <row r="34" spans="1:6" x14ac:dyDescent="0.25">
      <c r="A34">
        <v>57</v>
      </c>
      <c r="B34">
        <v>0.92500000000000004</v>
      </c>
      <c r="C34">
        <v>0.92500000000000004</v>
      </c>
      <c r="D34">
        <v>0.92500000000000004</v>
      </c>
      <c r="E34">
        <v>0.97</v>
      </c>
      <c r="F34">
        <v>0.95</v>
      </c>
    </row>
    <row r="35" spans="1:6" x14ac:dyDescent="0.25">
      <c r="A35">
        <v>58</v>
      </c>
      <c r="B35">
        <v>0.92500000000000004</v>
      </c>
      <c r="C35">
        <v>0.92500000000000004</v>
      </c>
      <c r="D35">
        <v>0.92500000000000004</v>
      </c>
      <c r="E35">
        <v>0.97</v>
      </c>
      <c r="F35">
        <v>0.95</v>
      </c>
    </row>
    <row r="36" spans="1:6" x14ac:dyDescent="0.25">
      <c r="A36">
        <v>59</v>
      </c>
      <c r="B36">
        <v>0.92500000000000004</v>
      </c>
      <c r="C36">
        <v>0.92500000000000004</v>
      </c>
      <c r="D36">
        <v>0.92500000000000004</v>
      </c>
      <c r="E36">
        <v>0.97</v>
      </c>
      <c r="F36">
        <v>0.95</v>
      </c>
    </row>
    <row r="37" spans="1:6" x14ac:dyDescent="0.25">
      <c r="A37">
        <v>60</v>
      </c>
      <c r="B37">
        <v>0.92500000000000004</v>
      </c>
      <c r="C37">
        <v>0.92500000000000004</v>
      </c>
      <c r="D37">
        <v>0.92500000000000004</v>
      </c>
      <c r="E37">
        <v>0.97</v>
      </c>
      <c r="F37">
        <v>0.95</v>
      </c>
    </row>
    <row r="38" spans="1:6" x14ac:dyDescent="0.25">
      <c r="A38">
        <v>61</v>
      </c>
      <c r="B38">
        <v>0.92500000000000004</v>
      </c>
      <c r="C38">
        <v>0.92500000000000004</v>
      </c>
      <c r="D38">
        <v>0.92500000000000004</v>
      </c>
      <c r="E38">
        <v>0.97</v>
      </c>
      <c r="F38">
        <v>0.95</v>
      </c>
    </row>
    <row r="39" spans="1:6" x14ac:dyDescent="0.25">
      <c r="A39">
        <v>62</v>
      </c>
      <c r="B39">
        <v>0.92500000000000004</v>
      </c>
      <c r="C39">
        <v>0.92500000000000004</v>
      </c>
      <c r="D39">
        <v>0.92500000000000004</v>
      </c>
      <c r="E39">
        <v>0.97</v>
      </c>
      <c r="F39">
        <v>0.95</v>
      </c>
    </row>
    <row r="40" spans="1:6" x14ac:dyDescent="0.25">
      <c r="A40">
        <v>63</v>
      </c>
      <c r="B40">
        <v>0.92500000000000004</v>
      </c>
      <c r="C40">
        <v>0.92500000000000004</v>
      </c>
      <c r="D40">
        <v>0.92500000000000004</v>
      </c>
      <c r="E40">
        <v>0.97</v>
      </c>
      <c r="F40">
        <v>0.95</v>
      </c>
    </row>
    <row r="41" spans="1:6" x14ac:dyDescent="0.25">
      <c r="A41">
        <v>64</v>
      </c>
      <c r="B41">
        <v>0.92500000000000004</v>
      </c>
      <c r="C41">
        <v>0.92500000000000004</v>
      </c>
      <c r="D41">
        <v>0.92500000000000004</v>
      </c>
      <c r="E41">
        <v>0.97</v>
      </c>
      <c r="F41">
        <v>0.95</v>
      </c>
    </row>
    <row r="42" spans="1:6" x14ac:dyDescent="0.25">
      <c r="A42">
        <v>65</v>
      </c>
      <c r="B42">
        <v>0.92500000000000004</v>
      </c>
      <c r="C42">
        <v>0.92500000000000004</v>
      </c>
      <c r="D42">
        <v>0.92500000000000004</v>
      </c>
      <c r="E42">
        <v>0.97</v>
      </c>
      <c r="F42">
        <v>0.95</v>
      </c>
    </row>
    <row r="43" spans="1:6" x14ac:dyDescent="0.25">
      <c r="A43">
        <v>66</v>
      </c>
      <c r="B43">
        <v>0.92500000000000004</v>
      </c>
      <c r="C43">
        <v>0.92500000000000004</v>
      </c>
      <c r="D43">
        <v>0.92500000000000004</v>
      </c>
      <c r="E43">
        <v>0.97</v>
      </c>
      <c r="F43">
        <v>0.95</v>
      </c>
    </row>
    <row r="44" spans="1:6" x14ac:dyDescent="0.25">
      <c r="A44">
        <v>67</v>
      </c>
      <c r="B44">
        <v>0.92500000000000004</v>
      </c>
      <c r="C44">
        <v>0.92500000000000004</v>
      </c>
      <c r="D44">
        <v>0.92500000000000004</v>
      </c>
      <c r="E44">
        <v>0.97</v>
      </c>
      <c r="F44">
        <v>0.95</v>
      </c>
    </row>
    <row r="45" spans="1:6" x14ac:dyDescent="0.25">
      <c r="A45">
        <v>68</v>
      </c>
      <c r="B45">
        <v>0.92500000000000004</v>
      </c>
      <c r="C45">
        <v>0.92500000000000004</v>
      </c>
      <c r="D45">
        <v>0.92500000000000004</v>
      </c>
      <c r="E45">
        <v>0.97</v>
      </c>
      <c r="F45">
        <v>0.95</v>
      </c>
    </row>
    <row r="46" spans="1:6" x14ac:dyDescent="0.25">
      <c r="A46">
        <v>69</v>
      </c>
      <c r="B46">
        <v>0.92500000000000004</v>
      </c>
      <c r="C46">
        <v>0.92500000000000004</v>
      </c>
      <c r="D46">
        <v>0.92500000000000004</v>
      </c>
      <c r="E46">
        <v>0.97</v>
      </c>
      <c r="F46">
        <v>0.95</v>
      </c>
    </row>
    <row r="47" spans="1:6" x14ac:dyDescent="0.25">
      <c r="A47">
        <v>70</v>
      </c>
      <c r="B47">
        <v>0.92500000000000004</v>
      </c>
      <c r="C47">
        <v>0.92500000000000004</v>
      </c>
      <c r="D47">
        <v>0.92500000000000004</v>
      </c>
      <c r="E47">
        <v>0.97</v>
      </c>
      <c r="F47">
        <v>0.95</v>
      </c>
    </row>
    <row r="48" spans="1:6" x14ac:dyDescent="0.25">
      <c r="A48">
        <v>71</v>
      </c>
      <c r="B48">
        <v>0.92500000000000004</v>
      </c>
      <c r="C48">
        <v>0.92500000000000004</v>
      </c>
      <c r="D48">
        <v>0.92500000000000004</v>
      </c>
      <c r="E48">
        <v>0.97</v>
      </c>
      <c r="F48">
        <v>0.95</v>
      </c>
    </row>
    <row r="49" spans="1:6" x14ac:dyDescent="0.25">
      <c r="A49">
        <v>72</v>
      </c>
      <c r="B49">
        <v>0.92500000000000004</v>
      </c>
      <c r="C49">
        <v>0.92500000000000004</v>
      </c>
      <c r="D49">
        <v>0.92500000000000004</v>
      </c>
      <c r="E49">
        <v>0.97</v>
      </c>
      <c r="F49">
        <v>0.95</v>
      </c>
    </row>
    <row r="50" spans="1:6" x14ac:dyDescent="0.25">
      <c r="A50">
        <v>73</v>
      </c>
      <c r="B50">
        <v>0.92500000000000004</v>
      </c>
      <c r="C50">
        <v>0.92500000000000004</v>
      </c>
      <c r="D50">
        <v>0.92500000000000004</v>
      </c>
      <c r="E50">
        <v>0.97</v>
      </c>
      <c r="F50">
        <v>0.95</v>
      </c>
    </row>
    <row r="51" spans="1:6" x14ac:dyDescent="0.25">
      <c r="A51">
        <v>74</v>
      </c>
      <c r="B51">
        <v>0.92500000000000004</v>
      </c>
      <c r="C51">
        <v>0.92500000000000004</v>
      </c>
      <c r="D51">
        <v>0.92500000000000004</v>
      </c>
      <c r="E51">
        <v>0.97</v>
      </c>
      <c r="F51">
        <v>0.95</v>
      </c>
    </row>
    <row r="52" spans="1:6" x14ac:dyDescent="0.25">
      <c r="A52">
        <v>75</v>
      </c>
      <c r="B52">
        <v>0.92500000000000004</v>
      </c>
      <c r="C52">
        <v>0.92500000000000004</v>
      </c>
      <c r="D52">
        <v>0.92500000000000004</v>
      </c>
      <c r="E52">
        <v>0.97</v>
      </c>
      <c r="F52">
        <v>0.95</v>
      </c>
    </row>
    <row r="53" spans="1:6" x14ac:dyDescent="0.25">
      <c r="A53">
        <v>76</v>
      </c>
      <c r="B53">
        <v>0.92500000000000004</v>
      </c>
      <c r="C53">
        <v>0.92500000000000004</v>
      </c>
      <c r="D53">
        <v>0.92500000000000004</v>
      </c>
      <c r="E53">
        <v>0.97</v>
      </c>
      <c r="F53">
        <v>0.95</v>
      </c>
    </row>
    <row r="54" spans="1:6" x14ac:dyDescent="0.25">
      <c r="A54">
        <v>77</v>
      </c>
      <c r="B54">
        <v>0.92500000000000004</v>
      </c>
      <c r="C54">
        <v>0.92500000000000004</v>
      </c>
      <c r="D54">
        <v>0.92500000000000004</v>
      </c>
      <c r="E54">
        <v>0.97</v>
      </c>
      <c r="F54">
        <v>0.95</v>
      </c>
    </row>
    <row r="55" spans="1:6" x14ac:dyDescent="0.25">
      <c r="A55">
        <v>78</v>
      </c>
      <c r="B55">
        <v>0.92500000000000004</v>
      </c>
      <c r="C55">
        <v>0.92500000000000004</v>
      </c>
      <c r="D55">
        <v>0.92500000000000004</v>
      </c>
      <c r="E55">
        <v>0.97</v>
      </c>
      <c r="F55">
        <v>0.95</v>
      </c>
    </row>
    <row r="56" spans="1:6" x14ac:dyDescent="0.25">
      <c r="A56">
        <v>79</v>
      </c>
      <c r="B56">
        <v>0.92500000000000004</v>
      </c>
      <c r="C56">
        <v>0.92500000000000004</v>
      </c>
      <c r="D56">
        <v>0.92500000000000004</v>
      </c>
      <c r="E56">
        <v>0.97</v>
      </c>
      <c r="F56">
        <v>0.95</v>
      </c>
    </row>
    <row r="57" spans="1:6" x14ac:dyDescent="0.25">
      <c r="A57">
        <v>80</v>
      </c>
      <c r="B57">
        <v>0.92500000000000004</v>
      </c>
      <c r="C57">
        <v>0.92500000000000004</v>
      </c>
      <c r="D57">
        <v>0.92500000000000004</v>
      </c>
      <c r="E57">
        <v>0.97</v>
      </c>
      <c r="F57">
        <v>0.95</v>
      </c>
    </row>
    <row r="58" spans="1:6" x14ac:dyDescent="0.25">
      <c r="A58">
        <v>81</v>
      </c>
      <c r="B58">
        <v>0.92500000000000004</v>
      </c>
      <c r="C58">
        <v>0.92500000000000004</v>
      </c>
      <c r="D58">
        <v>0.92500000000000004</v>
      </c>
      <c r="E58">
        <v>0.97</v>
      </c>
      <c r="F58">
        <v>0.95</v>
      </c>
    </row>
    <row r="59" spans="1:6" x14ac:dyDescent="0.25">
      <c r="A59">
        <v>82</v>
      </c>
      <c r="B59">
        <v>0.92500000000000004</v>
      </c>
      <c r="C59">
        <v>0.92500000000000004</v>
      </c>
      <c r="D59">
        <v>0.92500000000000004</v>
      </c>
      <c r="E59">
        <v>0.97</v>
      </c>
      <c r="F59">
        <v>0.95</v>
      </c>
    </row>
    <row r="60" spans="1:6" x14ac:dyDescent="0.25">
      <c r="A60">
        <v>83</v>
      </c>
      <c r="B60">
        <v>0.92500000000000004</v>
      </c>
      <c r="C60">
        <v>0.92500000000000004</v>
      </c>
      <c r="D60">
        <v>0.92500000000000004</v>
      </c>
      <c r="E60">
        <v>0.97</v>
      </c>
      <c r="F60">
        <v>0.95</v>
      </c>
    </row>
    <row r="61" spans="1:6" x14ac:dyDescent="0.25">
      <c r="A61">
        <v>84</v>
      </c>
      <c r="B61">
        <v>0.92500000000000004</v>
      </c>
      <c r="C61">
        <v>0.92500000000000004</v>
      </c>
      <c r="D61">
        <v>0.92500000000000004</v>
      </c>
      <c r="E61">
        <v>0.97</v>
      </c>
      <c r="F61">
        <v>0.95</v>
      </c>
    </row>
    <row r="62" spans="1:6" x14ac:dyDescent="0.25">
      <c r="A62">
        <v>85</v>
      </c>
      <c r="B62">
        <v>0.92500000000000004</v>
      </c>
      <c r="C62">
        <v>0.92500000000000004</v>
      </c>
      <c r="D62">
        <v>0.92500000000000004</v>
      </c>
      <c r="E62">
        <v>0.97</v>
      </c>
      <c r="F62">
        <v>0.95</v>
      </c>
    </row>
    <row r="63" spans="1:6" x14ac:dyDescent="0.25">
      <c r="A63">
        <v>86</v>
      </c>
      <c r="B63">
        <v>0.92500000000000004</v>
      </c>
      <c r="C63">
        <v>0.92500000000000004</v>
      </c>
      <c r="D63">
        <v>0.92500000000000004</v>
      </c>
      <c r="E63">
        <v>0.97</v>
      </c>
      <c r="F63">
        <v>0.95</v>
      </c>
    </row>
    <row r="64" spans="1:6" x14ac:dyDescent="0.25">
      <c r="A64">
        <v>87</v>
      </c>
      <c r="B64">
        <v>0.92500000000000004</v>
      </c>
      <c r="C64">
        <v>0.92500000000000004</v>
      </c>
      <c r="D64">
        <v>0.92500000000000004</v>
      </c>
      <c r="E64">
        <v>0.97</v>
      </c>
      <c r="F64">
        <v>0.95</v>
      </c>
    </row>
    <row r="65" spans="1:6" x14ac:dyDescent="0.25">
      <c r="A65">
        <v>88</v>
      </c>
      <c r="B65">
        <v>0.92500000000000004</v>
      </c>
      <c r="C65">
        <v>0.92500000000000004</v>
      </c>
      <c r="D65">
        <v>0.92500000000000004</v>
      </c>
      <c r="E65">
        <v>0.97</v>
      </c>
      <c r="F65">
        <v>0.95</v>
      </c>
    </row>
    <row r="66" spans="1:6" x14ac:dyDescent="0.25">
      <c r="A66">
        <v>89</v>
      </c>
      <c r="B66">
        <v>0.92500000000000004</v>
      </c>
      <c r="C66">
        <v>0.92500000000000004</v>
      </c>
      <c r="D66">
        <v>0.92500000000000004</v>
      </c>
      <c r="E66">
        <v>0.97</v>
      </c>
      <c r="F66">
        <v>0.95</v>
      </c>
    </row>
    <row r="67" spans="1:6" x14ac:dyDescent="0.25">
      <c r="A67">
        <v>90</v>
      </c>
      <c r="B67">
        <v>0.92500000000000004</v>
      </c>
      <c r="C67">
        <v>0.92500000000000004</v>
      </c>
      <c r="D67">
        <v>0.92500000000000004</v>
      </c>
      <c r="E67">
        <v>0.97</v>
      </c>
      <c r="F67">
        <v>0.95</v>
      </c>
    </row>
    <row r="68" spans="1:6" x14ac:dyDescent="0.25">
      <c r="A68">
        <v>91</v>
      </c>
      <c r="B68">
        <v>0.92500000000000004</v>
      </c>
      <c r="C68">
        <v>0.92500000000000004</v>
      </c>
      <c r="D68">
        <v>0.92500000000000004</v>
      </c>
      <c r="E68">
        <v>0.97</v>
      </c>
      <c r="F68">
        <v>0.95</v>
      </c>
    </row>
    <row r="69" spans="1:6" x14ac:dyDescent="0.25">
      <c r="A69">
        <v>92</v>
      </c>
      <c r="B69">
        <v>0.92500000000000004</v>
      </c>
      <c r="C69">
        <v>0.92500000000000004</v>
      </c>
      <c r="D69">
        <v>0.92500000000000004</v>
      </c>
      <c r="E69">
        <v>0.97</v>
      </c>
      <c r="F69">
        <v>0.95</v>
      </c>
    </row>
    <row r="70" spans="1:6" x14ac:dyDescent="0.25">
      <c r="A70">
        <v>93</v>
      </c>
      <c r="B70">
        <v>0.92500000000000004</v>
      </c>
      <c r="C70">
        <v>0.92500000000000004</v>
      </c>
      <c r="D70">
        <v>0.92500000000000004</v>
      </c>
      <c r="E70">
        <v>0.97</v>
      </c>
      <c r="F70">
        <v>0.95</v>
      </c>
    </row>
    <row r="71" spans="1:6" x14ac:dyDescent="0.25">
      <c r="A71">
        <v>94</v>
      </c>
      <c r="B71">
        <v>0.92500000000000004</v>
      </c>
      <c r="C71">
        <v>0.92500000000000004</v>
      </c>
      <c r="D71">
        <v>0.92500000000000004</v>
      </c>
      <c r="E71">
        <v>0.97</v>
      </c>
      <c r="F71">
        <v>0.95</v>
      </c>
    </row>
    <row r="72" spans="1:6" x14ac:dyDescent="0.25">
      <c r="A72">
        <v>95</v>
      </c>
      <c r="B72">
        <v>0.92500000000000004</v>
      </c>
      <c r="C72">
        <v>0.92500000000000004</v>
      </c>
      <c r="D72">
        <v>0.92500000000000004</v>
      </c>
      <c r="E72">
        <v>0.97</v>
      </c>
      <c r="F72">
        <v>0.95</v>
      </c>
    </row>
    <row r="73" spans="1:6" x14ac:dyDescent="0.25">
      <c r="A73">
        <v>96</v>
      </c>
      <c r="B73">
        <v>0.92500000000000004</v>
      </c>
      <c r="C73">
        <v>0.92500000000000004</v>
      </c>
      <c r="D73">
        <v>0.92500000000000004</v>
      </c>
      <c r="E73">
        <v>0.97</v>
      </c>
      <c r="F73">
        <v>0.95</v>
      </c>
    </row>
    <row r="74" spans="1:6" x14ac:dyDescent="0.25">
      <c r="A74">
        <v>97</v>
      </c>
      <c r="B74">
        <v>0.92500000000000004</v>
      </c>
      <c r="C74">
        <v>0.92500000000000004</v>
      </c>
      <c r="D74">
        <v>0.92500000000000004</v>
      </c>
      <c r="E74">
        <v>0.97</v>
      </c>
      <c r="F74">
        <v>0.95</v>
      </c>
    </row>
    <row r="75" spans="1:6" x14ac:dyDescent="0.25">
      <c r="A75">
        <v>98</v>
      </c>
      <c r="B75">
        <v>0.92500000000000004</v>
      </c>
      <c r="C75">
        <v>0.92500000000000004</v>
      </c>
      <c r="D75">
        <v>0.92500000000000004</v>
      </c>
      <c r="E75">
        <v>0.97</v>
      </c>
      <c r="F75">
        <v>0.95</v>
      </c>
    </row>
    <row r="76" spans="1:6" x14ac:dyDescent="0.25">
      <c r="A76">
        <v>99</v>
      </c>
      <c r="B76">
        <v>0.92500000000000004</v>
      </c>
      <c r="C76">
        <v>0.92500000000000004</v>
      </c>
      <c r="D76">
        <v>0.92500000000000004</v>
      </c>
      <c r="E76">
        <v>0.97</v>
      </c>
      <c r="F76">
        <v>0.95</v>
      </c>
    </row>
    <row r="77" spans="1:6" x14ac:dyDescent="0.25">
      <c r="A77">
        <v>100</v>
      </c>
      <c r="B77">
        <v>0.92500000000000004</v>
      </c>
      <c r="C77">
        <v>0.92500000000000004</v>
      </c>
      <c r="D77">
        <v>0.92500000000000004</v>
      </c>
      <c r="E77">
        <v>0.97</v>
      </c>
      <c r="F77">
        <v>0.95</v>
      </c>
    </row>
    <row r="78" spans="1:6" x14ac:dyDescent="0.25">
      <c r="A78">
        <v>101</v>
      </c>
      <c r="B78">
        <v>0.92500000000000004</v>
      </c>
      <c r="C78">
        <v>0.92500000000000004</v>
      </c>
      <c r="D78">
        <v>0.92500000000000004</v>
      </c>
      <c r="E78">
        <v>0.97</v>
      </c>
      <c r="F78">
        <v>0.95</v>
      </c>
    </row>
    <row r="79" spans="1:6" x14ac:dyDescent="0.25">
      <c r="A79">
        <v>102</v>
      </c>
      <c r="B79">
        <v>0.92500000000000004</v>
      </c>
      <c r="C79">
        <v>0.92500000000000004</v>
      </c>
      <c r="D79">
        <v>0.92500000000000004</v>
      </c>
      <c r="E79">
        <v>0.97</v>
      </c>
      <c r="F79">
        <v>0.95</v>
      </c>
    </row>
    <row r="80" spans="1:6" x14ac:dyDescent="0.25">
      <c r="A80">
        <v>103</v>
      </c>
      <c r="B80">
        <v>0.92500000000000004</v>
      </c>
      <c r="C80">
        <v>0.92500000000000004</v>
      </c>
      <c r="D80">
        <v>0.92500000000000004</v>
      </c>
      <c r="E80">
        <v>0.97</v>
      </c>
      <c r="F80">
        <v>0.95</v>
      </c>
    </row>
    <row r="81" spans="1:6" x14ac:dyDescent="0.25">
      <c r="A81">
        <v>104</v>
      </c>
      <c r="B81">
        <v>0.92500000000000004</v>
      </c>
      <c r="C81">
        <v>0.92500000000000004</v>
      </c>
      <c r="D81">
        <v>0.92500000000000004</v>
      </c>
      <c r="E81">
        <v>0.97</v>
      </c>
      <c r="F81">
        <v>0.95</v>
      </c>
    </row>
    <row r="82" spans="1:6" x14ac:dyDescent="0.25">
      <c r="A82">
        <v>105</v>
      </c>
      <c r="B82">
        <v>0.92500000000000004</v>
      </c>
      <c r="C82">
        <v>0.92500000000000004</v>
      </c>
      <c r="D82">
        <v>0.92500000000000004</v>
      </c>
      <c r="E82">
        <v>0.97</v>
      </c>
      <c r="F82">
        <v>0.95</v>
      </c>
    </row>
    <row r="83" spans="1:6" x14ac:dyDescent="0.25">
      <c r="A83">
        <v>106</v>
      </c>
      <c r="B83">
        <v>0.92500000000000004</v>
      </c>
      <c r="C83">
        <v>0.92500000000000004</v>
      </c>
      <c r="D83">
        <v>0.92500000000000004</v>
      </c>
      <c r="E83">
        <v>0.97</v>
      </c>
      <c r="F83">
        <v>0.95</v>
      </c>
    </row>
    <row r="84" spans="1:6" x14ac:dyDescent="0.25">
      <c r="A84">
        <v>107</v>
      </c>
      <c r="B84">
        <v>0.92500000000000004</v>
      </c>
      <c r="C84">
        <v>0.92500000000000004</v>
      </c>
      <c r="D84">
        <v>0.92500000000000004</v>
      </c>
      <c r="E84">
        <v>0.97</v>
      </c>
      <c r="F84">
        <v>0.95</v>
      </c>
    </row>
    <row r="85" spans="1:6" x14ac:dyDescent="0.25">
      <c r="A85">
        <v>108</v>
      </c>
      <c r="B85">
        <v>0.92500000000000004</v>
      </c>
      <c r="C85">
        <v>0.92500000000000004</v>
      </c>
      <c r="D85">
        <v>0.92500000000000004</v>
      </c>
      <c r="E85">
        <v>0.97</v>
      </c>
      <c r="F85">
        <v>0.95</v>
      </c>
    </row>
    <row r="86" spans="1:6" x14ac:dyDescent="0.25">
      <c r="A86">
        <v>109</v>
      </c>
      <c r="B86">
        <v>0.92500000000000004</v>
      </c>
      <c r="C86">
        <v>0.92500000000000004</v>
      </c>
      <c r="D86">
        <v>0.92500000000000004</v>
      </c>
      <c r="E86">
        <v>0.97</v>
      </c>
      <c r="F86">
        <v>0.95</v>
      </c>
    </row>
    <row r="87" spans="1:6" x14ac:dyDescent="0.25">
      <c r="A87">
        <v>110</v>
      </c>
      <c r="B87">
        <v>0.92500000000000004</v>
      </c>
      <c r="C87">
        <v>0.92500000000000004</v>
      </c>
      <c r="D87">
        <v>0.92500000000000004</v>
      </c>
      <c r="E87">
        <v>0.97</v>
      </c>
      <c r="F87">
        <v>0.95</v>
      </c>
    </row>
    <row r="88" spans="1:6" x14ac:dyDescent="0.25">
      <c r="A88">
        <v>111</v>
      </c>
      <c r="B88">
        <v>0.92500000000000004</v>
      </c>
      <c r="C88">
        <v>0.92500000000000004</v>
      </c>
      <c r="D88">
        <v>0.92500000000000004</v>
      </c>
      <c r="E88">
        <v>0.97</v>
      </c>
      <c r="F88">
        <v>0.95</v>
      </c>
    </row>
    <row r="89" spans="1:6" x14ac:dyDescent="0.25">
      <c r="A89">
        <v>112</v>
      </c>
      <c r="B89">
        <v>0.92500000000000004</v>
      </c>
      <c r="C89">
        <v>0.92500000000000004</v>
      </c>
      <c r="D89">
        <v>0.92500000000000004</v>
      </c>
      <c r="E89">
        <v>0.97</v>
      </c>
      <c r="F89">
        <v>0.95</v>
      </c>
    </row>
    <row r="90" spans="1:6" x14ac:dyDescent="0.25">
      <c r="A90">
        <v>113</v>
      </c>
      <c r="B90">
        <v>0.92500000000000004</v>
      </c>
      <c r="C90">
        <v>0.92500000000000004</v>
      </c>
      <c r="D90">
        <v>0.92500000000000004</v>
      </c>
      <c r="E90">
        <v>0.97</v>
      </c>
      <c r="F90">
        <v>0.95</v>
      </c>
    </row>
    <row r="91" spans="1:6" x14ac:dyDescent="0.25">
      <c r="A91">
        <v>114</v>
      </c>
      <c r="B91">
        <v>0.92500000000000004</v>
      </c>
      <c r="C91">
        <v>0.92500000000000004</v>
      </c>
      <c r="D91">
        <v>0.92500000000000004</v>
      </c>
      <c r="E91">
        <v>0.97</v>
      </c>
      <c r="F91">
        <v>0.95</v>
      </c>
    </row>
    <row r="92" spans="1:6" x14ac:dyDescent="0.25">
      <c r="A92">
        <v>115</v>
      </c>
      <c r="B92">
        <v>0.92500000000000004</v>
      </c>
      <c r="C92">
        <v>0.92500000000000004</v>
      </c>
      <c r="D92">
        <v>0.92500000000000004</v>
      </c>
      <c r="E92">
        <v>0.97</v>
      </c>
      <c r="F92">
        <v>0.95</v>
      </c>
    </row>
    <row r="93" spans="1:6" x14ac:dyDescent="0.25">
      <c r="A93">
        <v>116</v>
      </c>
      <c r="B93">
        <v>0.92500000000000004</v>
      </c>
      <c r="C93">
        <v>0.92500000000000004</v>
      </c>
      <c r="D93">
        <v>0.92500000000000004</v>
      </c>
      <c r="E93">
        <v>0.97</v>
      </c>
      <c r="F93">
        <v>0.95</v>
      </c>
    </row>
    <row r="94" spans="1:6" x14ac:dyDescent="0.25">
      <c r="A94">
        <v>117</v>
      </c>
      <c r="B94">
        <v>0.92500000000000004</v>
      </c>
      <c r="C94">
        <v>0.92500000000000004</v>
      </c>
      <c r="D94">
        <v>0.92500000000000004</v>
      </c>
      <c r="E94">
        <v>0.97</v>
      </c>
      <c r="F94">
        <v>0.95</v>
      </c>
    </row>
    <row r="95" spans="1:6" x14ac:dyDescent="0.25">
      <c r="A95">
        <v>118</v>
      </c>
      <c r="B95">
        <v>0.92500000000000004</v>
      </c>
      <c r="C95">
        <v>0.92500000000000004</v>
      </c>
      <c r="D95">
        <v>0.92500000000000004</v>
      </c>
      <c r="E95">
        <v>0.97</v>
      </c>
      <c r="F95">
        <v>0.95</v>
      </c>
    </row>
    <row r="96" spans="1:6" x14ac:dyDescent="0.25">
      <c r="A96">
        <v>119</v>
      </c>
      <c r="B96">
        <v>0.92500000000000004</v>
      </c>
      <c r="C96">
        <v>0.92500000000000004</v>
      </c>
      <c r="D96">
        <v>0.92500000000000004</v>
      </c>
      <c r="E96">
        <v>0.97</v>
      </c>
      <c r="F96">
        <v>0.95</v>
      </c>
    </row>
    <row r="97" spans="1:6" x14ac:dyDescent="0.25">
      <c r="A97">
        <v>120</v>
      </c>
      <c r="B97">
        <v>0.92500000000000004</v>
      </c>
      <c r="C97">
        <v>0.92500000000000004</v>
      </c>
      <c r="D97">
        <v>0.92500000000000004</v>
      </c>
      <c r="E97">
        <v>0.97</v>
      </c>
      <c r="F97">
        <v>0.95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F3A2A-FB5A-44C4-AB57-38F32B792EEF}">
  <sheetPr codeName="Sheet51"/>
  <dimension ref="A1:F97"/>
  <sheetViews>
    <sheetView workbookViewId="0">
      <selection activeCell="H5" sqref="H5"/>
    </sheetView>
  </sheetViews>
  <sheetFormatPr defaultColWidth="8.85546875" defaultRowHeight="15" x14ac:dyDescent="0.25"/>
  <cols>
    <col min="2" max="2" width="25.28515625" customWidth="1"/>
    <col min="3" max="3" width="30.7109375" customWidth="1"/>
    <col min="4" max="4" width="28.7109375" customWidth="1"/>
    <col min="5" max="5" width="28.42578125" customWidth="1"/>
    <col min="6" max="6" width="24.28515625" customWidth="1"/>
  </cols>
  <sheetData>
    <row r="1" spans="1:6" x14ac:dyDescent="0.25">
      <c r="A1" t="s">
        <v>50</v>
      </c>
      <c r="B1" t="s">
        <v>58</v>
      </c>
      <c r="C1" t="s">
        <v>59</v>
      </c>
      <c r="D1" t="s">
        <v>60</v>
      </c>
      <c r="E1" t="s">
        <v>63</v>
      </c>
      <c r="F1" t="s">
        <v>64</v>
      </c>
    </row>
    <row r="2" spans="1:6" x14ac:dyDescent="0.25">
      <c r="A2">
        <v>25</v>
      </c>
      <c r="B2">
        <v>0.92500000000000004</v>
      </c>
      <c r="C2">
        <v>0.92500000000000004</v>
      </c>
      <c r="D2">
        <v>0.92500000000000004</v>
      </c>
      <c r="E2">
        <v>0.65</v>
      </c>
      <c r="F2">
        <v>0.92500000000000004</v>
      </c>
    </row>
    <row r="3" spans="1:6" x14ac:dyDescent="0.25">
      <c r="A3">
        <v>26</v>
      </c>
      <c r="B3">
        <v>0.92500000000000004</v>
      </c>
      <c r="C3">
        <v>0.92500000000000004</v>
      </c>
      <c r="D3">
        <v>0.92500000000000004</v>
      </c>
      <c r="E3">
        <v>0.65</v>
      </c>
      <c r="F3">
        <v>0.92500000000000004</v>
      </c>
    </row>
    <row r="4" spans="1:6" x14ac:dyDescent="0.25">
      <c r="A4">
        <v>27</v>
      </c>
      <c r="B4">
        <v>0.92500000000000004</v>
      </c>
      <c r="C4">
        <v>0.92500000000000004</v>
      </c>
      <c r="D4">
        <v>0.92500000000000004</v>
      </c>
      <c r="E4">
        <v>0.65</v>
      </c>
      <c r="F4">
        <v>0.92500000000000004</v>
      </c>
    </row>
    <row r="5" spans="1:6" x14ac:dyDescent="0.25">
      <c r="A5">
        <v>28</v>
      </c>
      <c r="B5">
        <v>0.92500000000000004</v>
      </c>
      <c r="C5">
        <v>0.92500000000000004</v>
      </c>
      <c r="D5">
        <v>0.92500000000000004</v>
      </c>
      <c r="E5">
        <v>0.65</v>
      </c>
      <c r="F5">
        <v>0.92500000000000004</v>
      </c>
    </row>
    <row r="6" spans="1:6" x14ac:dyDescent="0.25">
      <c r="A6">
        <v>29</v>
      </c>
      <c r="B6">
        <v>0.92500000000000004</v>
      </c>
      <c r="C6">
        <v>0.92500000000000004</v>
      </c>
      <c r="D6">
        <v>0.92500000000000004</v>
      </c>
      <c r="E6">
        <v>0.65</v>
      </c>
      <c r="F6">
        <v>0.92500000000000004</v>
      </c>
    </row>
    <row r="7" spans="1:6" x14ac:dyDescent="0.25">
      <c r="A7">
        <v>30</v>
      </c>
      <c r="B7">
        <v>0.92500000000000004</v>
      </c>
      <c r="C7">
        <v>0.92500000000000004</v>
      </c>
      <c r="D7">
        <v>0.92500000000000004</v>
      </c>
      <c r="E7">
        <v>0.65</v>
      </c>
      <c r="F7">
        <v>0.92500000000000004</v>
      </c>
    </row>
    <row r="8" spans="1:6" x14ac:dyDescent="0.25">
      <c r="A8">
        <v>31</v>
      </c>
      <c r="B8">
        <v>0.92500000000000004</v>
      </c>
      <c r="C8">
        <v>0.92500000000000004</v>
      </c>
      <c r="D8">
        <v>0.92500000000000004</v>
      </c>
      <c r="E8">
        <v>0.65</v>
      </c>
      <c r="F8">
        <v>0.92500000000000004</v>
      </c>
    </row>
    <row r="9" spans="1:6" x14ac:dyDescent="0.25">
      <c r="A9">
        <v>32</v>
      </c>
      <c r="B9">
        <v>0.92500000000000004</v>
      </c>
      <c r="C9">
        <v>0.92500000000000004</v>
      </c>
      <c r="D9">
        <v>0.92500000000000004</v>
      </c>
      <c r="E9">
        <v>0.65</v>
      </c>
      <c r="F9">
        <v>0.92500000000000004</v>
      </c>
    </row>
    <row r="10" spans="1:6" x14ac:dyDescent="0.25">
      <c r="A10">
        <v>33</v>
      </c>
      <c r="B10">
        <v>0.92500000000000004</v>
      </c>
      <c r="C10">
        <v>0.92500000000000004</v>
      </c>
      <c r="D10">
        <v>0.92500000000000004</v>
      </c>
      <c r="E10">
        <v>0.65</v>
      </c>
      <c r="F10">
        <v>0.92500000000000004</v>
      </c>
    </row>
    <row r="11" spans="1:6" x14ac:dyDescent="0.25">
      <c r="A11">
        <v>34</v>
      </c>
      <c r="B11">
        <v>0.92500000000000004</v>
      </c>
      <c r="C11">
        <v>0.92500000000000004</v>
      </c>
      <c r="D11">
        <v>0.92500000000000004</v>
      </c>
      <c r="E11">
        <v>0.65</v>
      </c>
      <c r="F11">
        <v>0.92500000000000004</v>
      </c>
    </row>
    <row r="12" spans="1:6" x14ac:dyDescent="0.25">
      <c r="A12">
        <v>35</v>
      </c>
      <c r="B12">
        <v>0.92500000000000004</v>
      </c>
      <c r="C12">
        <v>0.92500000000000004</v>
      </c>
      <c r="D12">
        <v>0.92500000000000004</v>
      </c>
      <c r="E12">
        <v>0.65</v>
      </c>
      <c r="F12">
        <v>0.92500000000000004</v>
      </c>
    </row>
    <row r="13" spans="1:6" x14ac:dyDescent="0.25">
      <c r="A13">
        <v>36</v>
      </c>
      <c r="B13">
        <v>0.92500000000000004</v>
      </c>
      <c r="C13">
        <v>0.92500000000000004</v>
      </c>
      <c r="D13">
        <v>0.92500000000000004</v>
      </c>
      <c r="E13">
        <v>0.65</v>
      </c>
      <c r="F13">
        <v>0.92500000000000004</v>
      </c>
    </row>
    <row r="14" spans="1:6" x14ac:dyDescent="0.25">
      <c r="A14">
        <v>37</v>
      </c>
      <c r="B14">
        <v>0.92500000000000004</v>
      </c>
      <c r="C14">
        <v>0.92500000000000004</v>
      </c>
      <c r="D14">
        <v>0.92500000000000004</v>
      </c>
      <c r="E14">
        <v>0.65</v>
      </c>
      <c r="F14">
        <v>0.92500000000000004</v>
      </c>
    </row>
    <row r="15" spans="1:6" x14ac:dyDescent="0.25">
      <c r="A15">
        <v>38</v>
      </c>
      <c r="B15">
        <v>0.92500000000000004</v>
      </c>
      <c r="C15">
        <v>0.92500000000000004</v>
      </c>
      <c r="D15">
        <v>0.92500000000000004</v>
      </c>
      <c r="E15">
        <v>0.65</v>
      </c>
      <c r="F15">
        <v>0.92500000000000004</v>
      </c>
    </row>
    <row r="16" spans="1:6" x14ac:dyDescent="0.25">
      <c r="A16">
        <v>39</v>
      </c>
      <c r="B16">
        <v>0.92500000000000004</v>
      </c>
      <c r="C16">
        <v>0.92500000000000004</v>
      </c>
      <c r="D16">
        <v>0.92500000000000004</v>
      </c>
      <c r="E16">
        <v>0.65</v>
      </c>
      <c r="F16">
        <v>0.92500000000000004</v>
      </c>
    </row>
    <row r="17" spans="1:6" x14ac:dyDescent="0.25">
      <c r="A17">
        <v>40</v>
      </c>
      <c r="B17">
        <v>0.92500000000000004</v>
      </c>
      <c r="C17">
        <v>0.92500000000000004</v>
      </c>
      <c r="D17">
        <v>0.92500000000000004</v>
      </c>
      <c r="E17">
        <v>0.65</v>
      </c>
      <c r="F17">
        <v>0.92500000000000004</v>
      </c>
    </row>
    <row r="18" spans="1:6" x14ac:dyDescent="0.25">
      <c r="A18">
        <v>41</v>
      </c>
      <c r="B18">
        <v>0.92500000000000004</v>
      </c>
      <c r="C18">
        <v>0.92500000000000004</v>
      </c>
      <c r="D18">
        <v>0.92500000000000004</v>
      </c>
      <c r="E18">
        <v>0.65</v>
      </c>
      <c r="F18">
        <v>0.92500000000000004</v>
      </c>
    </row>
    <row r="19" spans="1:6" x14ac:dyDescent="0.25">
      <c r="A19">
        <v>42</v>
      </c>
      <c r="B19">
        <v>0.92500000000000004</v>
      </c>
      <c r="C19">
        <v>0.92500000000000004</v>
      </c>
      <c r="D19">
        <v>0.92500000000000004</v>
      </c>
      <c r="E19">
        <v>0.65</v>
      </c>
      <c r="F19">
        <v>0.92500000000000004</v>
      </c>
    </row>
    <row r="20" spans="1:6" x14ac:dyDescent="0.25">
      <c r="A20">
        <v>43</v>
      </c>
      <c r="B20">
        <v>0.92500000000000004</v>
      </c>
      <c r="C20">
        <v>0.92500000000000004</v>
      </c>
      <c r="D20">
        <v>0.92500000000000004</v>
      </c>
      <c r="E20">
        <v>0.65</v>
      </c>
      <c r="F20">
        <v>0.92500000000000004</v>
      </c>
    </row>
    <row r="21" spans="1:6" x14ac:dyDescent="0.25">
      <c r="A21">
        <v>44</v>
      </c>
      <c r="B21">
        <v>0.92500000000000004</v>
      </c>
      <c r="C21">
        <v>0.92500000000000004</v>
      </c>
      <c r="D21">
        <v>0.92500000000000004</v>
      </c>
      <c r="E21">
        <v>0.65</v>
      </c>
      <c r="F21">
        <v>0.92500000000000004</v>
      </c>
    </row>
    <row r="22" spans="1:6" x14ac:dyDescent="0.25">
      <c r="A22">
        <v>45</v>
      </c>
      <c r="B22">
        <v>0.92500000000000004</v>
      </c>
      <c r="C22">
        <v>0.92500000000000004</v>
      </c>
      <c r="D22">
        <v>0.92500000000000004</v>
      </c>
      <c r="E22">
        <v>0.65</v>
      </c>
      <c r="F22">
        <v>0.92500000000000004</v>
      </c>
    </row>
    <row r="23" spans="1:6" x14ac:dyDescent="0.25">
      <c r="A23">
        <v>46</v>
      </c>
      <c r="B23">
        <v>0.92500000000000004</v>
      </c>
      <c r="C23">
        <v>0.92500000000000004</v>
      </c>
      <c r="D23">
        <v>0.92500000000000004</v>
      </c>
      <c r="E23">
        <v>0.65</v>
      </c>
      <c r="F23">
        <v>0.92500000000000004</v>
      </c>
    </row>
    <row r="24" spans="1:6" x14ac:dyDescent="0.25">
      <c r="A24">
        <v>47</v>
      </c>
      <c r="B24">
        <v>0.92500000000000004</v>
      </c>
      <c r="C24">
        <v>0.92500000000000004</v>
      </c>
      <c r="D24">
        <v>0.92500000000000004</v>
      </c>
      <c r="E24">
        <v>0.65</v>
      </c>
      <c r="F24">
        <v>0.92500000000000004</v>
      </c>
    </row>
    <row r="25" spans="1:6" x14ac:dyDescent="0.25">
      <c r="A25">
        <v>48</v>
      </c>
      <c r="B25">
        <v>0.92500000000000004</v>
      </c>
      <c r="C25">
        <v>0.92500000000000004</v>
      </c>
      <c r="D25">
        <v>0.92500000000000004</v>
      </c>
      <c r="E25">
        <v>0.65</v>
      </c>
      <c r="F25">
        <v>0.92500000000000004</v>
      </c>
    </row>
    <row r="26" spans="1:6" x14ac:dyDescent="0.25">
      <c r="A26">
        <v>49</v>
      </c>
      <c r="B26">
        <v>0.92500000000000004</v>
      </c>
      <c r="C26">
        <v>0.92500000000000004</v>
      </c>
      <c r="D26">
        <v>0.92500000000000004</v>
      </c>
      <c r="E26">
        <v>0.65</v>
      </c>
      <c r="F26">
        <v>0.92500000000000004</v>
      </c>
    </row>
    <row r="27" spans="1:6" x14ac:dyDescent="0.25">
      <c r="A27">
        <v>50</v>
      </c>
      <c r="B27">
        <v>0.92500000000000004</v>
      </c>
      <c r="C27">
        <v>0.92500000000000004</v>
      </c>
      <c r="D27">
        <v>0.92500000000000004</v>
      </c>
      <c r="E27">
        <v>0.65</v>
      </c>
      <c r="F27">
        <v>0.92500000000000004</v>
      </c>
    </row>
    <row r="28" spans="1:6" x14ac:dyDescent="0.25">
      <c r="A28">
        <v>51</v>
      </c>
      <c r="B28">
        <v>0.92500000000000004</v>
      </c>
      <c r="C28">
        <v>0.92500000000000004</v>
      </c>
      <c r="D28">
        <v>0.92500000000000004</v>
      </c>
      <c r="E28">
        <v>0.65</v>
      </c>
      <c r="F28">
        <v>0.92500000000000004</v>
      </c>
    </row>
    <row r="29" spans="1:6" x14ac:dyDescent="0.25">
      <c r="A29">
        <v>52</v>
      </c>
      <c r="B29">
        <v>0.92500000000000004</v>
      </c>
      <c r="C29">
        <v>0.92500000000000004</v>
      </c>
      <c r="D29">
        <v>0.92500000000000004</v>
      </c>
      <c r="E29">
        <v>0.65</v>
      </c>
      <c r="F29">
        <v>0.92500000000000004</v>
      </c>
    </row>
    <row r="30" spans="1:6" x14ac:dyDescent="0.25">
      <c r="A30">
        <v>53</v>
      </c>
      <c r="B30">
        <v>0.92500000000000004</v>
      </c>
      <c r="C30">
        <v>0.92500000000000004</v>
      </c>
      <c r="D30">
        <v>0.92500000000000004</v>
      </c>
      <c r="E30">
        <v>0.65</v>
      </c>
      <c r="F30">
        <v>0.92500000000000004</v>
      </c>
    </row>
    <row r="31" spans="1:6" x14ac:dyDescent="0.25">
      <c r="A31">
        <v>54</v>
      </c>
      <c r="B31">
        <v>0.92500000000000004</v>
      </c>
      <c r="C31">
        <v>0.92500000000000004</v>
      </c>
      <c r="D31">
        <v>0.92500000000000004</v>
      </c>
      <c r="E31">
        <v>0.65</v>
      </c>
      <c r="F31">
        <v>0.92500000000000004</v>
      </c>
    </row>
    <row r="32" spans="1:6" x14ac:dyDescent="0.25">
      <c r="A32">
        <v>55</v>
      </c>
      <c r="B32">
        <v>0.92500000000000004</v>
      </c>
      <c r="C32">
        <v>0.92500000000000004</v>
      </c>
      <c r="D32">
        <v>0.92500000000000004</v>
      </c>
      <c r="E32">
        <v>0.65</v>
      </c>
      <c r="F32">
        <v>0.92500000000000004</v>
      </c>
    </row>
    <row r="33" spans="1:6" x14ac:dyDescent="0.25">
      <c r="A33">
        <v>56</v>
      </c>
      <c r="B33">
        <v>0.92500000000000004</v>
      </c>
      <c r="C33">
        <v>0.92500000000000004</v>
      </c>
      <c r="D33">
        <v>0.92500000000000004</v>
      </c>
      <c r="E33">
        <v>0.65</v>
      </c>
      <c r="F33">
        <v>0.92500000000000004</v>
      </c>
    </row>
    <row r="34" spans="1:6" x14ac:dyDescent="0.25">
      <c r="A34">
        <v>57</v>
      </c>
      <c r="B34">
        <v>0.92500000000000004</v>
      </c>
      <c r="C34">
        <v>0.92500000000000004</v>
      </c>
      <c r="D34">
        <v>0.92500000000000004</v>
      </c>
      <c r="E34">
        <v>0.65</v>
      </c>
      <c r="F34">
        <v>0.92500000000000004</v>
      </c>
    </row>
    <row r="35" spans="1:6" x14ac:dyDescent="0.25">
      <c r="A35">
        <v>58</v>
      </c>
      <c r="B35">
        <v>0.92500000000000004</v>
      </c>
      <c r="C35">
        <v>0.92500000000000004</v>
      </c>
      <c r="D35">
        <v>0.92500000000000004</v>
      </c>
      <c r="E35">
        <v>0.65</v>
      </c>
      <c r="F35">
        <v>0.92500000000000004</v>
      </c>
    </row>
    <row r="36" spans="1:6" x14ac:dyDescent="0.25">
      <c r="A36">
        <v>59</v>
      </c>
      <c r="B36">
        <v>0.92500000000000004</v>
      </c>
      <c r="C36">
        <v>0.92500000000000004</v>
      </c>
      <c r="D36">
        <v>0.92500000000000004</v>
      </c>
      <c r="E36">
        <v>0.65</v>
      </c>
      <c r="F36">
        <v>0.92500000000000004</v>
      </c>
    </row>
    <row r="37" spans="1:6" x14ac:dyDescent="0.25">
      <c r="A37">
        <v>60</v>
      </c>
      <c r="B37">
        <v>0.92500000000000004</v>
      </c>
      <c r="C37">
        <v>0.92500000000000004</v>
      </c>
      <c r="D37">
        <v>0.92500000000000004</v>
      </c>
      <c r="E37">
        <v>0.65</v>
      </c>
      <c r="F37">
        <v>0.92500000000000004</v>
      </c>
    </row>
    <row r="38" spans="1:6" x14ac:dyDescent="0.25">
      <c r="A38">
        <v>61</v>
      </c>
      <c r="B38">
        <v>0.92500000000000004</v>
      </c>
      <c r="C38">
        <v>0.92500000000000004</v>
      </c>
      <c r="D38">
        <v>0.92500000000000004</v>
      </c>
      <c r="E38">
        <v>0.65</v>
      </c>
      <c r="F38">
        <v>0.92500000000000004</v>
      </c>
    </row>
    <row r="39" spans="1:6" x14ac:dyDescent="0.25">
      <c r="A39">
        <v>62</v>
      </c>
      <c r="B39">
        <v>0.92500000000000004</v>
      </c>
      <c r="C39">
        <v>0.92500000000000004</v>
      </c>
      <c r="D39">
        <v>0.92500000000000004</v>
      </c>
      <c r="E39">
        <v>0.65</v>
      </c>
      <c r="F39">
        <v>0.92500000000000004</v>
      </c>
    </row>
    <row r="40" spans="1:6" x14ac:dyDescent="0.25">
      <c r="A40">
        <v>63</v>
      </c>
      <c r="B40">
        <v>0.92500000000000004</v>
      </c>
      <c r="C40">
        <v>0.92500000000000004</v>
      </c>
      <c r="D40">
        <v>0.92500000000000004</v>
      </c>
      <c r="E40">
        <v>0.65</v>
      </c>
      <c r="F40">
        <v>0.92500000000000004</v>
      </c>
    </row>
    <row r="41" spans="1:6" x14ac:dyDescent="0.25">
      <c r="A41">
        <v>64</v>
      </c>
      <c r="B41">
        <v>0.92500000000000004</v>
      </c>
      <c r="C41">
        <v>0.92500000000000004</v>
      </c>
      <c r="D41">
        <v>0.92500000000000004</v>
      </c>
      <c r="E41">
        <v>0.65</v>
      </c>
      <c r="F41">
        <v>0.92500000000000004</v>
      </c>
    </row>
    <row r="42" spans="1:6" x14ac:dyDescent="0.25">
      <c r="A42">
        <v>65</v>
      </c>
      <c r="B42">
        <v>0.92500000000000004</v>
      </c>
      <c r="C42">
        <v>0.92500000000000004</v>
      </c>
      <c r="D42">
        <v>0.92500000000000004</v>
      </c>
      <c r="E42">
        <v>0.65</v>
      </c>
      <c r="F42">
        <v>0.92500000000000004</v>
      </c>
    </row>
    <row r="43" spans="1:6" x14ac:dyDescent="0.25">
      <c r="A43">
        <v>66</v>
      </c>
      <c r="B43">
        <v>0.92500000000000004</v>
      </c>
      <c r="C43">
        <v>0.92500000000000004</v>
      </c>
      <c r="D43">
        <v>0.92500000000000004</v>
      </c>
      <c r="E43">
        <v>0.65</v>
      </c>
      <c r="F43">
        <v>0.92500000000000004</v>
      </c>
    </row>
    <row r="44" spans="1:6" x14ac:dyDescent="0.25">
      <c r="A44">
        <v>67</v>
      </c>
      <c r="B44">
        <v>0.92500000000000004</v>
      </c>
      <c r="C44">
        <v>0.92500000000000004</v>
      </c>
      <c r="D44">
        <v>0.92500000000000004</v>
      </c>
      <c r="E44">
        <v>0.65</v>
      </c>
      <c r="F44">
        <v>0.92500000000000004</v>
      </c>
    </row>
    <row r="45" spans="1:6" x14ac:dyDescent="0.25">
      <c r="A45">
        <v>68</v>
      </c>
      <c r="B45">
        <v>0.92500000000000004</v>
      </c>
      <c r="C45">
        <v>0.92500000000000004</v>
      </c>
      <c r="D45">
        <v>0.92500000000000004</v>
      </c>
      <c r="E45">
        <v>0.65</v>
      </c>
      <c r="F45">
        <v>0.92500000000000004</v>
      </c>
    </row>
    <row r="46" spans="1:6" x14ac:dyDescent="0.25">
      <c r="A46">
        <v>69</v>
      </c>
      <c r="B46">
        <v>0.92500000000000004</v>
      </c>
      <c r="C46">
        <v>0.92500000000000004</v>
      </c>
      <c r="D46">
        <v>0.92500000000000004</v>
      </c>
      <c r="E46">
        <v>0.65</v>
      </c>
      <c r="F46">
        <v>0.92500000000000004</v>
      </c>
    </row>
    <row r="47" spans="1:6" x14ac:dyDescent="0.25">
      <c r="A47">
        <v>70</v>
      </c>
      <c r="B47">
        <v>0.92500000000000004</v>
      </c>
      <c r="C47">
        <v>0.92500000000000004</v>
      </c>
      <c r="D47">
        <v>0.92500000000000004</v>
      </c>
      <c r="E47">
        <v>0.65</v>
      </c>
      <c r="F47">
        <v>0.92500000000000004</v>
      </c>
    </row>
    <row r="48" spans="1:6" x14ac:dyDescent="0.25">
      <c r="A48">
        <v>71</v>
      </c>
      <c r="B48">
        <v>0.92500000000000004</v>
      </c>
      <c r="C48">
        <v>0.92500000000000004</v>
      </c>
      <c r="D48">
        <v>0.92500000000000004</v>
      </c>
      <c r="E48">
        <v>0.65</v>
      </c>
      <c r="F48">
        <v>0.92500000000000004</v>
      </c>
    </row>
    <row r="49" spans="1:6" x14ac:dyDescent="0.25">
      <c r="A49">
        <v>72</v>
      </c>
      <c r="B49">
        <v>0.92500000000000004</v>
      </c>
      <c r="C49">
        <v>0.92500000000000004</v>
      </c>
      <c r="D49">
        <v>0.92500000000000004</v>
      </c>
      <c r="E49">
        <v>0.65</v>
      </c>
      <c r="F49">
        <v>0.92500000000000004</v>
      </c>
    </row>
    <row r="50" spans="1:6" x14ac:dyDescent="0.25">
      <c r="A50">
        <v>73</v>
      </c>
      <c r="B50">
        <v>0.92500000000000004</v>
      </c>
      <c r="C50">
        <v>0.92500000000000004</v>
      </c>
      <c r="D50">
        <v>0.92500000000000004</v>
      </c>
      <c r="E50">
        <v>0.65</v>
      </c>
      <c r="F50">
        <v>0.92500000000000004</v>
      </c>
    </row>
    <row r="51" spans="1:6" x14ac:dyDescent="0.25">
      <c r="A51">
        <v>74</v>
      </c>
      <c r="B51">
        <v>0.92500000000000004</v>
      </c>
      <c r="C51">
        <v>0.92500000000000004</v>
      </c>
      <c r="D51">
        <v>0.92500000000000004</v>
      </c>
      <c r="E51">
        <v>0.65</v>
      </c>
      <c r="F51">
        <v>0.92500000000000004</v>
      </c>
    </row>
    <row r="52" spans="1:6" x14ac:dyDescent="0.25">
      <c r="A52">
        <v>75</v>
      </c>
      <c r="B52">
        <v>0.92500000000000004</v>
      </c>
      <c r="C52">
        <v>0.92500000000000004</v>
      </c>
      <c r="D52">
        <v>0.92500000000000004</v>
      </c>
      <c r="E52">
        <v>0.65</v>
      </c>
      <c r="F52">
        <v>0.92500000000000004</v>
      </c>
    </row>
    <row r="53" spans="1:6" x14ac:dyDescent="0.25">
      <c r="A53">
        <v>76</v>
      </c>
      <c r="B53">
        <v>0.92500000000000004</v>
      </c>
      <c r="C53">
        <v>0.92500000000000004</v>
      </c>
      <c r="D53">
        <v>0.92500000000000004</v>
      </c>
      <c r="E53">
        <v>0.65</v>
      </c>
      <c r="F53">
        <v>0.92500000000000004</v>
      </c>
    </row>
    <row r="54" spans="1:6" x14ac:dyDescent="0.25">
      <c r="A54">
        <v>77</v>
      </c>
      <c r="B54">
        <v>0.92500000000000004</v>
      </c>
      <c r="C54">
        <v>0.92500000000000004</v>
      </c>
      <c r="D54">
        <v>0.92500000000000004</v>
      </c>
      <c r="E54">
        <v>0.65</v>
      </c>
      <c r="F54">
        <v>0.92500000000000004</v>
      </c>
    </row>
    <row r="55" spans="1:6" x14ac:dyDescent="0.25">
      <c r="A55">
        <v>78</v>
      </c>
      <c r="B55">
        <v>0.92500000000000004</v>
      </c>
      <c r="C55">
        <v>0.92500000000000004</v>
      </c>
      <c r="D55">
        <v>0.92500000000000004</v>
      </c>
      <c r="E55">
        <v>0.65</v>
      </c>
      <c r="F55">
        <v>0.92500000000000004</v>
      </c>
    </row>
    <row r="56" spans="1:6" x14ac:dyDescent="0.25">
      <c r="A56">
        <v>79</v>
      </c>
      <c r="B56">
        <v>0.92500000000000004</v>
      </c>
      <c r="C56">
        <v>0.92500000000000004</v>
      </c>
      <c r="D56">
        <v>0.92500000000000004</v>
      </c>
      <c r="E56">
        <v>0.65</v>
      </c>
      <c r="F56">
        <v>0.92500000000000004</v>
      </c>
    </row>
    <row r="57" spans="1:6" x14ac:dyDescent="0.25">
      <c r="A57">
        <v>80</v>
      </c>
      <c r="B57">
        <v>0.92500000000000004</v>
      </c>
      <c r="C57">
        <v>0.92500000000000004</v>
      </c>
      <c r="D57">
        <v>0.92500000000000004</v>
      </c>
      <c r="E57">
        <v>0.65</v>
      </c>
      <c r="F57">
        <v>0.92500000000000004</v>
      </c>
    </row>
    <row r="58" spans="1:6" x14ac:dyDescent="0.25">
      <c r="A58">
        <v>81</v>
      </c>
      <c r="B58">
        <v>0.92500000000000004</v>
      </c>
      <c r="C58">
        <v>0.92500000000000004</v>
      </c>
      <c r="D58">
        <v>0.92500000000000004</v>
      </c>
      <c r="E58">
        <v>0.65</v>
      </c>
      <c r="F58">
        <v>0.92500000000000004</v>
      </c>
    </row>
    <row r="59" spans="1:6" x14ac:dyDescent="0.25">
      <c r="A59">
        <v>82</v>
      </c>
      <c r="B59">
        <v>0.92500000000000004</v>
      </c>
      <c r="C59">
        <v>0.92500000000000004</v>
      </c>
      <c r="D59">
        <v>0.92500000000000004</v>
      </c>
      <c r="E59">
        <v>0.65</v>
      </c>
      <c r="F59">
        <v>0.92500000000000004</v>
      </c>
    </row>
    <row r="60" spans="1:6" x14ac:dyDescent="0.25">
      <c r="A60">
        <v>83</v>
      </c>
      <c r="B60">
        <v>0.92500000000000004</v>
      </c>
      <c r="C60">
        <v>0.92500000000000004</v>
      </c>
      <c r="D60">
        <v>0.92500000000000004</v>
      </c>
      <c r="E60">
        <v>0.65</v>
      </c>
      <c r="F60">
        <v>0.92500000000000004</v>
      </c>
    </row>
    <row r="61" spans="1:6" x14ac:dyDescent="0.25">
      <c r="A61">
        <v>84</v>
      </c>
      <c r="B61">
        <v>0.92500000000000004</v>
      </c>
      <c r="C61">
        <v>0.92500000000000004</v>
      </c>
      <c r="D61">
        <v>0.92500000000000004</v>
      </c>
      <c r="E61">
        <v>0.65</v>
      </c>
      <c r="F61">
        <v>0.92500000000000004</v>
      </c>
    </row>
    <row r="62" spans="1:6" x14ac:dyDescent="0.25">
      <c r="A62">
        <v>85</v>
      </c>
      <c r="B62">
        <v>0.92500000000000004</v>
      </c>
      <c r="C62">
        <v>0.92500000000000004</v>
      </c>
      <c r="D62">
        <v>0.92500000000000004</v>
      </c>
      <c r="E62">
        <v>0.65</v>
      </c>
      <c r="F62">
        <v>0.92500000000000004</v>
      </c>
    </row>
    <row r="63" spans="1:6" x14ac:dyDescent="0.25">
      <c r="A63">
        <v>86</v>
      </c>
      <c r="B63">
        <v>0.92500000000000004</v>
      </c>
      <c r="C63">
        <v>0.92500000000000004</v>
      </c>
      <c r="D63">
        <v>0.92500000000000004</v>
      </c>
      <c r="E63">
        <v>0.65</v>
      </c>
      <c r="F63">
        <v>0.92500000000000004</v>
      </c>
    </row>
    <row r="64" spans="1:6" x14ac:dyDescent="0.25">
      <c r="A64">
        <v>87</v>
      </c>
      <c r="B64">
        <v>0.92500000000000004</v>
      </c>
      <c r="C64">
        <v>0.92500000000000004</v>
      </c>
      <c r="D64">
        <v>0.92500000000000004</v>
      </c>
      <c r="E64">
        <v>0.65</v>
      </c>
      <c r="F64">
        <v>0.92500000000000004</v>
      </c>
    </row>
    <row r="65" spans="1:6" x14ac:dyDescent="0.25">
      <c r="A65">
        <v>88</v>
      </c>
      <c r="B65">
        <v>0.92500000000000004</v>
      </c>
      <c r="C65">
        <v>0.92500000000000004</v>
      </c>
      <c r="D65">
        <v>0.92500000000000004</v>
      </c>
      <c r="E65">
        <v>0.65</v>
      </c>
      <c r="F65">
        <v>0.92500000000000004</v>
      </c>
    </row>
    <row r="66" spans="1:6" x14ac:dyDescent="0.25">
      <c r="A66">
        <v>89</v>
      </c>
      <c r="B66">
        <v>0.92500000000000004</v>
      </c>
      <c r="C66">
        <v>0.92500000000000004</v>
      </c>
      <c r="D66">
        <v>0.92500000000000004</v>
      </c>
      <c r="E66">
        <v>0.65</v>
      </c>
      <c r="F66">
        <v>0.92500000000000004</v>
      </c>
    </row>
    <row r="67" spans="1:6" x14ac:dyDescent="0.25">
      <c r="A67">
        <v>90</v>
      </c>
      <c r="B67">
        <v>0.92500000000000004</v>
      </c>
      <c r="C67">
        <v>0.92500000000000004</v>
      </c>
      <c r="D67">
        <v>0.92500000000000004</v>
      </c>
      <c r="E67">
        <v>0.65</v>
      </c>
      <c r="F67">
        <v>0.92500000000000004</v>
      </c>
    </row>
    <row r="68" spans="1:6" x14ac:dyDescent="0.25">
      <c r="A68">
        <v>91</v>
      </c>
      <c r="B68">
        <v>0.92500000000000004</v>
      </c>
      <c r="C68">
        <v>0.92500000000000004</v>
      </c>
      <c r="D68">
        <v>0.92500000000000004</v>
      </c>
      <c r="E68">
        <v>0.65</v>
      </c>
      <c r="F68">
        <v>0.92500000000000004</v>
      </c>
    </row>
    <row r="69" spans="1:6" x14ac:dyDescent="0.25">
      <c r="A69">
        <v>92</v>
      </c>
      <c r="B69">
        <v>0.92500000000000004</v>
      </c>
      <c r="C69">
        <v>0.92500000000000004</v>
      </c>
      <c r="D69">
        <v>0.92500000000000004</v>
      </c>
      <c r="E69">
        <v>0.65</v>
      </c>
      <c r="F69">
        <v>0.92500000000000004</v>
      </c>
    </row>
    <row r="70" spans="1:6" x14ac:dyDescent="0.25">
      <c r="A70">
        <v>93</v>
      </c>
      <c r="B70">
        <v>0.92500000000000004</v>
      </c>
      <c r="C70">
        <v>0.92500000000000004</v>
      </c>
      <c r="D70">
        <v>0.92500000000000004</v>
      </c>
      <c r="E70">
        <v>0.65</v>
      </c>
      <c r="F70">
        <v>0.92500000000000004</v>
      </c>
    </row>
    <row r="71" spans="1:6" x14ac:dyDescent="0.25">
      <c r="A71">
        <v>94</v>
      </c>
      <c r="B71">
        <v>0.92500000000000004</v>
      </c>
      <c r="C71">
        <v>0.92500000000000004</v>
      </c>
      <c r="D71">
        <v>0.92500000000000004</v>
      </c>
      <c r="E71">
        <v>0.65</v>
      </c>
      <c r="F71">
        <v>0.92500000000000004</v>
      </c>
    </row>
    <row r="72" spans="1:6" x14ac:dyDescent="0.25">
      <c r="A72">
        <v>95</v>
      </c>
      <c r="B72">
        <v>0.92500000000000004</v>
      </c>
      <c r="C72">
        <v>0.92500000000000004</v>
      </c>
      <c r="D72">
        <v>0.92500000000000004</v>
      </c>
      <c r="E72">
        <v>0.65</v>
      </c>
      <c r="F72">
        <v>0.92500000000000004</v>
      </c>
    </row>
    <row r="73" spans="1:6" x14ac:dyDescent="0.25">
      <c r="A73">
        <v>96</v>
      </c>
      <c r="B73">
        <v>0.92500000000000004</v>
      </c>
      <c r="C73">
        <v>0.92500000000000004</v>
      </c>
      <c r="D73">
        <v>0.92500000000000004</v>
      </c>
      <c r="E73">
        <v>0.65</v>
      </c>
      <c r="F73">
        <v>0.92500000000000004</v>
      </c>
    </row>
    <row r="74" spans="1:6" x14ac:dyDescent="0.25">
      <c r="A74">
        <v>97</v>
      </c>
      <c r="B74">
        <v>0.92500000000000004</v>
      </c>
      <c r="C74">
        <v>0.92500000000000004</v>
      </c>
      <c r="D74">
        <v>0.92500000000000004</v>
      </c>
      <c r="E74">
        <v>0.65</v>
      </c>
      <c r="F74">
        <v>0.92500000000000004</v>
      </c>
    </row>
    <row r="75" spans="1:6" x14ac:dyDescent="0.25">
      <c r="A75">
        <v>98</v>
      </c>
      <c r="B75">
        <v>0.92500000000000004</v>
      </c>
      <c r="C75">
        <v>0.92500000000000004</v>
      </c>
      <c r="D75">
        <v>0.92500000000000004</v>
      </c>
      <c r="E75">
        <v>0.65</v>
      </c>
      <c r="F75">
        <v>0.92500000000000004</v>
      </c>
    </row>
    <row r="76" spans="1:6" x14ac:dyDescent="0.25">
      <c r="A76">
        <v>99</v>
      </c>
      <c r="B76">
        <v>0.92500000000000004</v>
      </c>
      <c r="C76">
        <v>0.92500000000000004</v>
      </c>
      <c r="D76">
        <v>0.92500000000000004</v>
      </c>
      <c r="E76">
        <v>0.65</v>
      </c>
      <c r="F76">
        <v>0.92500000000000004</v>
      </c>
    </row>
    <row r="77" spans="1:6" x14ac:dyDescent="0.25">
      <c r="A77">
        <v>100</v>
      </c>
      <c r="B77">
        <v>0.92500000000000004</v>
      </c>
      <c r="C77">
        <v>0.92500000000000004</v>
      </c>
      <c r="D77">
        <v>0.92500000000000004</v>
      </c>
      <c r="E77">
        <v>0.65</v>
      </c>
      <c r="F77">
        <v>0.92500000000000004</v>
      </c>
    </row>
    <row r="78" spans="1:6" x14ac:dyDescent="0.25">
      <c r="A78">
        <v>101</v>
      </c>
      <c r="B78">
        <v>0.92500000000000004</v>
      </c>
      <c r="C78">
        <v>0.92500000000000004</v>
      </c>
      <c r="D78">
        <v>0.92500000000000004</v>
      </c>
      <c r="E78">
        <v>0.65</v>
      </c>
      <c r="F78">
        <v>0.92500000000000004</v>
      </c>
    </row>
    <row r="79" spans="1:6" x14ac:dyDescent="0.25">
      <c r="A79">
        <v>102</v>
      </c>
      <c r="B79">
        <v>0.92500000000000004</v>
      </c>
      <c r="C79">
        <v>0.92500000000000004</v>
      </c>
      <c r="D79">
        <v>0.92500000000000004</v>
      </c>
      <c r="E79">
        <v>0.65</v>
      </c>
      <c r="F79">
        <v>0.92500000000000004</v>
      </c>
    </row>
    <row r="80" spans="1:6" x14ac:dyDescent="0.25">
      <c r="A80">
        <v>103</v>
      </c>
      <c r="B80">
        <v>0.92500000000000004</v>
      </c>
      <c r="C80">
        <v>0.92500000000000004</v>
      </c>
      <c r="D80">
        <v>0.92500000000000004</v>
      </c>
      <c r="E80">
        <v>0.65</v>
      </c>
      <c r="F80">
        <v>0.92500000000000004</v>
      </c>
    </row>
    <row r="81" spans="1:6" x14ac:dyDescent="0.25">
      <c r="A81">
        <v>104</v>
      </c>
      <c r="B81">
        <v>0.92500000000000004</v>
      </c>
      <c r="C81">
        <v>0.92500000000000004</v>
      </c>
      <c r="D81">
        <v>0.92500000000000004</v>
      </c>
      <c r="E81">
        <v>0.65</v>
      </c>
      <c r="F81">
        <v>0.92500000000000004</v>
      </c>
    </row>
    <row r="82" spans="1:6" x14ac:dyDescent="0.25">
      <c r="A82">
        <v>105</v>
      </c>
      <c r="B82">
        <v>0.92500000000000004</v>
      </c>
      <c r="C82">
        <v>0.92500000000000004</v>
      </c>
      <c r="D82">
        <v>0.92500000000000004</v>
      </c>
      <c r="E82">
        <v>0.65</v>
      </c>
      <c r="F82">
        <v>0.92500000000000004</v>
      </c>
    </row>
    <row r="83" spans="1:6" x14ac:dyDescent="0.25">
      <c r="A83">
        <v>106</v>
      </c>
      <c r="B83">
        <v>0.92500000000000004</v>
      </c>
      <c r="C83">
        <v>0.92500000000000004</v>
      </c>
      <c r="D83">
        <v>0.92500000000000004</v>
      </c>
      <c r="E83">
        <v>0.65</v>
      </c>
      <c r="F83">
        <v>0.92500000000000004</v>
      </c>
    </row>
    <row r="84" spans="1:6" x14ac:dyDescent="0.25">
      <c r="A84">
        <v>107</v>
      </c>
      <c r="B84">
        <v>0.92500000000000004</v>
      </c>
      <c r="C84">
        <v>0.92500000000000004</v>
      </c>
      <c r="D84">
        <v>0.92500000000000004</v>
      </c>
      <c r="E84">
        <v>0.65</v>
      </c>
      <c r="F84">
        <v>0.92500000000000004</v>
      </c>
    </row>
    <row r="85" spans="1:6" x14ac:dyDescent="0.25">
      <c r="A85">
        <v>108</v>
      </c>
      <c r="B85">
        <v>0.92500000000000004</v>
      </c>
      <c r="C85">
        <v>0.92500000000000004</v>
      </c>
      <c r="D85">
        <v>0.92500000000000004</v>
      </c>
      <c r="E85">
        <v>0.65</v>
      </c>
      <c r="F85">
        <v>0.92500000000000004</v>
      </c>
    </row>
    <row r="86" spans="1:6" x14ac:dyDescent="0.25">
      <c r="A86">
        <v>109</v>
      </c>
      <c r="B86">
        <v>0.92500000000000004</v>
      </c>
      <c r="C86">
        <v>0.92500000000000004</v>
      </c>
      <c r="D86">
        <v>0.92500000000000004</v>
      </c>
      <c r="E86">
        <v>0.65</v>
      </c>
      <c r="F86">
        <v>0.92500000000000004</v>
      </c>
    </row>
    <row r="87" spans="1:6" x14ac:dyDescent="0.25">
      <c r="A87">
        <v>110</v>
      </c>
      <c r="B87">
        <v>0.92500000000000004</v>
      </c>
      <c r="C87">
        <v>0.92500000000000004</v>
      </c>
      <c r="D87">
        <v>0.92500000000000004</v>
      </c>
      <c r="E87">
        <v>0.65</v>
      </c>
      <c r="F87">
        <v>0.92500000000000004</v>
      </c>
    </row>
    <row r="88" spans="1:6" x14ac:dyDescent="0.25">
      <c r="A88">
        <v>111</v>
      </c>
      <c r="B88">
        <v>0.92500000000000004</v>
      </c>
      <c r="C88">
        <v>0.92500000000000004</v>
      </c>
      <c r="D88">
        <v>0.92500000000000004</v>
      </c>
      <c r="E88">
        <v>0.65</v>
      </c>
      <c r="F88">
        <v>0.92500000000000004</v>
      </c>
    </row>
    <row r="89" spans="1:6" x14ac:dyDescent="0.25">
      <c r="A89">
        <v>112</v>
      </c>
      <c r="B89">
        <v>0.92500000000000004</v>
      </c>
      <c r="C89">
        <v>0.92500000000000004</v>
      </c>
      <c r="D89">
        <v>0.92500000000000004</v>
      </c>
      <c r="E89">
        <v>0.65</v>
      </c>
      <c r="F89">
        <v>0.92500000000000004</v>
      </c>
    </row>
    <row r="90" spans="1:6" x14ac:dyDescent="0.25">
      <c r="A90">
        <v>113</v>
      </c>
      <c r="B90">
        <v>0.92500000000000004</v>
      </c>
      <c r="C90">
        <v>0.92500000000000004</v>
      </c>
      <c r="D90">
        <v>0.92500000000000004</v>
      </c>
      <c r="E90">
        <v>0.65</v>
      </c>
      <c r="F90">
        <v>0.92500000000000004</v>
      </c>
    </row>
    <row r="91" spans="1:6" x14ac:dyDescent="0.25">
      <c r="A91">
        <v>114</v>
      </c>
      <c r="B91">
        <v>0.92500000000000004</v>
      </c>
      <c r="C91">
        <v>0.92500000000000004</v>
      </c>
      <c r="D91">
        <v>0.92500000000000004</v>
      </c>
      <c r="E91">
        <v>0.65</v>
      </c>
      <c r="F91">
        <v>0.92500000000000004</v>
      </c>
    </row>
    <row r="92" spans="1:6" x14ac:dyDescent="0.25">
      <c r="A92">
        <v>115</v>
      </c>
      <c r="B92">
        <v>0.92500000000000004</v>
      </c>
      <c r="C92">
        <v>0.92500000000000004</v>
      </c>
      <c r="D92">
        <v>0.92500000000000004</v>
      </c>
      <c r="E92">
        <v>0.65</v>
      </c>
      <c r="F92">
        <v>0.92500000000000004</v>
      </c>
    </row>
    <row r="93" spans="1:6" x14ac:dyDescent="0.25">
      <c r="A93">
        <v>116</v>
      </c>
      <c r="B93">
        <v>0.92500000000000004</v>
      </c>
      <c r="C93">
        <v>0.92500000000000004</v>
      </c>
      <c r="D93">
        <v>0.92500000000000004</v>
      </c>
      <c r="E93">
        <v>0.65</v>
      </c>
      <c r="F93">
        <v>0.92500000000000004</v>
      </c>
    </row>
    <row r="94" spans="1:6" x14ac:dyDescent="0.25">
      <c r="A94">
        <v>117</v>
      </c>
      <c r="B94">
        <v>0.92500000000000004</v>
      </c>
      <c r="C94">
        <v>0.92500000000000004</v>
      </c>
      <c r="D94">
        <v>0.92500000000000004</v>
      </c>
      <c r="E94">
        <v>0.65</v>
      </c>
      <c r="F94">
        <v>0.92500000000000004</v>
      </c>
    </row>
    <row r="95" spans="1:6" x14ac:dyDescent="0.25">
      <c r="A95">
        <v>118</v>
      </c>
      <c r="B95">
        <v>0.92500000000000004</v>
      </c>
      <c r="C95">
        <v>0.92500000000000004</v>
      </c>
      <c r="D95">
        <v>0.92500000000000004</v>
      </c>
      <c r="E95">
        <v>0.65</v>
      </c>
      <c r="F95">
        <v>0.92500000000000004</v>
      </c>
    </row>
    <row r="96" spans="1:6" x14ac:dyDescent="0.25">
      <c r="A96">
        <v>119</v>
      </c>
      <c r="B96">
        <v>0.92500000000000004</v>
      </c>
      <c r="C96">
        <v>0.92500000000000004</v>
      </c>
      <c r="D96">
        <v>0.92500000000000004</v>
      </c>
      <c r="E96">
        <v>0.65</v>
      </c>
      <c r="F96">
        <v>0.92500000000000004</v>
      </c>
    </row>
    <row r="97" spans="1:6" x14ac:dyDescent="0.25">
      <c r="A97">
        <v>120</v>
      </c>
      <c r="B97">
        <v>0.92500000000000004</v>
      </c>
      <c r="C97">
        <v>0.92500000000000004</v>
      </c>
      <c r="D97">
        <v>0.92500000000000004</v>
      </c>
      <c r="E97">
        <v>0.65</v>
      </c>
      <c r="F97">
        <v>0.92500000000000004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90c9f9d-8783-46ee-a8cc-06cc8fdd8a8a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D2C5817942D84986A865BE4DF46265" ma:contentTypeVersion="16" ma:contentTypeDescription="Create a new document." ma:contentTypeScope="" ma:versionID="0d201e13c4895fc4d3c2b56a00ebda0b">
  <xsd:schema xmlns:xsd="http://www.w3.org/2001/XMLSchema" xmlns:xs="http://www.w3.org/2001/XMLSchema" xmlns:p="http://schemas.microsoft.com/office/2006/metadata/properties" xmlns:ns3="b90c9f9d-8783-46ee-a8cc-06cc8fdd8a8a" xmlns:ns4="c26b9414-c257-448c-8bb2-d008a56a1e04" targetNamespace="http://schemas.microsoft.com/office/2006/metadata/properties" ma:root="true" ma:fieldsID="1378abf113b1eadd9d7925377ef36fab" ns3:_="" ns4:_="">
    <xsd:import namespace="b90c9f9d-8783-46ee-a8cc-06cc8fdd8a8a"/>
    <xsd:import namespace="c26b9414-c257-448c-8bb2-d008a56a1e0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0c9f9d-8783-46ee-a8cc-06cc8fdd8a8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Tags" ma:internalName="MediaServiceAutoTags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6b9414-c257-448c-8bb2-d008a56a1e04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7663A0-4567-4F23-8233-F68D861909E7}">
  <ds:schemaRefs>
    <ds:schemaRef ds:uri="http://schemas.microsoft.com/office/2006/metadata/properties"/>
    <ds:schemaRef ds:uri="http://purl.org/dc/dcmitype/"/>
    <ds:schemaRef ds:uri="http://www.w3.org/XML/1998/namespace"/>
    <ds:schemaRef ds:uri="http://schemas.openxmlformats.org/package/2006/metadata/core-properties"/>
    <ds:schemaRef ds:uri="http://schemas.microsoft.com/office/2006/documentManagement/types"/>
    <ds:schemaRef ds:uri="http://purl.org/dc/terms/"/>
    <ds:schemaRef ds:uri="c26b9414-c257-448c-8bb2-d008a56a1e04"/>
    <ds:schemaRef ds:uri="http://schemas.microsoft.com/office/infopath/2007/PartnerControls"/>
    <ds:schemaRef ds:uri="b90c9f9d-8783-46ee-a8cc-06cc8fdd8a8a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4E239113-287F-47C2-A2F6-7C16EF88C6E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A7E071F-8909-43F6-BCA0-C6CCE21383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90c9f9d-8783-46ee-a8cc-06cc8fdd8a8a"/>
    <ds:schemaRef ds:uri="c26b9414-c257-448c-8bb2-d008a56a1e0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T20</vt:lpstr>
      <vt:lpstr>SPWL</vt:lpstr>
      <vt:lpstr>Output_0_0_0</vt:lpstr>
      <vt:lpstr>Output_0_0_1</vt:lpstr>
      <vt:lpstr>Output_0_1_0</vt:lpstr>
      <vt:lpstr>Output_0_1_1</vt:lpstr>
      <vt:lpstr>Output_1_0_0</vt:lpstr>
      <vt:lpstr>Output_1_0_1</vt:lpstr>
      <vt:lpstr>Output_1_1_0</vt:lpstr>
      <vt:lpstr>Output_1_1_1</vt:lpstr>
      <vt:lpstr>Total Program Profit</vt:lpstr>
      <vt:lpstr>T20_Profit</vt:lpstr>
      <vt:lpstr>SPWL_Profit</vt:lpstr>
      <vt:lpstr>T20_Demographic Split</vt:lpstr>
      <vt:lpstr>SPWL_Demographic Split</vt:lpstr>
      <vt:lpstr>T20 Calculation</vt:lpstr>
      <vt:lpstr>SPWL Calculation</vt:lpstr>
      <vt:lpstr>Male</vt:lpstr>
      <vt:lpstr>Female</vt:lpstr>
      <vt:lpstr>Smoking</vt:lpstr>
      <vt:lpstr>Non Smoker</vt:lpstr>
      <vt:lpstr>Smoker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 Zhang</dc:creator>
  <cp:lastModifiedBy>Oliver Yang</cp:lastModifiedBy>
  <dcterms:created xsi:type="dcterms:W3CDTF">2024-03-20T04:46:34Z</dcterms:created>
  <dcterms:modified xsi:type="dcterms:W3CDTF">2024-04-04T11:36:40Z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0x01010033D2C5817942D84986A865BE4DF46265</vt:lpwstr>
  </property>
</Properties>
</file>