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gel\Documents\Arduino\LGSpeakers\LGSpeakers\LGSpeakers\"/>
    </mc:Choice>
  </mc:AlternateContent>
  <bookViews>
    <workbookView xWindow="0" yWindow="0" windowWidth="28140" windowHeight="11895"/>
  </bookViews>
  <sheets>
    <sheet name="Sheet1" sheetId="1" r:id="rId1"/>
    <sheet name="Sheet2" sheetId="2" r:id="rId2"/>
    <sheet name="Bass Boost" sheetId="3" r:id="rId3"/>
    <sheet name="Power on" sheetId="4" r:id="rId4"/>
    <sheet name="Standard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8" i="2" l="1"/>
  <c r="K28" i="2"/>
  <c r="J28" i="2"/>
  <c r="I28" i="2"/>
  <c r="H28" i="2"/>
  <c r="A28" i="2" s="1"/>
  <c r="L27" i="2"/>
  <c r="K27" i="2"/>
  <c r="A27" i="2" s="1"/>
  <c r="J27" i="2"/>
  <c r="I27" i="2"/>
  <c r="H27" i="2"/>
  <c r="L26" i="2"/>
  <c r="K26" i="2"/>
  <c r="J26" i="2"/>
  <c r="I26" i="2"/>
  <c r="H26" i="2"/>
  <c r="L25" i="2"/>
  <c r="K25" i="2"/>
  <c r="A25" i="2" s="1"/>
  <c r="J25" i="2"/>
  <c r="I25" i="2"/>
  <c r="H25" i="2"/>
  <c r="H3" i="2"/>
  <c r="I3" i="2"/>
  <c r="J3" i="2"/>
  <c r="K3" i="2"/>
  <c r="L3" i="2"/>
  <c r="A3" i="2" s="1"/>
  <c r="L2" i="2"/>
  <c r="K2" i="2"/>
  <c r="J2" i="2"/>
  <c r="I2" i="2"/>
  <c r="H2" i="2"/>
  <c r="A26" i="2" l="1"/>
  <c r="A2" i="2"/>
  <c r="G30" i="1"/>
  <c r="R32" i="1"/>
  <c r="Q32" i="1"/>
  <c r="P32" i="1"/>
  <c r="O32" i="1"/>
  <c r="N32" i="1"/>
  <c r="R31" i="1"/>
  <c r="G31" i="1" s="1"/>
  <c r="Q31" i="1"/>
  <c r="P31" i="1"/>
  <c r="O31" i="1"/>
  <c r="N31" i="1"/>
  <c r="R30" i="1"/>
  <c r="Q30" i="1"/>
  <c r="P30" i="1"/>
  <c r="O30" i="1"/>
  <c r="N30" i="1"/>
  <c r="N12" i="1"/>
  <c r="O12" i="1"/>
  <c r="P12" i="1"/>
  <c r="Q12" i="1"/>
  <c r="R12" i="1"/>
  <c r="N13" i="1"/>
  <c r="O13" i="1"/>
  <c r="P13" i="1"/>
  <c r="Q13" i="1"/>
  <c r="R13" i="1"/>
  <c r="N11" i="1"/>
  <c r="O11" i="1"/>
  <c r="P11" i="1"/>
  <c r="Q11" i="1"/>
  <c r="R11" i="1"/>
  <c r="G11" i="1" s="1"/>
  <c r="O10" i="1"/>
  <c r="P10" i="1"/>
  <c r="Q10" i="1"/>
  <c r="G10" i="1" s="1"/>
  <c r="R10" i="1"/>
  <c r="N10" i="1"/>
  <c r="G32" i="1" l="1"/>
  <c r="G13" i="1"/>
  <c r="G12" i="1"/>
</calcChain>
</file>

<file path=xl/sharedStrings.xml><?xml version="1.0" encoding="utf-8"?>
<sst xmlns="http://schemas.openxmlformats.org/spreadsheetml/2006/main" count="217" uniqueCount="88">
  <si>
    <t>Add</t>
  </si>
  <si>
    <t>Op</t>
  </si>
  <si>
    <t>Data</t>
  </si>
  <si>
    <t>6a</t>
  </si>
  <si>
    <t>w</t>
  </si>
  <si>
    <t>c0 26 41 1f ec df 3f d9 b4 e0 26 35 1f ec df</t>
  </si>
  <si>
    <t>a0</t>
  </si>
  <si>
    <t>1f10</t>
  </si>
  <si>
    <t>c</t>
  </si>
  <si>
    <t>e</t>
  </si>
  <si>
    <t>2a</t>
  </si>
  <si>
    <t>0a</t>
  </si>
  <si>
    <t>6f</t>
  </si>
  <si>
    <t>20 0 0</t>
  </si>
  <si>
    <t>1e 35 bf</t>
  </si>
  <si>
    <t>1d 5a 53</t>
  </si>
  <si>
    <t>1f</t>
  </si>
  <si>
    <t>0f</t>
  </si>
  <si>
    <t>a1</t>
  </si>
  <si>
    <t>r</t>
  </si>
  <si>
    <t>c0 33 9f 1f c2 01 3f cc 61 e0 33 65 20 0a 99</t>
  </si>
  <si>
    <t>1f 0f</t>
  </si>
  <si>
    <t>Master volume control</t>
  </si>
  <si>
    <t>Channel 1 volume - 0 max, ff min</t>
  </si>
  <si>
    <t>State control 3 (all unmuted)</t>
  </si>
  <si>
    <t>DRC limiter attack/release</t>
  </si>
  <si>
    <t>PVDD undervolt (19.5V)</t>
  </si>
  <si>
    <t>State control 6</t>
  </si>
  <si>
    <t>data</t>
  </si>
  <si>
    <t>Write enable set</t>
  </si>
  <si>
    <t>Write enable single</t>
  </si>
  <si>
    <t>Coeff reg 6f (CH1.2 Power clipping)</t>
  </si>
  <si>
    <t>Coeff reg 71 (CH1.2 DRC attack threshold)</t>
  </si>
  <si>
    <t>Coeff reg 72 (CH1.2 DRC release threshold)</t>
  </si>
  <si>
    <t>Coeff register 0 (Ch 1 EQ-1)</t>
  </si>
  <si>
    <t>Coeff register 5 (CH 1 EQ2)</t>
  </si>
  <si>
    <t>Coeff register 0a (CH1 EQ3)</t>
  </si>
  <si>
    <t>Coeff reg 5 (CH1 EQ2)</t>
  </si>
  <si>
    <t>Coeff reg 0a (CH1 EQ3)</t>
  </si>
  <si>
    <t>Data (Default)</t>
  </si>
  <si>
    <t>Def: 20 00 00</t>
  </si>
  <si>
    <t>Def: 80 00 00</t>
  </si>
  <si>
    <t>00 00 90 00 00 48 3f 76 28 e0 88 b7 00 00 48</t>
  </si>
  <si>
    <t xml:space="preserve">00 00 00 00 00 00 00 00 00 00 00 00 20 00 00 </t>
  </si>
  <si>
    <t xml:space="preserve">Def: 00 00 00 00 00 00 00 00 00 00 00 00 20 00 00 </t>
  </si>
  <si>
    <t>3f7628</t>
  </si>
  <si>
    <t>e088b7</t>
  </si>
  <si>
    <t>A1cf1-3</t>
  </si>
  <si>
    <t>A2cf1-3</t>
  </si>
  <si>
    <t>B1cf1-3</t>
  </si>
  <si>
    <t>B2cf1-3</t>
  </si>
  <si>
    <t>A0cf1-3</t>
  </si>
  <si>
    <t>3f</t>
  </si>
  <si>
    <t>e0</t>
  </si>
  <si>
    <t>b7</t>
  </si>
  <si>
    <t>c0</t>
  </si>
  <si>
    <t>9f</t>
  </si>
  <si>
    <t>c2</t>
  </si>
  <si>
    <t>cc</t>
  </si>
  <si>
    <t>State control 1  (LV under voltage 3.0)</t>
  </si>
  <si>
    <t>State control 5 (Normal, LVUV fade,Power saving enable)</t>
  </si>
  <si>
    <t>Default values</t>
  </si>
  <si>
    <t>ff</t>
  </si>
  <si>
    <t>A1</t>
  </si>
  <si>
    <t>A2</t>
  </si>
  <si>
    <t>B1</t>
  </si>
  <si>
    <t>B2</t>
  </si>
  <si>
    <t>A0</t>
  </si>
  <si>
    <t>6088b7</t>
  </si>
  <si>
    <t>bf7628</t>
  </si>
  <si>
    <t>a</t>
  </si>
  <si>
    <t>1f28</t>
  </si>
  <si>
    <t>1f0e</t>
  </si>
  <si>
    <t>c0,33,9f,1f,c2,01,3f,cc,61,e0,33,65,20,0a,99</t>
  </si>
  <si>
    <t>1f0f</t>
  </si>
  <si>
    <t>c0,26,41,1f,ec,df,3f,d9,b4,e0,26,35,1f,ec,df</t>
  </si>
  <si>
    <t>f</t>
  </si>
  <si>
    <t>0,0,0,0,0,0,0,0,0,0,0,0,20,0,0</t>
  </si>
  <si>
    <t>1c</t>
  </si>
  <si>
    <t>1e</t>
  </si>
  <si>
    <t>Power on</t>
  </si>
  <si>
    <t>Power off</t>
  </si>
  <si>
    <t>1f30</t>
  </si>
  <si>
    <t>c0,b1,23,1f,4f,36,3f,4e,dd,e0,b0,ca,20,00,00</t>
  </si>
  <si>
    <t>c0,26,41,1f,ec,df,3f,d9,4b,e0,26,35,1f,ec,df</t>
  </si>
  <si>
    <t>c0,32,d0,1f,ca,76,3f,cd,30,e0,32,76,20,03,14</t>
  </si>
  <si>
    <t>1d</t>
  </si>
  <si>
    <t>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</si>
</sst>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1" fillId="2" borderId="3" applyNumberFormat="0" applyFon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7">
    <xf numFmtId="0" fontId="0" fillId="0" borderId="0" xfId="0"/>
    <xf numFmtId="0" fontId="1" fillId="3" borderId="2" xfId="3" applyBorder="1"/>
    <xf numFmtId="0" fontId="1" fillId="3" borderId="0" xfId="3"/>
    <xf numFmtId="0" fontId="1" fillId="4" borderId="0" xfId="4"/>
    <xf numFmtId="0" fontId="2" fillId="0" borderId="1" xfId="1"/>
    <xf numFmtId="0" fontId="0" fillId="2" borderId="3" xfId="2" applyFont="1"/>
    <xf numFmtId="0" fontId="0" fillId="3" borderId="2" xfId="3" applyFont="1" applyBorder="1"/>
  </cellXfs>
  <cellStyles count="5">
    <cellStyle name="20% - Accent2" xfId="3" builtinId="34"/>
    <cellStyle name="40% - Accent2" xfId="4" builtinId="35"/>
    <cellStyle name="Heading 3" xfId="1" builtinId="1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tabSelected="1" workbookViewId="0">
      <selection sqref="A1:XFD1"/>
    </sheetView>
  </sheetViews>
  <sheetFormatPr defaultRowHeight="15" x14ac:dyDescent="0.25"/>
  <cols>
    <col min="1" max="1" width="6.140625" customWidth="1"/>
    <col min="2" max="2" width="4" customWidth="1"/>
    <col min="3" max="3" width="5.42578125" customWidth="1"/>
    <col min="4" max="4" width="37.42578125" customWidth="1"/>
    <col min="5" max="5" width="38.28515625" customWidth="1"/>
    <col min="6" max="6" width="40.85546875" customWidth="1"/>
    <col min="7" max="7" width="11.7109375" customWidth="1"/>
    <col min="8" max="8" width="12.7109375" bestFit="1" customWidth="1"/>
    <col min="12" max="12" width="8.140625" customWidth="1"/>
    <col min="13" max="13" width="3.7109375" customWidth="1"/>
  </cols>
  <sheetData>
    <row r="1" spans="1:18" s="4" customFormat="1" ht="13.5" customHeight="1" thickBot="1" x14ac:dyDescent="0.3">
      <c r="A1" s="4" t="s">
        <v>0</v>
      </c>
      <c r="B1" s="4" t="s">
        <v>1</v>
      </c>
      <c r="C1" s="4" t="s">
        <v>0</v>
      </c>
      <c r="D1" s="4" t="s">
        <v>2</v>
      </c>
    </row>
    <row r="2" spans="1:18" x14ac:dyDescent="0.25">
      <c r="A2" t="s">
        <v>3</v>
      </c>
      <c r="B2" t="s">
        <v>4</v>
      </c>
      <c r="C2">
        <v>0</v>
      </c>
      <c r="D2">
        <v>2</v>
      </c>
      <c r="E2" t="s">
        <v>59</v>
      </c>
    </row>
    <row r="3" spans="1:18" x14ac:dyDescent="0.25">
      <c r="A3" t="s">
        <v>3</v>
      </c>
      <c r="B3" t="s">
        <v>4</v>
      </c>
      <c r="C3">
        <v>11</v>
      </c>
      <c r="D3">
        <v>32</v>
      </c>
      <c r="E3" t="s">
        <v>60</v>
      </c>
    </row>
    <row r="4" spans="1:18" x14ac:dyDescent="0.25">
      <c r="A4" t="s">
        <v>3</v>
      </c>
      <c r="C4">
        <v>12</v>
      </c>
      <c r="D4" t="s">
        <v>8</v>
      </c>
      <c r="E4" t="s">
        <v>26</v>
      </c>
    </row>
    <row r="5" spans="1:18" x14ac:dyDescent="0.25">
      <c r="A5" t="s">
        <v>3</v>
      </c>
      <c r="C5">
        <v>3</v>
      </c>
      <c r="D5">
        <v>0</v>
      </c>
      <c r="E5" t="s">
        <v>22</v>
      </c>
    </row>
    <row r="6" spans="1:18" x14ac:dyDescent="0.25">
      <c r="A6" t="s">
        <v>3</v>
      </c>
      <c r="C6">
        <v>4</v>
      </c>
      <c r="D6">
        <v>30</v>
      </c>
      <c r="E6" t="s">
        <v>23</v>
      </c>
    </row>
    <row r="7" spans="1:18" x14ac:dyDescent="0.25">
      <c r="A7" t="s">
        <v>3</v>
      </c>
      <c r="C7" t="s">
        <v>9</v>
      </c>
      <c r="D7" t="s">
        <v>10</v>
      </c>
      <c r="E7" t="s">
        <v>25</v>
      </c>
    </row>
    <row r="8" spans="1:18" x14ac:dyDescent="0.25">
      <c r="A8" t="s">
        <v>3</v>
      </c>
      <c r="C8">
        <v>13</v>
      </c>
      <c r="D8">
        <v>0</v>
      </c>
      <c r="E8" t="s">
        <v>27</v>
      </c>
      <c r="F8" t="s">
        <v>61</v>
      </c>
    </row>
    <row r="9" spans="1:18" s="1" customFormat="1" x14ac:dyDescent="0.25">
      <c r="A9" s="1" t="s">
        <v>3</v>
      </c>
      <c r="C9" s="1">
        <v>14</v>
      </c>
      <c r="D9" s="1">
        <v>0</v>
      </c>
      <c r="E9" s="1" t="s">
        <v>34</v>
      </c>
      <c r="F9" s="1" t="s">
        <v>44</v>
      </c>
      <c r="H9" s="1" t="s">
        <v>47</v>
      </c>
      <c r="I9" s="1" t="s">
        <v>48</v>
      </c>
      <c r="J9" s="1" t="s">
        <v>49</v>
      </c>
      <c r="K9" s="1" t="s">
        <v>50</v>
      </c>
      <c r="L9" s="1" t="s">
        <v>51</v>
      </c>
      <c r="N9" s="1" t="s">
        <v>47</v>
      </c>
      <c r="O9" s="1" t="s">
        <v>48</v>
      </c>
      <c r="P9" s="1" t="s">
        <v>49</v>
      </c>
      <c r="Q9" s="1" t="s">
        <v>50</v>
      </c>
      <c r="R9" s="1" t="s">
        <v>51</v>
      </c>
    </row>
    <row r="10" spans="1:18" s="1" customFormat="1" x14ac:dyDescent="0.25">
      <c r="A10" s="1" t="s">
        <v>3</v>
      </c>
      <c r="C10" s="1">
        <v>15</v>
      </c>
      <c r="D10" s="6" t="s">
        <v>42</v>
      </c>
      <c r="E10" s="1" t="s">
        <v>2</v>
      </c>
      <c r="G10" s="1">
        <f>SUM((R10+N10+O10)/(1+(-P10)+(-Q10)))</f>
        <v>-1.5259023513625408E-5</v>
      </c>
      <c r="H10" s="1">
        <v>90</v>
      </c>
      <c r="I10" s="1">
        <v>48</v>
      </c>
      <c r="J10" s="1" t="s">
        <v>45</v>
      </c>
      <c r="K10" s="1" t="s">
        <v>46</v>
      </c>
      <c r="L10" s="1">
        <v>48</v>
      </c>
      <c r="N10" s="1">
        <f>HEX2DEC(H10)</f>
        <v>144</v>
      </c>
      <c r="O10" s="1">
        <f t="shared" ref="O10:R10" si="0">HEX2DEC(I10)</f>
        <v>72</v>
      </c>
      <c r="P10" s="1">
        <f t="shared" si="0"/>
        <v>4159016</v>
      </c>
      <c r="Q10" s="1">
        <f t="shared" si="0"/>
        <v>14715063</v>
      </c>
      <c r="R10" s="1">
        <f t="shared" si="0"/>
        <v>72</v>
      </c>
    </row>
    <row r="11" spans="1:18" s="1" customFormat="1" x14ac:dyDescent="0.25">
      <c r="A11" s="1" t="s">
        <v>3</v>
      </c>
      <c r="C11" s="1">
        <v>24</v>
      </c>
      <c r="D11" s="1">
        <v>2</v>
      </c>
      <c r="E11" s="1" t="s">
        <v>29</v>
      </c>
      <c r="G11" s="1">
        <f>SUM((R11+N11+O11)/(1+(-P11)+(-Q11)))</f>
        <v>0</v>
      </c>
      <c r="H11" s="1">
        <v>0</v>
      </c>
      <c r="I11" s="1">
        <v>0</v>
      </c>
      <c r="J11" s="1" t="s">
        <v>52</v>
      </c>
      <c r="K11" s="1" t="s">
        <v>53</v>
      </c>
      <c r="L11" s="1">
        <v>0</v>
      </c>
      <c r="N11" s="1">
        <f t="shared" ref="N11" si="1">HEX2DEC(H11)</f>
        <v>0</v>
      </c>
      <c r="O11" s="1">
        <f t="shared" ref="O11" si="2">HEX2DEC(I11)</f>
        <v>0</v>
      </c>
      <c r="P11" s="1">
        <f t="shared" ref="P11" si="3">HEX2DEC(J11)</f>
        <v>63</v>
      </c>
      <c r="Q11" s="1">
        <f t="shared" ref="Q11" si="4">HEX2DEC(K11)</f>
        <v>224</v>
      </c>
      <c r="R11" s="1">
        <f t="shared" ref="R11" si="5">HEX2DEC(L11)</f>
        <v>0</v>
      </c>
    </row>
    <row r="12" spans="1:18" s="3" customFormat="1" x14ac:dyDescent="0.25">
      <c r="C12" s="3">
        <v>14</v>
      </c>
      <c r="D12" s="3">
        <v>5</v>
      </c>
      <c r="E12" s="3" t="s">
        <v>35</v>
      </c>
      <c r="G12" s="3">
        <f t="shared" ref="G12:G13" si="6">SUM((R12+N12+O12)/(1+(-P12)+(-Q12)))</f>
        <v>0</v>
      </c>
      <c r="H12" s="3">
        <v>0</v>
      </c>
      <c r="I12" s="3">
        <v>0</v>
      </c>
      <c r="J12" s="3">
        <v>76</v>
      </c>
      <c r="K12" s="3">
        <v>88</v>
      </c>
      <c r="L12" s="3">
        <v>0</v>
      </c>
      <c r="N12" s="3">
        <f t="shared" ref="N12:N13" si="7">HEX2DEC(H12)</f>
        <v>0</v>
      </c>
      <c r="O12" s="3">
        <f t="shared" ref="O12:O13" si="8">HEX2DEC(I12)</f>
        <v>0</v>
      </c>
      <c r="P12" s="3">
        <f t="shared" ref="P12:P13" si="9">HEX2DEC(J12)</f>
        <v>118</v>
      </c>
      <c r="Q12" s="3">
        <f t="shared" ref="Q12:Q13" si="10">HEX2DEC(K12)</f>
        <v>136</v>
      </c>
      <c r="R12" s="3">
        <f t="shared" ref="R12:R13" si="11">HEX2DEC(L12)</f>
        <v>0</v>
      </c>
    </row>
    <row r="13" spans="1:18" s="3" customFormat="1" x14ac:dyDescent="0.25">
      <c r="C13" s="3">
        <v>15</v>
      </c>
      <c r="D13" s="3" t="s">
        <v>43</v>
      </c>
      <c r="E13" s="3" t="s">
        <v>39</v>
      </c>
      <c r="G13" s="3">
        <f t="shared" si="6"/>
        <v>-1.2972972972972974</v>
      </c>
      <c r="H13" s="3">
        <v>90</v>
      </c>
      <c r="I13" s="3">
        <v>48</v>
      </c>
      <c r="J13" s="3">
        <v>28</v>
      </c>
      <c r="K13" s="3" t="s">
        <v>54</v>
      </c>
      <c r="L13" s="3">
        <v>48</v>
      </c>
      <c r="N13" s="3">
        <f t="shared" si="7"/>
        <v>144</v>
      </c>
      <c r="O13" s="3">
        <f t="shared" si="8"/>
        <v>72</v>
      </c>
      <c r="P13" s="3">
        <f t="shared" si="9"/>
        <v>40</v>
      </c>
      <c r="Q13" s="3">
        <f t="shared" si="10"/>
        <v>183</v>
      </c>
      <c r="R13" s="3">
        <f t="shared" si="11"/>
        <v>72</v>
      </c>
    </row>
    <row r="14" spans="1:18" s="3" customFormat="1" x14ac:dyDescent="0.25">
      <c r="C14" s="3">
        <v>24</v>
      </c>
      <c r="D14" s="3">
        <v>2</v>
      </c>
      <c r="E14" s="3" t="s">
        <v>29</v>
      </c>
    </row>
    <row r="15" spans="1:18" s="2" customFormat="1" x14ac:dyDescent="0.25">
      <c r="C15" s="2">
        <v>14</v>
      </c>
      <c r="D15" s="2" t="s">
        <v>11</v>
      </c>
      <c r="E15" s="2" t="s">
        <v>36</v>
      </c>
    </row>
    <row r="16" spans="1:18" s="2" customFormat="1" x14ac:dyDescent="0.25">
      <c r="C16" s="2">
        <v>15</v>
      </c>
      <c r="D16" s="2" t="s">
        <v>43</v>
      </c>
      <c r="E16" s="2" t="s">
        <v>39</v>
      </c>
    </row>
    <row r="17" spans="1:18" s="2" customFormat="1" x14ac:dyDescent="0.25">
      <c r="C17" s="2">
        <v>24</v>
      </c>
      <c r="D17" s="2">
        <v>2</v>
      </c>
      <c r="E17" s="2" t="s">
        <v>29</v>
      </c>
    </row>
    <row r="18" spans="1:18" s="3" customFormat="1" x14ac:dyDescent="0.25">
      <c r="C18" s="3">
        <v>14</v>
      </c>
      <c r="D18" s="3" t="s">
        <v>12</v>
      </c>
      <c r="E18" s="3" t="s">
        <v>31</v>
      </c>
    </row>
    <row r="19" spans="1:18" s="3" customFormat="1" x14ac:dyDescent="0.25">
      <c r="C19" s="3">
        <v>15</v>
      </c>
      <c r="D19" s="3" t="s">
        <v>13</v>
      </c>
      <c r="E19" s="3" t="s">
        <v>39</v>
      </c>
    </row>
    <row r="20" spans="1:18" s="3" customFormat="1" x14ac:dyDescent="0.25">
      <c r="C20" s="3">
        <v>24</v>
      </c>
      <c r="D20" s="3">
        <v>1</v>
      </c>
      <c r="E20" s="3" t="s">
        <v>30</v>
      </c>
    </row>
    <row r="21" spans="1:18" s="2" customFormat="1" x14ac:dyDescent="0.25">
      <c r="C21" s="2">
        <v>14</v>
      </c>
      <c r="D21" s="2">
        <v>71</v>
      </c>
      <c r="E21" s="2" t="s">
        <v>32</v>
      </c>
      <c r="F21" s="2" t="s">
        <v>40</v>
      </c>
    </row>
    <row r="22" spans="1:18" s="2" customFormat="1" x14ac:dyDescent="0.25">
      <c r="C22" s="2">
        <v>15</v>
      </c>
      <c r="D22" s="2" t="s">
        <v>14</v>
      </c>
      <c r="E22" s="2" t="s">
        <v>28</v>
      </c>
    </row>
    <row r="23" spans="1:18" s="2" customFormat="1" x14ac:dyDescent="0.25">
      <c r="C23" s="2">
        <v>24</v>
      </c>
      <c r="D23" s="2">
        <v>1</v>
      </c>
      <c r="E23" s="2" t="s">
        <v>30</v>
      </c>
    </row>
    <row r="24" spans="1:18" s="3" customFormat="1" x14ac:dyDescent="0.25">
      <c r="C24" s="3">
        <v>14</v>
      </c>
      <c r="D24" s="3">
        <v>72</v>
      </c>
      <c r="E24" s="3" t="s">
        <v>33</v>
      </c>
      <c r="F24" s="3" t="s">
        <v>41</v>
      </c>
    </row>
    <row r="25" spans="1:18" s="3" customFormat="1" x14ac:dyDescent="0.25">
      <c r="C25" s="3">
        <v>15</v>
      </c>
      <c r="D25" s="3" t="s">
        <v>15</v>
      </c>
      <c r="E25" s="3" t="s">
        <v>28</v>
      </c>
    </row>
    <row r="26" spans="1:18" s="3" customFormat="1" x14ac:dyDescent="0.25">
      <c r="C26" s="3">
        <v>24</v>
      </c>
      <c r="D26" s="3">
        <v>1</v>
      </c>
      <c r="E26" s="3" t="s">
        <v>30</v>
      </c>
    </row>
    <row r="27" spans="1:18" s="5" customFormat="1" x14ac:dyDescent="0.25">
      <c r="A27" s="5" t="s">
        <v>6</v>
      </c>
      <c r="B27" s="5" t="s">
        <v>4</v>
      </c>
      <c r="C27" s="5" t="s">
        <v>16</v>
      </c>
      <c r="D27" s="5" t="s">
        <v>17</v>
      </c>
    </row>
    <row r="28" spans="1:18" s="5" customFormat="1" x14ac:dyDescent="0.25">
      <c r="A28" s="5" t="s">
        <v>18</v>
      </c>
      <c r="B28" s="5" t="s">
        <v>19</v>
      </c>
      <c r="C28" s="5">
        <v>16</v>
      </c>
    </row>
    <row r="29" spans="1:18" s="2" customFormat="1" x14ac:dyDescent="0.25">
      <c r="C29" s="2">
        <v>14</v>
      </c>
      <c r="D29" s="2">
        <v>5</v>
      </c>
      <c r="E29" s="2" t="s">
        <v>37</v>
      </c>
    </row>
    <row r="30" spans="1:18" s="2" customFormat="1" x14ac:dyDescent="0.25">
      <c r="C30" s="2">
        <v>15</v>
      </c>
      <c r="D30" s="2" t="s">
        <v>20</v>
      </c>
      <c r="E30" s="2" t="s">
        <v>28</v>
      </c>
      <c r="F30" s="2" t="s">
        <v>44</v>
      </c>
      <c r="G30" s="2">
        <f>SUM((R30+N30+O30)/(1+(-P30)+(-Q30)))</f>
        <v>-0.89160839160839156</v>
      </c>
      <c r="H30" s="2" t="s">
        <v>55</v>
      </c>
      <c r="I30" s="2" t="s">
        <v>16</v>
      </c>
      <c r="J30" s="2" t="s">
        <v>52</v>
      </c>
      <c r="K30" s="2" t="s">
        <v>53</v>
      </c>
      <c r="L30" s="2">
        <v>20</v>
      </c>
      <c r="N30" s="2">
        <f t="shared" ref="N30:N32" si="12">HEX2DEC(H30)</f>
        <v>192</v>
      </c>
      <c r="O30" s="2">
        <f t="shared" ref="O30:O32" si="13">HEX2DEC(I30)</f>
        <v>31</v>
      </c>
      <c r="P30" s="2">
        <f t="shared" ref="P30:P32" si="14">HEX2DEC(J30)</f>
        <v>63</v>
      </c>
      <c r="Q30" s="2">
        <f t="shared" ref="Q30:Q32" si="15">HEX2DEC(K30)</f>
        <v>224</v>
      </c>
      <c r="R30" s="2">
        <f t="shared" ref="R30:R32" si="16">HEX2DEC(L30)</f>
        <v>32</v>
      </c>
    </row>
    <row r="31" spans="1:18" s="2" customFormat="1" x14ac:dyDescent="0.25">
      <c r="C31" s="2">
        <v>24</v>
      </c>
      <c r="D31" s="2">
        <v>2</v>
      </c>
      <c r="E31" s="2" t="s">
        <v>29</v>
      </c>
      <c r="G31" s="2">
        <f t="shared" ref="G31:G32" si="17">SUM((R31+N31+O31)/(1+(-P31)+(-Q31)))</f>
        <v>-1.0039370078740157</v>
      </c>
      <c r="H31" s="2">
        <v>33</v>
      </c>
      <c r="I31" s="2" t="s">
        <v>57</v>
      </c>
      <c r="J31" s="2" t="s">
        <v>58</v>
      </c>
      <c r="K31" s="2">
        <v>33</v>
      </c>
      <c r="L31" s="2" t="s">
        <v>11</v>
      </c>
      <c r="N31" s="2">
        <f t="shared" si="12"/>
        <v>51</v>
      </c>
      <c r="O31" s="2">
        <f t="shared" si="13"/>
        <v>194</v>
      </c>
      <c r="P31" s="2">
        <f t="shared" si="14"/>
        <v>204</v>
      </c>
      <c r="Q31" s="2">
        <f t="shared" si="15"/>
        <v>51</v>
      </c>
      <c r="R31" s="2">
        <f t="shared" si="16"/>
        <v>10</v>
      </c>
    </row>
    <row r="32" spans="1:18" s="5" customFormat="1" x14ac:dyDescent="0.25">
      <c r="A32" s="5" t="s">
        <v>6</v>
      </c>
      <c r="B32" s="5" t="s">
        <v>4</v>
      </c>
      <c r="C32" s="5" t="s">
        <v>21</v>
      </c>
      <c r="D32" s="5">
        <v>16</v>
      </c>
      <c r="G32" s="5">
        <f t="shared" si="17"/>
        <v>-1.5888324873096447</v>
      </c>
      <c r="H32" s="5" t="s">
        <v>56</v>
      </c>
      <c r="I32" s="5">
        <v>1</v>
      </c>
      <c r="J32" s="5">
        <v>61</v>
      </c>
      <c r="K32" s="5">
        <v>65</v>
      </c>
      <c r="L32" s="5">
        <v>99</v>
      </c>
      <c r="N32" s="5">
        <f t="shared" si="12"/>
        <v>159</v>
      </c>
      <c r="O32" s="5">
        <f t="shared" si="13"/>
        <v>1</v>
      </c>
      <c r="P32" s="5">
        <f t="shared" si="14"/>
        <v>97</v>
      </c>
      <c r="Q32" s="5">
        <f t="shared" si="15"/>
        <v>101</v>
      </c>
      <c r="R32" s="5">
        <f t="shared" si="16"/>
        <v>153</v>
      </c>
    </row>
    <row r="33" spans="1:6" s="5" customFormat="1" x14ac:dyDescent="0.25">
      <c r="A33" s="5" t="s">
        <v>6</v>
      </c>
      <c r="B33" s="5" t="s">
        <v>4</v>
      </c>
      <c r="C33" s="5" t="s">
        <v>7</v>
      </c>
    </row>
    <row r="34" spans="1:6" s="5" customFormat="1" x14ac:dyDescent="0.25">
      <c r="A34" s="5" t="s">
        <v>18</v>
      </c>
      <c r="B34" s="5" t="s">
        <v>19</v>
      </c>
      <c r="C34" s="5">
        <v>21</v>
      </c>
    </row>
    <row r="35" spans="1:6" s="3" customFormat="1" x14ac:dyDescent="0.25">
      <c r="C35" s="3">
        <v>14</v>
      </c>
      <c r="D35" s="3" t="s">
        <v>11</v>
      </c>
      <c r="E35" s="3" t="s">
        <v>38</v>
      </c>
    </row>
    <row r="36" spans="1:6" s="3" customFormat="1" x14ac:dyDescent="0.25">
      <c r="A36" s="3" t="s">
        <v>3</v>
      </c>
      <c r="B36" s="3" t="s">
        <v>4</v>
      </c>
      <c r="C36" s="3">
        <v>15</v>
      </c>
      <c r="D36" s="3" t="s">
        <v>5</v>
      </c>
      <c r="E36" s="3" t="s">
        <v>28</v>
      </c>
      <c r="F36" s="3" t="s">
        <v>44</v>
      </c>
    </row>
    <row r="37" spans="1:6" s="3" customFormat="1" x14ac:dyDescent="0.25">
      <c r="A37" s="3" t="s">
        <v>3</v>
      </c>
      <c r="B37" s="3" t="s">
        <v>4</v>
      </c>
      <c r="C37" s="3">
        <v>24</v>
      </c>
      <c r="D37" s="3">
        <v>2</v>
      </c>
      <c r="E37" s="3" t="s">
        <v>29</v>
      </c>
    </row>
    <row r="38" spans="1:6" s="5" customFormat="1" x14ac:dyDescent="0.25">
      <c r="A38" s="5" t="s">
        <v>6</v>
      </c>
      <c r="B38" s="5" t="s">
        <v>4</v>
      </c>
      <c r="C38" s="5" t="s">
        <v>7</v>
      </c>
      <c r="D38" s="5">
        <v>21</v>
      </c>
    </row>
    <row r="39" spans="1:6" x14ac:dyDescent="0.25">
      <c r="A39" t="s">
        <v>3</v>
      </c>
      <c r="B39" t="s">
        <v>4</v>
      </c>
      <c r="C39">
        <v>2</v>
      </c>
      <c r="D39">
        <v>0</v>
      </c>
      <c r="E39" t="s">
        <v>24</v>
      </c>
    </row>
    <row r="40" spans="1:6" x14ac:dyDescent="0.25">
      <c r="A40" t="s">
        <v>3</v>
      </c>
      <c r="B40" t="s">
        <v>4</v>
      </c>
      <c r="C40">
        <v>3</v>
      </c>
      <c r="D40">
        <v>8</v>
      </c>
      <c r="E40" t="s">
        <v>22</v>
      </c>
    </row>
    <row r="41" spans="1:6" x14ac:dyDescent="0.25">
      <c r="A41" t="s">
        <v>3</v>
      </c>
      <c r="B41" t="s">
        <v>4</v>
      </c>
      <c r="C41">
        <v>4</v>
      </c>
      <c r="D41">
        <v>12</v>
      </c>
      <c r="E41" t="s">
        <v>23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D29" sqref="D29"/>
    </sheetView>
  </sheetViews>
  <sheetFormatPr defaultRowHeight="15" x14ac:dyDescent="0.25"/>
  <cols>
    <col min="1" max="1" width="12" bestFit="1" customWidth="1"/>
  </cols>
  <sheetData>
    <row r="1" spans="1:12" x14ac:dyDescent="0.25">
      <c r="A1" s="1"/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/>
      <c r="H1" s="1" t="s">
        <v>47</v>
      </c>
      <c r="I1" s="1" t="s">
        <v>48</v>
      </c>
      <c r="J1" s="1" t="s">
        <v>49</v>
      </c>
      <c r="K1" s="1" t="s">
        <v>50</v>
      </c>
      <c r="L1" s="1" t="s">
        <v>51</v>
      </c>
    </row>
    <row r="2" spans="1:12" x14ac:dyDescent="0.25">
      <c r="A2" s="1">
        <f>SUM((L2+H2+I2)/(1+(-J2)+(-K2)))</f>
        <v>1</v>
      </c>
      <c r="B2" s="1">
        <v>0</v>
      </c>
      <c r="C2" s="1">
        <v>0</v>
      </c>
      <c r="D2" s="1">
        <v>0</v>
      </c>
      <c r="E2" s="1">
        <v>0</v>
      </c>
      <c r="F2" s="1">
        <v>1</v>
      </c>
      <c r="G2" s="1"/>
      <c r="H2" s="1">
        <f>HEX2DEC(B2)</f>
        <v>0</v>
      </c>
      <c r="I2" s="1">
        <f t="shared" ref="I2:L5" si="0">HEX2DEC(C2)</f>
        <v>0</v>
      </c>
      <c r="J2" s="1">
        <f t="shared" si="0"/>
        <v>0</v>
      </c>
      <c r="K2" s="1">
        <f t="shared" si="0"/>
        <v>0</v>
      </c>
      <c r="L2" s="1">
        <f t="shared" si="0"/>
        <v>1</v>
      </c>
    </row>
    <row r="3" spans="1:12" x14ac:dyDescent="0.25">
      <c r="A3" s="1">
        <f>SUM((L3+H3+I3)/(1+(-J3)+(-K3)))</f>
        <v>255</v>
      </c>
      <c r="B3" s="1">
        <v>0</v>
      </c>
      <c r="C3" s="1">
        <v>0</v>
      </c>
      <c r="D3" s="1">
        <v>0</v>
      </c>
      <c r="E3" s="1">
        <v>0</v>
      </c>
      <c r="F3" s="6" t="s">
        <v>62</v>
      </c>
      <c r="G3" s="1"/>
      <c r="H3" s="1">
        <f>HEX2DEC(B3)</f>
        <v>0</v>
      </c>
      <c r="I3" s="1">
        <f t="shared" ref="I3" si="1">HEX2DEC(C3)</f>
        <v>0</v>
      </c>
      <c r="J3" s="1">
        <f t="shared" ref="J3" si="2">HEX2DEC(D3)</f>
        <v>0</v>
      </c>
      <c r="K3" s="1">
        <f t="shared" ref="K3" si="3">HEX2DEC(E3)</f>
        <v>0</v>
      </c>
      <c r="L3" s="1">
        <f t="shared" ref="L3" si="4">HEX2DEC(F3)</f>
        <v>255</v>
      </c>
    </row>
    <row r="4" spans="1:12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23" spans="1:12" x14ac:dyDescent="0.25">
      <c r="B23" t="s">
        <v>63</v>
      </c>
      <c r="C23" t="s">
        <v>64</v>
      </c>
      <c r="D23" t="s">
        <v>65</v>
      </c>
      <c r="E23" t="s">
        <v>66</v>
      </c>
      <c r="F23" t="s">
        <v>67</v>
      </c>
      <c r="H23" t="s">
        <v>63</v>
      </c>
      <c r="I23" t="s">
        <v>64</v>
      </c>
      <c r="J23" t="s">
        <v>65</v>
      </c>
      <c r="K23" t="s">
        <v>66</v>
      </c>
      <c r="L23" t="s">
        <v>67</v>
      </c>
    </row>
    <row r="24" spans="1:12" x14ac:dyDescent="0.25">
      <c r="A24" s="1"/>
      <c r="B24" s="1" t="s">
        <v>47</v>
      </c>
      <c r="C24" s="1" t="s">
        <v>48</v>
      </c>
      <c r="D24" s="1" t="s">
        <v>49</v>
      </c>
      <c r="E24" s="1" t="s">
        <v>50</v>
      </c>
      <c r="F24" s="1" t="s">
        <v>51</v>
      </c>
      <c r="G24" s="1"/>
      <c r="H24" s="1" t="s">
        <v>47</v>
      </c>
      <c r="I24" s="1" t="s">
        <v>48</v>
      </c>
      <c r="J24" s="1" t="s">
        <v>49</v>
      </c>
      <c r="K24" s="1" t="s">
        <v>50</v>
      </c>
      <c r="L24" s="1" t="s">
        <v>51</v>
      </c>
    </row>
    <row r="25" spans="1:12" x14ac:dyDescent="0.25">
      <c r="A25" s="1">
        <f>SUM((L25+H25+I25)/(1+(-J25)+(-K25)))</f>
        <v>-1.5259023513625408E-5</v>
      </c>
      <c r="B25" s="1">
        <v>90</v>
      </c>
      <c r="C25" s="1">
        <v>48</v>
      </c>
      <c r="D25" s="1" t="s">
        <v>45</v>
      </c>
      <c r="E25" s="1" t="s">
        <v>46</v>
      </c>
      <c r="F25" s="1">
        <v>48</v>
      </c>
      <c r="G25" s="1"/>
      <c r="H25" s="1">
        <f>HEX2DEC(B25)</f>
        <v>144</v>
      </c>
      <c r="I25" s="1">
        <f t="shared" ref="I25:L28" si="5">HEX2DEC(C25)</f>
        <v>72</v>
      </c>
      <c r="J25" s="1">
        <f t="shared" si="5"/>
        <v>4159016</v>
      </c>
      <c r="K25" s="1">
        <f t="shared" si="5"/>
        <v>14715063</v>
      </c>
      <c r="L25" s="1">
        <f t="shared" si="5"/>
        <v>72</v>
      </c>
    </row>
    <row r="26" spans="1:12" x14ac:dyDescent="0.25">
      <c r="A26" s="1">
        <f>SUM((L26+H26+I26)/(1+J26+K26))</f>
        <v>1.5259021896696422E-5</v>
      </c>
      <c r="B26" s="1">
        <v>90</v>
      </c>
      <c r="C26" s="1">
        <v>48</v>
      </c>
      <c r="D26" s="6" t="s">
        <v>69</v>
      </c>
      <c r="E26" s="6" t="s">
        <v>68</v>
      </c>
      <c r="F26" s="1">
        <v>48</v>
      </c>
      <c r="G26" s="1"/>
      <c r="H26" s="1">
        <f t="shared" ref="H26:H28" si="6">HEX2DEC(B26)</f>
        <v>144</v>
      </c>
      <c r="I26" s="1">
        <f t="shared" si="5"/>
        <v>72</v>
      </c>
      <c r="J26" s="1">
        <f t="shared" si="5"/>
        <v>12547624</v>
      </c>
      <c r="K26" s="1">
        <f t="shared" si="5"/>
        <v>6326455</v>
      </c>
      <c r="L26" s="1">
        <f t="shared" si="5"/>
        <v>72</v>
      </c>
    </row>
    <row r="27" spans="1:12" x14ac:dyDescent="0.25">
      <c r="A27" s="3">
        <f t="shared" ref="A27:A28" si="7">SUM((L27+H27+I27)/(1+(-J27)+(-K27)))</f>
        <v>0</v>
      </c>
      <c r="B27" s="3">
        <v>0</v>
      </c>
      <c r="C27" s="3">
        <v>0</v>
      </c>
      <c r="D27" s="3">
        <v>76</v>
      </c>
      <c r="E27" s="3">
        <v>88</v>
      </c>
      <c r="F27" s="3">
        <v>0</v>
      </c>
      <c r="G27" s="3"/>
      <c r="H27" s="3">
        <f t="shared" si="6"/>
        <v>0</v>
      </c>
      <c r="I27" s="3">
        <f t="shared" si="5"/>
        <v>0</v>
      </c>
      <c r="J27" s="3">
        <f t="shared" si="5"/>
        <v>118</v>
      </c>
      <c r="K27" s="3">
        <f t="shared" si="5"/>
        <v>136</v>
      </c>
      <c r="L27" s="3">
        <f t="shared" si="5"/>
        <v>0</v>
      </c>
    </row>
    <row r="28" spans="1:12" x14ac:dyDescent="0.25">
      <c r="A28" s="3">
        <f t="shared" si="7"/>
        <v>-1.2972972972972974</v>
      </c>
      <c r="B28" s="3">
        <v>90</v>
      </c>
      <c r="C28" s="3">
        <v>48</v>
      </c>
      <c r="D28" s="3">
        <v>28</v>
      </c>
      <c r="E28" s="3" t="s">
        <v>54</v>
      </c>
      <c r="F28" s="3">
        <v>48</v>
      </c>
      <c r="G28" s="3"/>
      <c r="H28" s="3">
        <f t="shared" si="6"/>
        <v>144</v>
      </c>
      <c r="I28" s="3">
        <f t="shared" si="5"/>
        <v>72</v>
      </c>
      <c r="J28" s="3">
        <f t="shared" si="5"/>
        <v>40</v>
      </c>
      <c r="K28" s="3">
        <f t="shared" si="5"/>
        <v>183</v>
      </c>
      <c r="L28" s="3">
        <f t="shared" si="5"/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sqref="A1:XFD1"/>
    </sheetView>
  </sheetViews>
  <sheetFormatPr defaultRowHeight="15" x14ac:dyDescent="0.25"/>
  <sheetData>
    <row r="1" spans="1:4" s="4" customFormat="1" ht="13.5" customHeight="1" thickBot="1" x14ac:dyDescent="0.3">
      <c r="A1" s="4" t="s">
        <v>0</v>
      </c>
      <c r="B1" s="4" t="s">
        <v>1</v>
      </c>
      <c r="C1" s="4" t="s">
        <v>0</v>
      </c>
      <c r="D1" s="4" t="s">
        <v>2</v>
      </c>
    </row>
    <row r="2" spans="1:4" x14ac:dyDescent="0.25">
      <c r="C2">
        <v>3</v>
      </c>
      <c r="D2">
        <v>72</v>
      </c>
    </row>
    <row r="3" spans="1:4" x14ac:dyDescent="0.25">
      <c r="A3" t="s">
        <v>70</v>
      </c>
      <c r="B3" t="s">
        <v>4</v>
      </c>
      <c r="C3" t="s">
        <v>71</v>
      </c>
      <c r="D3">
        <v>72</v>
      </c>
    </row>
    <row r="4" spans="1:4" x14ac:dyDescent="0.25">
      <c r="C4">
        <v>4</v>
      </c>
      <c r="D4">
        <v>72</v>
      </c>
    </row>
    <row r="5" spans="1:4" x14ac:dyDescent="0.25">
      <c r="A5" t="s">
        <v>70</v>
      </c>
      <c r="B5" t="s">
        <v>4</v>
      </c>
      <c r="C5" t="s">
        <v>72</v>
      </c>
      <c r="D5">
        <v>72</v>
      </c>
    </row>
    <row r="6" spans="1:4" x14ac:dyDescent="0.25">
      <c r="C6">
        <v>14</v>
      </c>
      <c r="D6">
        <v>5</v>
      </c>
    </row>
    <row r="7" spans="1:4" x14ac:dyDescent="0.25">
      <c r="C7">
        <v>15</v>
      </c>
      <c r="D7" t="s">
        <v>73</v>
      </c>
    </row>
    <row r="8" spans="1:4" x14ac:dyDescent="0.25">
      <c r="C8">
        <v>24</v>
      </c>
      <c r="D8">
        <v>2</v>
      </c>
    </row>
    <row r="9" spans="1:4" x14ac:dyDescent="0.25">
      <c r="A9" t="s">
        <v>70</v>
      </c>
      <c r="B9" t="s">
        <v>4</v>
      </c>
      <c r="C9" t="s">
        <v>74</v>
      </c>
      <c r="D9">
        <v>16</v>
      </c>
    </row>
    <row r="10" spans="1:4" x14ac:dyDescent="0.25">
      <c r="C10">
        <v>14</v>
      </c>
      <c r="D10" t="s">
        <v>70</v>
      </c>
    </row>
    <row r="11" spans="1:4" x14ac:dyDescent="0.25">
      <c r="C11">
        <v>15</v>
      </c>
      <c r="D11" t="s">
        <v>75</v>
      </c>
    </row>
    <row r="12" spans="1:4" x14ac:dyDescent="0.25">
      <c r="C12">
        <v>24</v>
      </c>
      <c r="D12">
        <v>2</v>
      </c>
    </row>
    <row r="13" spans="1:4" x14ac:dyDescent="0.25">
      <c r="A13" t="s">
        <v>70</v>
      </c>
      <c r="B13" t="s">
        <v>4</v>
      </c>
      <c r="C13" t="s">
        <v>7</v>
      </c>
      <c r="D13">
        <v>21</v>
      </c>
    </row>
    <row r="14" spans="1:4" x14ac:dyDescent="0.25">
      <c r="C14">
        <v>14</v>
      </c>
      <c r="D14" t="s">
        <v>76</v>
      </c>
    </row>
    <row r="15" spans="1:4" x14ac:dyDescent="0.25">
      <c r="C15">
        <v>15</v>
      </c>
      <c r="D15" t="s">
        <v>77</v>
      </c>
    </row>
    <row r="16" spans="1:4" x14ac:dyDescent="0.25">
      <c r="C16">
        <v>24</v>
      </c>
      <c r="D16">
        <v>2</v>
      </c>
    </row>
    <row r="17" spans="1:4" x14ac:dyDescent="0.25">
      <c r="C17">
        <v>3</v>
      </c>
      <c r="D17">
        <v>8</v>
      </c>
    </row>
    <row r="18" spans="1:4" x14ac:dyDescent="0.25">
      <c r="A18" t="s">
        <v>70</v>
      </c>
      <c r="B18" t="s">
        <v>4</v>
      </c>
      <c r="C18" t="s">
        <v>71</v>
      </c>
      <c r="D18">
        <v>8</v>
      </c>
    </row>
    <row r="19" spans="1:4" x14ac:dyDescent="0.25">
      <c r="C19">
        <v>4</v>
      </c>
      <c r="D19" t="s">
        <v>78</v>
      </c>
    </row>
    <row r="20" spans="1:4" x14ac:dyDescent="0.25">
      <c r="C20" t="s">
        <v>72</v>
      </c>
      <c r="D20" t="s">
        <v>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9" sqref="A9:XFD9"/>
    </sheetView>
  </sheetViews>
  <sheetFormatPr defaultRowHeight="15" x14ac:dyDescent="0.25"/>
  <sheetData>
    <row r="1" spans="1:7" s="4" customFormat="1" ht="13.5" customHeight="1" thickBot="1" x14ac:dyDescent="0.3">
      <c r="A1" s="4" t="s">
        <v>0</v>
      </c>
      <c r="B1" s="4" t="s">
        <v>1</v>
      </c>
      <c r="C1" s="4" t="s">
        <v>0</v>
      </c>
      <c r="D1" s="4" t="s">
        <v>2</v>
      </c>
    </row>
    <row r="2" spans="1:7" x14ac:dyDescent="0.25">
      <c r="C2">
        <v>3</v>
      </c>
      <c r="D2">
        <v>8</v>
      </c>
      <c r="G2" t="s">
        <v>80</v>
      </c>
    </row>
    <row r="3" spans="1:7" x14ac:dyDescent="0.25">
      <c r="C3" t="s">
        <v>71</v>
      </c>
      <c r="D3">
        <v>8</v>
      </c>
    </row>
    <row r="4" spans="1:7" x14ac:dyDescent="0.25">
      <c r="C4">
        <v>4</v>
      </c>
      <c r="D4" t="s">
        <v>79</v>
      </c>
    </row>
    <row r="5" spans="1:7" x14ac:dyDescent="0.25">
      <c r="C5" t="s">
        <v>72</v>
      </c>
      <c r="D5" t="s">
        <v>79</v>
      </c>
    </row>
    <row r="9" spans="1:7" s="4" customFormat="1" ht="13.5" customHeight="1" thickBot="1" x14ac:dyDescent="0.3">
      <c r="A9" s="4" t="s">
        <v>0</v>
      </c>
      <c r="B9" s="4" t="s">
        <v>1</v>
      </c>
      <c r="C9" s="4" t="s">
        <v>0</v>
      </c>
      <c r="D9" s="4" t="s">
        <v>2</v>
      </c>
      <c r="G9" s="4" t="s">
        <v>81</v>
      </c>
    </row>
    <row r="10" spans="1:7" x14ac:dyDescent="0.25">
      <c r="C10">
        <v>3</v>
      </c>
      <c r="D10">
        <v>72</v>
      </c>
    </row>
    <row r="11" spans="1:7" x14ac:dyDescent="0.25">
      <c r="C11" t="s">
        <v>71</v>
      </c>
      <c r="D11">
        <v>72</v>
      </c>
    </row>
    <row r="12" spans="1:7" x14ac:dyDescent="0.25">
      <c r="C12">
        <v>4</v>
      </c>
      <c r="D12">
        <v>72</v>
      </c>
    </row>
    <row r="13" spans="1:7" x14ac:dyDescent="0.25">
      <c r="C13" t="s">
        <v>72</v>
      </c>
      <c r="D13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G2" sqref="G2"/>
    </sheetView>
  </sheetViews>
  <sheetFormatPr defaultRowHeight="15" x14ac:dyDescent="0.25"/>
  <sheetData>
    <row r="1" spans="1:7" s="4" customFormat="1" ht="13.5" customHeight="1" thickBot="1" x14ac:dyDescent="0.3">
      <c r="A1" s="4" t="s">
        <v>0</v>
      </c>
      <c r="B1" s="4" t="s">
        <v>1</v>
      </c>
      <c r="C1" s="4" t="s">
        <v>0</v>
      </c>
      <c r="D1" s="4" t="s">
        <v>2</v>
      </c>
      <c r="G1" s="4" t="s">
        <v>87</v>
      </c>
    </row>
    <row r="2" spans="1:7" x14ac:dyDescent="0.25">
      <c r="C2">
        <v>3</v>
      </c>
      <c r="D2">
        <v>72</v>
      </c>
    </row>
    <row r="3" spans="1:7" x14ac:dyDescent="0.25">
      <c r="C3" t="s">
        <v>71</v>
      </c>
      <c r="D3">
        <v>72</v>
      </c>
    </row>
    <row r="4" spans="1:7" x14ac:dyDescent="0.25">
      <c r="C4">
        <v>4</v>
      </c>
      <c r="D4">
        <v>72</v>
      </c>
    </row>
    <row r="5" spans="1:7" x14ac:dyDescent="0.25">
      <c r="C5" t="s">
        <v>82</v>
      </c>
      <c r="D5">
        <v>72</v>
      </c>
    </row>
    <row r="6" spans="1:7" x14ac:dyDescent="0.25">
      <c r="C6">
        <v>14</v>
      </c>
      <c r="D6">
        <v>5</v>
      </c>
    </row>
    <row r="7" spans="1:7" x14ac:dyDescent="0.25">
      <c r="C7">
        <v>15</v>
      </c>
      <c r="D7" t="s">
        <v>83</v>
      </c>
    </row>
    <row r="8" spans="1:7" x14ac:dyDescent="0.25">
      <c r="C8">
        <v>24</v>
      </c>
      <c r="D8">
        <v>2</v>
      </c>
    </row>
    <row r="9" spans="1:7" x14ac:dyDescent="0.25">
      <c r="C9" t="s">
        <v>74</v>
      </c>
      <c r="D9">
        <v>15</v>
      </c>
    </row>
    <row r="10" spans="1:7" x14ac:dyDescent="0.25">
      <c r="C10">
        <v>14</v>
      </c>
      <c r="D10" t="s">
        <v>70</v>
      </c>
    </row>
    <row r="11" spans="1:7" x14ac:dyDescent="0.25">
      <c r="C11">
        <v>15</v>
      </c>
      <c r="D11" t="s">
        <v>84</v>
      </c>
    </row>
    <row r="12" spans="1:7" x14ac:dyDescent="0.25">
      <c r="C12">
        <v>24</v>
      </c>
      <c r="D12">
        <v>2</v>
      </c>
    </row>
    <row r="13" spans="1:7" x14ac:dyDescent="0.25">
      <c r="C13" t="s">
        <v>7</v>
      </c>
      <c r="D13">
        <v>21</v>
      </c>
    </row>
    <row r="14" spans="1:7" x14ac:dyDescent="0.25">
      <c r="C14">
        <v>14</v>
      </c>
      <c r="D14" t="s">
        <v>76</v>
      </c>
    </row>
    <row r="15" spans="1:7" x14ac:dyDescent="0.25">
      <c r="C15">
        <v>15</v>
      </c>
      <c r="D15" t="s">
        <v>85</v>
      </c>
    </row>
    <row r="16" spans="1:7" x14ac:dyDescent="0.25">
      <c r="C16">
        <v>24</v>
      </c>
      <c r="D16">
        <v>2</v>
      </c>
    </row>
    <row r="17" spans="3:4" x14ac:dyDescent="0.25">
      <c r="C17">
        <v>3</v>
      </c>
      <c r="D17">
        <v>8</v>
      </c>
    </row>
    <row r="18" spans="3:4" x14ac:dyDescent="0.25">
      <c r="C18" t="s">
        <v>71</v>
      </c>
      <c r="D18">
        <v>8</v>
      </c>
    </row>
    <row r="19" spans="3:4" x14ac:dyDescent="0.25">
      <c r="C19">
        <v>4</v>
      </c>
      <c r="D19" t="s">
        <v>86</v>
      </c>
    </row>
    <row r="20" spans="3:4" x14ac:dyDescent="0.25">
      <c r="C20" t="s">
        <v>72</v>
      </c>
      <c r="D20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Bass Boost</vt:lpstr>
      <vt:lpstr>Power on</vt:lpstr>
      <vt:lpstr>Standard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 Morton</dc:creator>
  <cp:lastModifiedBy>Nigel Morton</cp:lastModifiedBy>
  <dcterms:created xsi:type="dcterms:W3CDTF">2019-10-09T15:16:34Z</dcterms:created>
  <dcterms:modified xsi:type="dcterms:W3CDTF">2019-10-19T07:19:53Z</dcterms:modified>
</cp:coreProperties>
</file>