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 filterPrivacy="1"/>
  <bookViews>
    <workbookView windowHeight="8010" windowWidth="14805" xWindow="240" yWindow="105"/>
  </bookViews>
  <sheets>
    <sheet name="Results" r:id="rId1" sheetId="1"/>
  </sheets>
  <calcPr calcId="152511"/>
</workbook>
</file>

<file path=xl/calcChain.xml><?xml version="1.0" encoding="utf-8"?>
<calcChain xmlns="http://schemas.openxmlformats.org/spreadsheetml/2006/main">
  <c i="1" l="1" r="I9"/>
  <c i="1" r="H9"/>
  <c i="1" r="G9"/>
  <c i="1" r="F9"/>
  <c i="1" r="E9"/>
  <c i="1" r="D9"/>
  <c i="1" r="C9"/>
  <c i="1" r="B9"/>
  <c i="1" r="I8"/>
  <c i="1" r="H8"/>
  <c i="1" r="G8"/>
  <c i="1" r="F8"/>
  <c i="1" r="E8"/>
  <c i="1" r="D8"/>
  <c i="1" r="C8"/>
  <c i="1" r="B8"/>
  <c i="1" r="I7"/>
  <c i="1" r="H7"/>
  <c i="1" r="G7"/>
  <c i="1" r="F7"/>
  <c i="1" r="E7"/>
  <c i="1" r="D7"/>
  <c i="1" r="C7"/>
  <c i="1" r="B7"/>
  <c i="1" r="I6"/>
  <c i="1" r="H6"/>
  <c i="1" r="G6"/>
  <c i="1" r="F6"/>
  <c i="1" r="E6"/>
  <c i="1" r="D6"/>
  <c i="1" r="C6"/>
  <c i="1" r="B6"/>
  <c i="1" r="I5"/>
  <c i="1" r="H5"/>
  <c i="1" r="G5"/>
  <c i="1" r="F5"/>
  <c i="1" r="E5"/>
  <c i="1" r="D5"/>
  <c i="1" r="C5"/>
  <c i="1" r="B5"/>
  <c i="1" r="I4"/>
  <c i="1" r="H4"/>
  <c i="1" r="G4"/>
  <c i="1" r="F4"/>
  <c i="1" r="E4"/>
  <c i="1" r="D4"/>
  <c i="1" r="C4"/>
  <c i="1" r="B4"/>
  <c i="1" r="I3"/>
  <c i="1" r="H3"/>
  <c i="1" r="G3"/>
  <c i="1" r="F3"/>
  <c i="1" r="E3"/>
  <c i="1" r="D3"/>
  <c i="1" r="C3"/>
  <c i="1" r="B3"/>
  <c i="1" r="I2"/>
  <c i="1" r="H2"/>
  <c i="1" r="G2"/>
  <c i="1" r="F2"/>
  <c i="1" r="E2"/>
  <c i="1" r="D2"/>
  <c i="1" r="C2"/>
  <c i="1" r="B2"/>
</calcChain>
</file>

<file path=xl/sharedStrings.xml><?xml version="1.0" encoding="utf-8"?>
<sst xmlns="http://schemas.openxmlformats.org/spreadsheetml/2006/main" count="233" uniqueCount="56">
  <si>
    <t>RData</t>
  </si>
  <si>
    <t>integerRatio</t>
  </si>
  <si>
    <t>timeLimit</t>
  </si>
  <si>
    <t>RunTime</t>
  </si>
  <si>
    <t>dailyCost</t>
  </si>
  <si>
    <t>RLRatio</t>
  </si>
  <si>
    <t>movement</t>
  </si>
  <si>
    <t>callNumber10AssetNumberS20M20L10.RData</t>
  </si>
  <si>
    <t>callNumber10AssetNumberS10M35L5.RData</t>
  </si>
  <si>
    <t>costObj</t>
  </si>
  <si>
    <t>liquidityObj</t>
  </si>
  <si>
    <t>5</t>
  </si>
  <si>
    <t>0</t>
  </si>
  <si>
    <t>10</t>
  </si>
  <si>
    <t>0.350000000000023</t>
  </si>
  <si>
    <t>400.890245564353</t>
  </si>
  <si>
    <t>0.817330429259934</t>
  </si>
  <si>
    <t>25</t>
  </si>
  <si>
    <t>0.200000000000045</t>
  </si>
  <si>
    <t>375.92488841145</t>
  </si>
  <si>
    <t>0.805378573691855</t>
  </si>
  <si>
    <t>24</t>
  </si>
  <si>
    <t>1</t>
  </si>
  <si>
    <t>20.46</t>
  </si>
  <si>
    <t>400.891082035519</t>
  </si>
  <si>
    <t>0.817330060381995</t>
  </si>
  <si>
    <t>28</t>
  </si>
  <si>
    <t>18.55</t>
  </si>
  <si>
    <t>375.924930778875</t>
  </si>
  <si>
    <t>0.80537855820033</t>
  </si>
  <si>
    <t>26</t>
  </si>
  <si>
    <t>0.189999999999941</t>
  </si>
  <si>
    <t>20.41</t>
  </si>
  <si>
    <t>18.78</t>
  </si>
  <si>
    <t>0.180000000000064</t>
  </si>
  <si>
    <t>0.25</t>
  </si>
  <si>
    <t>20.4299999999999</t>
  </si>
  <si>
    <t>18.88</t>
  </si>
  <si>
    <t>0.220000000000027</t>
  </si>
  <si>
    <t>20.6099999999999</t>
  </si>
  <si>
    <t>18.6999999999998</t>
  </si>
  <si>
    <t>0.190000000000055</t>
  </si>
  <si>
    <t>0.210000000000036</t>
  </si>
  <si>
    <t>20.5</t>
  </si>
  <si>
    <t>18.76</t>
  </si>
  <si>
    <t>0.170000000000073</t>
  </si>
  <si>
    <t>0.658539371884978</t>
  </si>
  <si>
    <t>0.230000000000018</t>
  </si>
  <si>
    <t>375.924876835915</t>
  </si>
  <si>
    <t>0.636198010539455</t>
  </si>
  <si>
    <t>23</t>
  </si>
  <si>
    <t>20.4499999999998</t>
  </si>
  <si>
    <t>0.658538682348716</t>
  </si>
  <si>
    <t>13.47</t>
  </si>
  <si>
    <t>375.925082464228</t>
  </si>
  <si>
    <t>0.636197798646435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</si>
</sst>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yy\ hh:mm:ss"/>
  </numFmts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6">
    <xf borderId="0" fillId="0" fontId="0" numFmtId="0"/>
    <xf borderId="0" fillId="0" fontId="1" numFmtId="0">
      <alignment wrapText="1"/>
    </xf>
    <xf borderId="0" fillId="2" fontId="2" numFmtId="0">
      <alignment wrapText="1"/>
    </xf>
    <xf borderId="0" fillId="0" fontId="2" numFmtId="0">
      <alignment wrapText="1"/>
    </xf>
    <xf borderId="0" fillId="0" fontId="2" numFmtId="0">
      <alignment wrapText="1"/>
    </xf>
    <xf borderId="0" fillId="0" fontId="2" numFmtId="164">
      <alignment wrapText="1"/>
    </xf>
  </cellStyleXfs>
  <cellXfs count="227">
    <xf borderId="0" fillId="0" fontId="0" numFmtId="0" xfId="0"/>
    <xf applyAlignment="1" borderId="0" fillId="0" fontId="1" numFmtId="0" xfId="1">
      <alignment horizontal="right" wrapText="1"/>
    </xf>
    <xf applyAlignment="1" borderId="0" fillId="0" fontId="0" numFmtId="0" xfId="0">
      <alignment horizontal="right"/>
    </xf>
    <xf borderId="0" fillId="0" fontId="1" numFmtId="0" xfId="1">
      <alignment wrapText="1"/>
    </xf>
    <xf borderId="0" fillId="0" fontId="1" numFmtId="0" xfId="1">
      <alignment wrapText="1"/>
    </xf>
    <xf borderId="0" fillId="0" fontId="1" numFmtId="0" xfId="1">
      <alignment wrapText="1"/>
    </xf>
    <xf borderId="0" fillId="0" fontId="1" numFmtId="0" xfId="1">
      <alignment wrapText="1"/>
    </xf>
    <xf borderId="0" fillId="0" fontId="1" numFmtId="0" xfId="1">
      <alignment wrapText="1"/>
    </xf>
    <xf borderId="0" fillId="0" fontId="1" numFmtId="0" xfId="1">
      <alignment wrapText="1"/>
    </xf>
    <xf borderId="0" fillId="0" fontId="1" numFmtId="0" xfId="1">
      <alignment wrapText="1"/>
    </xf>
    <xf borderId="0" fillId="0" fontId="1" numFmtId="0" xfId="1">
      <alignment wrapText="1"/>
    </xf>
    <xf borderId="0" fillId="0" fontId="1" numFmtId="0" xfId="1">
      <alignment wrapText="1"/>
    </xf>
    <xf borderId="0" fillId="0" fontId="1" numFmtId="0" xfId="1">
      <alignment wrapText="1"/>
    </xf>
    <xf borderId="0" fillId="0" fontId="1" numFmtId="0" xfId="1">
      <alignment wrapText="1"/>
    </xf>
    <xf borderId="0" fillId="0" fontId="1" numFmtId="0" xfId="1">
      <alignment wrapText="1"/>
    </xf>
    <xf borderId="0" fillId="0" fontId="1" numFmtId="0" xfId="1">
      <alignment wrapText="1"/>
    </xf>
    <xf borderId="0" fillId="0" fontId="1" numFmtId="0" xfId="1">
      <alignment wrapText="1"/>
    </xf>
    <xf borderId="0" fillId="0" fontId="1" numFmtId="0" xfId="1">
      <alignment wrapText="1"/>
    </xf>
    <xf borderId="0" fillId="0" fontId="1" numFmtId="0" xfId="1">
      <alignment wrapText="1"/>
    </xf>
    <xf borderId="0" fillId="0" fontId="1" numFmtId="0" xfId="1">
      <alignment wrapText="1"/>
    </xf>
    <xf borderId="0" fillId="0" fontId="1" numFmtId="0" xfId="1">
      <alignment wrapText="1"/>
    </xf>
    <xf borderId="0" fillId="0" fontId="1" numFmtId="0" xfId="1">
      <alignment wrapText="1"/>
    </xf>
    <xf borderId="0" fillId="0" fontId="1" numFmtId="0" xfId="1">
      <alignment wrapText="1"/>
    </xf>
    <xf borderId="0" fillId="0" fontId="1" numFmtId="0" xfId="1">
      <alignment wrapText="1"/>
    </xf>
    <xf borderId="0" fillId="0" fontId="1" numFmtId="0" xfId="1">
      <alignment wrapText="1"/>
    </xf>
    <xf borderId="0" fillId="0" fontId="1" numFmtId="0" xfId="1">
      <alignment wrapText="1"/>
    </xf>
    <xf borderId="0" fillId="0" fontId="1" numFmtId="0" xfId="1">
      <alignment wrapText="1"/>
    </xf>
    <xf borderId="0" fillId="0" fontId="1" numFmtId="0" xfId="1">
      <alignment wrapText="1"/>
    </xf>
    <xf borderId="0" fillId="0" fontId="1" numFmtId="0" xfId="1">
      <alignment wrapText="1"/>
    </xf>
    <xf borderId="0" fillId="0" fontId="1" numFmtId="0" xfId="1">
      <alignment wrapText="1"/>
    </xf>
    <xf borderId="0" fillId="0" fontId="1" numFmtId="0" xfId="1">
      <alignment wrapText="1"/>
    </xf>
    <xf borderId="0" fillId="0" fontId="1" numFmtId="0" xfId="1">
      <alignment wrapText="1"/>
    </xf>
    <xf borderId="0" fillId="0" fontId="1" numFmtId="0" xfId="1">
      <alignment wrapText="1"/>
    </xf>
    <xf borderId="0" fillId="0" fontId="1" numFmtId="0" xfId="1">
      <alignment wrapText="1"/>
    </xf>
    <xf borderId="0" fillId="0" fontId="1" numFmtId="0" xfId="1">
      <alignment wrapText="1"/>
    </xf>
    <xf borderId="0" fillId="0" fontId="1" numFmtId="0" xfId="1">
      <alignment wrapText="1"/>
    </xf>
    <xf borderId="0" fillId="0" fontId="1" numFmtId="0" xfId="1">
      <alignment wrapText="1"/>
    </xf>
    <xf borderId="0" fillId="0" fontId="1" numFmtId="0" xfId="1">
      <alignment wrapText="1"/>
    </xf>
    <xf borderId="0" fillId="0" fontId="1" numFmtId="0" xfId="1">
      <alignment wrapText="1"/>
    </xf>
    <xf borderId="0" fillId="0" fontId="1" numFmtId="0" xfId="1">
      <alignment wrapText="1"/>
    </xf>
    <xf borderId="0" fillId="0" fontId="1" numFmtId="0" xfId="1">
      <alignment wrapText="1"/>
    </xf>
    <xf borderId="0" fillId="0" fontId="1" numFmtId="0" xfId="1">
      <alignment wrapText="1"/>
    </xf>
    <xf borderId="0" fillId="0" fontId="1" numFmtId="0" xfId="1">
      <alignment wrapText="1"/>
    </xf>
    <xf borderId="0" fillId="0" fontId="1" numFmtId="0" xfId="1">
      <alignment wrapText="1"/>
    </xf>
    <xf borderId="0" fillId="0" fontId="1" numFmtId="0" xfId="1">
      <alignment wrapText="1"/>
    </xf>
    <xf borderId="0" fillId="0" fontId="1" numFmtId="0" xfId="1">
      <alignment wrapText="1"/>
    </xf>
    <xf borderId="0" fillId="0" fontId="1" numFmtId="0" xfId="1">
      <alignment wrapText="1"/>
    </xf>
    <xf borderId="0" fillId="0" fontId="1" numFmtId="0" xfId="1">
      <alignment wrapText="1"/>
    </xf>
    <xf borderId="0" fillId="0" fontId="1" numFmtId="0" xfId="1">
      <alignment wrapText="1"/>
    </xf>
    <xf borderId="0" fillId="0" fontId="1" numFmtId="0" xfId="1">
      <alignment wrapText="1"/>
    </xf>
    <xf borderId="0" fillId="0" fontId="1" numFmtId="0" xfId="1">
      <alignment wrapText="1"/>
    </xf>
    <xf borderId="0" fillId="0" fontId="1" numFmtId="0" xfId="1">
      <alignment wrapText="1"/>
    </xf>
    <xf borderId="0" fillId="0" fontId="1" numFmtId="0" xfId="1">
      <alignment wrapText="1"/>
    </xf>
    <xf borderId="0" fillId="0" fontId="1" numFmtId="0" xfId="1">
      <alignment wrapText="1"/>
    </xf>
    <xf borderId="0" fillId="0" fontId="1" numFmtId="0" xfId="1">
      <alignment wrapText="1"/>
    </xf>
    <xf borderId="0" fillId="0" fontId="1" numFmtId="0" xfId="1">
      <alignment wrapText="1"/>
    </xf>
    <xf borderId="0" fillId="0" fontId="1" numFmtId="0" xfId="1">
      <alignment wrapText="1"/>
    </xf>
    <xf borderId="0" fillId="0" fontId="1" numFmtId="0" xfId="1">
      <alignment wrapText="1"/>
    </xf>
    <xf borderId="0" fillId="0" fontId="1" numFmtId="0" xfId="1">
      <alignment wrapText="1"/>
    </xf>
    <xf borderId="0" fillId="0" fontId="1" numFmtId="0" xfId="1">
      <alignment wrapText="1"/>
    </xf>
    <xf borderId="0" fillId="0" fontId="1" numFmtId="0" xfId="1">
      <alignment wrapText="1"/>
    </xf>
    <xf borderId="0" fillId="0" fontId="1" numFmtId="0" xfId="1">
      <alignment wrapText="1"/>
    </xf>
    <xf borderId="0" fillId="0" fontId="1" numFmtId="0" xfId="1">
      <alignment wrapText="1"/>
    </xf>
    <xf borderId="0" fillId="0" fontId="1" numFmtId="0" xfId="1">
      <alignment wrapText="1"/>
    </xf>
    <xf borderId="0" fillId="0" fontId="1" numFmtId="0" xfId="1">
      <alignment wrapText="1"/>
    </xf>
    <xf borderId="0" fillId="0" fontId="1" numFmtId="0" xfId="1">
      <alignment wrapText="1"/>
    </xf>
    <xf borderId="0" fillId="0" fontId="1" numFmtId="0" xfId="1">
      <alignment wrapText="1"/>
    </xf>
    <xf borderId="0" fillId="0" fontId="1" numFmtId="0" xfId="1">
      <alignment wrapText="1"/>
    </xf>
    <xf borderId="0" fillId="0" fontId="1" numFmtId="0" xfId="1">
      <alignment wrapText="1"/>
    </xf>
    <xf borderId="0" fillId="0" fontId="1" numFmtId="0" xfId="1">
      <alignment wrapText="1"/>
    </xf>
    <xf borderId="0" fillId="0" fontId="1" numFmtId="0" xfId="1">
      <alignment wrapText="1"/>
    </xf>
    <xf borderId="0" fillId="0" fontId="1" numFmtId="0" xfId="1">
      <alignment wrapText="1"/>
    </xf>
    <xf borderId="0" fillId="0" fontId="1" numFmtId="0" xfId="1">
      <alignment wrapText="1"/>
    </xf>
    <xf borderId="0" fillId="0" fontId="1" numFmtId="0" xfId="1">
      <alignment wrapText="1"/>
    </xf>
    <xf borderId="0" fillId="0" fontId="1" numFmtId="0" xfId="1">
      <alignment wrapText="1"/>
    </xf>
    <xf borderId="0" fillId="0" fontId="1" numFmtId="0" xfId="1">
      <alignment wrapText="1"/>
    </xf>
    <xf borderId="0" fillId="0" fontId="1" numFmtId="0" xfId="1">
      <alignment wrapText="1"/>
    </xf>
    <xf borderId="0" fillId="0" fontId="1" numFmtId="0" xfId="1">
      <alignment wrapText="1"/>
    </xf>
    <xf borderId="0" fillId="0" fontId="1" numFmtId="0" xfId="1">
      <alignment wrapText="1"/>
    </xf>
    <xf borderId="0" fillId="0" fontId="1" numFmtId="0" xfId="1">
      <alignment wrapText="1"/>
    </xf>
    <xf borderId="0" fillId="0" fontId="1" numFmtId="0" xfId="1">
      <alignment wrapText="1"/>
    </xf>
    <xf borderId="0" fillId="0" fontId="1" numFmtId="0" xfId="1">
      <alignment wrapText="1"/>
    </xf>
    <xf borderId="0" fillId="0" fontId="1" numFmtId="0" xfId="1">
      <alignment wrapText="1"/>
    </xf>
    <xf borderId="0" fillId="0" fontId="1" numFmtId="0" xfId="1">
      <alignment wrapText="1"/>
    </xf>
    <xf borderId="0" fillId="0" fontId="1" numFmtId="0" xfId="1">
      <alignment wrapText="1"/>
    </xf>
    <xf borderId="0" fillId="0" fontId="1" numFmtId="0" xfId="1">
      <alignment wrapText="1"/>
    </xf>
    <xf borderId="0" fillId="0" fontId="1" numFmtId="0" xfId="1">
      <alignment wrapText="1"/>
    </xf>
    <xf borderId="0" fillId="0" fontId="1" numFmtId="0" xfId="1">
      <alignment wrapText="1"/>
    </xf>
    <xf borderId="0" fillId="0" fontId="1" numFmtId="0" xfId="1">
      <alignment wrapText="1"/>
    </xf>
    <xf borderId="0" fillId="0" fontId="1" numFmtId="0" xfId="1">
      <alignment wrapText="1"/>
    </xf>
    <xf borderId="0" fillId="0" fontId="1" numFmtId="0" xfId="1">
      <alignment wrapText="1"/>
    </xf>
    <xf borderId="0" fillId="0" fontId="1" numFmtId="0" xfId="1">
      <alignment wrapText="1"/>
    </xf>
    <xf borderId="0" fillId="0" fontId="1" numFmtId="0" xfId="1">
      <alignment wrapText="1"/>
    </xf>
    <xf borderId="0" fillId="0" fontId="1" numFmtId="0" xfId="1">
      <alignment wrapText="1"/>
    </xf>
    <xf borderId="0" fillId="0" fontId="1" numFmtId="0" xfId="1">
      <alignment wrapText="1"/>
    </xf>
    <xf borderId="0" fillId="0" fontId="1" numFmtId="0" xfId="1">
      <alignment wrapText="1"/>
    </xf>
    <xf borderId="0" fillId="0" fontId="1" numFmtId="0" xfId="1">
      <alignment wrapText="1"/>
    </xf>
    <xf borderId="0" fillId="0" fontId="1" numFmtId="0" xfId="1">
      <alignment wrapText="1"/>
    </xf>
    <xf borderId="0" fillId="0" fontId="1" numFmtId="0" xfId="1">
      <alignment wrapText="1"/>
    </xf>
    <xf borderId="0" fillId="0" fontId="1" numFmtId="0" xfId="1">
      <alignment wrapText="1"/>
    </xf>
    <xf borderId="0" fillId="0" fontId="1" numFmtId="0" xfId="1">
      <alignment wrapText="1"/>
    </xf>
    <xf borderId="0" fillId="0" fontId="1" numFmtId="0" xfId="1">
      <alignment wrapText="1"/>
    </xf>
    <xf borderId="0" fillId="0" fontId="1" numFmtId="0" xfId="1">
      <alignment wrapText="1"/>
    </xf>
    <xf borderId="0" fillId="0" fontId="1" numFmtId="0" xfId="1">
      <alignment wrapText="1"/>
    </xf>
    <xf borderId="0" fillId="0" fontId="1" numFmtId="0" xfId="1">
      <alignment wrapText="1"/>
    </xf>
    <xf borderId="0" fillId="0" fontId="1" numFmtId="0" xfId="1">
      <alignment wrapText="1"/>
    </xf>
    <xf borderId="0" fillId="0" fontId="1" numFmtId="0" xfId="1">
      <alignment wrapText="1"/>
    </xf>
    <xf borderId="0" fillId="0" fontId="1" numFmtId="0" xfId="1">
      <alignment wrapText="1"/>
    </xf>
    <xf borderId="0" fillId="0" fontId="1" numFmtId="0" xfId="1">
      <alignment wrapText="1"/>
    </xf>
    <xf borderId="0" fillId="0" fontId="1" numFmtId="0" xfId="1">
      <alignment wrapText="1"/>
    </xf>
    <xf borderId="0" fillId="0" fontId="1" numFmtId="0" xfId="1">
      <alignment wrapText="1"/>
    </xf>
    <xf borderId="0" fillId="0" fontId="1" numFmtId="0" xfId="1">
      <alignment wrapText="1"/>
    </xf>
    <xf borderId="0" fillId="0" fontId="1" numFmtId="0" xfId="1">
      <alignment wrapText="1"/>
    </xf>
    <xf borderId="0" fillId="0" fontId="1" numFmtId="0" xfId="1">
      <alignment wrapText="1"/>
    </xf>
    <xf borderId="0" fillId="0" fontId="1" numFmtId="0" xfId="1">
      <alignment wrapText="1"/>
    </xf>
    <xf borderId="0" fillId="0" fontId="1" numFmtId="0" xfId="1">
      <alignment wrapText="1"/>
    </xf>
    <xf borderId="0" fillId="0" fontId="1" numFmtId="0" xfId="1">
      <alignment wrapText="1"/>
    </xf>
    <xf borderId="0" fillId="0" fontId="1" numFmtId="0" xfId="1">
      <alignment wrapText="1"/>
    </xf>
    <xf borderId="0" fillId="0" fontId="1" numFmtId="0" xfId="1">
      <alignment wrapText="1"/>
    </xf>
    <xf borderId="0" fillId="0" fontId="1" numFmtId="0" xfId="1">
      <alignment wrapText="1"/>
    </xf>
    <xf borderId="0" fillId="0" fontId="1" numFmtId="0" xfId="1">
      <alignment wrapText="1"/>
    </xf>
    <xf borderId="0" fillId="0" fontId="1" numFmtId="0" xfId="1">
      <alignment wrapText="1"/>
    </xf>
    <xf borderId="0" fillId="0" fontId="1" numFmtId="0" xfId="1">
      <alignment wrapText="1"/>
    </xf>
    <xf borderId="0" fillId="0" fontId="1" numFmtId="0" xfId="1">
      <alignment wrapText="1"/>
    </xf>
    <xf borderId="0" fillId="0" fontId="1" numFmtId="0" xfId="1">
      <alignment wrapText="1"/>
    </xf>
    <xf borderId="0" fillId="0" fontId="1" numFmtId="0" xfId="1">
      <alignment wrapText="1"/>
    </xf>
    <xf borderId="0" fillId="0" fontId="1" numFmtId="0" xfId="1">
      <alignment wrapText="1"/>
    </xf>
    <xf borderId="0" fillId="0" fontId="1" numFmtId="0" xfId="1">
      <alignment wrapText="1"/>
    </xf>
    <xf borderId="0" fillId="0" fontId="1" numFmtId="0" xfId="1">
      <alignment wrapText="1"/>
    </xf>
    <xf borderId="0" fillId="0" fontId="1" numFmtId="0" xfId="1">
      <alignment wrapText="1"/>
    </xf>
    <xf borderId="0" fillId="0" fontId="1" numFmtId="0" xfId="1">
      <alignment wrapText="1"/>
    </xf>
    <xf borderId="0" fillId="0" fontId="1" numFmtId="0" xfId="1">
      <alignment wrapText="1"/>
    </xf>
    <xf borderId="0" fillId="0" fontId="1" numFmtId="0" xfId="1">
      <alignment wrapText="1"/>
    </xf>
    <xf borderId="0" fillId="0" fontId="1" numFmtId="0" xfId="1">
      <alignment wrapText="1"/>
    </xf>
    <xf borderId="0" fillId="0" fontId="1" numFmtId="0" xfId="1">
      <alignment wrapText="1"/>
    </xf>
    <xf borderId="0" fillId="0" fontId="1" numFmtId="0" xfId="1">
      <alignment wrapText="1"/>
    </xf>
    <xf borderId="0" fillId="0" fontId="1" numFmtId="0" xfId="1">
      <alignment wrapText="1"/>
    </xf>
    <xf borderId="0" fillId="0" fontId="1" numFmtId="0" xfId="1">
      <alignment wrapText="1"/>
    </xf>
    <xf borderId="0" fillId="0" fontId="1" numFmtId="0" xfId="1">
      <alignment wrapText="1"/>
    </xf>
    <xf borderId="0" fillId="0" fontId="1" numFmtId="0" xfId="1">
      <alignment wrapText="1"/>
    </xf>
    <xf borderId="0" fillId="0" fontId="1" numFmtId="0" xfId="1">
      <alignment wrapText="1"/>
    </xf>
    <xf borderId="0" fillId="0" fontId="1" numFmtId="0" xfId="1">
      <alignment wrapText="1"/>
    </xf>
    <xf borderId="0" fillId="0" fontId="1" numFmtId="0" xfId="1">
      <alignment wrapText="1"/>
    </xf>
    <xf borderId="0" fillId="0" fontId="1" numFmtId="0" xfId="1">
      <alignment wrapText="1"/>
    </xf>
    <xf borderId="0" fillId="0" fontId="1" numFmtId="0" xfId="1">
      <alignment wrapText="1"/>
    </xf>
    <xf borderId="0" fillId="0" fontId="1" numFmtId="0" xfId="1">
      <alignment wrapText="1"/>
    </xf>
    <xf borderId="0" fillId="0" fontId="1" numFmtId="0" xfId="1">
      <alignment wrapText="1"/>
    </xf>
    <xf borderId="0" fillId="0" fontId="1" numFmtId="0" xfId="1">
      <alignment wrapText="1"/>
    </xf>
    <xf borderId="0" fillId="0" fontId="1" numFmtId="0" xfId="1">
      <alignment wrapText="1"/>
    </xf>
    <xf borderId="0" fillId="0" fontId="1" numFmtId="0" xfId="1">
      <alignment wrapText="1"/>
    </xf>
    <xf borderId="0" fillId="0" fontId="1" numFmtId="0" xfId="1">
      <alignment wrapText="1"/>
    </xf>
    <xf borderId="0" fillId="0" fontId="1" numFmtId="0" xfId="1">
      <alignment wrapText="1"/>
    </xf>
    <xf borderId="0" fillId="0" fontId="1" numFmtId="0" xfId="1">
      <alignment wrapText="1"/>
    </xf>
    <xf borderId="0" fillId="0" fontId="1" numFmtId="0" xfId="1">
      <alignment wrapText="1"/>
    </xf>
    <xf borderId="0" fillId="0" fontId="1" numFmtId="0" xfId="1">
      <alignment wrapText="1"/>
    </xf>
    <xf borderId="0" fillId="0" fontId="1" numFmtId="0" xfId="1">
      <alignment wrapText="1"/>
    </xf>
    <xf borderId="0" fillId="0" fontId="1" numFmtId="0" xfId="1">
      <alignment wrapText="1"/>
    </xf>
    <xf borderId="0" fillId="0" fontId="1" numFmtId="0" xfId="1">
      <alignment wrapText="1"/>
    </xf>
    <xf borderId="0" fillId="0" fontId="1" numFmtId="0" xfId="1">
      <alignment wrapText="1"/>
    </xf>
    <xf borderId="0" fillId="0" fontId="1" numFmtId="0" xfId="1">
      <alignment wrapText="1"/>
    </xf>
    <xf borderId="0" fillId="0" fontId="1" numFmtId="0" xfId="1">
      <alignment wrapText="1"/>
    </xf>
    <xf borderId="0" fillId="0" fontId="1" numFmtId="0" xfId="1">
      <alignment wrapText="1"/>
    </xf>
    <xf borderId="0" fillId="0" fontId="1" numFmtId="0" xfId="1">
      <alignment wrapText="1"/>
    </xf>
    <xf borderId="0" fillId="0" fontId="1" numFmtId="0" xfId="1">
      <alignment wrapText="1"/>
    </xf>
    <xf borderId="0" fillId="0" fontId="1" numFmtId="0" xfId="1">
      <alignment wrapText="1"/>
    </xf>
    <xf borderId="0" fillId="0" fontId="1" numFmtId="0" xfId="1">
      <alignment wrapText="1"/>
    </xf>
    <xf borderId="0" fillId="0" fontId="1" numFmtId="0" xfId="1">
      <alignment wrapText="1"/>
    </xf>
    <xf borderId="0" fillId="0" fontId="1" numFmtId="0" xfId="1">
      <alignment wrapText="1"/>
    </xf>
    <xf borderId="0" fillId="0" fontId="1" numFmtId="0" xfId="1">
      <alignment wrapText="1"/>
    </xf>
    <xf borderId="0" fillId="0" fontId="1" numFmtId="0" xfId="1">
      <alignment wrapText="1"/>
    </xf>
    <xf borderId="0" fillId="0" fontId="1" numFmtId="0" xfId="1">
      <alignment wrapText="1"/>
    </xf>
    <xf borderId="0" fillId="0" fontId="1" numFmtId="0" xfId="1">
      <alignment wrapText="1"/>
    </xf>
    <xf borderId="0" fillId="0" fontId="1" numFmtId="0" xfId="1">
      <alignment wrapText="1"/>
    </xf>
    <xf borderId="0" fillId="0" fontId="1" numFmtId="0" xfId="1">
      <alignment wrapText="1"/>
    </xf>
    <xf borderId="0" fillId="0" fontId="1" numFmtId="0" xfId="1">
      <alignment wrapText="1"/>
    </xf>
    <xf borderId="0" fillId="0" fontId="1" numFmtId="0" xfId="1">
      <alignment wrapText="1"/>
    </xf>
    <xf borderId="0" fillId="0" fontId="1" numFmtId="0" xfId="1">
      <alignment wrapText="1"/>
    </xf>
    <xf borderId="0" fillId="0" fontId="1" numFmtId="0" xfId="1">
      <alignment wrapText="1"/>
    </xf>
    <xf borderId="0" fillId="0" fontId="1" numFmtId="0" xfId="1">
      <alignment wrapText="1"/>
    </xf>
    <xf borderId="0" fillId="0" fontId="1" numFmtId="0" xfId="1">
      <alignment wrapText="1"/>
    </xf>
    <xf borderId="0" fillId="0" fontId="1" numFmtId="0" xfId="1">
      <alignment wrapText="1"/>
    </xf>
    <xf borderId="0" fillId="0" fontId="1" numFmtId="0" xfId="1">
      <alignment wrapText="1"/>
    </xf>
    <xf borderId="0" fillId="0" fontId="1" numFmtId="0" xfId="1">
      <alignment wrapText="1"/>
    </xf>
    <xf borderId="0" fillId="0" fontId="1" numFmtId="0" xfId="1">
      <alignment wrapText="1"/>
    </xf>
    <xf borderId="0" fillId="0" fontId="1" numFmtId="0" xfId="1">
      <alignment wrapText="1"/>
    </xf>
    <xf borderId="0" fillId="0" fontId="1" numFmtId="0" xfId="1">
      <alignment wrapText="1"/>
    </xf>
    <xf borderId="0" fillId="0" fontId="1" numFmtId="0" xfId="1">
      <alignment wrapText="1"/>
    </xf>
    <xf borderId="0" fillId="0" fontId="1" numFmtId="0" xfId="1">
      <alignment wrapText="1"/>
    </xf>
    <xf borderId="0" fillId="0" fontId="1" numFmtId="0" xfId="1">
      <alignment wrapText="1"/>
    </xf>
    <xf borderId="0" fillId="0" fontId="1" numFmtId="0" xfId="1">
      <alignment wrapText="1"/>
    </xf>
    <xf borderId="0" fillId="0" fontId="1" numFmtId="0" xfId="1">
      <alignment wrapText="1"/>
    </xf>
    <xf borderId="0" fillId="0" fontId="1" numFmtId="0" xfId="1">
      <alignment wrapText="1"/>
    </xf>
    <xf borderId="0" fillId="0" fontId="1" numFmtId="0" xfId="1">
      <alignment wrapText="1"/>
    </xf>
    <xf borderId="0" fillId="0" fontId="1" numFmtId="0" xfId="1">
      <alignment wrapText="1"/>
    </xf>
    <xf borderId="0" fillId="0" fontId="1" numFmtId="0" xfId="1">
      <alignment wrapText="1"/>
    </xf>
    <xf borderId="0" fillId="0" fontId="1" numFmtId="0" xfId="1">
      <alignment wrapText="1"/>
    </xf>
    <xf borderId="0" fillId="0" fontId="1" numFmtId="0" xfId="1">
      <alignment wrapText="1"/>
    </xf>
    <xf borderId="0" fillId="0" fontId="1" numFmtId="0" xfId="1">
      <alignment wrapText="1"/>
    </xf>
    <xf borderId="0" fillId="0" fontId="1" numFmtId="0" xfId="1">
      <alignment wrapText="1"/>
    </xf>
    <xf borderId="0" fillId="0" fontId="1" numFmtId="0" xfId="1">
      <alignment wrapText="1"/>
    </xf>
    <xf borderId="0" fillId="0" fontId="1" numFmtId="0" xfId="1">
      <alignment wrapText="1"/>
    </xf>
    <xf borderId="0" fillId="0" fontId="1" numFmtId="0" xfId="1">
      <alignment wrapText="1"/>
    </xf>
    <xf borderId="0" fillId="0" fontId="1" numFmtId="0" xfId="1">
      <alignment wrapText="1"/>
    </xf>
    <xf borderId="0" fillId="0" fontId="1" numFmtId="0" xfId="1">
      <alignment wrapText="1"/>
    </xf>
    <xf borderId="0" fillId="0" fontId="1" numFmtId="0" xfId="1">
      <alignment wrapText="1"/>
    </xf>
    <xf borderId="0" fillId="0" fontId="1" numFmtId="0" xfId="1">
      <alignment wrapText="1"/>
    </xf>
    <xf borderId="0" fillId="0" fontId="1" numFmtId="0" xfId="1">
      <alignment wrapText="1"/>
    </xf>
    <xf borderId="0" fillId="0" fontId="1" numFmtId="0" xfId="1">
      <alignment wrapText="1"/>
    </xf>
    <xf borderId="0" fillId="0" fontId="1" numFmtId="0" xfId="1">
      <alignment wrapText="1"/>
    </xf>
    <xf borderId="0" fillId="0" fontId="1" numFmtId="0" xfId="1">
      <alignment wrapText="1"/>
    </xf>
    <xf borderId="0" fillId="0" fontId="1" numFmtId="0" xfId="1">
      <alignment wrapText="1"/>
    </xf>
    <xf borderId="0" fillId="0" fontId="1" numFmtId="0" xfId="1">
      <alignment wrapText="1"/>
    </xf>
    <xf borderId="0" fillId="0" fontId="1" numFmtId="0" xfId="1">
      <alignment wrapText="1"/>
    </xf>
    <xf borderId="0" fillId="0" fontId="1" numFmtId="0" xfId="1">
      <alignment wrapText="1"/>
    </xf>
    <xf borderId="0" fillId="0" fontId="1" numFmtId="0" xfId="1">
      <alignment wrapText="1"/>
    </xf>
    <xf borderId="0" fillId="0" fontId="1" numFmtId="0" xfId="1">
      <alignment wrapText="1"/>
    </xf>
    <xf borderId="0" fillId="0" fontId="1" numFmtId="0" xfId="1">
      <alignment wrapText="1"/>
    </xf>
    <xf borderId="0" fillId="0" fontId="1" numFmtId="0" xfId="1">
      <alignment wrapText="1"/>
    </xf>
    <xf numFmtId="0" fontId="1" fillId="0" borderId="0" xfId="1">
      <alignment wrapText="1"/>
    </xf>
    <xf numFmtId="0" fontId="1" fillId="0" borderId="0" xfId="1">
      <alignment wrapText="1"/>
    </xf>
    <xf numFmtId="0" fontId="1" fillId="0" borderId="0" xfId="1">
      <alignment wrapText="1"/>
    </xf>
    <xf numFmtId="0" fontId="1" fillId="0" borderId="0" xfId="1">
      <alignment wrapText="1"/>
    </xf>
    <xf numFmtId="0" fontId="1" fillId="0" borderId="0" xfId="1">
      <alignment wrapText="1"/>
    </xf>
    <xf numFmtId="0" fontId="1" fillId="0" borderId="0" xfId="1">
      <alignment wrapText="1"/>
    </xf>
    <xf numFmtId="0" fontId="1" fillId="0" borderId="0" xfId="1">
      <alignment wrapText="1"/>
    </xf>
    <xf numFmtId="0" fontId="1" fillId="0" borderId="0" xfId="1">
      <alignment wrapText="1"/>
    </xf>
    <xf numFmtId="0" fontId="1" fillId="0" borderId="0" xfId="1">
      <alignment wrapText="1"/>
    </xf>
  </cellXfs>
  <cellStyles count="6">
    <cellStyle name="XLConnect.Boolean" xfId="4"/>
    <cellStyle name="XLConnect.DateTime" xfId="5"/>
    <cellStyle name="XLConnect.Header" xfId="2"/>
    <cellStyle name="XLConnect.Numeric" xfId="3"/>
    <cellStyle name="XLConnect.String" xfId="1"/>
    <cellStyle builtinId="0" name="常规" xfId="0"/>
  </cellStyles>
  <dxfs count="0"/>
  <tableStyles count="0" defaultPivotStyle="PivotStyleMedium9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theme/theme1.xml" Type="http://schemas.openxmlformats.org/officeDocument/2006/relationships/theme"/>
<Relationship Id="rId3" Target="styles.xml" Type="http://schemas.openxmlformats.org/officeDocument/2006/relationships/styles"/>
<Relationship Id="rId4" Target="sharedStrings.xml" Type="http://schemas.openxmlformats.org/officeDocument/2006/relationships/sharedStrings"/>
<Relationship Id="rId5" Target="calcChain.xml" Type="http://schemas.openxmlformats.org/officeDocument/2006/relationships/calcChain"/>
</Relationships>

</file>

<file path=xl/theme/theme1.xml><?xml version="1.0" encoding="utf-8"?>
<a:theme xmlns:a="http://schemas.openxmlformats.org/drawingml/2006/main" name="Office 主题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I9"/>
  <sheetViews>
    <sheetView tabSelected="1" topLeftCell="A7" workbookViewId="0">
      <selection activeCell="M15" sqref="M15"/>
    </sheetView>
  </sheetViews>
  <sheetFormatPr defaultRowHeight="15" x14ac:dyDescent="0.25"/>
  <cols>
    <col min="1" max="1" customWidth="true" width="45.7109375" collapsed="true"/>
    <col min="7" max="8" bestFit="true" customWidth="true" width="11.5703125" collapsed="true"/>
  </cols>
  <sheetData>
    <row r="1" spans="1:9" x14ac:dyDescent="0.25">
      <c r="A1" s="1" t="s">
        <v>0</v>
      </c>
      <c r="B1" s="2" t="s">
        <v>9</v>
      </c>
      <c r="C1" s="2" t="s">
        <v>10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</row>
    <row r="2" spans="1:9" x14ac:dyDescent="0.25">
      <c r="A2" s="3" t="s">
        <v>7</v>
      </c>
      <c r="B2">
        <f>5*(1)</f>
        <v>5</v>
      </c>
      <c r="C2">
        <f>5*(1)</f>
        <v>5</v>
      </c>
      <c r="D2">
        <f>0*(1)</f>
        <v>0</v>
      </c>
      <c r="E2">
        <f ref="E2:E9" si="0" t="shared">10*(1)</f>
        <v>10</v>
      </c>
      <c r="F2">
        <f>0.199999999999818*(1)</f>
        <v>0.19999999999981799</v>
      </c>
      <c r="G2">
        <f>400.890230149479*(1)</f>
        <v>400.89023014947901</v>
      </c>
      <c r="H2">
        <f>0.817330437927868*(1)</f>
        <v>0.81733043792786797</v>
      </c>
      <c r="I2">
        <f>24*(1)</f>
        <v>24</v>
      </c>
    </row>
    <row r="3" spans="1:9" x14ac:dyDescent="0.25">
      <c r="A3" s="4" t="s">
        <v>7</v>
      </c>
      <c r="B3">
        <f>10*(1)</f>
        <v>10</v>
      </c>
      <c r="C3">
        <f>0*(1)</f>
        <v>0</v>
      </c>
      <c r="D3">
        <f>0*(1)</f>
        <v>0</v>
      </c>
      <c r="E3">
        <f si="0" t="shared"/>
        <v>10</v>
      </c>
      <c r="F3">
        <f>0.210000000000036*(1)</f>
        <v>0.21000000000003599</v>
      </c>
      <c r="G3">
        <f>375.924843097652*(1)</f>
        <v>375.924843097652</v>
      </c>
      <c r="H3">
        <f>0.805378591014758*(1)</f>
        <v>0.80537859101475795</v>
      </c>
      <c r="I3">
        <f>21*(1)</f>
        <v>21</v>
      </c>
    </row>
    <row r="4" spans="1:9" x14ac:dyDescent="0.25">
      <c r="A4" s="5" t="s">
        <v>7</v>
      </c>
      <c r="B4">
        <f>5*(1)</f>
        <v>5</v>
      </c>
      <c r="C4">
        <f>5*(1)</f>
        <v>5</v>
      </c>
      <c r="D4">
        <f>1*(1)</f>
        <v>1</v>
      </c>
      <c r="E4">
        <f si="0" t="shared"/>
        <v>10</v>
      </c>
      <c r="F4">
        <f>20.3599999999997*(1)</f>
        <v>20.359999999999701</v>
      </c>
      <c r="G4">
        <f>400.890700730844*(1)</f>
        <v>400.890700730844</v>
      </c>
      <c r="H4">
        <f>0.817330218281029*(1)</f>
        <v>0.81733021828102903</v>
      </c>
      <c r="I4">
        <f>30*(1)</f>
        <v>30</v>
      </c>
    </row>
    <row r="5" spans="1:9" x14ac:dyDescent="0.25">
      <c r="A5" s="6" t="s">
        <v>7</v>
      </c>
      <c r="B5">
        <f>10*(1)</f>
        <v>10</v>
      </c>
      <c r="C5">
        <f>0*(1)</f>
        <v>0</v>
      </c>
      <c r="D5">
        <f>1*(1)</f>
        <v>1</v>
      </c>
      <c r="E5">
        <f si="0" t="shared"/>
        <v>10</v>
      </c>
      <c r="F5">
        <f>17.6999999999998*(1)</f>
        <v>17.6999999999998</v>
      </c>
      <c r="G5">
        <f>375.924930778875*(1)</f>
        <v>375.92493077887502</v>
      </c>
      <c r="H5">
        <f>0.80537855820033*(1)</f>
        <v>0.80537855820033</v>
      </c>
      <c r="I5">
        <f>26*(1)</f>
        <v>26</v>
      </c>
    </row>
    <row r="6" spans="1:9" x14ac:dyDescent="0.25">
      <c r="A6" s="7" t="s">
        <v>8</v>
      </c>
      <c r="B6">
        <f>5*(1)</f>
        <v>5</v>
      </c>
      <c r="C6">
        <f>5*(1)</f>
        <v>5</v>
      </c>
      <c r="D6">
        <f>0*(1)</f>
        <v>0</v>
      </c>
      <c r="E6">
        <f si="0" t="shared"/>
        <v>10</v>
      </c>
      <c r="F6">
        <f>0.220000000000255*(1)</f>
        <v>0.22000000000025499</v>
      </c>
      <c r="G6">
        <f>400.890230149479*(1)</f>
        <v>400.89023014947901</v>
      </c>
      <c r="H6">
        <f>0.658539388087774*(1)</f>
        <v>0.65853938808777401</v>
      </c>
      <c r="I6">
        <f>24*(1)</f>
        <v>24</v>
      </c>
    </row>
    <row r="7" spans="1:9" x14ac:dyDescent="0.25">
      <c r="A7" s="8" t="s">
        <v>8</v>
      </c>
      <c r="B7">
        <f>10*(1)</f>
        <v>10</v>
      </c>
      <c r="C7">
        <f>0*(1)</f>
        <v>0</v>
      </c>
      <c r="D7">
        <f>0*(1)</f>
        <v>0</v>
      </c>
      <c r="E7">
        <f si="0" t="shared"/>
        <v>10</v>
      </c>
      <c r="F7">
        <f>0.270000000000437*(1)</f>
        <v>0.270000000000437</v>
      </c>
      <c r="G7">
        <f>375.924846626717*(1)</f>
        <v>375.924846626717</v>
      </c>
      <c r="H7">
        <f>0.63619803212703*(1)</f>
        <v>0.63619803212702997</v>
      </c>
      <c r="I7">
        <f>21*(1)</f>
        <v>21</v>
      </c>
    </row>
    <row r="8" spans="1:9" x14ac:dyDescent="0.25">
      <c r="A8" s="9" t="s">
        <v>8</v>
      </c>
      <c r="B8">
        <f>5*(1)</f>
        <v>5</v>
      </c>
      <c r="C8">
        <f>5*(1)</f>
        <v>5</v>
      </c>
      <c r="D8">
        <f>1*(1)</f>
        <v>1</v>
      </c>
      <c r="E8">
        <f si="0" t="shared"/>
        <v>10</v>
      </c>
      <c r="F8">
        <f>20.3800000000001*(1)</f>
        <v>20.380000000000098</v>
      </c>
      <c r="G8">
        <f>400.890700730844*(1)</f>
        <v>400.890700730844</v>
      </c>
      <c r="H8">
        <f>0.658538977506268*(1)</f>
        <v>0.658538977506268</v>
      </c>
      <c r="I8">
        <f>30*(1)</f>
        <v>30</v>
      </c>
    </row>
    <row r="9" spans="1:9" x14ac:dyDescent="0.25">
      <c r="A9" s="10" t="s">
        <v>8</v>
      </c>
      <c r="B9">
        <f>10*(1)</f>
        <v>10</v>
      </c>
      <c r="C9">
        <f>0*(1)</f>
        <v>0</v>
      </c>
      <c r="D9">
        <f>1*(1)</f>
        <v>1</v>
      </c>
      <c r="E9">
        <f si="0" t="shared"/>
        <v>10</v>
      </c>
      <c r="F9">
        <f>13.3299999999999*(1)</f>
        <v>13.329999999999901</v>
      </c>
      <c r="G9">
        <f>375.925082464228*(1)</f>
        <v>375.92508246422801</v>
      </c>
      <c r="H9">
        <f>0.636197798646435*(1)</f>
        <v>0.636197798646435</v>
      </c>
      <c r="I9">
        <f>24*(1)</f>
        <v>24</v>
      </c>
    </row>
    <row r="10">
      <c r="A10" s="11" t="s">
        <v>7</v>
      </c>
      <c r="B10" s="12" t="s">
        <v>11</v>
      </c>
      <c r="C10" s="13" t="s">
        <v>11</v>
      </c>
      <c r="D10" s="14" t="s">
        <v>12</v>
      </c>
      <c r="E10" s="15" t="s">
        <v>13</v>
      </c>
      <c r="F10" s="16" t="s">
        <v>14</v>
      </c>
      <c r="G10" s="17" t="s">
        <v>15</v>
      </c>
      <c r="H10" s="18" t="s">
        <v>16</v>
      </c>
      <c r="I10" s="19" t="s">
        <v>17</v>
      </c>
    </row>
    <row r="11">
      <c r="A11" s="20" t="s">
        <v>7</v>
      </c>
      <c r="B11" s="21" t="s">
        <v>13</v>
      </c>
      <c r="C11" s="22" t="s">
        <v>12</v>
      </c>
      <c r="D11" s="23" t="s">
        <v>12</v>
      </c>
      <c r="E11" s="24" t="s">
        <v>13</v>
      </c>
      <c r="F11" s="25" t="s">
        <v>18</v>
      </c>
      <c r="G11" s="26" t="s">
        <v>19</v>
      </c>
      <c r="H11" s="27" t="s">
        <v>20</v>
      </c>
      <c r="I11" s="28" t="s">
        <v>21</v>
      </c>
    </row>
    <row r="12">
      <c r="A12" s="29" t="s">
        <v>7</v>
      </c>
      <c r="B12" s="30" t="s">
        <v>11</v>
      </c>
      <c r="C12" s="31" t="s">
        <v>11</v>
      </c>
      <c r="D12" s="32" t="s">
        <v>22</v>
      </c>
      <c r="E12" s="33" t="s">
        <v>13</v>
      </c>
      <c r="F12" s="34" t="s">
        <v>23</v>
      </c>
      <c r="G12" s="35" t="s">
        <v>24</v>
      </c>
      <c r="H12" s="36" t="s">
        <v>25</v>
      </c>
      <c r="I12" s="37" t="s">
        <v>26</v>
      </c>
    </row>
    <row r="13">
      <c r="A13" s="38" t="s">
        <v>7</v>
      </c>
      <c r="B13" s="39" t="s">
        <v>13</v>
      </c>
      <c r="C13" s="40" t="s">
        <v>12</v>
      </c>
      <c r="D13" s="41" t="s">
        <v>22</v>
      </c>
      <c r="E13" s="42" t="s">
        <v>13</v>
      </c>
      <c r="F13" s="43" t="s">
        <v>27</v>
      </c>
      <c r="G13" s="44" t="s">
        <v>28</v>
      </c>
      <c r="H13" s="45" t="s">
        <v>29</v>
      </c>
      <c r="I13" s="46" t="s">
        <v>30</v>
      </c>
    </row>
    <row r="14">
      <c r="A14" s="47" t="s">
        <v>7</v>
      </c>
      <c r="B14" s="48" t="s">
        <v>11</v>
      </c>
      <c r="C14" s="49" t="s">
        <v>11</v>
      </c>
      <c r="D14" s="50" t="s">
        <v>12</v>
      </c>
      <c r="E14" s="51" t="s">
        <v>13</v>
      </c>
      <c r="F14" s="52" t="s">
        <v>18</v>
      </c>
      <c r="G14" s="53" t="s">
        <v>15</v>
      </c>
      <c r="H14" s="54" t="s">
        <v>16</v>
      </c>
      <c r="I14" s="55" t="s">
        <v>17</v>
      </c>
    </row>
    <row r="15">
      <c r="A15" s="56" t="s">
        <v>7</v>
      </c>
      <c r="B15" s="57" t="s">
        <v>13</v>
      </c>
      <c r="C15" s="58" t="s">
        <v>12</v>
      </c>
      <c r="D15" s="59" t="s">
        <v>12</v>
      </c>
      <c r="E15" s="60" t="s">
        <v>13</v>
      </c>
      <c r="F15" s="61" t="s">
        <v>31</v>
      </c>
      <c r="G15" s="62" t="s">
        <v>19</v>
      </c>
      <c r="H15" s="63" t="s">
        <v>20</v>
      </c>
      <c r="I15" s="64" t="s">
        <v>21</v>
      </c>
    </row>
    <row r="16">
      <c r="A16" s="65" t="s">
        <v>7</v>
      </c>
      <c r="B16" s="66" t="s">
        <v>11</v>
      </c>
      <c r="C16" s="67" t="s">
        <v>11</v>
      </c>
      <c r="D16" s="68" t="s">
        <v>22</v>
      </c>
      <c r="E16" s="69" t="s">
        <v>13</v>
      </c>
      <c r="F16" s="70" t="s">
        <v>32</v>
      </c>
      <c r="G16" s="71" t="s">
        <v>24</v>
      </c>
      <c r="H16" s="72" t="s">
        <v>25</v>
      </c>
      <c r="I16" s="73" t="s">
        <v>26</v>
      </c>
    </row>
    <row r="17">
      <c r="A17" s="74" t="s">
        <v>7</v>
      </c>
      <c r="B17" s="75" t="s">
        <v>13</v>
      </c>
      <c r="C17" s="76" t="s">
        <v>12</v>
      </c>
      <c r="D17" s="77" t="s">
        <v>22</v>
      </c>
      <c r="E17" s="78" t="s">
        <v>13</v>
      </c>
      <c r="F17" s="79" t="s">
        <v>33</v>
      </c>
      <c r="G17" s="80" t="s">
        <v>28</v>
      </c>
      <c r="H17" s="81" t="s">
        <v>29</v>
      </c>
      <c r="I17" s="82" t="s">
        <v>30</v>
      </c>
    </row>
    <row r="18">
      <c r="A18" s="83" t="s">
        <v>7</v>
      </c>
      <c r="B18" s="84" t="s">
        <v>11</v>
      </c>
      <c r="C18" s="85" t="s">
        <v>11</v>
      </c>
      <c r="D18" s="86" t="s">
        <v>12</v>
      </c>
      <c r="E18" s="87" t="s">
        <v>13</v>
      </c>
      <c r="F18" s="88" t="s">
        <v>34</v>
      </c>
      <c r="G18" s="89" t="s">
        <v>15</v>
      </c>
      <c r="H18" s="90" t="s">
        <v>16</v>
      </c>
      <c r="I18" s="91" t="s">
        <v>17</v>
      </c>
    </row>
    <row r="19">
      <c r="A19" s="92" t="s">
        <v>7</v>
      </c>
      <c r="B19" s="93" t="s">
        <v>13</v>
      </c>
      <c r="C19" s="94" t="s">
        <v>12</v>
      </c>
      <c r="D19" s="95" t="s">
        <v>12</v>
      </c>
      <c r="E19" s="96" t="s">
        <v>13</v>
      </c>
      <c r="F19" s="97" t="s">
        <v>35</v>
      </c>
      <c r="G19" s="98" t="s">
        <v>19</v>
      </c>
      <c r="H19" s="99" t="s">
        <v>20</v>
      </c>
      <c r="I19" s="100" t="s">
        <v>21</v>
      </c>
    </row>
    <row r="20">
      <c r="A20" s="101" t="s">
        <v>7</v>
      </c>
      <c r="B20" s="102" t="s">
        <v>11</v>
      </c>
      <c r="C20" s="103" t="s">
        <v>11</v>
      </c>
      <c r="D20" s="104" t="s">
        <v>22</v>
      </c>
      <c r="E20" s="105" t="s">
        <v>13</v>
      </c>
      <c r="F20" s="106" t="s">
        <v>36</v>
      </c>
      <c r="G20" s="107" t="s">
        <v>24</v>
      </c>
      <c r="H20" s="108" t="s">
        <v>25</v>
      </c>
      <c r="I20" s="109" t="s">
        <v>26</v>
      </c>
    </row>
    <row r="21">
      <c r="A21" s="110" t="s">
        <v>7</v>
      </c>
      <c r="B21" s="111" t="s">
        <v>13</v>
      </c>
      <c r="C21" s="112" t="s">
        <v>12</v>
      </c>
      <c r="D21" s="113" t="s">
        <v>22</v>
      </c>
      <c r="E21" s="114" t="s">
        <v>13</v>
      </c>
      <c r="F21" s="115" t="s">
        <v>37</v>
      </c>
      <c r="G21" s="116" t="s">
        <v>28</v>
      </c>
      <c r="H21" s="117" t="s">
        <v>29</v>
      </c>
      <c r="I21" s="118" t="s">
        <v>30</v>
      </c>
    </row>
    <row r="22">
      <c r="A22" s="119" t="s">
        <v>7</v>
      </c>
      <c r="B22" s="120" t="s">
        <v>11</v>
      </c>
      <c r="C22" s="121" t="s">
        <v>11</v>
      </c>
      <c r="D22" s="122" t="s">
        <v>12</v>
      </c>
      <c r="E22" s="123" t="s">
        <v>13</v>
      </c>
      <c r="F22" s="124" t="s">
        <v>34</v>
      </c>
      <c r="G22" s="125" t="s">
        <v>15</v>
      </c>
      <c r="H22" s="126" t="s">
        <v>16</v>
      </c>
      <c r="I22" s="127" t="s">
        <v>17</v>
      </c>
    </row>
    <row r="23">
      <c r="A23" s="128" t="s">
        <v>7</v>
      </c>
      <c r="B23" s="129" t="s">
        <v>13</v>
      </c>
      <c r="C23" s="130" t="s">
        <v>12</v>
      </c>
      <c r="D23" s="131" t="s">
        <v>12</v>
      </c>
      <c r="E23" s="132" t="s">
        <v>13</v>
      </c>
      <c r="F23" s="133" t="s">
        <v>38</v>
      </c>
      <c r="G23" s="134" t="s">
        <v>19</v>
      </c>
      <c r="H23" s="135" t="s">
        <v>20</v>
      </c>
      <c r="I23" s="136" t="s">
        <v>21</v>
      </c>
    </row>
    <row r="24">
      <c r="A24" s="137" t="s">
        <v>7</v>
      </c>
      <c r="B24" s="138" t="s">
        <v>11</v>
      </c>
      <c r="C24" s="139" t="s">
        <v>11</v>
      </c>
      <c r="D24" s="140" t="s">
        <v>22</v>
      </c>
      <c r="E24" s="141" t="s">
        <v>13</v>
      </c>
      <c r="F24" s="142" t="s">
        <v>39</v>
      </c>
      <c r="G24" s="143" t="s">
        <v>24</v>
      </c>
      <c r="H24" s="144" t="s">
        <v>25</v>
      </c>
      <c r="I24" s="145" t="s">
        <v>26</v>
      </c>
    </row>
    <row r="25">
      <c r="A25" s="146" t="s">
        <v>7</v>
      </c>
      <c r="B25" s="147" t="s">
        <v>13</v>
      </c>
      <c r="C25" s="148" t="s">
        <v>12</v>
      </c>
      <c r="D25" s="149" t="s">
        <v>22</v>
      </c>
      <c r="E25" s="150" t="s">
        <v>13</v>
      </c>
      <c r="F25" s="151" t="s">
        <v>40</v>
      </c>
      <c r="G25" s="152" t="s">
        <v>28</v>
      </c>
      <c r="H25" s="153" t="s">
        <v>29</v>
      </c>
      <c r="I25" s="154" t="s">
        <v>30</v>
      </c>
    </row>
    <row r="26">
      <c r="A26" s="155" t="s">
        <v>7</v>
      </c>
      <c r="B26" s="156" t="s">
        <v>11</v>
      </c>
      <c r="C26" s="157" t="s">
        <v>11</v>
      </c>
      <c r="D26" s="158" t="s">
        <v>12</v>
      </c>
      <c r="E26" s="159" t="s">
        <v>13</v>
      </c>
      <c r="F26" s="160" t="s">
        <v>41</v>
      </c>
      <c r="G26" s="161" t="s">
        <v>15</v>
      </c>
      <c r="H26" s="162" t="s">
        <v>16</v>
      </c>
      <c r="I26" s="163" t="s">
        <v>17</v>
      </c>
    </row>
    <row r="27">
      <c r="A27" s="164" t="s">
        <v>7</v>
      </c>
      <c r="B27" s="165" t="s">
        <v>13</v>
      </c>
      <c r="C27" s="166" t="s">
        <v>12</v>
      </c>
      <c r="D27" s="167" t="s">
        <v>12</v>
      </c>
      <c r="E27" s="168" t="s">
        <v>13</v>
      </c>
      <c r="F27" s="169" t="s">
        <v>42</v>
      </c>
      <c r="G27" s="170" t="s">
        <v>19</v>
      </c>
      <c r="H27" s="171" t="s">
        <v>20</v>
      </c>
      <c r="I27" s="172" t="s">
        <v>21</v>
      </c>
    </row>
    <row r="28">
      <c r="A28" s="173" t="s">
        <v>7</v>
      </c>
      <c r="B28" s="174" t="s">
        <v>11</v>
      </c>
      <c r="C28" s="175" t="s">
        <v>11</v>
      </c>
      <c r="D28" s="176" t="s">
        <v>22</v>
      </c>
      <c r="E28" s="177" t="s">
        <v>13</v>
      </c>
      <c r="F28" s="178" t="s">
        <v>43</v>
      </c>
      <c r="G28" s="179" t="s">
        <v>24</v>
      </c>
      <c r="H28" s="180" t="s">
        <v>25</v>
      </c>
      <c r="I28" s="181" t="s">
        <v>26</v>
      </c>
    </row>
    <row r="29">
      <c r="A29" s="182" t="s">
        <v>7</v>
      </c>
      <c r="B29" s="183" t="s">
        <v>13</v>
      </c>
      <c r="C29" s="184" t="s">
        <v>12</v>
      </c>
      <c r="D29" s="185" t="s">
        <v>22</v>
      </c>
      <c r="E29" s="186" t="s">
        <v>13</v>
      </c>
      <c r="F29" s="187" t="s">
        <v>44</v>
      </c>
      <c r="G29" s="188" t="s">
        <v>28</v>
      </c>
      <c r="H29" s="189" t="s">
        <v>29</v>
      </c>
      <c r="I29" s="190" t="s">
        <v>30</v>
      </c>
    </row>
    <row r="30">
      <c r="A30" s="191" t="s">
        <v>8</v>
      </c>
      <c r="B30" s="192" t="s">
        <v>11</v>
      </c>
      <c r="C30" s="193" t="s">
        <v>11</v>
      </c>
      <c r="D30" s="194" t="s">
        <v>12</v>
      </c>
      <c r="E30" s="195" t="s">
        <v>13</v>
      </c>
      <c r="F30" s="196" t="s">
        <v>45</v>
      </c>
      <c r="G30" s="197" t="s">
        <v>15</v>
      </c>
      <c r="H30" s="198" t="s">
        <v>46</v>
      </c>
      <c r="I30" s="199" t="s">
        <v>17</v>
      </c>
    </row>
    <row r="31">
      <c r="A31" s="200" t="s">
        <v>8</v>
      </c>
      <c r="B31" s="201" t="s">
        <v>13</v>
      </c>
      <c r="C31" s="202" t="s">
        <v>12</v>
      </c>
      <c r="D31" s="203" t="s">
        <v>12</v>
      </c>
      <c r="E31" s="204" t="s">
        <v>13</v>
      </c>
      <c r="F31" s="205" t="s">
        <v>47</v>
      </c>
      <c r="G31" s="206" t="s">
        <v>48</v>
      </c>
      <c r="H31" s="207" t="s">
        <v>49</v>
      </c>
      <c r="I31" s="208" t="s">
        <v>50</v>
      </c>
    </row>
    <row r="32">
      <c r="A32" s="209" t="s">
        <v>8</v>
      </c>
      <c r="B32" s="210" t="s">
        <v>11</v>
      </c>
      <c r="C32" s="211" t="s">
        <v>11</v>
      </c>
      <c r="D32" s="212" t="s">
        <v>22</v>
      </c>
      <c r="E32" s="213" t="s">
        <v>13</v>
      </c>
      <c r="F32" s="214" t="s">
        <v>51</v>
      </c>
      <c r="G32" s="215" t="s">
        <v>24</v>
      </c>
      <c r="H32" s="216" t="s">
        <v>52</v>
      </c>
      <c r="I32" s="217" t="s">
        <v>26</v>
      </c>
    </row>
    <row r="33">
      <c r="A33" t="s" s="218">
        <v>8</v>
      </c>
      <c r="B33" t="s" s="219">
        <v>13</v>
      </c>
      <c r="C33" t="s" s="220">
        <v>12</v>
      </c>
      <c r="D33" t="s" s="221">
        <v>22</v>
      </c>
      <c r="E33" t="s" s="222">
        <v>13</v>
      </c>
      <c r="F33" t="s" s="223">
        <v>53</v>
      </c>
      <c r="G33" t="s" s="224">
        <v>54</v>
      </c>
      <c r="H33" t="s" s="225">
        <v>55</v>
      </c>
      <c r="I33" t="s" s="226">
        <v>21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Results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2018-03-28T05:51:38Z</dcterms:modified>
</cp:coreProperties>
</file>