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Results" r:id="rId1" sheetId="1"/>
  </sheets>
  <calcPr calcId="152511"/>
</workbook>
</file>

<file path=xl/calcChain.xml><?xml version="1.0" encoding="utf-8"?>
<calcChain xmlns="http://schemas.openxmlformats.org/spreadsheetml/2006/main">
  <c i="1" l="1" r="J5"/>
  <c i="1" r="I5"/>
  <c i="1" r="H5"/>
  <c i="1" r="G5"/>
  <c i="1" r="F5"/>
  <c i="1" r="E5"/>
  <c i="1" r="D5"/>
  <c i="1" r="C5"/>
  <c i="1" r="J4"/>
  <c i="1" r="I4"/>
  <c i="1" r="H4"/>
  <c i="1" r="G4"/>
  <c i="1" r="F4"/>
  <c i="1" r="E4"/>
  <c i="1" r="D4"/>
  <c i="1" r="C4"/>
  <c i="1" r="J3"/>
  <c i="1" r="I3"/>
  <c i="1" r="H3"/>
  <c i="1" r="G3"/>
  <c i="1" r="F3"/>
  <c i="1" r="E3"/>
  <c i="1" r="D3"/>
  <c i="1" r="C3"/>
  <c i="1" r="J2"/>
  <c i="1" r="I2"/>
  <c i="1" r="H2"/>
  <c i="1" r="G2"/>
  <c i="1" r="F2"/>
  <c i="1" r="E2"/>
  <c i="1" r="D2"/>
  <c i="1" r="C2"/>
</calcChain>
</file>

<file path=xl/sharedStrings.xml><?xml version="1.0" encoding="utf-8"?>
<sst xmlns="http://schemas.openxmlformats.org/spreadsheetml/2006/main" count="56" uniqueCount="29">
  <si>
    <t>RData</t>
  </si>
  <si>
    <t>integerRatio</t>
  </si>
  <si>
    <t>timeLimit</t>
  </si>
  <si>
    <t>RunTime</t>
  </si>
  <si>
    <t>dailyCost</t>
  </si>
  <si>
    <t>RLRatio</t>
  </si>
  <si>
    <t>movement</t>
  </si>
  <si>
    <t>costObj</t>
  </si>
  <si>
    <t>liquidityObj</t>
  </si>
  <si>
    <t>withConstraint</t>
  </si>
  <si>
    <t>callNumber10AssetNumberS20M20L10.RData</t>
  </si>
  <si>
    <t>TRUE</t>
  </si>
  <si>
    <t>callNumber10AssetNumberS10M35L5.RData</t>
  </si>
  <si>
    <t>5</t>
  </si>
  <si>
    <t>1</t>
  </si>
  <si>
    <t>10</t>
  </si>
  <si>
    <t>10.3399999999965</t>
  </si>
  <si>
    <t>396.316935192634</t>
  </si>
  <si>
    <t>0.653420462169009</t>
  </si>
  <si>
    <t>FALSE</t>
  </si>
  <si>
    <t>20.3199999999997</t>
  </si>
  <si>
    <t>400.891082035519</t>
  </si>
  <si>
    <t>0.658538682348716</t>
  </si>
  <si>
    <t>28</t>
  </si>
  <si>
    <t>20.4000000000015</t>
  </si>
  <si>
    <t>396.31748334253</t>
  </si>
  <si>
    <t>0.814591780886263</t>
  </si>
  <si>
    <t>20.2900000000009</t>
  </si>
  <si>
    <t>0.817330060381995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</si>
</sst>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1" numFmtId="0">
      <alignment wrapText="1"/>
    </xf>
    <xf borderId="0" fillId="2" fontId="2" numFmtId="0">
      <alignment wrapText="1"/>
    </xf>
    <xf borderId="0" fillId="0" fontId="2" numFmtId="0">
      <alignment wrapText="1"/>
    </xf>
    <xf borderId="0" fillId="0" fontId="2" numFmtId="0">
      <alignment wrapText="1"/>
    </xf>
    <xf borderId="0" fillId="0" fontId="2" numFmtId="164">
      <alignment wrapText="1"/>
    </xf>
  </cellStyleXfs>
  <cellXfs count="43">
    <xf borderId="0" fillId="0" fontId="0" numFmtId="0" xfId="0"/>
    <xf applyAlignment="1" borderId="0" fillId="0" fontId="1" numFmtId="0" xfId="1">
      <alignment horizontal="right" wrapText="1"/>
    </xf>
    <xf applyAlignment="1" borderId="0" fillId="0" fontId="0" numFmtId="0" xfId="0">
      <alignment horizontal="right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numFmtId="0" fontId="1" fillId="0" borderId="0" xfId="1">
      <alignment wrapText="1"/>
    </xf>
    <xf numFmtId="0" fontId="1" fillId="0" borderId="0" xfId="1">
      <alignment wrapText="1"/>
    </xf>
    <xf numFmtId="0" fontId="1" fillId="0" borderId="0" xfId="1">
      <alignment wrapText="1"/>
    </xf>
    <xf numFmtId="0" fontId="1" fillId="0" borderId="0" xfId="1">
      <alignment wrapText="1"/>
    </xf>
    <xf numFmtId="0" fontId="1" fillId="0" borderId="0" xfId="1">
      <alignment wrapText="1"/>
    </xf>
    <xf numFmtId="0" fontId="1" fillId="0" borderId="0" xfId="1">
      <alignment wrapText="1"/>
    </xf>
    <xf numFmtId="0" fontId="1" fillId="0" borderId="0" xfId="1">
      <alignment wrapText="1"/>
    </xf>
    <xf numFmtId="0" fontId="1" fillId="0" borderId="0" xfId="1">
      <alignment wrapText="1"/>
    </xf>
    <xf numFmtId="0" fontId="1" fillId="0" borderId="0" xfId="1">
      <alignment wrapText="1"/>
    </xf>
    <xf numFmtId="0" fontId="1" fillId="0" borderId="0" xfId="1">
      <alignment wrapText="1"/>
    </xf>
  </cellXfs>
  <cellStyles count="6">
    <cellStyle name="XLConnect.Boolean" xfId="4"/>
    <cellStyle name="XLConnect.DateTime" xfId="5"/>
    <cellStyle name="XLConnect.Header" xfId="2"/>
    <cellStyle name="XLConnect.Numeric" xfId="3"/>
    <cellStyle name="XLConnect.String" xfId="1"/>
    <cellStyle builtinId="0" name="常规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5"/>
  <sheetViews>
    <sheetView tabSelected="1" workbookViewId="0">
      <selection activeCell="B3" sqref="B3"/>
    </sheetView>
  </sheetViews>
  <sheetFormatPr defaultRowHeight="15" x14ac:dyDescent="0.25"/>
  <cols>
    <col min="1" max="1" customWidth="true" style="2" width="45.7109375" collapsed="true"/>
    <col min="2" max="2" customWidth="true" style="2" width="16.28515625" collapsed="true"/>
    <col min="3" max="6" style="2" width="9.140625" collapsed="true"/>
    <col min="7" max="9" bestFit="true" customWidth="true" style="2" width="11.5703125" collapsed="true"/>
    <col min="10" max="16384" style="2" width="9.140625" collapsed="true"/>
  </cols>
  <sheetData>
    <row r="1" spans="1:10" x14ac:dyDescent="0.25">
      <c r="A1" s="1" t="s">
        <v>0</v>
      </c>
      <c r="B1" s="1" t="s">
        <v>9</v>
      </c>
      <c r="C1" s="2" t="s">
        <v>7</v>
      </c>
      <c r="D1" s="2" t="s">
        <v>8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25">
      <c r="A2" s="1" t="s">
        <v>10</v>
      </c>
      <c r="B2" s="1" t="s">
        <v>11</v>
      </c>
      <c r="C2" s="2">
        <f>5*(1)</f>
        <v>5</v>
      </c>
      <c r="D2" s="2">
        <f>5*(1)</f>
        <v>5</v>
      </c>
      <c r="E2" s="2">
        <f>1*(1)</f>
        <v>1</v>
      </c>
      <c r="F2" s="2">
        <f>10*(1)</f>
        <v>10</v>
      </c>
      <c r="G2" s="2">
        <f>12.619999999999*(1)</f>
        <v>12.619999999998999</v>
      </c>
      <c r="H2" s="2">
        <f>396.31748334253*(1)</f>
        <v>396.31748334253001</v>
      </c>
      <c r="I2" s="2">
        <f>0.814591780886263*(1)</f>
        <v>0.81459178088626305</v>
      </c>
      <c r="J2" s="2">
        <f>10*(1)</f>
        <v>10</v>
      </c>
    </row>
    <row r="3" spans="1:10" x14ac:dyDescent="0.25">
      <c r="A3" s="1" t="s">
        <v>10</v>
      </c>
      <c r="B3" s="2" t="b">
        <v>0</v>
      </c>
      <c r="C3" s="2">
        <f>5*(1)</f>
        <v>5</v>
      </c>
      <c r="D3" s="2">
        <f>5*(1)</f>
        <v>5</v>
      </c>
      <c r="E3" s="2">
        <f>1*(1)</f>
        <v>1</v>
      </c>
      <c r="F3" s="2">
        <f>10*(1)</f>
        <v>10</v>
      </c>
      <c r="G3" s="2">
        <f>20.3400000000001*(1)</f>
        <v>20.340000000000099</v>
      </c>
      <c r="H3" s="2">
        <f>400.890700730844*(1)</f>
        <v>400.890700730844</v>
      </c>
      <c r="I3" s="2">
        <f>0.817330218281029*(1)</f>
        <v>0.81733021828102903</v>
      </c>
      <c r="J3" s="2">
        <f>30*(1)</f>
        <v>30</v>
      </c>
    </row>
    <row r="4" spans="1:10" x14ac:dyDescent="0.25">
      <c r="A4" s="1" t="s">
        <v>12</v>
      </c>
      <c r="B4" s="1" t="s">
        <v>11</v>
      </c>
      <c r="C4" s="2">
        <f>5*(1)</f>
        <v>5</v>
      </c>
      <c r="D4" s="2">
        <f>5*(1)</f>
        <v>5</v>
      </c>
      <c r="E4" s="2">
        <f>1*(1)</f>
        <v>1</v>
      </c>
      <c r="F4" s="2">
        <f>10*(1)</f>
        <v>10</v>
      </c>
      <c r="G4" s="2">
        <f>12*(1)</f>
        <v>12</v>
      </c>
      <c r="H4" s="2">
        <f>396.316935192634*(1)</f>
        <v>396.31693519263399</v>
      </c>
      <c r="I4" s="2">
        <f>0.653420462169009*(1)</f>
        <v>0.65342046216900895</v>
      </c>
      <c r="J4" s="2">
        <f>10*(1)</f>
        <v>10</v>
      </c>
    </row>
    <row r="5" spans="1:10" x14ac:dyDescent="0.25">
      <c r="A5" s="1" t="s">
        <v>12</v>
      </c>
      <c r="B5" s="2" t="b">
        <v>0</v>
      </c>
      <c r="C5" s="2">
        <f>5*(1)</f>
        <v>5</v>
      </c>
      <c r="D5" s="2">
        <f>5*(1)</f>
        <v>5</v>
      </c>
      <c r="E5" s="2">
        <f>1*(1)</f>
        <v>1</v>
      </c>
      <c r="F5" s="2">
        <f>10*(1)</f>
        <v>10</v>
      </c>
      <c r="G5" s="2">
        <f>20.4499999999989*(1)</f>
        <v>20.449999999998902</v>
      </c>
      <c r="H5" s="2">
        <f>400.890700730844*(1)</f>
        <v>400.890700730844</v>
      </c>
      <c r="I5" s="2">
        <f>0.658538977506268*(1)</f>
        <v>0.658538977506268</v>
      </c>
      <c r="J5" s="2">
        <f>30*(1)</f>
        <v>30</v>
      </c>
    </row>
    <row r="6">
      <c r="A6" s="3" t="s">
        <v>12</v>
      </c>
      <c r="B6" s="4" t="s">
        <v>11</v>
      </c>
      <c r="C6" s="5" t="s">
        <v>13</v>
      </c>
      <c r="D6" s="6" t="s">
        <v>13</v>
      </c>
      <c r="E6" s="7" t="s">
        <v>14</v>
      </c>
      <c r="F6" s="8" t="s">
        <v>15</v>
      </c>
      <c r="G6" s="9" t="s">
        <v>16</v>
      </c>
      <c r="H6" s="10" t="s">
        <v>17</v>
      </c>
      <c r="I6" s="11" t="s">
        <v>18</v>
      </c>
      <c r="J6" s="12" t="s">
        <v>15</v>
      </c>
    </row>
    <row r="7">
      <c r="A7" s="13" t="s">
        <v>12</v>
      </c>
      <c r="B7" s="14" t="s">
        <v>19</v>
      </c>
      <c r="C7" s="15" t="s">
        <v>13</v>
      </c>
      <c r="D7" s="16" t="s">
        <v>13</v>
      </c>
      <c r="E7" s="17" t="s">
        <v>14</v>
      </c>
      <c r="F7" s="18" t="s">
        <v>15</v>
      </c>
      <c r="G7" s="19" t="s">
        <v>20</v>
      </c>
      <c r="H7" s="20" t="s">
        <v>21</v>
      </c>
      <c r="I7" s="21" t="s">
        <v>22</v>
      </c>
      <c r="J7" s="22" t="s">
        <v>23</v>
      </c>
    </row>
    <row r="8">
      <c r="A8" s="23" t="s">
        <v>10</v>
      </c>
      <c r="B8" s="24" t="s">
        <v>11</v>
      </c>
      <c r="C8" s="25" t="s">
        <v>13</v>
      </c>
      <c r="D8" s="26" t="s">
        <v>13</v>
      </c>
      <c r="E8" s="27" t="s">
        <v>14</v>
      </c>
      <c r="F8" s="28" t="s">
        <v>15</v>
      </c>
      <c r="G8" s="29" t="s">
        <v>24</v>
      </c>
      <c r="H8" s="30" t="s">
        <v>25</v>
      </c>
      <c r="I8" s="31" t="s">
        <v>26</v>
      </c>
      <c r="J8" s="32" t="s">
        <v>15</v>
      </c>
    </row>
    <row r="9">
      <c r="A9" t="s" s="33">
        <v>10</v>
      </c>
      <c r="B9" t="s" s="34">
        <v>19</v>
      </c>
      <c r="C9" t="s" s="35">
        <v>13</v>
      </c>
      <c r="D9" t="s" s="36">
        <v>13</v>
      </c>
      <c r="E9" t="s" s="37">
        <v>14</v>
      </c>
      <c r="F9" t="s" s="38">
        <v>15</v>
      </c>
      <c r="G9" t="s" s="39">
        <v>27</v>
      </c>
      <c r="H9" t="s" s="40">
        <v>21</v>
      </c>
      <c r="I9" t="s" s="41">
        <v>28</v>
      </c>
      <c r="J9" t="s" s="42">
        <v>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2018-03-29T07:00:44Z</dcterms:modified>
</cp:coreProperties>
</file>