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calcChain.xml><?xml version="1.0" encoding="utf-8"?>
<calcChain xmlns="http://schemas.openxmlformats.org/spreadsheetml/2006/main">
  <c r="G105" i="1" l="1"/>
  <c r="F105" i="1"/>
  <c r="E105" i="1"/>
  <c r="D105" i="1"/>
  <c r="C105" i="1"/>
  <c r="B105" i="1"/>
  <c r="G104" i="1"/>
  <c r="F104" i="1"/>
  <c r="E104" i="1"/>
  <c r="D104" i="1"/>
  <c r="C104" i="1"/>
  <c r="B104" i="1"/>
  <c r="G103" i="1"/>
  <c r="F103" i="1"/>
  <c r="E103" i="1"/>
  <c r="D103" i="1"/>
  <c r="C103" i="1"/>
  <c r="B103" i="1"/>
  <c r="G102" i="1"/>
  <c r="F102" i="1"/>
  <c r="E102" i="1"/>
  <c r="D102" i="1"/>
  <c r="C102" i="1"/>
  <c r="B102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G99" i="1"/>
  <c r="F99" i="1"/>
  <c r="E99" i="1"/>
  <c r="D99" i="1"/>
  <c r="C99" i="1"/>
  <c r="B99" i="1"/>
  <c r="G98" i="1"/>
  <c r="F98" i="1"/>
  <c r="E98" i="1"/>
  <c r="D98" i="1"/>
  <c r="C98" i="1"/>
  <c r="B98" i="1"/>
  <c r="G97" i="1"/>
  <c r="F97" i="1"/>
  <c r="E97" i="1"/>
  <c r="D97" i="1"/>
  <c r="C97" i="1"/>
  <c r="B97" i="1"/>
  <c r="G96" i="1"/>
  <c r="F96" i="1"/>
  <c r="E96" i="1"/>
  <c r="D96" i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F93" i="1"/>
  <c r="E93" i="1"/>
  <c r="D93" i="1"/>
  <c r="C93" i="1"/>
  <c r="B93" i="1"/>
  <c r="G92" i="1"/>
  <c r="F92" i="1"/>
  <c r="E92" i="1"/>
  <c r="D92" i="1"/>
  <c r="C92" i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F89" i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E86" i="1"/>
  <c r="D86" i="1"/>
  <c r="C86" i="1"/>
  <c r="B86" i="1"/>
  <c r="G85" i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</calcChain>
</file>

<file path=xl/sharedStrings.xml><?xml version="1.0" encoding="utf-8"?>
<sst xmlns="http://schemas.openxmlformats.org/spreadsheetml/2006/main" count="111" uniqueCount="10">
  <si>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</si>
  <si>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</si>
  <si>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</si>
  <si>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</si>
  <si>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</si>
  <si>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</si>
  <si>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</si>
  <si>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callNumber10AssetNumberS10M32L5SL3.RData</t>
  </si>
  <si>
    <t>callNumber10AssetNumberS20M20L10.RData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</si>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</sst>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47">
    <xf numFmtId="0" fontId="0" fillId="0" borderId="0" xfId="0"/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50" workbookViewId="0">
      <selection activeCell="M59" sqref="M59"/>
    </sheetView>
  </sheetViews>
  <sheetFormatPr defaultRowHeight="15" x14ac:dyDescent="0.25"/>
  <cols>
    <col min="1" max="1" width="45.7109375" customWidth="1" collapsed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>
        <v>0</v>
      </c>
      <c r="C2" s="2">
        <v>10</v>
      </c>
      <c r="D2" s="2">
        <v>10.579999999999901</v>
      </c>
      <c r="E2" s="2">
        <v>378.478351910073</v>
      </c>
      <c r="F2" s="2">
        <v>0.84460594003126999</v>
      </c>
      <c r="G2" s="2">
        <v>10</v>
      </c>
    </row>
    <row r="3" spans="1:7" x14ac:dyDescent="0.25">
      <c r="A3" s="1" t="s">
        <v>7</v>
      </c>
      <c r="B3" s="2">
        <v>0</v>
      </c>
      <c r="C3" s="2">
        <v>40</v>
      </c>
      <c r="D3" s="2">
        <v>40.429999999999801</v>
      </c>
      <c r="E3" s="2">
        <v>378.62040590901398</v>
      </c>
      <c r="F3" s="2">
        <v>0.84467871172921605</v>
      </c>
      <c r="G3" s="2">
        <v>10</v>
      </c>
    </row>
    <row r="4" spans="1:7" x14ac:dyDescent="0.25">
      <c r="A4" s="1" t="s">
        <v>7</v>
      </c>
      <c r="B4" s="2">
        <v>0</v>
      </c>
      <c r="C4" s="2">
        <v>90</v>
      </c>
      <c r="D4" s="2">
        <v>90.380000000000095</v>
      </c>
      <c r="E4" s="2">
        <v>378.925083096425</v>
      </c>
      <c r="F4" s="2">
        <v>0.844824241155542</v>
      </c>
      <c r="G4" s="2">
        <v>10</v>
      </c>
    </row>
    <row r="5" spans="1:7" x14ac:dyDescent="0.25">
      <c r="A5" s="1" t="s">
        <v>7</v>
      </c>
      <c r="B5" s="2">
        <v>0</v>
      </c>
      <c r="C5" s="2">
        <v>160</v>
      </c>
      <c r="D5" s="2">
        <v>160.33000000000001</v>
      </c>
      <c r="E5" s="2">
        <v>378.92507599513101</v>
      </c>
      <c r="F5" s="2">
        <v>0.84482424439174497</v>
      </c>
      <c r="G5" s="2">
        <v>10</v>
      </c>
    </row>
    <row r="6" spans="1:7" x14ac:dyDescent="0.25">
      <c r="A6" s="1" t="s">
        <v>7</v>
      </c>
      <c r="B6" s="2">
        <v>0</v>
      </c>
      <c r="C6" s="2">
        <v>250</v>
      </c>
      <c r="D6" s="2">
        <v>250.5</v>
      </c>
      <c r="E6" s="2">
        <v>378.925061966057</v>
      </c>
      <c r="F6" s="2">
        <v>0.84482424871200001</v>
      </c>
      <c r="G6" s="2">
        <v>10</v>
      </c>
    </row>
    <row r="7" spans="1:7" x14ac:dyDescent="0.25">
      <c r="A7" s="1" t="s">
        <v>7</v>
      </c>
      <c r="B7" s="2">
        <v>1</v>
      </c>
      <c r="C7" s="2">
        <v>10</v>
      </c>
      <c r="D7" s="2">
        <v>12.6199999999999</v>
      </c>
      <c r="E7" s="2">
        <v>466.25626146401902</v>
      </c>
      <c r="F7" s="2">
        <v>0.84177410993504198</v>
      </c>
      <c r="G7" s="2">
        <v>10</v>
      </c>
    </row>
    <row r="8" spans="1:7" x14ac:dyDescent="0.25">
      <c r="A8" s="1" t="s">
        <v>7</v>
      </c>
      <c r="B8" s="2">
        <v>1</v>
      </c>
      <c r="C8" s="2">
        <v>40</v>
      </c>
      <c r="D8" s="2">
        <v>43.170000000000101</v>
      </c>
      <c r="E8" s="2">
        <v>436.35806177835099</v>
      </c>
      <c r="F8" s="2">
        <v>0.84524191560951201</v>
      </c>
      <c r="G8" s="2">
        <v>10</v>
      </c>
    </row>
    <row r="9" spans="1:7" x14ac:dyDescent="0.25">
      <c r="A9" s="1" t="s">
        <v>7</v>
      </c>
      <c r="B9" s="2">
        <v>1</v>
      </c>
      <c r="C9" s="2">
        <v>90</v>
      </c>
      <c r="D9" s="2">
        <v>91.520000000000394</v>
      </c>
      <c r="E9" s="2">
        <v>436.35806177835099</v>
      </c>
      <c r="F9" s="2">
        <v>0.84524191560951201</v>
      </c>
      <c r="G9" s="2">
        <v>10</v>
      </c>
    </row>
    <row r="10" spans="1:7" x14ac:dyDescent="0.25">
      <c r="A10" s="1" t="s">
        <v>7</v>
      </c>
      <c r="B10" s="2">
        <v>1</v>
      </c>
      <c r="C10" s="2">
        <v>160</v>
      </c>
      <c r="D10" s="2">
        <v>161.68</v>
      </c>
      <c r="E10" s="2">
        <v>436.35806177835099</v>
      </c>
      <c r="F10" s="2">
        <v>0.84524191560951201</v>
      </c>
      <c r="G10" s="2">
        <v>10</v>
      </c>
    </row>
    <row r="11" spans="1:7" x14ac:dyDescent="0.25">
      <c r="A11" s="1" t="s">
        <v>7</v>
      </c>
      <c r="B11" s="2">
        <v>1</v>
      </c>
      <c r="C11" s="2">
        <v>250</v>
      </c>
      <c r="D11" s="2">
        <v>251.59</v>
      </c>
      <c r="E11" s="2">
        <v>436.35806177835099</v>
      </c>
      <c r="F11" s="2">
        <v>0.84524191560951201</v>
      </c>
      <c r="G11" s="2">
        <v>10</v>
      </c>
    </row>
    <row r="12" spans="1:7" x14ac:dyDescent="0.25">
      <c r="A12" s="1" t="s">
        <v>7</v>
      </c>
      <c r="B12" s="2">
        <v>0.5</v>
      </c>
      <c r="C12" s="2">
        <v>10</v>
      </c>
      <c r="D12" s="2">
        <v>10.399999999999601</v>
      </c>
      <c r="E12" s="2">
        <v>396.31642654068901</v>
      </c>
      <c r="F12" s="2">
        <v>0.85064558721997996</v>
      </c>
      <c r="G12" s="2">
        <v>10</v>
      </c>
    </row>
    <row r="13" spans="1:7" x14ac:dyDescent="0.25">
      <c r="A13" s="1" t="s">
        <v>7</v>
      </c>
      <c r="B13" s="2">
        <v>0.5</v>
      </c>
      <c r="C13" s="2">
        <v>40</v>
      </c>
      <c r="D13" s="2">
        <v>40.420000000000101</v>
      </c>
      <c r="E13" s="2">
        <v>396.31642654068901</v>
      </c>
      <c r="F13" s="2">
        <v>0.85064558721997996</v>
      </c>
      <c r="G13" s="2">
        <v>10</v>
      </c>
    </row>
    <row r="14" spans="1:7" x14ac:dyDescent="0.25">
      <c r="A14" s="1" t="s">
        <v>7</v>
      </c>
      <c r="B14" s="2">
        <v>0.5</v>
      </c>
      <c r="C14" s="2">
        <v>90</v>
      </c>
      <c r="D14" s="2">
        <v>90.360000000000596</v>
      </c>
      <c r="E14" s="2">
        <v>396.31642654068901</v>
      </c>
      <c r="F14" s="2">
        <v>0.85064558721997996</v>
      </c>
      <c r="G14" s="2">
        <v>10</v>
      </c>
    </row>
    <row r="15" spans="1:7" x14ac:dyDescent="0.25">
      <c r="A15" s="1" t="s">
        <v>7</v>
      </c>
      <c r="B15" s="2">
        <v>0.5</v>
      </c>
      <c r="C15" s="2">
        <v>160</v>
      </c>
      <c r="D15" s="2">
        <v>160.44999999999999</v>
      </c>
      <c r="E15" s="2">
        <v>396.31642654068901</v>
      </c>
      <c r="F15" s="2">
        <v>0.85064558721997996</v>
      </c>
      <c r="G15" s="2">
        <v>10</v>
      </c>
    </row>
    <row r="16" spans="1:7" x14ac:dyDescent="0.25">
      <c r="A16" s="1" t="s">
        <v>7</v>
      </c>
      <c r="B16" s="2">
        <v>0.5</v>
      </c>
      <c r="C16" s="2">
        <v>250</v>
      </c>
      <c r="D16" s="2">
        <v>250.37</v>
      </c>
      <c r="E16" s="2">
        <v>396.31642654068901</v>
      </c>
      <c r="F16" s="2">
        <v>0.85064558721997996</v>
      </c>
      <c r="G16" s="2">
        <v>10</v>
      </c>
    </row>
    <row r="17" spans="1:7" x14ac:dyDescent="0.25">
      <c r="A17" s="1" t="s">
        <v>7</v>
      </c>
      <c r="B17" s="2">
        <v>0.42</v>
      </c>
      <c r="C17" s="2">
        <v>10</v>
      </c>
      <c r="D17" s="2">
        <v>10.359999999999699</v>
      </c>
      <c r="E17" s="2">
        <v>396.31636911914899</v>
      </c>
      <c r="F17" s="2">
        <v>0.850645605489882</v>
      </c>
      <c r="G17" s="2">
        <v>10</v>
      </c>
    </row>
    <row r="18" spans="1:7" x14ac:dyDescent="0.25">
      <c r="A18" s="1" t="s">
        <v>7</v>
      </c>
      <c r="B18" s="2">
        <v>0.42</v>
      </c>
      <c r="C18" s="2">
        <v>40</v>
      </c>
      <c r="D18" s="2">
        <v>40.5</v>
      </c>
      <c r="E18" s="2">
        <v>396.31636911914899</v>
      </c>
      <c r="F18" s="2">
        <v>0.850645605489882</v>
      </c>
      <c r="G18" s="2">
        <v>10</v>
      </c>
    </row>
    <row r="19" spans="1:7" x14ac:dyDescent="0.25">
      <c r="A19" s="1" t="s">
        <v>7</v>
      </c>
      <c r="B19" s="2">
        <v>0.42</v>
      </c>
      <c r="C19" s="2">
        <v>90</v>
      </c>
      <c r="D19" s="2">
        <v>90.389999999999404</v>
      </c>
      <c r="E19" s="2">
        <v>396.31636911914899</v>
      </c>
      <c r="F19" s="2">
        <v>0.850645605489882</v>
      </c>
      <c r="G19" s="2">
        <v>10</v>
      </c>
    </row>
    <row r="20" spans="1:7" x14ac:dyDescent="0.25">
      <c r="A20" s="1" t="s">
        <v>7</v>
      </c>
      <c r="B20" s="2">
        <v>0.42</v>
      </c>
      <c r="C20" s="2">
        <v>160</v>
      </c>
      <c r="D20" s="2">
        <v>160.41</v>
      </c>
      <c r="E20" s="2">
        <v>396.31636911914899</v>
      </c>
      <c r="F20" s="2">
        <v>0.850645605489882</v>
      </c>
      <c r="G20" s="2">
        <v>10</v>
      </c>
    </row>
    <row r="21" spans="1:7" x14ac:dyDescent="0.25">
      <c r="A21" s="1" t="s">
        <v>7</v>
      </c>
      <c r="B21" s="2">
        <v>0.42</v>
      </c>
      <c r="C21" s="2">
        <v>250</v>
      </c>
      <c r="D21" s="2">
        <v>250.36</v>
      </c>
      <c r="E21" s="2">
        <v>396.31636911914899</v>
      </c>
      <c r="F21" s="2">
        <v>0.850645605489882</v>
      </c>
      <c r="G21" s="2">
        <v>10</v>
      </c>
    </row>
    <row r="22" spans="1:7" x14ac:dyDescent="0.25">
      <c r="A22" s="1" t="s">
        <v>8</v>
      </c>
      <c r="B22" s="2">
        <v>0</v>
      </c>
      <c r="C22" s="2">
        <v>10</v>
      </c>
      <c r="D22" s="2">
        <v>10.4499999999998</v>
      </c>
      <c r="E22" s="2">
        <v>384.47808345966303</v>
      </c>
      <c r="F22" s="2">
        <v>0.80933039324987399</v>
      </c>
      <c r="G22" s="2">
        <v>10</v>
      </c>
    </row>
    <row r="23" spans="1:7" x14ac:dyDescent="0.25">
      <c r="A23" s="1" t="s">
        <v>8</v>
      </c>
      <c r="B23" s="2">
        <v>0</v>
      </c>
      <c r="C23" s="2">
        <v>40</v>
      </c>
      <c r="D23" s="2">
        <v>40.610000000000603</v>
      </c>
      <c r="E23" s="2">
        <v>385.57695137623</v>
      </c>
      <c r="F23" s="2">
        <v>0.81007563834221397</v>
      </c>
      <c r="G23" s="2">
        <v>10</v>
      </c>
    </row>
    <row r="24" spans="1:7" x14ac:dyDescent="0.25">
      <c r="A24" s="1" t="s">
        <v>8</v>
      </c>
      <c r="B24" s="2">
        <v>0</v>
      </c>
      <c r="C24" s="2">
        <v>90</v>
      </c>
      <c r="D24" s="2">
        <v>90.470000000000297</v>
      </c>
      <c r="E24" s="2">
        <v>385.57694964601501</v>
      </c>
      <c r="F24" s="2">
        <v>0.81007563941766403</v>
      </c>
      <c r="G24" s="2">
        <v>10</v>
      </c>
    </row>
    <row r="25" spans="1:7" x14ac:dyDescent="0.25">
      <c r="A25" s="1" t="s">
        <v>8</v>
      </c>
      <c r="B25" s="2">
        <v>0</v>
      </c>
      <c r="C25" s="2">
        <v>160</v>
      </c>
      <c r="D25" s="2">
        <v>160.38999999999999</v>
      </c>
      <c r="E25" s="2">
        <v>385.65047133250403</v>
      </c>
      <c r="F25" s="2">
        <v>0.81012079847813101</v>
      </c>
      <c r="G25" s="2">
        <v>10</v>
      </c>
    </row>
    <row r="26" spans="1:7" x14ac:dyDescent="0.25">
      <c r="A26" s="1" t="s">
        <v>8</v>
      </c>
      <c r="B26" s="2">
        <v>0</v>
      </c>
      <c r="C26" s="2">
        <v>250</v>
      </c>
      <c r="D26" s="2">
        <v>250.37</v>
      </c>
      <c r="E26" s="2">
        <v>385.88161973213198</v>
      </c>
      <c r="F26" s="2">
        <v>0.81025630286448003</v>
      </c>
      <c r="G26" s="2">
        <v>10</v>
      </c>
    </row>
    <row r="27" spans="1:7" x14ac:dyDescent="0.25">
      <c r="A27" s="1" t="s">
        <v>8</v>
      </c>
      <c r="B27" s="2">
        <v>1</v>
      </c>
      <c r="C27" s="2">
        <v>10</v>
      </c>
      <c r="D27" s="2">
        <v>11.5500000000002</v>
      </c>
      <c r="E27" s="2">
        <v>396.31748334253001</v>
      </c>
      <c r="F27" s="2">
        <v>0.81459178088626305</v>
      </c>
      <c r="G27" s="2">
        <v>10</v>
      </c>
    </row>
    <row r="28" spans="1:7" x14ac:dyDescent="0.25">
      <c r="A28" s="1" t="s">
        <v>8</v>
      </c>
      <c r="B28" s="2">
        <v>1</v>
      </c>
      <c r="C28" s="2">
        <v>40</v>
      </c>
      <c r="D28" s="2">
        <v>41.509999999999302</v>
      </c>
      <c r="E28" s="2">
        <v>396.31748334253001</v>
      </c>
      <c r="F28" s="2">
        <v>0.81459178088626305</v>
      </c>
      <c r="G28" s="2">
        <v>10</v>
      </c>
    </row>
    <row r="29" spans="1:7" x14ac:dyDescent="0.25">
      <c r="A29" s="1" t="s">
        <v>8</v>
      </c>
      <c r="B29" s="2">
        <v>1</v>
      </c>
      <c r="C29" s="2">
        <v>90</v>
      </c>
      <c r="D29" s="2">
        <v>91.970000000000297</v>
      </c>
      <c r="E29" s="2">
        <v>396.31748334253001</v>
      </c>
      <c r="F29" s="2">
        <v>0.81459178088626305</v>
      </c>
      <c r="G29" s="2">
        <v>10</v>
      </c>
    </row>
    <row r="30" spans="1:7" x14ac:dyDescent="0.25">
      <c r="A30" s="1" t="s">
        <v>8</v>
      </c>
      <c r="B30" s="2">
        <v>1</v>
      </c>
      <c r="C30" s="2">
        <v>160</v>
      </c>
      <c r="D30" s="2">
        <v>161.88</v>
      </c>
      <c r="E30" s="2">
        <v>396.31748334253001</v>
      </c>
      <c r="F30" s="2">
        <v>0.81459178088626305</v>
      </c>
      <c r="G30" s="2">
        <v>10</v>
      </c>
    </row>
    <row r="31" spans="1:7" x14ac:dyDescent="0.25">
      <c r="A31" s="1" t="s">
        <v>8</v>
      </c>
      <c r="B31" s="2">
        <v>1</v>
      </c>
      <c r="C31" s="2">
        <v>250</v>
      </c>
      <c r="D31" s="2">
        <v>251.59</v>
      </c>
      <c r="E31" s="2">
        <v>396.31748334253001</v>
      </c>
      <c r="F31" s="2">
        <v>0.81459178088626305</v>
      </c>
      <c r="G31" s="2">
        <v>10</v>
      </c>
    </row>
    <row r="32" spans="1:7" x14ac:dyDescent="0.25">
      <c r="A32" s="1" t="s">
        <v>8</v>
      </c>
      <c r="B32" s="2">
        <v>0.5</v>
      </c>
      <c r="C32" s="2">
        <v>10</v>
      </c>
      <c r="D32" s="2">
        <v>10.3600000000006</v>
      </c>
      <c r="E32" s="2">
        <v>396.316474466344</v>
      </c>
      <c r="F32" s="2">
        <v>0.81459223512048395</v>
      </c>
      <c r="G32" s="2">
        <v>10</v>
      </c>
    </row>
    <row r="33" spans="1:7" x14ac:dyDescent="0.25">
      <c r="A33" s="1" t="s">
        <v>8</v>
      </c>
      <c r="B33" s="2">
        <v>0.5</v>
      </c>
      <c r="C33" s="2">
        <v>40</v>
      </c>
      <c r="D33" s="2">
        <v>40.380000000000102</v>
      </c>
      <c r="E33" s="2">
        <v>396.316474466344</v>
      </c>
      <c r="F33" s="2">
        <v>0.81459223512048395</v>
      </c>
      <c r="G33" s="2">
        <v>10</v>
      </c>
    </row>
    <row r="34" spans="1:7" x14ac:dyDescent="0.25">
      <c r="A34" s="1" t="s">
        <v>8</v>
      </c>
      <c r="B34" s="2">
        <v>0.5</v>
      </c>
      <c r="C34" s="2">
        <v>90</v>
      </c>
      <c r="D34" s="2">
        <v>90.529999999999703</v>
      </c>
      <c r="E34" s="2">
        <v>396.316474466344</v>
      </c>
      <c r="F34" s="2">
        <v>0.81459223512048395</v>
      </c>
      <c r="G34" s="2">
        <v>10</v>
      </c>
    </row>
    <row r="35" spans="1:7" x14ac:dyDescent="0.25">
      <c r="A35" s="1" t="s">
        <v>8</v>
      </c>
      <c r="B35" s="2">
        <v>0.5</v>
      </c>
      <c r="C35" s="2">
        <v>160</v>
      </c>
      <c r="D35" s="2">
        <v>160.38</v>
      </c>
      <c r="E35" s="2">
        <v>396.316474466344</v>
      </c>
      <c r="F35" s="2">
        <v>0.81459223512048395</v>
      </c>
      <c r="G35" s="2">
        <v>10</v>
      </c>
    </row>
    <row r="36" spans="1:7" x14ac:dyDescent="0.25">
      <c r="A36" s="1" t="s">
        <v>8</v>
      </c>
      <c r="B36" s="2">
        <v>0.5</v>
      </c>
      <c r="C36" s="2">
        <v>250</v>
      </c>
      <c r="D36" s="2">
        <v>250.39</v>
      </c>
      <c r="E36" s="2">
        <v>396.316474466344</v>
      </c>
      <c r="F36" s="2">
        <v>0.81459223512048395</v>
      </c>
      <c r="G36" s="2">
        <v>10</v>
      </c>
    </row>
    <row r="37" spans="1:7" x14ac:dyDescent="0.25">
      <c r="A37" s="1" t="s">
        <v>8</v>
      </c>
      <c r="B37" s="2">
        <v>0.42</v>
      </c>
      <c r="C37" s="2">
        <v>10</v>
      </c>
      <c r="D37" s="2">
        <v>10.4499999999998</v>
      </c>
      <c r="E37" s="2">
        <v>396.31636938246601</v>
      </c>
      <c r="F37" s="2">
        <v>0.81459227602136097</v>
      </c>
      <c r="G37" s="2">
        <v>10</v>
      </c>
    </row>
    <row r="38" spans="1:7" x14ac:dyDescent="0.25">
      <c r="A38" s="1" t="s">
        <v>8</v>
      </c>
      <c r="B38" s="2">
        <v>0.42</v>
      </c>
      <c r="C38" s="2">
        <v>40</v>
      </c>
      <c r="D38" s="2">
        <v>40.46</v>
      </c>
      <c r="E38" s="2">
        <v>396.31636938246601</v>
      </c>
      <c r="F38" s="2">
        <v>0.81459227602136097</v>
      </c>
      <c r="G38" s="2">
        <v>10</v>
      </c>
    </row>
    <row r="39" spans="1:7" x14ac:dyDescent="0.25">
      <c r="A39" s="1" t="s">
        <v>8</v>
      </c>
      <c r="B39" s="2">
        <v>0.42</v>
      </c>
      <c r="C39" s="2">
        <v>90</v>
      </c>
      <c r="D39" s="2">
        <v>90.409999999999897</v>
      </c>
      <c r="E39" s="2">
        <v>396.31636938246601</v>
      </c>
      <c r="F39" s="2">
        <v>0.81459227602136097</v>
      </c>
      <c r="G39" s="2">
        <v>10</v>
      </c>
    </row>
    <row r="40" spans="1:7" x14ac:dyDescent="0.25">
      <c r="A40" s="1" t="s">
        <v>8</v>
      </c>
      <c r="B40" s="2">
        <v>0.42</v>
      </c>
      <c r="C40" s="2">
        <v>160</v>
      </c>
      <c r="D40" s="2">
        <v>160.33000000000001</v>
      </c>
      <c r="E40" s="2">
        <v>396.31636938246601</v>
      </c>
      <c r="F40" s="2">
        <v>0.81459227602136097</v>
      </c>
      <c r="G40" s="2">
        <v>10</v>
      </c>
    </row>
    <row r="41" spans="1:7" x14ac:dyDescent="0.25">
      <c r="A41" s="1" t="s">
        <v>8</v>
      </c>
      <c r="B41" s="2">
        <v>0.42</v>
      </c>
      <c r="C41" s="2">
        <v>250</v>
      </c>
      <c r="D41" s="2">
        <v>250.58</v>
      </c>
      <c r="E41" s="2">
        <v>396.31636938246601</v>
      </c>
      <c r="F41" s="2">
        <v>0.81459227602136097</v>
      </c>
      <c r="G41" s="2">
        <v>10</v>
      </c>
    </row>
    <row r="42" spans="1:7" x14ac:dyDescent="0.25">
      <c r="A42" s="1" t="s">
        <v>9</v>
      </c>
      <c r="B42" s="2">
        <v>0</v>
      </c>
      <c r="C42" s="2">
        <v>10</v>
      </c>
      <c r="D42" s="2">
        <v>10.3099999999995</v>
      </c>
      <c r="E42" s="2">
        <v>378.62044197039597</v>
      </c>
      <c r="F42" s="2">
        <v>0.63957470752908196</v>
      </c>
      <c r="G42" s="2">
        <v>11</v>
      </c>
    </row>
    <row r="43" spans="1:7" x14ac:dyDescent="0.25">
      <c r="A43" s="1" t="s">
        <v>9</v>
      </c>
      <c r="B43" s="2">
        <v>0</v>
      </c>
      <c r="C43" s="2">
        <v>40</v>
      </c>
      <c r="D43" s="2">
        <v>40.300000000000203</v>
      </c>
      <c r="E43" s="2">
        <v>378.92511032629801</v>
      </c>
      <c r="F43" s="2">
        <v>0.63991242015960503</v>
      </c>
      <c r="G43" s="2">
        <v>11</v>
      </c>
    </row>
    <row r="44" spans="1:7" x14ac:dyDescent="0.25">
      <c r="A44" s="1" t="s">
        <v>9</v>
      </c>
      <c r="B44" s="2">
        <v>0</v>
      </c>
      <c r="C44" s="2">
        <v>90</v>
      </c>
      <c r="D44" s="2">
        <v>90.5</v>
      </c>
      <c r="E44" s="2">
        <v>378.925096297224</v>
      </c>
      <c r="F44" s="2">
        <v>0.63991243018481903</v>
      </c>
      <c r="G44" s="2">
        <v>11</v>
      </c>
    </row>
    <row r="45" spans="1:7" x14ac:dyDescent="0.25">
      <c r="A45" s="1" t="s">
        <v>9</v>
      </c>
      <c r="B45" s="2">
        <v>0</v>
      </c>
      <c r="C45" s="2">
        <v>160</v>
      </c>
      <c r="D45" s="2">
        <v>160.29999999999899</v>
      </c>
      <c r="E45" s="2">
        <v>378.925096297224</v>
      </c>
      <c r="F45" s="2">
        <v>0.63991243018481903</v>
      </c>
      <c r="G45" s="2">
        <v>11</v>
      </c>
    </row>
    <row r="46" spans="1:7" x14ac:dyDescent="0.25">
      <c r="A46" s="1" t="s">
        <v>9</v>
      </c>
      <c r="B46" s="2">
        <v>0</v>
      </c>
      <c r="C46" s="2">
        <v>250</v>
      </c>
      <c r="D46" s="2">
        <v>250.35999999999899</v>
      </c>
      <c r="E46" s="2">
        <v>378.92508075962098</v>
      </c>
      <c r="F46" s="2">
        <v>0.63991244128803204</v>
      </c>
      <c r="G46" s="2">
        <v>11</v>
      </c>
    </row>
    <row r="47" spans="1:7" x14ac:dyDescent="0.25">
      <c r="A47" s="1" t="s">
        <v>9</v>
      </c>
      <c r="B47" s="2">
        <v>1</v>
      </c>
      <c r="C47" s="2">
        <v>10</v>
      </c>
      <c r="D47" s="2">
        <v>11.590000000000099</v>
      </c>
      <c r="E47" s="2">
        <v>466.33974025408799</v>
      </c>
      <c r="F47" s="2">
        <v>0.631559021683055</v>
      </c>
      <c r="G47" s="2">
        <v>10</v>
      </c>
    </row>
    <row r="48" spans="1:7" x14ac:dyDescent="0.25">
      <c r="A48" s="1" t="s">
        <v>9</v>
      </c>
      <c r="B48" s="2">
        <v>1</v>
      </c>
      <c r="C48" s="2">
        <v>40</v>
      </c>
      <c r="D48" s="2">
        <v>41.590000000000103</v>
      </c>
      <c r="E48" s="2">
        <v>436.35814855858598</v>
      </c>
      <c r="F48" s="2">
        <v>0.64088159470051997</v>
      </c>
      <c r="G48" s="2">
        <v>10</v>
      </c>
    </row>
    <row r="49" spans="1:7" x14ac:dyDescent="0.25">
      <c r="A49" s="1" t="s">
        <v>9</v>
      </c>
      <c r="B49" s="2">
        <v>1</v>
      </c>
      <c r="C49" s="2">
        <v>90</v>
      </c>
      <c r="D49" s="2">
        <v>91.719999999999303</v>
      </c>
      <c r="E49" s="2">
        <v>436.35814855858598</v>
      </c>
      <c r="F49" s="2">
        <v>0.64088159470051997</v>
      </c>
      <c r="G49" s="2">
        <v>10</v>
      </c>
    </row>
    <row r="50" spans="1:7" x14ac:dyDescent="0.25">
      <c r="A50" s="1" t="s">
        <v>9</v>
      </c>
      <c r="B50" s="2">
        <v>1</v>
      </c>
      <c r="C50" s="2">
        <v>160</v>
      </c>
      <c r="D50" s="2">
        <v>161.80000000000101</v>
      </c>
      <c r="E50" s="2">
        <v>436.35814855858598</v>
      </c>
      <c r="F50" s="2">
        <v>0.64088159470051997</v>
      </c>
      <c r="G50" s="2">
        <v>10</v>
      </c>
    </row>
    <row r="51" spans="1:7" x14ac:dyDescent="0.25">
      <c r="A51" s="1" t="s">
        <v>9</v>
      </c>
      <c r="B51" s="2">
        <v>1</v>
      </c>
      <c r="C51" s="2">
        <v>250</v>
      </c>
      <c r="D51" s="2">
        <v>251.810000000001</v>
      </c>
      <c r="E51" s="2">
        <v>436.35814855858598</v>
      </c>
      <c r="F51" s="2">
        <v>0.64088159470051997</v>
      </c>
      <c r="G51" s="2">
        <v>10</v>
      </c>
    </row>
    <row r="52" spans="1:7" x14ac:dyDescent="0.25">
      <c r="A52" s="1" t="s">
        <v>9</v>
      </c>
      <c r="B52" s="2">
        <v>0.5</v>
      </c>
      <c r="C52" s="2">
        <v>10</v>
      </c>
      <c r="D52" s="2">
        <v>10.3099999999995</v>
      </c>
      <c r="E52" s="2">
        <v>396.31642709956901</v>
      </c>
      <c r="F52" s="2">
        <v>0.65342095339911699</v>
      </c>
      <c r="G52" s="2">
        <v>10</v>
      </c>
    </row>
    <row r="53" spans="1:7" x14ac:dyDescent="0.25">
      <c r="A53" s="1" t="s">
        <v>9</v>
      </c>
      <c r="B53" s="2">
        <v>0.5</v>
      </c>
      <c r="C53" s="2">
        <v>40</v>
      </c>
      <c r="D53" s="2">
        <v>40.299999999999301</v>
      </c>
      <c r="E53" s="2">
        <v>396.31642709956901</v>
      </c>
      <c r="F53" s="2">
        <v>0.65342095339911699</v>
      </c>
      <c r="G53" s="2">
        <v>10</v>
      </c>
    </row>
    <row r="54" spans="1:7" x14ac:dyDescent="0.25">
      <c r="A54" s="1" t="s">
        <v>9</v>
      </c>
      <c r="B54" s="2">
        <v>0.5</v>
      </c>
      <c r="C54" s="2">
        <v>90</v>
      </c>
      <c r="D54" s="2">
        <v>90.309999999999505</v>
      </c>
      <c r="E54" s="2">
        <v>396.31642709956901</v>
      </c>
      <c r="F54" s="2">
        <v>0.65342095339911699</v>
      </c>
      <c r="G54" s="2">
        <v>10</v>
      </c>
    </row>
    <row r="55" spans="1:7" x14ac:dyDescent="0.25">
      <c r="A55" s="1" t="s">
        <v>9</v>
      </c>
      <c r="B55" s="2">
        <v>0.5</v>
      </c>
      <c r="C55" s="2">
        <v>160</v>
      </c>
      <c r="D55" s="2">
        <v>160.469999999999</v>
      </c>
      <c r="E55" s="2">
        <v>396.31642709956901</v>
      </c>
      <c r="F55" s="2">
        <v>0.65342095339911699</v>
      </c>
      <c r="G55" s="2">
        <v>10</v>
      </c>
    </row>
    <row r="56" spans="1:7" x14ac:dyDescent="0.25">
      <c r="A56" s="1" t="s">
        <v>9</v>
      </c>
      <c r="B56" s="2">
        <v>0.5</v>
      </c>
      <c r="C56" s="2">
        <v>250</v>
      </c>
      <c r="D56" s="2">
        <v>250.30999999999901</v>
      </c>
      <c r="E56" s="2">
        <v>396.31642709956901</v>
      </c>
      <c r="F56" s="2">
        <v>0.65342095339911699</v>
      </c>
      <c r="G56" s="2">
        <v>10</v>
      </c>
    </row>
    <row r="57" spans="1:7" x14ac:dyDescent="0.25">
      <c r="A57" s="1" t="s">
        <v>9</v>
      </c>
      <c r="B57" s="2">
        <v>0.42</v>
      </c>
      <c r="C57" s="2">
        <v>10</v>
      </c>
      <c r="D57" s="2">
        <v>10.329999999999901</v>
      </c>
      <c r="E57" s="2">
        <v>396.31636754091801</v>
      </c>
      <c r="F57" s="2">
        <v>0.65342099732186998</v>
      </c>
      <c r="G57" s="2">
        <v>10</v>
      </c>
    </row>
    <row r="58" spans="1:7" x14ac:dyDescent="0.25">
      <c r="A58" s="1" t="s">
        <v>9</v>
      </c>
      <c r="B58" s="2">
        <v>0.42</v>
      </c>
      <c r="C58" s="2">
        <v>40</v>
      </c>
      <c r="D58" s="2">
        <v>40.3700000000008</v>
      </c>
      <c r="E58" s="2">
        <v>396.31636754091801</v>
      </c>
      <c r="F58" s="2">
        <v>0.65342099732186998</v>
      </c>
      <c r="G58" s="2">
        <v>10</v>
      </c>
    </row>
    <row r="59" spans="1:7" x14ac:dyDescent="0.25">
      <c r="A59" s="1" t="s">
        <v>9</v>
      </c>
      <c r="B59" s="2">
        <v>0.42</v>
      </c>
      <c r="C59" s="2">
        <v>90</v>
      </c>
      <c r="D59" s="2">
        <v>90.360000000000596</v>
      </c>
      <c r="E59" s="2">
        <v>396.31636754091801</v>
      </c>
      <c r="F59" s="2">
        <v>0.65342099732186998</v>
      </c>
      <c r="G59" s="2">
        <v>10</v>
      </c>
    </row>
    <row r="60" spans="1:7" x14ac:dyDescent="0.25">
      <c r="A60" s="1" t="s">
        <v>9</v>
      </c>
      <c r="B60" s="2">
        <v>0.42</v>
      </c>
      <c r="C60" s="2">
        <v>160</v>
      </c>
      <c r="D60" s="2">
        <v>160.36999999999901</v>
      </c>
      <c r="E60" s="2">
        <v>396.31636754091801</v>
      </c>
      <c r="F60" s="2">
        <v>0.65342099732186998</v>
      </c>
      <c r="G60" s="2">
        <v>10</v>
      </c>
    </row>
    <row r="61" spans="1:7" x14ac:dyDescent="0.25">
      <c r="A61" s="1" t="s">
        <v>9</v>
      </c>
      <c r="B61" s="2">
        <v>0.42</v>
      </c>
      <c r="C61" s="2">
        <v>250</v>
      </c>
      <c r="D61" s="2">
        <v>250.34</v>
      </c>
      <c r="E61" s="2">
        <v>396.31636754091801</v>
      </c>
      <c r="F61" s="2">
        <v>0.65342099732186998</v>
      </c>
      <c r="G61" s="2">
        <v>10</v>
      </c>
    </row>
    <row r="62" spans="1:7" x14ac:dyDescent="0.25">
      <c r="A62" s="3" t="s">
        <v>7</v>
      </c>
      <c r="B62">
        <f>0*(1)</f>
        <v>0</v>
      </c>
      <c r="C62">
        <f>10*(1)</f>
        <v>10</v>
      </c>
      <c r="D62">
        <f>10.3299999999999*(1)</f>
        <v>10.329999999999901</v>
      </c>
      <c r="E62">
        <f>396.198711814891*(1)</f>
        <v>396.198711814891</v>
      </c>
      <c r="F62">
        <f>0.850591044981857*(1)</f>
        <v>0.850591044981857</v>
      </c>
      <c r="G62">
        <f>10*(1)</f>
        <v>10</v>
      </c>
    </row>
    <row r="63" spans="1:7" x14ac:dyDescent="0.25">
      <c r="A63" s="4" t="s">
        <v>7</v>
      </c>
      <c r="B63">
        <f>0*(1)</f>
        <v>0</v>
      </c>
      <c r="C63">
        <f>40*(1)</f>
        <v>40</v>
      </c>
      <c r="D63">
        <f>40.3599999999997*(1)</f>
        <v>40.359999999999701</v>
      </c>
      <c r="E63">
        <f>396.316344541501*(1)</f>
        <v>396.316344541501</v>
      </c>
      <c r="F63">
        <f>0.850645619166034*(1)</f>
        <v>0.85064561916603398</v>
      </c>
      <c r="G63">
        <f>10*(1)</f>
        <v>10</v>
      </c>
    </row>
    <row r="64" spans="1:7" x14ac:dyDescent="0.25">
      <c r="A64" s="5" t="s">
        <v>7</v>
      </c>
      <c r="B64">
        <f>0*(1)</f>
        <v>0</v>
      </c>
      <c r="C64">
        <f>10*(1)</f>
        <v>10</v>
      </c>
      <c r="D64">
        <f>10.34*(1)</f>
        <v>10.34</v>
      </c>
      <c r="E64">
        <f>396.198711814891*(1)</f>
        <v>396.198711814891</v>
      </c>
      <c r="F64">
        <f>0.850591044981857*(1)</f>
        <v>0.850591044981857</v>
      </c>
      <c r="G64">
        <f>10*(1)</f>
        <v>10</v>
      </c>
    </row>
    <row r="65" spans="1:7" x14ac:dyDescent="0.25">
      <c r="A65" s="6" t="s">
        <v>7</v>
      </c>
      <c r="B65">
        <f>1*(1)</f>
        <v>1</v>
      </c>
      <c r="C65">
        <f>10*(1)</f>
        <v>10</v>
      </c>
      <c r="D65">
        <f>10.37*(1)</f>
        <v>10.37</v>
      </c>
      <c r="E65">
        <f>396.316881607049*(1)</f>
        <v>396.31688160704903</v>
      </c>
      <c r="F65">
        <f>0.850645391859371*(1)</f>
        <v>0.85064539185937105</v>
      </c>
      <c r="G65">
        <f>10*(1)</f>
        <v>10</v>
      </c>
    </row>
    <row r="66" spans="1:7" x14ac:dyDescent="0.25">
      <c r="A66" s="7" t="s">
        <v>7</v>
      </c>
      <c r="B66">
        <f>0.5*(1)</f>
        <v>0.5</v>
      </c>
      <c r="C66">
        <f>10*(1)</f>
        <v>10</v>
      </c>
      <c r="D66">
        <f>10.34*(1)</f>
        <v>10.34</v>
      </c>
      <c r="E66">
        <f>404.802483495812*(1)</f>
        <v>404.802483495812</v>
      </c>
      <c r="F66">
        <f>0.849990707347807*(1)</f>
        <v>0.84999070734780702</v>
      </c>
      <c r="G66">
        <f>10*(1)</f>
        <v>10</v>
      </c>
    </row>
    <row r="67" spans="1:7" x14ac:dyDescent="0.25">
      <c r="A67" s="8" t="s">
        <v>7</v>
      </c>
      <c r="B67">
        <f>0.42*(1)</f>
        <v>0.42</v>
      </c>
      <c r="C67">
        <f>10*(1)</f>
        <v>10</v>
      </c>
      <c r="D67">
        <f>10.3*(1)</f>
        <v>10.3</v>
      </c>
      <c r="E67">
        <f>441.793597826527*(1)</f>
        <v>441.79359782652699</v>
      </c>
      <c r="F67">
        <f>0.848826443917406*(1)</f>
        <v>0.84882644391740603</v>
      </c>
      <c r="G67">
        <f>10*(1)</f>
        <v>10</v>
      </c>
    </row>
    <row r="68" spans="1:7" x14ac:dyDescent="0.25">
      <c r="A68" s="9" t="s">
        <v>8</v>
      </c>
      <c r="B68">
        <f>0*(1)</f>
        <v>0</v>
      </c>
      <c r="C68">
        <f>10*(1)</f>
        <v>10</v>
      </c>
      <c r="D68">
        <f>10.36*(1)</f>
        <v>10.36</v>
      </c>
      <c r="E68">
        <f>441.793647309668*(1)</f>
        <v>441.79364730966802</v>
      </c>
      <c r="F68">
        <f>0.81233396252384*(1)</f>
        <v>0.81233396252384005</v>
      </c>
      <c r="G68">
        <f>11*(1)</f>
        <v>11</v>
      </c>
    </row>
    <row r="69" spans="1:7" x14ac:dyDescent="0.25">
      <c r="A69" s="10" t="s">
        <v>8</v>
      </c>
      <c r="B69">
        <f>1*(1)</f>
        <v>1</v>
      </c>
      <c r="C69">
        <f>10*(1)</f>
        <v>10</v>
      </c>
      <c r="D69">
        <f>20.45*(1)</f>
        <v>20.45</v>
      </c>
      <c r="E69">
        <f>396.31748334253*(1)</f>
        <v>396.31748334253001</v>
      </c>
      <c r="F69">
        <f>0.814591780886263*(1)</f>
        <v>0.81459178088626305</v>
      </c>
      <c r="G69">
        <f>10*(1)</f>
        <v>10</v>
      </c>
    </row>
    <row r="70" spans="1:7" x14ac:dyDescent="0.25">
      <c r="A70" s="11" t="s">
        <v>8</v>
      </c>
      <c r="B70">
        <f>0.5*(1)</f>
        <v>0.5</v>
      </c>
      <c r="C70">
        <f>10*(1)</f>
        <v>10</v>
      </c>
      <c r="D70">
        <f>10.32*(1)</f>
        <v>10.32</v>
      </c>
      <c r="E70">
        <f>446.03673466744*(1)</f>
        <v>446.03673466743999</v>
      </c>
      <c r="F70">
        <f>0.811927449522067*(1)</f>
        <v>0.81192744952206697</v>
      </c>
      <c r="G70">
        <f>11*(1)</f>
        <v>11</v>
      </c>
    </row>
    <row r="71" spans="1:7" x14ac:dyDescent="0.25">
      <c r="A71" s="12" t="s">
        <v>8</v>
      </c>
      <c r="B71">
        <f>0.42*(1)</f>
        <v>0.42</v>
      </c>
      <c r="C71">
        <f>10*(1)</f>
        <v>10</v>
      </c>
      <c r="D71">
        <f>10.31*(1)</f>
        <v>10.31</v>
      </c>
      <c r="E71">
        <f>396.316369382466*(1)</f>
        <v>396.31636938246601</v>
      </c>
      <c r="F71">
        <f>0.814592276021361*(1)</f>
        <v>0.81459227602136097</v>
      </c>
      <c r="G71">
        <f>10*(1)</f>
        <v>10</v>
      </c>
    </row>
    <row r="72" spans="1:7" x14ac:dyDescent="0.25">
      <c r="A72" s="13" t="s">
        <v>9</v>
      </c>
      <c r="B72">
        <f>0*(1)</f>
        <v>0</v>
      </c>
      <c r="C72">
        <f>10*(1)</f>
        <v>10</v>
      </c>
      <c r="D72">
        <f>10.25*(1)</f>
        <v>10.25</v>
      </c>
      <c r="E72">
        <f>441.675998794133*(1)</f>
        <v>441.67599879413302</v>
      </c>
      <c r="F72">
        <f>0.649072946206615*(1)</f>
        <v>0.64907294620661504</v>
      </c>
      <c r="G72">
        <f>11*(1)</f>
        <v>11</v>
      </c>
    </row>
    <row r="73" spans="1:7" x14ac:dyDescent="0.25">
      <c r="A73" s="14" t="s">
        <v>9</v>
      </c>
      <c r="B73">
        <f>1*(1)</f>
        <v>1</v>
      </c>
      <c r="C73">
        <f>10*(1)</f>
        <v>10</v>
      </c>
      <c r="D73">
        <f>10.4*(1)</f>
        <v>10.4</v>
      </c>
      <c r="E73">
        <f>396.316935192634*(1)</f>
        <v>396.31693519263399</v>
      </c>
      <c r="F73">
        <f>0.653420462169009*(1)</f>
        <v>0.65342046216900895</v>
      </c>
      <c r="G73">
        <f>10*(1)</f>
        <v>10</v>
      </c>
    </row>
    <row r="74" spans="1:7" x14ac:dyDescent="0.25">
      <c r="A74" s="15" t="s">
        <v>9</v>
      </c>
      <c r="B74">
        <f>0.5*(1)</f>
        <v>0.5</v>
      </c>
      <c r="C74">
        <f>10*(1)</f>
        <v>10</v>
      </c>
      <c r="D74">
        <f>10.33*(1)</f>
        <v>10.33</v>
      </c>
      <c r="E74">
        <f>446.036729551463*(1)</f>
        <v>446.036729551463</v>
      </c>
      <c r="F74">
        <f>0.648439697198432*(1)</f>
        <v>0.64843969719843197</v>
      </c>
      <c r="G74">
        <f>10*(1)</f>
        <v>10</v>
      </c>
    </row>
    <row r="75" spans="1:7" x14ac:dyDescent="0.25">
      <c r="A75" s="16" t="s">
        <v>9</v>
      </c>
      <c r="B75">
        <f>0.42*(1)</f>
        <v>0.42</v>
      </c>
      <c r="C75">
        <f>10*(1)</f>
        <v>10</v>
      </c>
      <c r="D75">
        <f>10.28*(1)</f>
        <v>10.28</v>
      </c>
      <c r="E75">
        <f>446.03665722941*(1)</f>
        <v>446.03665722941003</v>
      </c>
      <c r="F75">
        <f>0.648439749301592*(1)</f>
        <v>0.64843974930159198</v>
      </c>
      <c r="G75">
        <f>11*(1)</f>
        <v>11</v>
      </c>
    </row>
    <row r="76" spans="1:7" x14ac:dyDescent="0.25">
      <c r="A76" s="17" t="s">
        <v>7</v>
      </c>
      <c r="B76">
        <f>0*(1)</f>
        <v>0</v>
      </c>
      <c r="C76">
        <f>10*(1)</f>
        <v>10</v>
      </c>
      <c r="D76">
        <f>10.26*(1)</f>
        <v>10.26</v>
      </c>
      <c r="E76">
        <f>396.198711814891*(1)</f>
        <v>396.198711814891</v>
      </c>
      <c r="F76">
        <f>0.850591044981857*(1)</f>
        <v>0.850591044981857</v>
      </c>
      <c r="G76">
        <f>10*(1)</f>
        <v>10</v>
      </c>
    </row>
    <row r="77" spans="1:7" x14ac:dyDescent="0.25">
      <c r="A77" s="18" t="s">
        <v>7</v>
      </c>
      <c r="B77">
        <f>1*(1)</f>
        <v>1</v>
      </c>
      <c r="C77">
        <f>10*(1)</f>
        <v>10</v>
      </c>
      <c r="D77">
        <f>10.36*(1)</f>
        <v>10.36</v>
      </c>
      <c r="E77">
        <f>396.316881607049*(1)</f>
        <v>396.31688160704903</v>
      </c>
      <c r="F77">
        <f>0.850645391859371*(1)</f>
        <v>0.85064539185937105</v>
      </c>
      <c r="G77">
        <f>10*(1)</f>
        <v>10</v>
      </c>
    </row>
    <row r="78" spans="1:7" x14ac:dyDescent="0.25">
      <c r="A78" s="19" t="s">
        <v>7</v>
      </c>
      <c r="B78">
        <f>0.5*(1)</f>
        <v>0.5</v>
      </c>
      <c r="C78">
        <f>10*(1)</f>
        <v>10</v>
      </c>
      <c r="D78">
        <f>10.27*(1)</f>
        <v>10.27</v>
      </c>
      <c r="E78">
        <f>404.802483495812*(1)</f>
        <v>404.802483495812</v>
      </c>
      <c r="F78">
        <f>0.849990707347807*(1)</f>
        <v>0.84999070734780702</v>
      </c>
      <c r="G78">
        <f>10*(1)</f>
        <v>10</v>
      </c>
    </row>
    <row r="79" spans="1:7" x14ac:dyDescent="0.25">
      <c r="A79" s="20" t="s">
        <v>7</v>
      </c>
      <c r="B79">
        <f>0.42*(1)</f>
        <v>0.42</v>
      </c>
      <c r="C79">
        <f>10*(1)</f>
        <v>10</v>
      </c>
      <c r="D79">
        <f>10.3199999999999*(1)</f>
        <v>10.319999999999901</v>
      </c>
      <c r="E79">
        <f>441.793597826527*(1)</f>
        <v>441.79359782652699</v>
      </c>
      <c r="F79">
        <f>0.848826443917406*(1)</f>
        <v>0.84882644391740603</v>
      </c>
      <c r="G79">
        <f>10*(1)</f>
        <v>10</v>
      </c>
    </row>
    <row r="80" spans="1:7" x14ac:dyDescent="0.25">
      <c r="A80" s="21" t="s">
        <v>8</v>
      </c>
      <c r="B80">
        <f>0*(1)</f>
        <v>0</v>
      </c>
      <c r="C80">
        <f>10*(1)</f>
        <v>10</v>
      </c>
      <c r="D80">
        <f>10.3100000000001*(1)</f>
        <v>10.3100000000001</v>
      </c>
      <c r="E80">
        <f>441.793647309668*(1)</f>
        <v>441.79364730966802</v>
      </c>
      <c r="F80">
        <f>0.81233396252384*(1)</f>
        <v>0.81233396252384005</v>
      </c>
      <c r="G80">
        <f>11*(1)</f>
        <v>11</v>
      </c>
    </row>
    <row r="81" spans="1:7" x14ac:dyDescent="0.25">
      <c r="A81" s="22" t="s">
        <v>8</v>
      </c>
      <c r="B81">
        <f>1*(1)</f>
        <v>1</v>
      </c>
      <c r="C81">
        <f>10*(1)</f>
        <v>10</v>
      </c>
      <c r="D81">
        <f>20.4699999999999*(1)</f>
        <v>20.469999999999899</v>
      </c>
      <c r="E81">
        <f>396.31748334253*(1)</f>
        <v>396.31748334253001</v>
      </c>
      <c r="F81">
        <f>0.814591780886263*(1)</f>
        <v>0.81459178088626305</v>
      </c>
      <c r="G81">
        <f>10*(1)</f>
        <v>10</v>
      </c>
    </row>
    <row r="82" spans="1:7" x14ac:dyDescent="0.25">
      <c r="A82" s="23" t="s">
        <v>8</v>
      </c>
      <c r="B82">
        <f>0.5*(1)</f>
        <v>0.5</v>
      </c>
      <c r="C82">
        <f>10*(1)</f>
        <v>10</v>
      </c>
      <c r="D82">
        <f>10.45*(1)</f>
        <v>10.45</v>
      </c>
      <c r="E82">
        <f>446.03673466744*(1)</f>
        <v>446.03673466743999</v>
      </c>
      <c r="F82">
        <f>0.811927449522067*(1)</f>
        <v>0.81192744952206697</v>
      </c>
      <c r="G82">
        <f>11*(1)</f>
        <v>11</v>
      </c>
    </row>
    <row r="83" spans="1:7" x14ac:dyDescent="0.25">
      <c r="A83" s="24" t="s">
        <v>8</v>
      </c>
      <c r="B83">
        <f>0.42*(1)</f>
        <v>0.42</v>
      </c>
      <c r="C83">
        <f>10*(1)</f>
        <v>10</v>
      </c>
      <c r="D83">
        <f>10.42*(1)</f>
        <v>10.42</v>
      </c>
      <c r="E83">
        <f>396.316369382466*(1)</f>
        <v>396.31636938246601</v>
      </c>
      <c r="F83">
        <f>0.814592276021361*(1)</f>
        <v>0.81459227602136097</v>
      </c>
      <c r="G83">
        <f>10*(1)</f>
        <v>10</v>
      </c>
    </row>
    <row r="84" spans="1:7" x14ac:dyDescent="0.25">
      <c r="A84" s="25" t="s">
        <v>9</v>
      </c>
      <c r="B84">
        <f>0*(1)</f>
        <v>0</v>
      </c>
      <c r="C84">
        <f>10*(1)</f>
        <v>10</v>
      </c>
      <c r="D84">
        <f>10.33*(1)</f>
        <v>10.33</v>
      </c>
      <c r="E84">
        <f>441.675998794133*(1)</f>
        <v>441.67599879413302</v>
      </c>
      <c r="F84">
        <f>0.649072946206615*(1)</f>
        <v>0.64907294620661504</v>
      </c>
      <c r="G84">
        <f>11*(1)</f>
        <v>11</v>
      </c>
    </row>
    <row r="85" spans="1:7" x14ac:dyDescent="0.25">
      <c r="A85" s="26" t="s">
        <v>9</v>
      </c>
      <c r="B85">
        <f>1*(1)</f>
        <v>1</v>
      </c>
      <c r="C85">
        <f>10*(1)</f>
        <v>10</v>
      </c>
      <c r="D85">
        <f>10.39*(1)</f>
        <v>10.39</v>
      </c>
      <c r="E85">
        <f>396.316935192634*(1)</f>
        <v>396.31693519263399</v>
      </c>
      <c r="F85">
        <f>0.653420462169009*(1)</f>
        <v>0.65342046216900895</v>
      </c>
      <c r="G85">
        <f>10*(1)</f>
        <v>10</v>
      </c>
    </row>
    <row r="86" spans="1:7" x14ac:dyDescent="0.25">
      <c r="A86" s="27" t="s">
        <v>9</v>
      </c>
      <c r="B86">
        <f>0.5*(1)</f>
        <v>0.5</v>
      </c>
      <c r="C86">
        <f>10*(1)</f>
        <v>10</v>
      </c>
      <c r="D86">
        <f>10.25*(1)</f>
        <v>10.25</v>
      </c>
      <c r="E86">
        <f>446.036729551463*(1)</f>
        <v>446.036729551463</v>
      </c>
      <c r="F86">
        <f>0.648439697198432*(1)</f>
        <v>0.64843969719843197</v>
      </c>
      <c r="G86">
        <f>10*(1)</f>
        <v>10</v>
      </c>
    </row>
    <row r="87" spans="1:7" x14ac:dyDescent="0.25">
      <c r="A87" s="28" t="s">
        <v>9</v>
      </c>
      <c r="B87">
        <f>0.42*(1)</f>
        <v>0.42</v>
      </c>
      <c r="C87">
        <f>10*(1)</f>
        <v>10</v>
      </c>
      <c r="D87">
        <f>10.27*(1)</f>
        <v>10.27</v>
      </c>
      <c r="E87">
        <f>446.03665722941*(1)</f>
        <v>446.03665722941003</v>
      </c>
      <c r="F87">
        <f>0.648439749301592*(1)</f>
        <v>0.64843974930159198</v>
      </c>
      <c r="G87">
        <f>11*(1)</f>
        <v>11</v>
      </c>
    </row>
    <row r="88" spans="1:7" x14ac:dyDescent="0.25">
      <c r="A88" s="29" t="s">
        <v>7</v>
      </c>
      <c r="B88">
        <f>0*(1)</f>
        <v>0</v>
      </c>
      <c r="C88">
        <f>10*(1)</f>
        <v>10</v>
      </c>
      <c r="D88">
        <f>10.23*(1)</f>
        <v>10.23</v>
      </c>
      <c r="E88">
        <f>441.675998794133*(1)</f>
        <v>441.67599879413302</v>
      </c>
      <c r="F88">
        <f>0.649072946206615*(1)</f>
        <v>0.64907294620661504</v>
      </c>
      <c r="G88">
        <f>11*(1)</f>
        <v>11</v>
      </c>
    </row>
    <row r="89" spans="1:7" x14ac:dyDescent="0.25">
      <c r="A89" s="30" t="s">
        <v>7</v>
      </c>
      <c r="B89">
        <f>0*(1)</f>
        <v>0</v>
      </c>
      <c r="C89">
        <f>40*(1)</f>
        <v>40</v>
      </c>
      <c r="D89">
        <f>40.3100000000001*(1)</f>
        <v>40.310000000000102</v>
      </c>
      <c r="E89">
        <f>441.675998794133*(1)</f>
        <v>441.67599879413302</v>
      </c>
      <c r="F89">
        <f>0.649072946206615*(1)</f>
        <v>0.64907294620661504</v>
      </c>
      <c r="G89">
        <f>11*(1)</f>
        <v>11</v>
      </c>
    </row>
    <row r="90" spans="1:7" x14ac:dyDescent="0.25">
      <c r="A90" s="31" t="s">
        <v>7</v>
      </c>
      <c r="B90">
        <f>0*(1)</f>
        <v>0</v>
      </c>
      <c r="C90">
        <f>90*(1)</f>
        <v>90</v>
      </c>
      <c r="D90">
        <f>90.29*(1)</f>
        <v>90.29</v>
      </c>
      <c r="E90">
        <f>441.675998794133*(1)</f>
        <v>441.67599879413302</v>
      </c>
      <c r="F90">
        <f>0.649072946206615*(1)</f>
        <v>0.64907294620661504</v>
      </c>
      <c r="G90">
        <f>11*(1)</f>
        <v>11</v>
      </c>
    </row>
    <row r="91" spans="1:7" x14ac:dyDescent="0.25">
      <c r="A91" s="32" t="s">
        <v>7</v>
      </c>
      <c r="B91">
        <f>0*(1)</f>
        <v>0</v>
      </c>
      <c r="C91">
        <f>160*(1)</f>
        <v>160</v>
      </c>
      <c r="D91">
        <f>160.39*(1)</f>
        <v>160.38999999999999</v>
      </c>
      <c r="E91">
        <f>441.675998794133*(1)</f>
        <v>441.67599879413302</v>
      </c>
      <c r="F91">
        <f>0.649072946206615*(1)</f>
        <v>0.64907294620661504</v>
      </c>
      <c r="G91">
        <f>11*(1)</f>
        <v>11</v>
      </c>
    </row>
    <row r="92" spans="1:7" x14ac:dyDescent="0.25">
      <c r="A92" s="33" t="s">
        <v>7</v>
      </c>
      <c r="B92">
        <f>0*(1)</f>
        <v>0</v>
      </c>
      <c r="C92">
        <f>10*(1)</f>
        <v>10</v>
      </c>
      <c r="D92">
        <f>10.25*(1)</f>
        <v>10.25</v>
      </c>
      <c r="E92">
        <f>396.198711814891*(1)</f>
        <v>396.198711814891</v>
      </c>
      <c r="F92">
        <f>0.850591044981857*(1)</f>
        <v>0.850591044981857</v>
      </c>
      <c r="G92">
        <f>10*(1)</f>
        <v>10</v>
      </c>
    </row>
    <row r="93" spans="1:7" x14ac:dyDescent="0.25">
      <c r="A93" s="34" t="s">
        <v>7</v>
      </c>
      <c r="B93">
        <f>1*(1)</f>
        <v>1</v>
      </c>
      <c r="C93">
        <f>10*(1)</f>
        <v>10</v>
      </c>
      <c r="D93">
        <f>10.31*(1)</f>
        <v>10.31</v>
      </c>
      <c r="E93">
        <f>396.316881607049*(1)</f>
        <v>396.31688160704903</v>
      </c>
      <c r="F93">
        <f>0.850645391859371*(1)</f>
        <v>0.85064539185937105</v>
      </c>
      <c r="G93">
        <f>10*(1)</f>
        <v>10</v>
      </c>
    </row>
    <row r="94" spans="1:7" x14ac:dyDescent="0.25">
      <c r="A94" s="35" t="s">
        <v>7</v>
      </c>
      <c r="B94">
        <f>0.5*(1)</f>
        <v>0.5</v>
      </c>
      <c r="C94">
        <f>10*(1)</f>
        <v>10</v>
      </c>
      <c r="D94">
        <f>10.35*(1)</f>
        <v>10.35</v>
      </c>
      <c r="E94">
        <f>404.802483495812*(1)</f>
        <v>404.802483495812</v>
      </c>
      <c r="F94">
        <f>0.849990707347807*(1)</f>
        <v>0.84999070734780702</v>
      </c>
      <c r="G94">
        <f>10*(1)</f>
        <v>10</v>
      </c>
    </row>
    <row r="95" spans="1:7" x14ac:dyDescent="0.25">
      <c r="A95" s="36" t="s">
        <v>7</v>
      </c>
      <c r="B95">
        <f>0.42*(1)</f>
        <v>0.42</v>
      </c>
      <c r="C95">
        <f>10*(1)</f>
        <v>10</v>
      </c>
      <c r="D95">
        <f>10.28*(1)</f>
        <v>10.28</v>
      </c>
      <c r="E95">
        <f>441.793597826527*(1)</f>
        <v>441.79359782652699</v>
      </c>
      <c r="F95">
        <f>0.848826443917406*(1)</f>
        <v>0.84882644391740603</v>
      </c>
      <c r="G95">
        <f>10*(1)</f>
        <v>10</v>
      </c>
    </row>
    <row r="96" spans="1:7" x14ac:dyDescent="0.25">
      <c r="A96" s="37" t="s">
        <v>8</v>
      </c>
      <c r="B96">
        <f>0*(1)</f>
        <v>0</v>
      </c>
      <c r="C96">
        <f>10*(1)</f>
        <v>10</v>
      </c>
      <c r="D96">
        <f>10.31*(1)</f>
        <v>10.31</v>
      </c>
      <c r="E96">
        <f>441.793647309668*(1)</f>
        <v>441.79364730966802</v>
      </c>
      <c r="F96">
        <f>0.81233396252384*(1)</f>
        <v>0.81233396252384005</v>
      </c>
      <c r="G96">
        <f>11*(1)</f>
        <v>11</v>
      </c>
    </row>
    <row r="97" spans="1:7" x14ac:dyDescent="0.25">
      <c r="A97" s="38" t="s">
        <v>8</v>
      </c>
      <c r="B97">
        <f>1*(1)</f>
        <v>1</v>
      </c>
      <c r="C97">
        <f>10*(1)</f>
        <v>10</v>
      </c>
      <c r="D97">
        <f>20.41*(1)</f>
        <v>20.41</v>
      </c>
      <c r="E97">
        <f>396.31748334253*(1)</f>
        <v>396.31748334253001</v>
      </c>
      <c r="F97">
        <f>0.814591780886263*(1)</f>
        <v>0.81459178088626305</v>
      </c>
      <c r="G97">
        <f>10*(1)</f>
        <v>10</v>
      </c>
    </row>
    <row r="98" spans="1:7" x14ac:dyDescent="0.25">
      <c r="A98" s="39" t="s">
        <v>8</v>
      </c>
      <c r="B98">
        <f>0.5*(1)</f>
        <v>0.5</v>
      </c>
      <c r="C98">
        <f>10*(1)</f>
        <v>10</v>
      </c>
      <c r="D98">
        <f>10.31*(1)</f>
        <v>10.31</v>
      </c>
      <c r="E98">
        <f>446.03673466744*(1)</f>
        <v>446.03673466743999</v>
      </c>
      <c r="F98">
        <f>0.811927449522067*(1)</f>
        <v>0.81192744952206697</v>
      </c>
      <c r="G98">
        <f>11*(1)</f>
        <v>11</v>
      </c>
    </row>
    <row r="99" spans="1:7" x14ac:dyDescent="0.25">
      <c r="A99" s="40" t="s">
        <v>8</v>
      </c>
      <c r="B99">
        <f>0.42*(1)</f>
        <v>0.42</v>
      </c>
      <c r="C99">
        <f>10*(1)</f>
        <v>10</v>
      </c>
      <c r="D99">
        <f>10.37*(1)</f>
        <v>10.37</v>
      </c>
      <c r="E99">
        <f>396.316369382466*(1)</f>
        <v>396.31636938246601</v>
      </c>
      <c r="F99">
        <f>0.814592276021361*(1)</f>
        <v>0.81459227602136097</v>
      </c>
      <c r="G99">
        <f>10*(1)</f>
        <v>10</v>
      </c>
    </row>
    <row r="100" spans="1:7" x14ac:dyDescent="0.25">
      <c r="A100" s="41" t="s">
        <v>9</v>
      </c>
      <c r="B100">
        <f>0*(1)</f>
        <v>0</v>
      </c>
      <c r="C100">
        <f>10*(1)</f>
        <v>10</v>
      </c>
      <c r="D100">
        <f>10.25*(1)</f>
        <v>10.25</v>
      </c>
      <c r="E100">
        <f>441.675998794133*(1)</f>
        <v>441.67599879413302</v>
      </c>
      <c r="F100">
        <f>0.649072946206615*(1)</f>
        <v>0.64907294620661504</v>
      </c>
      <c r="G100">
        <f>11*(1)</f>
        <v>11</v>
      </c>
    </row>
    <row r="101" spans="1:7" x14ac:dyDescent="0.25">
      <c r="A101" s="42" t="s">
        <v>9</v>
      </c>
      <c r="B101">
        <f>1*(1)</f>
        <v>1</v>
      </c>
      <c r="C101">
        <f>10*(1)</f>
        <v>10</v>
      </c>
      <c r="D101">
        <f>10.42*(1)</f>
        <v>10.42</v>
      </c>
      <c r="E101">
        <f>396.316935192634*(1)</f>
        <v>396.31693519263399</v>
      </c>
      <c r="F101">
        <f>0.653420462169009*(1)</f>
        <v>0.65342046216900895</v>
      </c>
      <c r="G101">
        <f>10*(1)</f>
        <v>10</v>
      </c>
    </row>
    <row r="102" spans="1:7" x14ac:dyDescent="0.25">
      <c r="A102" s="43" t="s">
        <v>9</v>
      </c>
      <c r="B102">
        <f>0.5*(1)</f>
        <v>0.5</v>
      </c>
      <c r="C102">
        <f>10*(1)</f>
        <v>10</v>
      </c>
      <c r="D102">
        <f>10.34*(1)</f>
        <v>10.34</v>
      </c>
      <c r="E102">
        <f>446.036729551463*(1)</f>
        <v>446.036729551463</v>
      </c>
      <c r="F102">
        <f>0.648439697198432*(1)</f>
        <v>0.64843969719843197</v>
      </c>
      <c r="G102">
        <f>10*(1)</f>
        <v>10</v>
      </c>
    </row>
    <row r="103" spans="1:7" x14ac:dyDescent="0.25">
      <c r="A103" s="44" t="s">
        <v>9</v>
      </c>
      <c r="B103">
        <f>0.42*(1)</f>
        <v>0.42</v>
      </c>
      <c r="C103">
        <f>10*(1)</f>
        <v>10</v>
      </c>
      <c r="D103">
        <f>10.28*(1)</f>
        <v>10.28</v>
      </c>
      <c r="E103">
        <f>446.03665722941*(1)</f>
        <v>446.03665722941003</v>
      </c>
      <c r="F103">
        <f>0.648439749301592*(1)</f>
        <v>0.64843974930159198</v>
      </c>
      <c r="G103">
        <f>11*(1)</f>
        <v>11</v>
      </c>
    </row>
    <row r="104" spans="1:7" x14ac:dyDescent="0.25">
      <c r="A104" s="45" t="s">
        <v>7</v>
      </c>
      <c r="B104">
        <f>0*(1)</f>
        <v>0</v>
      </c>
      <c r="C104">
        <f>10*(1)</f>
        <v>10</v>
      </c>
      <c r="D104">
        <f>10.26*(1)</f>
        <v>10.26</v>
      </c>
      <c r="E104">
        <f>396.198711814891*(1)</f>
        <v>396.198711814891</v>
      </c>
      <c r="F104">
        <f>0.850591044981857*(1)</f>
        <v>0.850591044981857</v>
      </c>
      <c r="G104">
        <f>10*(1)</f>
        <v>10</v>
      </c>
    </row>
    <row r="105" spans="1:7" x14ac:dyDescent="0.25">
      <c r="A105" s="46" t="s">
        <v>7</v>
      </c>
      <c r="B105">
        <f>0*(1)</f>
        <v>0</v>
      </c>
      <c r="C105">
        <f>40*(1)</f>
        <v>40</v>
      </c>
      <c r="D105">
        <f>40.37*(1)</f>
        <v>40.369999999999997</v>
      </c>
      <c r="E105">
        <f>396.316344541501*(1)</f>
        <v>396.316344541501</v>
      </c>
      <c r="F105">
        <f>0.850645619166034*(1)</f>
        <v>0.85064561916603398</v>
      </c>
      <c r="G105">
        <f>10*(1)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2018-04-06T04:29:19Z</dcterms:modified>
</cp:coreProperties>
</file>