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calcChain.xml><?xml version="1.0" encoding="utf-8"?>
<calcChain xmlns="http://schemas.openxmlformats.org/spreadsheetml/2006/main">
  <c r="I9" i="1" l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<sst xmlns="http://schemas.openxmlformats.org/spreadsheetml/2006/main" count="17" uniqueCount="11">
  <si>
    <t>RData</t>
  </si>
  <si>
    <t>integerRatio</t>
  </si>
  <si>
    <t>timeLimit</t>
  </si>
  <si>
    <t>RunTime</t>
  </si>
  <si>
    <t>dailyCost</t>
  </si>
  <si>
    <t>RLRatio</t>
  </si>
  <si>
    <t>movement</t>
  </si>
  <si>
    <t>callNumber10AssetNumberS20M20L10.RData</t>
  </si>
  <si>
    <t>callNumber10AssetNumberS10M35L5.RData</t>
  </si>
  <si>
    <t>costObj</t>
  </si>
  <si>
    <t>liquidityObj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</si>
</sst>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1">
    <xf numFmtId="0" fontId="0" fillId="0" borderId="0" xfId="0"/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M15" sqref="M15"/>
    </sheetView>
  </sheetViews>
  <sheetFormatPr defaultRowHeight="15" x14ac:dyDescent="0.25"/>
  <cols>
    <col min="1" max="1" width="45.7109375" customWidth="1" collapsed="1"/>
    <col min="7" max="8" width="11.5703125" bestFit="1" customWidth="1" collapsed="1"/>
  </cols>
  <sheetData>
    <row r="1" spans="1:9" x14ac:dyDescent="0.25">
      <c r="A1" s="1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3" t="s">
        <v>7</v>
      </c>
      <c r="B2">
        <f>5*(1)</f>
        <v>5</v>
      </c>
      <c r="C2">
        <f>5*(1)</f>
        <v>5</v>
      </c>
      <c r="D2">
        <f>0*(1)</f>
        <v>0</v>
      </c>
      <c r="E2">
        <f t="shared" ref="E2:E9" si="0">10*(1)</f>
        <v>10</v>
      </c>
      <c r="F2">
        <f>0.199999999999818*(1)</f>
        <v>0.19999999999981799</v>
      </c>
      <c r="G2">
        <f>400.890230149479*(1)</f>
        <v>400.89023014947901</v>
      </c>
      <c r="H2">
        <f>0.817330437927868*(1)</f>
        <v>0.81733043792786797</v>
      </c>
      <c r="I2">
        <f>24*(1)</f>
        <v>24</v>
      </c>
    </row>
    <row r="3" spans="1:9" x14ac:dyDescent="0.25">
      <c r="A3" s="4" t="s">
        <v>7</v>
      </c>
      <c r="B3">
        <f>10*(1)</f>
        <v>10</v>
      </c>
      <c r="C3">
        <f>0*(1)</f>
        <v>0</v>
      </c>
      <c r="D3">
        <f>0*(1)</f>
        <v>0</v>
      </c>
      <c r="E3">
        <f t="shared" si="0"/>
        <v>10</v>
      </c>
      <c r="F3">
        <f>0.210000000000036*(1)</f>
        <v>0.21000000000003599</v>
      </c>
      <c r="G3">
        <f>375.924843097652*(1)</f>
        <v>375.924843097652</v>
      </c>
      <c r="H3">
        <f>0.805378591014758*(1)</f>
        <v>0.80537859101475795</v>
      </c>
      <c r="I3">
        <f>21*(1)</f>
        <v>21</v>
      </c>
    </row>
    <row r="4" spans="1:9" x14ac:dyDescent="0.25">
      <c r="A4" s="5" t="s">
        <v>7</v>
      </c>
      <c r="B4">
        <f>5*(1)</f>
        <v>5</v>
      </c>
      <c r="C4">
        <f>5*(1)</f>
        <v>5</v>
      </c>
      <c r="D4">
        <f>1*(1)</f>
        <v>1</v>
      </c>
      <c r="E4">
        <f t="shared" si="0"/>
        <v>10</v>
      </c>
      <c r="F4">
        <f>20.3599999999997*(1)</f>
        <v>20.359999999999701</v>
      </c>
      <c r="G4">
        <f>400.890700730844*(1)</f>
        <v>400.890700730844</v>
      </c>
      <c r="H4">
        <f>0.817330218281029*(1)</f>
        <v>0.81733021828102903</v>
      </c>
      <c r="I4">
        <f>30*(1)</f>
        <v>30</v>
      </c>
    </row>
    <row r="5" spans="1:9" x14ac:dyDescent="0.25">
      <c r="A5" s="6" t="s">
        <v>7</v>
      </c>
      <c r="B5">
        <f>10*(1)</f>
        <v>10</v>
      </c>
      <c r="C5">
        <f>0*(1)</f>
        <v>0</v>
      </c>
      <c r="D5">
        <f>1*(1)</f>
        <v>1</v>
      </c>
      <c r="E5">
        <f t="shared" si="0"/>
        <v>10</v>
      </c>
      <c r="F5">
        <f>17.6999999999998*(1)</f>
        <v>17.6999999999998</v>
      </c>
      <c r="G5">
        <f>375.924930778875*(1)</f>
        <v>375.92493077887502</v>
      </c>
      <c r="H5">
        <f>0.80537855820033*(1)</f>
        <v>0.80537855820033</v>
      </c>
      <c r="I5">
        <f>26*(1)</f>
        <v>26</v>
      </c>
    </row>
    <row r="6" spans="1:9" x14ac:dyDescent="0.25">
      <c r="A6" s="7" t="s">
        <v>8</v>
      </c>
      <c r="B6">
        <f>5*(1)</f>
        <v>5</v>
      </c>
      <c r="C6">
        <f>5*(1)</f>
        <v>5</v>
      </c>
      <c r="D6">
        <f>0*(1)</f>
        <v>0</v>
      </c>
      <c r="E6">
        <f t="shared" si="0"/>
        <v>10</v>
      </c>
      <c r="F6">
        <f>0.220000000000255*(1)</f>
        <v>0.22000000000025499</v>
      </c>
      <c r="G6">
        <f>400.890230149479*(1)</f>
        <v>400.89023014947901</v>
      </c>
      <c r="H6">
        <f>0.658539388087774*(1)</f>
        <v>0.65853938808777401</v>
      </c>
      <c r="I6">
        <f>24*(1)</f>
        <v>24</v>
      </c>
    </row>
    <row r="7" spans="1:9" x14ac:dyDescent="0.25">
      <c r="A7" s="8" t="s">
        <v>8</v>
      </c>
      <c r="B7">
        <f>10*(1)</f>
        <v>10</v>
      </c>
      <c r="C7">
        <f>0*(1)</f>
        <v>0</v>
      </c>
      <c r="D7">
        <f>0*(1)</f>
        <v>0</v>
      </c>
      <c r="E7">
        <f t="shared" si="0"/>
        <v>10</v>
      </c>
      <c r="F7">
        <f>0.270000000000437*(1)</f>
        <v>0.270000000000437</v>
      </c>
      <c r="G7">
        <f>375.924846626717*(1)</f>
        <v>375.924846626717</v>
      </c>
      <c r="H7">
        <f>0.63619803212703*(1)</f>
        <v>0.63619803212702997</v>
      </c>
      <c r="I7">
        <f>21*(1)</f>
        <v>21</v>
      </c>
    </row>
    <row r="8" spans="1:9" x14ac:dyDescent="0.25">
      <c r="A8" s="9" t="s">
        <v>8</v>
      </c>
      <c r="B8">
        <f>5*(1)</f>
        <v>5</v>
      </c>
      <c r="C8">
        <f>5*(1)</f>
        <v>5</v>
      </c>
      <c r="D8">
        <f>1*(1)</f>
        <v>1</v>
      </c>
      <c r="E8">
        <f t="shared" si="0"/>
        <v>10</v>
      </c>
      <c r="F8">
        <f>20.3800000000001*(1)</f>
        <v>20.380000000000098</v>
      </c>
      <c r="G8">
        <f>400.890700730844*(1)</f>
        <v>400.890700730844</v>
      </c>
      <c r="H8">
        <f>0.658538977506268*(1)</f>
        <v>0.658538977506268</v>
      </c>
      <c r="I8">
        <f>30*(1)</f>
        <v>30</v>
      </c>
    </row>
    <row r="9" spans="1:9" x14ac:dyDescent="0.25">
      <c r="A9" s="10" t="s">
        <v>8</v>
      </c>
      <c r="B9">
        <f>10*(1)</f>
        <v>10</v>
      </c>
      <c r="C9">
        <f>0*(1)</f>
        <v>0</v>
      </c>
      <c r="D9">
        <f>1*(1)</f>
        <v>1</v>
      </c>
      <c r="E9">
        <f t="shared" si="0"/>
        <v>10</v>
      </c>
      <c r="F9">
        <f>13.3299999999999*(1)</f>
        <v>13.329999999999901</v>
      </c>
      <c r="G9">
        <f>375.925082464228*(1)</f>
        <v>375.92508246422801</v>
      </c>
      <c r="H9">
        <f>0.636197798646435*(1)</f>
        <v>0.636197798646435</v>
      </c>
      <c r="I9">
        <f>24*(1)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2018-03-28T05:51:38Z</dcterms:modified>
</cp:coreProperties>
</file>