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393900_ad_unsw_edu_au/Documents/Documents/"/>
    </mc:Choice>
  </mc:AlternateContent>
  <xr:revisionPtr revIDLastSave="7" documentId="8_{735000A8-2A2E-4D31-B2DB-1CCA09291E9C}" xr6:coauthVersionLast="47" xr6:coauthVersionMax="47" xr10:uidLastSave="{6C270545-F574-4E86-A624-0BC80FE651EF}"/>
  <bookViews>
    <workbookView xWindow="-98" yWindow="-98" windowWidth="19396" windowHeight="11475" activeTab="1" xr2:uid="{AA24680B-20BB-4159-A133-82AEC79A9246}"/>
  </bookViews>
  <sheets>
    <sheet name="FL - HD" sheetId="1" r:id="rId1"/>
    <sheet name="SY-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E9" i="2"/>
  <c r="E10" i="2"/>
  <c r="E11" i="2"/>
  <c r="E12" i="2"/>
  <c r="E13" i="2"/>
  <c r="E14" i="2"/>
  <c r="E15" i="2"/>
  <c r="E16" i="2"/>
  <c r="E17" i="2"/>
  <c r="E8" i="2"/>
  <c r="D8" i="1"/>
  <c r="E8" i="1"/>
  <c r="F8" i="1"/>
  <c r="G8" i="1"/>
  <c r="H8" i="1"/>
  <c r="I8" i="1"/>
  <c r="H17" i="1"/>
  <c r="H12" i="1"/>
  <c r="F17" i="1"/>
  <c r="C17" i="1"/>
  <c r="I13" i="1"/>
  <c r="G13" i="1"/>
  <c r="G12" i="1"/>
  <c r="C11" i="1"/>
  <c r="H13" i="1"/>
  <c r="C13" i="1"/>
  <c r="H11" i="1"/>
  <c r="I11" i="1"/>
  <c r="G11" i="1"/>
  <c r="F11" i="1"/>
  <c r="F13" i="1"/>
  <c r="I21" i="1"/>
  <c r="G21" i="1"/>
  <c r="F21" i="1"/>
  <c r="C21" i="1"/>
  <c r="H21" i="1"/>
  <c r="D48" i="1"/>
  <c r="E48" i="1"/>
  <c r="D45" i="1"/>
  <c r="E45" i="1"/>
  <c r="D41" i="1"/>
  <c r="E41" i="1"/>
  <c r="C35" i="1"/>
  <c r="I35" i="1"/>
  <c r="H35" i="1"/>
  <c r="G35" i="1"/>
  <c r="F35" i="1"/>
  <c r="I34" i="1"/>
  <c r="H34" i="1"/>
  <c r="G34" i="1"/>
  <c r="F34" i="1"/>
  <c r="C34" i="1"/>
  <c r="I33" i="1"/>
  <c r="H33" i="1"/>
  <c r="G33" i="1"/>
  <c r="F33" i="1"/>
  <c r="C33" i="1"/>
  <c r="I32" i="1"/>
  <c r="H32" i="1"/>
  <c r="G32" i="1"/>
  <c r="F32" i="1"/>
  <c r="C32" i="1"/>
  <c r="I31" i="1"/>
  <c r="H31" i="1"/>
  <c r="G31" i="1"/>
  <c r="F31" i="1"/>
  <c r="C31" i="1"/>
  <c r="I30" i="1"/>
  <c r="H30" i="1"/>
  <c r="G30" i="1"/>
  <c r="F30" i="1"/>
  <c r="C30" i="1"/>
  <c r="I29" i="1"/>
  <c r="H29" i="1"/>
  <c r="G29" i="1"/>
  <c r="F29" i="1"/>
  <c r="C29" i="1"/>
  <c r="I28" i="1"/>
  <c r="H28" i="1"/>
  <c r="G28" i="1"/>
  <c r="F28" i="1"/>
  <c r="C28" i="1"/>
  <c r="I27" i="1"/>
  <c r="H27" i="1"/>
  <c r="G27" i="1"/>
  <c r="F27" i="1"/>
  <c r="C27" i="1"/>
  <c r="I26" i="1"/>
  <c r="H26" i="1"/>
  <c r="G26" i="1"/>
  <c r="F26" i="1"/>
  <c r="C26" i="1"/>
  <c r="I25" i="1"/>
  <c r="H25" i="1"/>
  <c r="G25" i="1"/>
  <c r="F25" i="1"/>
  <c r="C25" i="1"/>
  <c r="I24" i="1"/>
  <c r="H24" i="1"/>
  <c r="G24" i="1"/>
  <c r="F24" i="1"/>
  <c r="C24" i="1"/>
  <c r="I23" i="1"/>
  <c r="H23" i="1"/>
  <c r="G23" i="1"/>
  <c r="F23" i="1"/>
  <c r="C23" i="1"/>
  <c r="I22" i="1"/>
  <c r="H22" i="1"/>
  <c r="G22" i="1"/>
  <c r="F22" i="1"/>
  <c r="C22" i="1"/>
  <c r="I20" i="1"/>
  <c r="H20" i="1"/>
  <c r="G20" i="1"/>
  <c r="F20" i="1"/>
  <c r="C20" i="1"/>
  <c r="I19" i="1"/>
  <c r="H19" i="1"/>
  <c r="G19" i="1"/>
  <c r="F19" i="1"/>
  <c r="C19" i="1"/>
  <c r="I18" i="1"/>
  <c r="H18" i="1"/>
  <c r="G18" i="1"/>
  <c r="F18" i="1"/>
  <c r="C18" i="1"/>
  <c r="I17" i="1"/>
  <c r="G17" i="1"/>
  <c r="I16" i="1"/>
  <c r="H16" i="1"/>
  <c r="G16" i="1"/>
  <c r="F16" i="1"/>
  <c r="C16" i="1"/>
  <c r="I15" i="1"/>
  <c r="H15" i="1"/>
  <c r="G15" i="1"/>
  <c r="F15" i="1"/>
  <c r="C15" i="1"/>
  <c r="I14" i="1"/>
  <c r="H14" i="1"/>
  <c r="G14" i="1"/>
  <c r="F14" i="1"/>
  <c r="C14" i="1"/>
  <c r="I12" i="1"/>
  <c r="F12" i="1"/>
  <c r="C12" i="1"/>
  <c r="I10" i="1"/>
  <c r="H10" i="1"/>
  <c r="G10" i="1"/>
  <c r="F10" i="1"/>
  <c r="C10" i="1"/>
  <c r="I9" i="1"/>
  <c r="H9" i="1"/>
  <c r="G9" i="1"/>
  <c r="F9" i="1"/>
  <c r="C9" i="1"/>
</calcChain>
</file>

<file path=xl/sharedStrings.xml><?xml version="1.0" encoding="utf-8"?>
<sst xmlns="http://schemas.openxmlformats.org/spreadsheetml/2006/main" count="46" uniqueCount="31">
  <si>
    <t>Rubrics Points Calculator</t>
  </si>
  <si>
    <t xml:space="preserve">Score out of 100 to record in rubric </t>
  </si>
  <si>
    <t>(Note: this is the highest score achieveable for a criterion of this weight at each grade level)</t>
  </si>
  <si>
    <t>Failed to meet criterion.</t>
  </si>
  <si>
    <t>FL 30</t>
  </si>
  <si>
    <t xml:space="preserve">PS  60 </t>
  </si>
  <si>
    <t>CR 70</t>
  </si>
  <si>
    <t>DN 80</t>
  </si>
  <si>
    <t>HD 90</t>
  </si>
  <si>
    <t>Perfect application of criterion.</t>
  </si>
  <si>
    <t>0-49</t>
  </si>
  <si>
    <t>50-64</t>
  </si>
  <si>
    <t>65-74</t>
  </si>
  <si>
    <t>75-84</t>
  </si>
  <si>
    <t>85-100</t>
  </si>
  <si>
    <t>Criteria weighting (out of 100%)</t>
  </si>
  <si>
    <t>* Note that when using a points based rubric the total for the rubric will be 99.99, not 100.</t>
  </si>
  <si>
    <t xml:space="preserve"> </t>
  </si>
  <si>
    <t xml:space="preserve">Add  this Late Submission row after you have added all criteria. </t>
  </si>
  <si>
    <t>Note: If you have a multiple part task, add the 'minus points' according to the total criteria weighting for that task e.g. Part A - 10%, Part B - 90%, select the minus points for -10 and -90.</t>
  </si>
  <si>
    <t>Late Submission</t>
  </si>
  <si>
    <t>Submitted on time</t>
  </si>
  <si>
    <t>Submitted less than 1 day late (0.5 to 24hrs)</t>
  </si>
  <si>
    <t>Submitted between 1 and 2 days late (24 to 48hrs)</t>
  </si>
  <si>
    <t>Submitted between 2 and 3 days late (48 to 72hrs)</t>
  </si>
  <si>
    <t>Submitted between 3 and 4 days late (72 to 96hrs)</t>
  </si>
  <si>
    <t>Submitted between 4 and 5 days late (96 to 120hrs)</t>
  </si>
  <si>
    <t>Submitted more than 5 days late (120hrs)</t>
  </si>
  <si>
    <t>SY - 100</t>
  </si>
  <si>
    <t xml:space="preserve">Criteria weighting </t>
  </si>
  <si>
    <t>US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</si>
</sst>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1"/>
      <color theme="1"/>
      <name val="Roboto"/>
    </font>
    <font>
      <b/>
      <sz val="14"/>
      <color theme="1"/>
      <name val="Roboto"/>
    </font>
    <font>
      <b/>
      <sz val="11"/>
      <color theme="1"/>
      <name val="Roboto"/>
    </font>
    <font>
      <b/>
      <sz val="11"/>
      <name val="Roboto"/>
    </font>
    <font>
      <sz val="11"/>
      <name val="Roboto"/>
    </font>
    <font>
      <b/>
      <sz val="10"/>
      <color theme="1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0" borderId="0" xfId="0" applyFont="1"/>
    <xf numFmtId="0" fontId="3" fillId="0" borderId="5" xfId="0" applyFont="1" applyBorder="1"/>
    <xf numFmtId="0" fontId="5" fillId="2" borderId="6" xfId="0" applyFont="1" applyFill="1" applyBorder="1"/>
    <xf numFmtId="1" fontId="5" fillId="2" borderId="6" xfId="0" applyNumberFormat="1" applyFont="1" applyFill="1" applyBorder="1"/>
    <xf numFmtId="0" fontId="3" fillId="0" borderId="6" xfId="0" applyFont="1" applyBorder="1" applyAlignment="1">
      <alignment horizontal="left"/>
    </xf>
    <xf numFmtId="0" fontId="3" fillId="0" borderId="6" xfId="0" applyFont="1" applyBorder="1"/>
    <xf numFmtId="1" fontId="3" fillId="0" borderId="6" xfId="0" applyNumberFormat="1" applyFont="1" applyBorder="1" applyAlignment="1">
      <alignment horizontal="left"/>
    </xf>
    <xf numFmtId="0" fontId="1" fillId="3" borderId="1" xfId="0" applyFont="1" applyFill="1" applyBorder="1"/>
    <xf numFmtId="1" fontId="5" fillId="0" borderId="6" xfId="0" applyNumberFormat="1" applyFont="1" applyBorder="1"/>
    <xf numFmtId="2" fontId="3" fillId="0" borderId="0" xfId="0" applyNumberFormat="1" applyFont="1"/>
    <xf numFmtId="164" fontId="3" fillId="0" borderId="6" xfId="0" applyNumberFormat="1" applyFont="1" applyBorder="1"/>
    <xf numFmtId="0" fontId="1" fillId="3" borderId="7" xfId="0" applyFont="1" applyFill="1" applyBorder="1"/>
    <xf numFmtId="0" fontId="3" fillId="0" borderId="7" xfId="0" applyFont="1" applyBorder="1"/>
    <xf numFmtId="9" fontId="5" fillId="0" borderId="6" xfId="0" applyNumberFormat="1" applyFont="1" applyBorder="1"/>
    <xf numFmtId="0" fontId="5" fillId="0" borderId="6" xfId="0" applyFont="1" applyBorder="1"/>
    <xf numFmtId="2" fontId="3" fillId="0" borderId="6" xfId="0" applyNumberFormat="1" applyFont="1" applyBorder="1"/>
    <xf numFmtId="1" fontId="3" fillId="0" borderId="6" xfId="0" applyNumberFormat="1" applyFont="1" applyBorder="1"/>
    <xf numFmtId="0" fontId="5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1" fontId="8" fillId="4" borderId="6" xfId="0" applyNumberFormat="1" applyFont="1" applyFill="1" applyBorder="1" applyAlignment="1">
      <alignment wrapText="1"/>
    </xf>
    <xf numFmtId="164" fontId="7" fillId="0" borderId="6" xfId="0" applyNumberFormat="1" applyFont="1" applyBorder="1"/>
    <xf numFmtId="9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/>
    <xf numFmtId="2" fontId="1" fillId="0" borderId="0" xfId="1" applyNumberFormat="1" applyFont="1"/>
    <xf numFmtId="2" fontId="3" fillId="0" borderId="0" xfId="1" applyNumberFormat="1" applyFont="1"/>
    <xf numFmtId="2" fontId="1" fillId="3" borderId="0" xfId="1" applyNumberFormat="1" applyFont="1" applyFill="1" applyBorder="1"/>
    <xf numFmtId="2" fontId="5" fillId="0" borderId="6" xfId="1" applyNumberFormat="1" applyFont="1" applyBorder="1"/>
    <xf numFmtId="2" fontId="5" fillId="0" borderId="6" xfId="1" applyNumberFormat="1" applyFont="1" applyFill="1" applyBorder="1"/>
    <xf numFmtId="2" fontId="5" fillId="0" borderId="6" xfId="1" applyNumberFormat="1" applyFont="1" applyFill="1" applyBorder="1" applyAlignment="1">
      <alignment horizontal="right"/>
    </xf>
    <xf numFmtId="1" fontId="5" fillId="0" borderId="6" xfId="1" applyNumberFormat="1" applyFont="1" applyBorder="1"/>
    <xf numFmtId="1" fontId="5" fillId="0" borderId="6" xfId="0" applyNumberFormat="1" applyFont="1" applyBorder="1" applyAlignment="1">
      <alignment horizontal="right"/>
    </xf>
    <xf numFmtId="164" fontId="5" fillId="0" borderId="6" xfId="0" applyNumberFormat="1" applyFont="1" applyBorder="1"/>
    <xf numFmtId="1" fontId="6" fillId="0" borderId="6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D345-61F0-4360-92EF-C01CE2162215}">
  <dimension ref="A1:Q50"/>
  <sheetViews>
    <sheetView topLeftCell="A25" zoomScaleNormal="100" workbookViewId="0">
      <selection activeCell="B39" sqref="B39:B40"/>
    </sheetView>
  </sheetViews>
  <sheetFormatPr defaultColWidth="8.53125" defaultRowHeight="13.9" x14ac:dyDescent="0.4"/>
  <cols>
    <col min="1" max="1" width="13.19921875" style="4" customWidth="1"/>
    <col min="2" max="2" width="22.796875" style="4" customWidth="1"/>
    <col min="3" max="3" width="11.46484375" style="4" customWidth="1"/>
    <col min="4" max="4" width="11.46484375" style="4" hidden="1" customWidth="1"/>
    <col min="5" max="5" width="12.19921875" style="4" hidden="1" customWidth="1"/>
    <col min="6" max="6" width="12.53125" style="4" customWidth="1"/>
    <col min="7" max="7" width="12" style="4" customWidth="1"/>
    <col min="8" max="8" width="13.46484375" style="4" customWidth="1"/>
    <col min="9" max="9" width="15.46484375" style="4" customWidth="1"/>
    <col min="10" max="10" width="29.796875" style="5" customWidth="1"/>
    <col min="11" max="16384" width="8.53125" style="4"/>
  </cols>
  <sheetData>
    <row r="1" spans="1:10" s="2" customFormat="1" ht="15.4" x14ac:dyDescent="0.45">
      <c r="A1" s="1" t="s">
        <v>0</v>
      </c>
      <c r="B1" s="1"/>
      <c r="J1" s="3"/>
    </row>
    <row r="2" spans="1:10" ht="14.25" thickBot="1" x14ac:dyDescent="0.45"/>
    <row r="3" spans="1:10" ht="17.649999999999999" x14ac:dyDescent="0.5">
      <c r="C3" s="6" t="s">
        <v>1</v>
      </c>
      <c r="D3" s="7"/>
      <c r="E3" s="7"/>
      <c r="F3" s="7"/>
      <c r="G3" s="7"/>
      <c r="H3" s="7"/>
      <c r="I3" s="8"/>
    </row>
    <row r="4" spans="1:10" x14ac:dyDescent="0.4">
      <c r="C4" s="9" t="s">
        <v>2</v>
      </c>
      <c r="D4" s="10"/>
      <c r="E4" s="10"/>
      <c r="I4" s="11"/>
    </row>
    <row r="5" spans="1:10" x14ac:dyDescent="0.4">
      <c r="B5" s="12" t="s">
        <v>3</v>
      </c>
      <c r="C5" s="12" t="s">
        <v>4</v>
      </c>
      <c r="D5" s="12"/>
      <c r="E5" s="12"/>
      <c r="F5" s="12" t="s">
        <v>5</v>
      </c>
      <c r="G5" s="12" t="s">
        <v>6</v>
      </c>
      <c r="H5" s="12" t="s">
        <v>7</v>
      </c>
      <c r="I5" s="12" t="s">
        <v>8</v>
      </c>
      <c r="J5" s="13" t="s">
        <v>9</v>
      </c>
    </row>
    <row r="6" spans="1:10" ht="14.25" thickBot="1" x14ac:dyDescent="0.45">
      <c r="B6" s="14">
        <v>0</v>
      </c>
      <c r="C6" s="15" t="s">
        <v>10</v>
      </c>
      <c r="D6" s="15"/>
      <c r="E6" s="15"/>
      <c r="F6" s="15" t="s">
        <v>11</v>
      </c>
      <c r="G6" s="15" t="s">
        <v>12</v>
      </c>
      <c r="H6" s="15" t="s">
        <v>13</v>
      </c>
      <c r="I6" s="15" t="s">
        <v>14</v>
      </c>
      <c r="J6" s="16">
        <v>100</v>
      </c>
    </row>
    <row r="7" spans="1:10" ht="15.4" x14ac:dyDescent="0.45">
      <c r="A7" s="17" t="s">
        <v>15</v>
      </c>
      <c r="B7" s="21"/>
      <c r="C7" s="22"/>
      <c r="D7" s="22"/>
      <c r="E7" s="22"/>
      <c r="F7" s="22"/>
      <c r="G7" s="22"/>
      <c r="H7" s="22"/>
      <c r="I7" s="22"/>
    </row>
    <row r="8" spans="1:10" x14ac:dyDescent="0.4">
      <c r="A8" s="23">
        <v>0.01</v>
      </c>
      <c r="B8" s="18">
        <v>0</v>
      </c>
      <c r="C8" s="20">
        <f>SUM(J8/100)*30</f>
        <v>0.3</v>
      </c>
      <c r="D8" s="20">
        <f t="shared" ref="D8" si="0">SUM(K8/100)*30</f>
        <v>0</v>
      </c>
      <c r="E8" s="20" t="e">
        <f>SUM(#REF!/100)*30</f>
        <v>#REF!</v>
      </c>
      <c r="F8" s="20">
        <f>SUM(J8/100)*60</f>
        <v>0.6</v>
      </c>
      <c r="G8" s="20">
        <f>SUM(J8/100)*70</f>
        <v>0.70000000000000007</v>
      </c>
      <c r="H8" s="20">
        <f>SUM(J8/100)*80</f>
        <v>0.8</v>
      </c>
      <c r="I8" s="20">
        <f>SUM(J8/100)*90</f>
        <v>0.9</v>
      </c>
      <c r="J8" s="18">
        <v>1</v>
      </c>
    </row>
    <row r="9" spans="1:10" x14ac:dyDescent="0.4">
      <c r="A9" s="23">
        <v>0.02</v>
      </c>
      <c r="B9" s="18">
        <v>0</v>
      </c>
      <c r="C9" s="20">
        <f t="shared" ref="C9:C35" si="1">SUM(J9/100)*30</f>
        <v>0.6</v>
      </c>
      <c r="D9" s="20"/>
      <c r="E9" s="20"/>
      <c r="F9" s="20">
        <f t="shared" ref="F9:F35" si="2">SUM(J9/100)*60</f>
        <v>1.2</v>
      </c>
      <c r="G9" s="20">
        <f t="shared" ref="G9:G35" si="3">SUM(J9/100)*70</f>
        <v>1.4000000000000001</v>
      </c>
      <c r="H9" s="20">
        <f t="shared" ref="H9:H35" si="4">SUM(J9/100)*80</f>
        <v>1.6</v>
      </c>
      <c r="I9" s="20">
        <f t="shared" ref="I9:I35" si="5">SUM(J9/100)*90</f>
        <v>1.8</v>
      </c>
      <c r="J9" s="18">
        <v>2</v>
      </c>
    </row>
    <row r="10" spans="1:10" x14ac:dyDescent="0.4">
      <c r="A10" s="23">
        <v>0.05</v>
      </c>
      <c r="B10" s="18">
        <v>0</v>
      </c>
      <c r="C10" s="20">
        <f t="shared" si="1"/>
        <v>1.5</v>
      </c>
      <c r="D10" s="20"/>
      <c r="E10" s="20"/>
      <c r="F10" s="20">
        <f t="shared" si="2"/>
        <v>3</v>
      </c>
      <c r="G10" s="20">
        <f t="shared" si="3"/>
        <v>3.5</v>
      </c>
      <c r="H10" s="20">
        <f t="shared" si="4"/>
        <v>4</v>
      </c>
      <c r="I10" s="20">
        <f t="shared" si="5"/>
        <v>4.5</v>
      </c>
      <c r="J10" s="18">
        <v>5</v>
      </c>
    </row>
    <row r="11" spans="1:10" x14ac:dyDescent="0.4">
      <c r="A11" s="23">
        <v>0.06</v>
      </c>
      <c r="B11" s="18">
        <v>0</v>
      </c>
      <c r="C11" s="20">
        <f>SUM(J11/100)*30</f>
        <v>1.7999999999999998</v>
      </c>
      <c r="D11" s="20"/>
      <c r="E11" s="20"/>
      <c r="F11" s="20">
        <f t="shared" si="2"/>
        <v>3.5999999999999996</v>
      </c>
      <c r="G11" s="20">
        <f t="shared" si="3"/>
        <v>4.2</v>
      </c>
      <c r="H11" s="20">
        <f>SUM(J11/100)*80</f>
        <v>4.8</v>
      </c>
      <c r="I11" s="20">
        <f t="shared" si="5"/>
        <v>5.3999999999999995</v>
      </c>
      <c r="J11" s="18">
        <v>6</v>
      </c>
    </row>
    <row r="12" spans="1:10" x14ac:dyDescent="0.4">
      <c r="A12" s="23">
        <v>0.1</v>
      </c>
      <c r="B12" s="18">
        <v>0</v>
      </c>
      <c r="C12" s="20">
        <f t="shared" si="1"/>
        <v>3</v>
      </c>
      <c r="D12" s="20"/>
      <c r="E12" s="20"/>
      <c r="F12" s="20">
        <f t="shared" si="2"/>
        <v>6</v>
      </c>
      <c r="G12" s="20">
        <f>SUM(J12/100)*70</f>
        <v>7</v>
      </c>
      <c r="H12" s="20">
        <f>SUM(J12/100)*80</f>
        <v>8</v>
      </c>
      <c r="I12" s="20">
        <f t="shared" si="5"/>
        <v>9</v>
      </c>
      <c r="J12" s="18">
        <v>10</v>
      </c>
    </row>
    <row r="13" spans="1:10" x14ac:dyDescent="0.4">
      <c r="A13" s="23">
        <v>0.12</v>
      </c>
      <c r="B13" s="18">
        <v>0</v>
      </c>
      <c r="C13" s="20">
        <f>SUM(J13/100)*30</f>
        <v>3.5999999999999996</v>
      </c>
      <c r="D13" s="20"/>
      <c r="E13" s="20"/>
      <c r="F13" s="20">
        <f t="shared" si="2"/>
        <v>7.1999999999999993</v>
      </c>
      <c r="G13" s="20">
        <f>SUM(J13/100)*70</f>
        <v>8.4</v>
      </c>
      <c r="H13" s="20">
        <f>SUM(J13/100)*80</f>
        <v>9.6</v>
      </c>
      <c r="I13" s="20">
        <f>SUM(J13/100)*90</f>
        <v>10.799999999999999</v>
      </c>
      <c r="J13" s="18">
        <v>12</v>
      </c>
    </row>
    <row r="14" spans="1:10" x14ac:dyDescent="0.4">
      <c r="A14" s="23">
        <v>0.15</v>
      </c>
      <c r="B14" s="18">
        <v>0</v>
      </c>
      <c r="C14" s="20">
        <f t="shared" si="1"/>
        <v>4.5</v>
      </c>
      <c r="D14" s="20"/>
      <c r="E14" s="20"/>
      <c r="F14" s="20">
        <f t="shared" si="2"/>
        <v>9</v>
      </c>
      <c r="G14" s="20">
        <f t="shared" si="3"/>
        <v>10.5</v>
      </c>
      <c r="H14" s="20">
        <f t="shared" si="4"/>
        <v>12</v>
      </c>
      <c r="I14" s="20">
        <f t="shared" si="5"/>
        <v>13.5</v>
      </c>
      <c r="J14" s="18">
        <v>15</v>
      </c>
    </row>
    <row r="15" spans="1:10" x14ac:dyDescent="0.4">
      <c r="A15" s="23">
        <v>0.2</v>
      </c>
      <c r="B15" s="18">
        <v>0</v>
      </c>
      <c r="C15" s="20">
        <f t="shared" si="1"/>
        <v>6</v>
      </c>
      <c r="D15" s="20"/>
      <c r="E15" s="20"/>
      <c r="F15" s="20">
        <f t="shared" si="2"/>
        <v>12</v>
      </c>
      <c r="G15" s="20">
        <f t="shared" si="3"/>
        <v>14</v>
      </c>
      <c r="H15" s="20">
        <f t="shared" si="4"/>
        <v>16</v>
      </c>
      <c r="I15" s="20">
        <f t="shared" si="5"/>
        <v>18</v>
      </c>
      <c r="J15" s="18">
        <v>20</v>
      </c>
    </row>
    <row r="16" spans="1:10" x14ac:dyDescent="0.4">
      <c r="A16" s="23">
        <v>0.25</v>
      </c>
      <c r="B16" s="18">
        <v>0</v>
      </c>
      <c r="C16" s="20">
        <f t="shared" si="1"/>
        <v>7.5</v>
      </c>
      <c r="D16" s="20"/>
      <c r="E16" s="20"/>
      <c r="F16" s="20">
        <f t="shared" si="2"/>
        <v>15</v>
      </c>
      <c r="G16" s="20">
        <f t="shared" si="3"/>
        <v>17.5</v>
      </c>
      <c r="H16" s="20">
        <f t="shared" si="4"/>
        <v>20</v>
      </c>
      <c r="I16" s="20">
        <f t="shared" si="5"/>
        <v>22.5</v>
      </c>
      <c r="J16" s="18">
        <v>25</v>
      </c>
    </row>
    <row r="17" spans="1:17" x14ac:dyDescent="0.4">
      <c r="A17" s="23">
        <v>0.3</v>
      </c>
      <c r="B17" s="42">
        <v>0</v>
      </c>
      <c r="C17" s="30">
        <f>SUM(J17/100)*30</f>
        <v>9</v>
      </c>
      <c r="D17" s="30"/>
      <c r="E17" s="30"/>
      <c r="F17" s="30">
        <f>SUM(J17/100)*60</f>
        <v>18</v>
      </c>
      <c r="G17" s="30">
        <f t="shared" si="3"/>
        <v>21</v>
      </c>
      <c r="H17" s="30">
        <f>SUM(J17/100)*80</f>
        <v>24</v>
      </c>
      <c r="I17" s="30">
        <f t="shared" si="5"/>
        <v>27</v>
      </c>
      <c r="J17" s="42">
        <v>30</v>
      </c>
    </row>
    <row r="18" spans="1:17" x14ac:dyDescent="0.4">
      <c r="A18" s="31">
        <v>0.33</v>
      </c>
      <c r="B18" s="18">
        <v>0</v>
      </c>
      <c r="C18" s="20">
        <f t="shared" si="1"/>
        <v>9.9</v>
      </c>
      <c r="D18" s="20"/>
      <c r="E18" s="20"/>
      <c r="F18" s="20">
        <f t="shared" si="2"/>
        <v>19.8</v>
      </c>
      <c r="G18" s="20">
        <f t="shared" si="3"/>
        <v>23.1</v>
      </c>
      <c r="H18" s="20">
        <f t="shared" si="4"/>
        <v>26.400000000000002</v>
      </c>
      <c r="I18" s="20">
        <f t="shared" si="5"/>
        <v>29.700000000000003</v>
      </c>
      <c r="J18" s="40">
        <v>33</v>
      </c>
      <c r="K18" s="4" t="s">
        <v>16</v>
      </c>
    </row>
    <row r="19" spans="1:17" ht="15.75" customHeight="1" x14ac:dyDescent="0.4">
      <c r="A19" s="31">
        <v>0.34</v>
      </c>
      <c r="B19" s="18">
        <v>0</v>
      </c>
      <c r="C19" s="20">
        <f t="shared" si="1"/>
        <v>10.200000000000001</v>
      </c>
      <c r="D19" s="20"/>
      <c r="E19" s="20"/>
      <c r="F19" s="20">
        <f t="shared" si="2"/>
        <v>20.400000000000002</v>
      </c>
      <c r="G19" s="20">
        <f t="shared" si="3"/>
        <v>23.8</v>
      </c>
      <c r="H19" s="20">
        <f t="shared" si="4"/>
        <v>27.200000000000003</v>
      </c>
      <c r="I19" s="20">
        <f t="shared" si="5"/>
        <v>30.6</v>
      </c>
      <c r="J19" s="40">
        <v>34</v>
      </c>
    </row>
    <row r="20" spans="1:17" ht="15.75" customHeight="1" x14ac:dyDescent="0.4">
      <c r="A20" s="23">
        <v>0.35</v>
      </c>
      <c r="B20" s="18">
        <v>0</v>
      </c>
      <c r="C20" s="20">
        <f t="shared" si="1"/>
        <v>10.5</v>
      </c>
      <c r="D20" s="20"/>
      <c r="E20" s="20"/>
      <c r="F20" s="20">
        <f t="shared" si="2"/>
        <v>21</v>
      </c>
      <c r="G20" s="20">
        <f t="shared" si="3"/>
        <v>24.5</v>
      </c>
      <c r="H20" s="20">
        <f t="shared" si="4"/>
        <v>28</v>
      </c>
      <c r="I20" s="20">
        <f t="shared" si="5"/>
        <v>31.499999999999996</v>
      </c>
      <c r="J20" s="18">
        <v>35</v>
      </c>
    </row>
    <row r="21" spans="1:17" ht="15.75" customHeight="1" x14ac:dyDescent="0.4">
      <c r="A21" s="32">
        <v>0.375</v>
      </c>
      <c r="B21" s="18">
        <v>0</v>
      </c>
      <c r="C21" s="20">
        <f>SUM(J21/100)*30</f>
        <v>11.25</v>
      </c>
      <c r="D21" s="20"/>
      <c r="E21" s="20"/>
      <c r="F21" s="20">
        <f>SUM(J21/100)*60</f>
        <v>22.5</v>
      </c>
      <c r="G21" s="20">
        <f>SUM(J21/100)*70</f>
        <v>26.25</v>
      </c>
      <c r="H21" s="20">
        <f t="shared" si="4"/>
        <v>30</v>
      </c>
      <c r="I21" s="20">
        <f>SUM(J21/100)*90</f>
        <v>33.75</v>
      </c>
      <c r="J21" s="41">
        <v>37.5</v>
      </c>
    </row>
    <row r="22" spans="1:17" x14ac:dyDescent="0.4">
      <c r="A22" s="23">
        <v>0.4</v>
      </c>
      <c r="B22" s="18">
        <v>0</v>
      </c>
      <c r="C22" s="20">
        <f t="shared" si="1"/>
        <v>12</v>
      </c>
      <c r="D22" s="20"/>
      <c r="E22" s="20"/>
      <c r="F22" s="20">
        <f t="shared" si="2"/>
        <v>24</v>
      </c>
      <c r="G22" s="20">
        <f t="shared" si="3"/>
        <v>28</v>
      </c>
      <c r="H22" s="20">
        <f t="shared" si="4"/>
        <v>32</v>
      </c>
      <c r="I22" s="20">
        <f t="shared" si="5"/>
        <v>36</v>
      </c>
      <c r="J22" s="18">
        <v>40</v>
      </c>
    </row>
    <row r="23" spans="1:17" x14ac:dyDescent="0.4">
      <c r="A23" s="23">
        <v>0.45</v>
      </c>
      <c r="B23" s="18">
        <v>0</v>
      </c>
      <c r="C23" s="20">
        <f t="shared" si="1"/>
        <v>13.5</v>
      </c>
      <c r="D23" s="20"/>
      <c r="E23" s="20"/>
      <c r="F23" s="20">
        <f t="shared" si="2"/>
        <v>27</v>
      </c>
      <c r="G23" s="20">
        <f t="shared" si="3"/>
        <v>31.5</v>
      </c>
      <c r="H23" s="20">
        <f t="shared" si="4"/>
        <v>36</v>
      </c>
      <c r="I23" s="20">
        <f t="shared" si="5"/>
        <v>40.5</v>
      </c>
      <c r="J23" s="18">
        <v>45</v>
      </c>
    </row>
    <row r="24" spans="1:17" x14ac:dyDescent="0.4">
      <c r="A24" s="23">
        <v>0.5</v>
      </c>
      <c r="B24" s="18">
        <v>0</v>
      </c>
      <c r="C24" s="20">
        <f t="shared" si="1"/>
        <v>15</v>
      </c>
      <c r="D24" s="20"/>
      <c r="E24" s="20"/>
      <c r="F24" s="20">
        <f t="shared" si="2"/>
        <v>30</v>
      </c>
      <c r="G24" s="20">
        <f t="shared" si="3"/>
        <v>35</v>
      </c>
      <c r="H24" s="20">
        <f t="shared" si="4"/>
        <v>40</v>
      </c>
      <c r="I24" s="20">
        <f t="shared" si="5"/>
        <v>45</v>
      </c>
      <c r="J24" s="18">
        <v>50</v>
      </c>
      <c r="Q24" s="4" t="s">
        <v>17</v>
      </c>
    </row>
    <row r="25" spans="1:17" x14ac:dyDescent="0.4">
      <c r="A25" s="23">
        <v>0.55000000000000004</v>
      </c>
      <c r="B25" s="18">
        <v>0</v>
      </c>
      <c r="C25" s="20">
        <f t="shared" si="1"/>
        <v>16.5</v>
      </c>
      <c r="D25" s="20"/>
      <c r="E25" s="20"/>
      <c r="F25" s="20">
        <f t="shared" si="2"/>
        <v>33</v>
      </c>
      <c r="G25" s="20">
        <f t="shared" si="3"/>
        <v>38.5</v>
      </c>
      <c r="H25" s="20">
        <f t="shared" si="4"/>
        <v>44</v>
      </c>
      <c r="I25" s="20">
        <f t="shared" si="5"/>
        <v>49.500000000000007</v>
      </c>
      <c r="J25" s="18">
        <v>55</v>
      </c>
    </row>
    <row r="26" spans="1:17" x14ac:dyDescent="0.4">
      <c r="A26" s="23">
        <v>0.6</v>
      </c>
      <c r="B26" s="18">
        <v>0</v>
      </c>
      <c r="C26" s="20">
        <f t="shared" si="1"/>
        <v>18</v>
      </c>
      <c r="D26" s="20"/>
      <c r="E26" s="20"/>
      <c r="F26" s="20">
        <f t="shared" si="2"/>
        <v>36</v>
      </c>
      <c r="G26" s="20">
        <f t="shared" si="3"/>
        <v>42</v>
      </c>
      <c r="H26" s="20">
        <f t="shared" si="4"/>
        <v>48</v>
      </c>
      <c r="I26" s="20">
        <f t="shared" si="5"/>
        <v>54</v>
      </c>
      <c r="J26" s="18">
        <v>60</v>
      </c>
    </row>
    <row r="27" spans="1:17" x14ac:dyDescent="0.4">
      <c r="A27" s="23">
        <v>0.65</v>
      </c>
      <c r="B27" s="18">
        <v>0</v>
      </c>
      <c r="C27" s="20">
        <f t="shared" si="1"/>
        <v>19.5</v>
      </c>
      <c r="D27" s="20"/>
      <c r="E27" s="20"/>
      <c r="F27" s="20">
        <f t="shared" si="2"/>
        <v>39</v>
      </c>
      <c r="G27" s="20">
        <f t="shared" si="3"/>
        <v>45.5</v>
      </c>
      <c r="H27" s="20">
        <f t="shared" si="4"/>
        <v>52</v>
      </c>
      <c r="I27" s="20">
        <f t="shared" si="5"/>
        <v>58.5</v>
      </c>
      <c r="J27" s="18">
        <v>65</v>
      </c>
    </row>
    <row r="28" spans="1:17" x14ac:dyDescent="0.4">
      <c r="A28" s="23">
        <v>0.7</v>
      </c>
      <c r="B28" s="18">
        <v>0</v>
      </c>
      <c r="C28" s="20">
        <f t="shared" si="1"/>
        <v>21</v>
      </c>
      <c r="D28" s="20"/>
      <c r="E28" s="20"/>
      <c r="F28" s="20">
        <f t="shared" si="2"/>
        <v>42</v>
      </c>
      <c r="G28" s="20">
        <f t="shared" si="3"/>
        <v>49</v>
      </c>
      <c r="H28" s="20">
        <f t="shared" si="4"/>
        <v>56</v>
      </c>
      <c r="I28" s="20">
        <f t="shared" si="5"/>
        <v>62.999999999999993</v>
      </c>
      <c r="J28" s="18">
        <v>70</v>
      </c>
    </row>
    <row r="29" spans="1:17" x14ac:dyDescent="0.4">
      <c r="A29" s="23">
        <v>0.75</v>
      </c>
      <c r="B29" s="18">
        <v>0</v>
      </c>
      <c r="C29" s="20">
        <f t="shared" si="1"/>
        <v>22.5</v>
      </c>
      <c r="D29" s="20"/>
      <c r="E29" s="20"/>
      <c r="F29" s="20">
        <f t="shared" si="2"/>
        <v>45</v>
      </c>
      <c r="G29" s="20">
        <f t="shared" si="3"/>
        <v>52.5</v>
      </c>
      <c r="H29" s="20">
        <f t="shared" si="4"/>
        <v>60</v>
      </c>
      <c r="I29" s="20">
        <f t="shared" si="5"/>
        <v>67.5</v>
      </c>
      <c r="J29" s="18">
        <v>75</v>
      </c>
    </row>
    <row r="30" spans="1:17" x14ac:dyDescent="0.4">
      <c r="A30" s="23">
        <v>0.8</v>
      </c>
      <c r="B30" s="18">
        <v>0</v>
      </c>
      <c r="C30" s="20">
        <f t="shared" si="1"/>
        <v>24</v>
      </c>
      <c r="D30" s="20"/>
      <c r="E30" s="20"/>
      <c r="F30" s="20">
        <f t="shared" si="2"/>
        <v>48</v>
      </c>
      <c r="G30" s="20">
        <f t="shared" si="3"/>
        <v>56</v>
      </c>
      <c r="H30" s="20">
        <f t="shared" si="4"/>
        <v>64</v>
      </c>
      <c r="I30" s="20">
        <f t="shared" si="5"/>
        <v>72</v>
      </c>
      <c r="J30" s="18">
        <v>80</v>
      </c>
    </row>
    <row r="31" spans="1:17" x14ac:dyDescent="0.4">
      <c r="A31" s="23">
        <v>0.85</v>
      </c>
      <c r="B31" s="18">
        <v>0</v>
      </c>
      <c r="C31" s="20">
        <f t="shared" si="1"/>
        <v>25.5</v>
      </c>
      <c r="D31" s="20"/>
      <c r="E31" s="20"/>
      <c r="F31" s="20">
        <f t="shared" si="2"/>
        <v>51</v>
      </c>
      <c r="G31" s="20">
        <f t="shared" si="3"/>
        <v>59.5</v>
      </c>
      <c r="H31" s="20">
        <f t="shared" si="4"/>
        <v>68</v>
      </c>
      <c r="I31" s="20">
        <f t="shared" si="5"/>
        <v>76.5</v>
      </c>
      <c r="J31" s="18">
        <v>85</v>
      </c>
    </row>
    <row r="32" spans="1:17" x14ac:dyDescent="0.4">
      <c r="A32" s="23">
        <v>0.9</v>
      </c>
      <c r="B32" s="18">
        <v>0</v>
      </c>
      <c r="C32" s="20">
        <f t="shared" si="1"/>
        <v>27</v>
      </c>
      <c r="D32" s="20"/>
      <c r="E32" s="20"/>
      <c r="F32" s="20">
        <f t="shared" si="2"/>
        <v>54</v>
      </c>
      <c r="G32" s="20">
        <f t="shared" si="3"/>
        <v>63</v>
      </c>
      <c r="H32" s="20">
        <f t="shared" si="4"/>
        <v>72</v>
      </c>
      <c r="I32" s="20">
        <f t="shared" si="5"/>
        <v>81</v>
      </c>
      <c r="J32" s="18">
        <v>90</v>
      </c>
    </row>
    <row r="33" spans="1:13" x14ac:dyDescent="0.4">
      <c r="A33" s="23">
        <v>0.95</v>
      </c>
      <c r="B33" s="18">
        <v>0</v>
      </c>
      <c r="C33" s="20">
        <f t="shared" si="1"/>
        <v>28.5</v>
      </c>
      <c r="D33" s="20"/>
      <c r="E33" s="20"/>
      <c r="F33" s="20">
        <f t="shared" si="2"/>
        <v>57</v>
      </c>
      <c r="G33" s="20">
        <f t="shared" si="3"/>
        <v>66.5</v>
      </c>
      <c r="H33" s="20">
        <f t="shared" si="4"/>
        <v>76</v>
      </c>
      <c r="I33" s="20">
        <f t="shared" si="5"/>
        <v>85.5</v>
      </c>
      <c r="J33" s="18">
        <v>95</v>
      </c>
    </row>
    <row r="34" spans="1:13" x14ac:dyDescent="0.4">
      <c r="A34" s="23">
        <v>0.98</v>
      </c>
      <c r="B34" s="18">
        <v>0</v>
      </c>
      <c r="C34" s="20">
        <f t="shared" si="1"/>
        <v>29.4</v>
      </c>
      <c r="D34" s="20"/>
      <c r="E34" s="20"/>
      <c r="F34" s="20">
        <f t="shared" si="2"/>
        <v>58.8</v>
      </c>
      <c r="G34" s="20">
        <f t="shared" si="3"/>
        <v>68.599999999999994</v>
      </c>
      <c r="H34" s="20">
        <f t="shared" si="4"/>
        <v>78.400000000000006</v>
      </c>
      <c r="I34" s="20">
        <f t="shared" si="5"/>
        <v>88.2</v>
      </c>
      <c r="J34" s="18">
        <v>98</v>
      </c>
    </row>
    <row r="35" spans="1:13" x14ac:dyDescent="0.4">
      <c r="A35" s="23">
        <v>0.99</v>
      </c>
      <c r="B35" s="18">
        <v>0</v>
      </c>
      <c r="C35" s="20">
        <f t="shared" si="1"/>
        <v>29.7</v>
      </c>
      <c r="D35" s="20"/>
      <c r="E35" s="20"/>
      <c r="F35" s="20">
        <f t="shared" si="2"/>
        <v>59.4</v>
      </c>
      <c r="G35" s="20">
        <f t="shared" si="3"/>
        <v>69.3</v>
      </c>
      <c r="H35" s="20">
        <f t="shared" si="4"/>
        <v>79.2</v>
      </c>
      <c r="I35" s="20">
        <f t="shared" si="5"/>
        <v>89.1</v>
      </c>
      <c r="J35" s="18">
        <v>99</v>
      </c>
    </row>
    <row r="37" spans="1:13" x14ac:dyDescent="0.4">
      <c r="A37" s="10" t="s">
        <v>18</v>
      </c>
    </row>
    <row r="38" spans="1:13" x14ac:dyDescent="0.4">
      <c r="A38" s="10" t="s">
        <v>19</v>
      </c>
    </row>
    <row r="39" spans="1:13" ht="65.650000000000006" x14ac:dyDescent="0.4">
      <c r="A39" s="27" t="s">
        <v>20</v>
      </c>
      <c r="B39" s="28" t="s">
        <v>21</v>
      </c>
      <c r="C39" s="28" t="s">
        <v>22</v>
      </c>
      <c r="D39" s="28"/>
      <c r="E39" s="28"/>
      <c r="F39" s="28" t="s">
        <v>23</v>
      </c>
      <c r="G39" s="28" t="s">
        <v>24</v>
      </c>
      <c r="H39" s="28" t="s">
        <v>25</v>
      </c>
      <c r="I39" s="28" t="s">
        <v>26</v>
      </c>
      <c r="J39" s="29" t="s">
        <v>27</v>
      </c>
    </row>
    <row r="40" spans="1:13" x14ac:dyDescent="0.4">
      <c r="A40" s="15"/>
      <c r="B40" s="24">
        <v>0</v>
      </c>
      <c r="C40" s="24">
        <v>-5</v>
      </c>
      <c r="D40" s="24"/>
      <c r="E40" s="24"/>
      <c r="F40" s="24">
        <v>-10</v>
      </c>
      <c r="G40" s="24">
        <v>-15</v>
      </c>
      <c r="H40" s="24">
        <v>-20</v>
      </c>
      <c r="I40" s="24">
        <v>-25</v>
      </c>
      <c r="J40" s="18">
        <v>-100</v>
      </c>
      <c r="M40" s="5"/>
    </row>
    <row r="41" spans="1:13" x14ac:dyDescent="0.4">
      <c r="A41" s="15"/>
      <c r="B41" s="15">
        <v>0</v>
      </c>
      <c r="C41" s="15">
        <v>-4.5</v>
      </c>
      <c r="D41" s="25" t="e">
        <f t="shared" ref="D41" si="6">SUM(D40/K41)*5</f>
        <v>#DIV/0!</v>
      </c>
      <c r="E41" s="25" t="e">
        <f>SUM(E40/#REF!)*5</f>
        <v>#REF!</v>
      </c>
      <c r="F41" s="25">
        <v>-9</v>
      </c>
      <c r="G41" s="25">
        <v>-13.5</v>
      </c>
      <c r="H41" s="25">
        <v>-18</v>
      </c>
      <c r="I41" s="25">
        <v>-22.5</v>
      </c>
      <c r="J41" s="26">
        <v>-90</v>
      </c>
      <c r="L41" s="19"/>
      <c r="M41" s="5"/>
    </row>
    <row r="42" spans="1:13" x14ac:dyDescent="0.4">
      <c r="A42" s="15"/>
      <c r="B42" s="15">
        <v>0</v>
      </c>
      <c r="C42" s="15">
        <v>-4</v>
      </c>
      <c r="D42" s="15"/>
      <c r="E42" s="15"/>
      <c r="F42" s="15">
        <v>-8</v>
      </c>
      <c r="G42" s="15">
        <v>-12</v>
      </c>
      <c r="H42" s="15">
        <v>-16</v>
      </c>
      <c r="I42" s="15">
        <v>-20</v>
      </c>
      <c r="J42" s="26">
        <v>-80</v>
      </c>
      <c r="M42" s="5"/>
    </row>
    <row r="43" spans="1:13" x14ac:dyDescent="0.4">
      <c r="A43" s="15"/>
      <c r="B43" s="15">
        <v>0</v>
      </c>
      <c r="C43" s="15">
        <v>-2.75</v>
      </c>
      <c r="D43" s="15"/>
      <c r="E43" s="15"/>
      <c r="F43" s="15">
        <v>-5.5</v>
      </c>
      <c r="G43" s="15">
        <v>-8.5</v>
      </c>
      <c r="H43" s="15">
        <v>-11</v>
      </c>
      <c r="I43" s="15">
        <v>-13.75</v>
      </c>
      <c r="J43" s="26">
        <v>-55</v>
      </c>
      <c r="M43" s="5"/>
    </row>
    <row r="44" spans="1:13" x14ac:dyDescent="0.4">
      <c r="A44" s="15"/>
      <c r="B44" s="15">
        <v>0</v>
      </c>
      <c r="C44" s="15">
        <v>-2.5</v>
      </c>
      <c r="D44" s="15"/>
      <c r="E44" s="15"/>
      <c r="F44" s="15">
        <v>-5</v>
      </c>
      <c r="G44" s="15">
        <v>-7.5</v>
      </c>
      <c r="H44" s="15">
        <v>-10</v>
      </c>
      <c r="I44" s="15">
        <v>-12.5</v>
      </c>
      <c r="J44" s="26">
        <v>-50</v>
      </c>
      <c r="M44" s="5"/>
    </row>
    <row r="45" spans="1:13" x14ac:dyDescent="0.4">
      <c r="A45" s="15"/>
      <c r="B45" s="15">
        <v>0</v>
      </c>
      <c r="C45" s="15">
        <v>-2.1</v>
      </c>
      <c r="D45" s="15">
        <f t="shared" ref="D45:E45" si="7">25*42/100</f>
        <v>10.5</v>
      </c>
      <c r="E45" s="15">
        <f t="shared" si="7"/>
        <v>10.5</v>
      </c>
      <c r="F45" s="15">
        <v>-4.2</v>
      </c>
      <c r="G45" s="15">
        <v>-6.3</v>
      </c>
      <c r="H45" s="15">
        <v>-8.4</v>
      </c>
      <c r="I45" s="15">
        <v>-10.5</v>
      </c>
      <c r="J45" s="26">
        <v>-42</v>
      </c>
      <c r="M45" s="5"/>
    </row>
    <row r="46" spans="1:13" x14ac:dyDescent="0.4">
      <c r="A46" s="15"/>
      <c r="B46" s="15">
        <v>0</v>
      </c>
      <c r="C46" s="15">
        <v>-1.75</v>
      </c>
      <c r="D46" s="15"/>
      <c r="E46" s="15"/>
      <c r="F46" s="15">
        <v>-3.5</v>
      </c>
      <c r="G46" s="15">
        <v>-5.25</v>
      </c>
      <c r="H46" s="15">
        <v>-7</v>
      </c>
      <c r="I46" s="15">
        <v>-8.75</v>
      </c>
      <c r="J46" s="26">
        <v>-35</v>
      </c>
      <c r="M46" s="5"/>
    </row>
    <row r="47" spans="1:13" x14ac:dyDescent="0.4">
      <c r="A47" s="15"/>
      <c r="B47" s="15">
        <v>0</v>
      </c>
      <c r="C47" s="15">
        <v>-1</v>
      </c>
      <c r="D47" s="15"/>
      <c r="E47" s="15"/>
      <c r="F47" s="15">
        <v>-2</v>
      </c>
      <c r="G47" s="15">
        <v>-3</v>
      </c>
      <c r="H47" s="15">
        <v>-4</v>
      </c>
      <c r="I47" s="15">
        <v>-5</v>
      </c>
      <c r="J47" s="26">
        <v>-20</v>
      </c>
    </row>
    <row r="48" spans="1:13" x14ac:dyDescent="0.4">
      <c r="A48" s="15"/>
      <c r="B48" s="15">
        <v>0</v>
      </c>
      <c r="C48" s="15">
        <v>-0.9</v>
      </c>
      <c r="D48" s="15">
        <f t="shared" ref="D48:E48" si="8">18*25/100</f>
        <v>4.5</v>
      </c>
      <c r="E48" s="15">
        <f t="shared" si="8"/>
        <v>4.5</v>
      </c>
      <c r="F48" s="15">
        <v>-1.8</v>
      </c>
      <c r="G48" s="15">
        <v>-2.7</v>
      </c>
      <c r="H48" s="15">
        <v>-3.6</v>
      </c>
      <c r="I48" s="15">
        <v>-4.5</v>
      </c>
      <c r="J48" s="26">
        <v>-18</v>
      </c>
    </row>
    <row r="49" spans="1:10" x14ac:dyDescent="0.4">
      <c r="A49" s="15"/>
      <c r="B49" s="15">
        <v>0</v>
      </c>
      <c r="C49" s="15">
        <v>-0.5</v>
      </c>
      <c r="D49" s="15"/>
      <c r="E49" s="15"/>
      <c r="F49" s="15">
        <v>-1</v>
      </c>
      <c r="G49" s="15">
        <v>-1.5</v>
      </c>
      <c r="H49" s="15">
        <v>-2</v>
      </c>
      <c r="I49" s="15">
        <v>-2.5</v>
      </c>
      <c r="J49" s="26">
        <v>-10</v>
      </c>
    </row>
    <row r="50" spans="1:10" x14ac:dyDescent="0.4">
      <c r="A50" s="15"/>
      <c r="B50" s="15">
        <v>0</v>
      </c>
      <c r="C50" s="15">
        <v>-0.25</v>
      </c>
      <c r="D50" s="15"/>
      <c r="E50" s="15"/>
      <c r="F50" s="15">
        <v>-0.5</v>
      </c>
      <c r="G50" s="15">
        <v>-0.75</v>
      </c>
      <c r="H50" s="15">
        <v>-1</v>
      </c>
      <c r="I50" s="15">
        <v>-1.25</v>
      </c>
      <c r="J50" s="26">
        <v>-5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7F77-EBB2-4C2B-AAD6-5764BE19610C}">
  <dimension ref="A1:J23"/>
  <sheetViews>
    <sheetView tabSelected="1" workbookViewId="0">
      <selection activeCell="I8" sqref="I8"/>
    </sheetView>
  </sheetViews>
  <sheetFormatPr defaultRowHeight="14.25" x14ac:dyDescent="0.45"/>
  <cols>
    <col min="1" max="1" width="13.19921875" style="4" customWidth="1"/>
    <col min="2" max="2" width="13.19921875" style="34" hidden="1" customWidth="1"/>
    <col min="3" max="3" width="12.53125" style="4" customWidth="1"/>
    <col min="4" max="4" width="11.46484375" style="4" customWidth="1"/>
    <col min="5" max="5" width="8.796875" style="4" customWidth="1"/>
    <col min="6" max="6" width="8.73046875" style="4"/>
  </cols>
  <sheetData>
    <row r="1" spans="1:6" ht="15.4" x14ac:dyDescent="0.45">
      <c r="A1" s="1" t="s">
        <v>0</v>
      </c>
      <c r="B1" s="33"/>
      <c r="C1" s="2"/>
      <c r="D1" s="2"/>
      <c r="E1" s="2"/>
      <c r="F1" s="2"/>
    </row>
    <row r="2" spans="1:6" ht="14.65" thickBot="1" x14ac:dyDescent="0.5"/>
    <row r="3" spans="1:6" ht="17.649999999999999" x14ac:dyDescent="0.5">
      <c r="C3" s="6" t="s">
        <v>1</v>
      </c>
      <c r="D3" s="7"/>
      <c r="E3" s="7"/>
    </row>
    <row r="4" spans="1:6" x14ac:dyDescent="0.45">
      <c r="C4" s="9" t="s">
        <v>2</v>
      </c>
      <c r="D4" s="10"/>
    </row>
    <row r="5" spans="1:6" x14ac:dyDescent="0.45">
      <c r="C5" s="12" t="s">
        <v>30</v>
      </c>
      <c r="D5" s="12"/>
      <c r="E5" s="12" t="s">
        <v>28</v>
      </c>
    </row>
    <row r="6" spans="1:6" ht="14.65" thickBot="1" x14ac:dyDescent="0.5">
      <c r="C6" s="15">
        <v>0</v>
      </c>
      <c r="D6" s="15"/>
      <c r="E6" s="15">
        <v>100</v>
      </c>
    </row>
    <row r="7" spans="1:6" ht="15.4" x14ac:dyDescent="0.45">
      <c r="A7" s="17" t="s">
        <v>29</v>
      </c>
      <c r="B7" s="35"/>
      <c r="C7" s="22"/>
      <c r="D7" s="22"/>
      <c r="E7" s="22"/>
    </row>
    <row r="8" spans="1:6" x14ac:dyDescent="0.45">
      <c r="A8" s="23">
        <v>0.15</v>
      </c>
      <c r="B8" s="39">
        <v>15</v>
      </c>
      <c r="C8" s="20">
        <v>0</v>
      </c>
      <c r="D8" s="20"/>
      <c r="E8" s="20">
        <f>SUM(B8/100)*100</f>
        <v>15</v>
      </c>
    </row>
    <row r="9" spans="1:6" x14ac:dyDescent="0.45">
      <c r="A9" s="23">
        <v>0.2</v>
      </c>
      <c r="B9" s="36">
        <v>20</v>
      </c>
      <c r="C9" s="20">
        <v>0</v>
      </c>
      <c r="D9" s="20"/>
      <c r="E9" s="20">
        <f t="shared" ref="E9:E17" si="0">SUM(B9/100)*100</f>
        <v>20</v>
      </c>
    </row>
    <row r="10" spans="1:6" x14ac:dyDescent="0.45">
      <c r="A10" s="23">
        <v>0.25</v>
      </c>
      <c r="B10" s="37">
        <v>25</v>
      </c>
      <c r="C10" s="20">
        <v>0</v>
      </c>
      <c r="D10" s="20"/>
      <c r="E10" s="20">
        <f t="shared" si="0"/>
        <v>25</v>
      </c>
    </row>
    <row r="11" spans="1:6" x14ac:dyDescent="0.45">
      <c r="A11" s="23">
        <v>0.3</v>
      </c>
      <c r="B11" s="37">
        <v>30</v>
      </c>
      <c r="C11" s="20">
        <v>0</v>
      </c>
      <c r="D11" s="30"/>
      <c r="E11" s="20">
        <f t="shared" si="0"/>
        <v>30</v>
      </c>
    </row>
    <row r="12" spans="1:6" x14ac:dyDescent="0.45">
      <c r="A12" s="31">
        <v>0.33</v>
      </c>
      <c r="B12" s="38">
        <v>33</v>
      </c>
      <c r="C12" s="20">
        <v>0</v>
      </c>
      <c r="D12" s="20"/>
      <c r="E12" s="20">
        <f t="shared" si="0"/>
        <v>33</v>
      </c>
      <c r="F12" s="4" t="s">
        <v>16</v>
      </c>
    </row>
    <row r="13" spans="1:6" x14ac:dyDescent="0.45">
      <c r="A13" s="31">
        <v>0.34</v>
      </c>
      <c r="B13" s="38">
        <v>34</v>
      </c>
      <c r="C13" s="20">
        <v>0</v>
      </c>
      <c r="D13" s="20"/>
      <c r="E13" s="20">
        <f t="shared" si="0"/>
        <v>34</v>
      </c>
    </row>
    <row r="14" spans="1:6" x14ac:dyDescent="0.45">
      <c r="A14" s="23">
        <v>0.35</v>
      </c>
      <c r="B14" s="37">
        <v>35</v>
      </c>
      <c r="C14" s="20">
        <v>0</v>
      </c>
      <c r="D14" s="20"/>
      <c r="E14" s="20">
        <f t="shared" si="0"/>
        <v>35</v>
      </c>
    </row>
    <row r="15" spans="1:6" x14ac:dyDescent="0.45">
      <c r="A15" s="23">
        <v>0.4</v>
      </c>
      <c r="B15" s="37">
        <v>40</v>
      </c>
      <c r="C15" s="20">
        <v>0</v>
      </c>
      <c r="D15" s="20"/>
      <c r="E15" s="20">
        <f t="shared" si="0"/>
        <v>40</v>
      </c>
    </row>
    <row r="16" spans="1:6" x14ac:dyDescent="0.45">
      <c r="A16" s="23">
        <v>0.45</v>
      </c>
      <c r="B16" s="37">
        <v>45</v>
      </c>
      <c r="C16" s="20">
        <v>0</v>
      </c>
      <c r="D16" s="20"/>
      <c r="E16" s="20">
        <f t="shared" si="0"/>
        <v>45</v>
      </c>
    </row>
    <row r="17" spans="1:10" x14ac:dyDescent="0.45">
      <c r="A17" s="23">
        <v>0.5</v>
      </c>
      <c r="B17" s="37">
        <v>50</v>
      </c>
      <c r="C17" s="20">
        <v>0</v>
      </c>
      <c r="D17" s="20"/>
      <c r="E17" s="20">
        <f t="shared" si="0"/>
        <v>50</v>
      </c>
    </row>
    <row r="19" spans="1:10" x14ac:dyDescent="0.45">
      <c r="A19" s="10" t="s">
        <v>18</v>
      </c>
      <c r="B19" s="4"/>
      <c r="G19" s="4"/>
      <c r="H19" s="4"/>
      <c r="I19" s="4"/>
      <c r="J19" s="5"/>
    </row>
    <row r="20" spans="1:10" x14ac:dyDescent="0.45">
      <c r="A20" s="10" t="s">
        <v>19</v>
      </c>
      <c r="B20" s="4"/>
      <c r="G20" s="4"/>
      <c r="H20" s="4"/>
      <c r="I20" s="4"/>
      <c r="J20" s="5"/>
    </row>
    <row r="21" spans="1:10" ht="92.25" x14ac:dyDescent="0.45">
      <c r="A21" s="27" t="s">
        <v>20</v>
      </c>
      <c r="B21" s="28" t="s">
        <v>21</v>
      </c>
      <c r="C21" s="28" t="s">
        <v>21</v>
      </c>
      <c r="D21" s="28" t="s">
        <v>22</v>
      </c>
      <c r="E21" s="28" t="s">
        <v>23</v>
      </c>
      <c r="F21" s="28" t="s">
        <v>24</v>
      </c>
      <c r="G21" s="28" t="s">
        <v>25</v>
      </c>
      <c r="H21" s="28" t="s">
        <v>26</v>
      </c>
      <c r="I21" s="29" t="s">
        <v>27</v>
      </c>
    </row>
    <row r="22" spans="1:10" x14ac:dyDescent="0.45">
      <c r="A22" s="15"/>
      <c r="B22" s="24">
        <v>0</v>
      </c>
      <c r="C22" s="24">
        <v>0</v>
      </c>
      <c r="D22" s="24">
        <v>-5</v>
      </c>
      <c r="E22" s="24">
        <v>-10</v>
      </c>
      <c r="F22" s="24">
        <v>-15</v>
      </c>
      <c r="G22" s="24">
        <v>-20</v>
      </c>
      <c r="H22" s="24">
        <v>-25</v>
      </c>
      <c r="I22" s="18">
        <v>-100</v>
      </c>
    </row>
    <row r="23" spans="1:10" x14ac:dyDescent="0.45">
      <c r="E23"/>
      <c r="F23"/>
    </row>
  </sheetData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0B3C8F8B52E49A81F8E5106962E8B" ma:contentTypeVersion="16" ma:contentTypeDescription="Create a new document." ma:contentTypeScope="" ma:versionID="4e633d6b7277876c70764ed48c29ff1a">
  <xsd:schema xmlns:xsd="http://www.w3.org/2001/XMLSchema" xmlns:xs="http://www.w3.org/2001/XMLSchema" xmlns:p="http://schemas.microsoft.com/office/2006/metadata/properties" xmlns:ns2="eae2260b-e39d-44b1-9d0b-0727b7faf282" xmlns:ns3="846479d5-cb0e-48bd-acc3-5e31aaa34892" targetNamespace="http://schemas.microsoft.com/office/2006/metadata/properties" ma:root="true" ma:fieldsID="f7b0b73e8751dd537a310853777eed2e" ns2:_="" ns3:_="">
    <xsd:import namespace="eae2260b-e39d-44b1-9d0b-0727b7faf282"/>
    <xsd:import namespace="846479d5-cb0e-48bd-acc3-5e31aaa34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2260b-e39d-44b1-9d0b-0727b7faf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479d5-cb0e-48bd-acc3-5e31aaa348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4251cc9-cde6-4052-9c3b-5cd881a41883}" ma:internalName="TaxCatchAll" ma:showField="CatchAllData" ma:web="846479d5-cb0e-48bd-acc3-5e31aaa348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6479d5-cb0e-48bd-acc3-5e31aaa34892" xsi:nil="true"/>
    <lcf76f155ced4ddcb4097134ff3c332f xmlns="eae2260b-e39d-44b1-9d0b-0727b7faf28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1AC12-12F6-4639-9939-92B475D43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2260b-e39d-44b1-9d0b-0727b7faf282"/>
    <ds:schemaRef ds:uri="846479d5-cb0e-48bd-acc3-5e31aaa34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C146A3-AF4B-4148-AADF-EAB13DBF0F44}">
  <ds:schemaRefs>
    <ds:schemaRef ds:uri="http://schemas.microsoft.com/office/2006/metadata/properties"/>
    <ds:schemaRef ds:uri="http://schemas.microsoft.com/office/infopath/2007/PartnerControls"/>
    <ds:schemaRef ds:uri="846479d5-cb0e-48bd-acc3-5e31aaa34892"/>
    <ds:schemaRef ds:uri="eae2260b-e39d-44b1-9d0b-0727b7faf282"/>
  </ds:schemaRefs>
</ds:datastoreItem>
</file>

<file path=customXml/itemProps3.xml><?xml version="1.0" encoding="utf-8"?>
<ds:datastoreItem xmlns:ds="http://schemas.openxmlformats.org/officeDocument/2006/customXml" ds:itemID="{B9058B87-2960-41EA-81F5-E81E743550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 - HD</vt:lpstr>
      <vt:lpstr>SY-US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Natalya Oliveira</dc:creator>
  <cp:keywords/>
  <dc:description/>
  <cp:lastModifiedBy>Natalya Oliveira</cp:lastModifiedBy>
  <cp:revision/>
  <dcterms:created xsi:type="dcterms:W3CDTF">2022-05-23T05:04:45Z</dcterms:created>
  <dcterms:modified xsi:type="dcterms:W3CDTF">2024-06-30T23:45:05Z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0x010100F370B3C8F8B52E49A81F8E5106962E8B</vt:lpwstr>
  </property>
  <property fmtid="{D5CDD505-2E9C-101B-9397-08002B2CF9AE}" pid="3" name="MediaServiceImageTags">
    <vt:lpwstr/>
  </property>
</Properties>
</file>