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afang\Desktop\"/>
    </mc:Choice>
  </mc:AlternateContent>
  <xr:revisionPtr revIDLastSave="0" documentId="8_{25187A61-8C8E-43C2-BD5C-F4E25C68312D}" xr6:coauthVersionLast="45" xr6:coauthVersionMax="45" xr10:uidLastSave="{00000000-0000-0000-0000-000000000000}"/>
  <bookViews>
    <workbookView xWindow="-90" yWindow="-90" windowWidth="19380" windowHeight="10380" activeTab="1" xr2:uid="{5DE7DA6C-79C3-4E2A-ABAB-BBCFE520D147}"/>
  </bookViews>
  <sheets>
    <sheet name="小组日收益数据" sheetId="1" r:id="rId1"/>
    <sheet name="后悔数据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3" l="1"/>
  <c r="U23" i="3" s="1"/>
  <c r="V23" i="3" s="1"/>
  <c r="R23" i="3"/>
  <c r="S23" i="3" s="1"/>
  <c r="O23" i="3"/>
  <c r="L23" i="3"/>
  <c r="M23" i="3" s="1"/>
  <c r="I23" i="3"/>
  <c r="J23" i="3" s="1"/>
  <c r="F23" i="3"/>
  <c r="G23" i="3" s="1"/>
  <c r="C23" i="3"/>
  <c r="U22" i="3"/>
  <c r="T22" i="3"/>
  <c r="R22" i="3"/>
  <c r="O22" i="3"/>
  <c r="P23" i="3" s="1"/>
  <c r="L22" i="3"/>
  <c r="M22" i="3" s="1"/>
  <c r="I22" i="3"/>
  <c r="F22" i="3"/>
  <c r="C22" i="3"/>
  <c r="D22" i="3" s="1"/>
  <c r="T21" i="3"/>
  <c r="U21" i="3" s="1"/>
  <c r="V21" i="3" s="1"/>
  <c r="R21" i="3"/>
  <c r="S21" i="3" s="1"/>
  <c r="O21" i="3"/>
  <c r="P21" i="3" s="1"/>
  <c r="L21" i="3"/>
  <c r="I21" i="3"/>
  <c r="J22" i="3" s="1"/>
  <c r="F21" i="3"/>
  <c r="G21" i="3" s="1"/>
  <c r="C21" i="3"/>
  <c r="D21" i="3" s="1"/>
  <c r="T20" i="3"/>
  <c r="U20" i="3" s="1"/>
  <c r="V20" i="3" s="1"/>
  <c r="R20" i="3"/>
  <c r="O20" i="3"/>
  <c r="L20" i="3"/>
  <c r="M21" i="3" s="1"/>
  <c r="I20" i="3"/>
  <c r="J20" i="3" s="1"/>
  <c r="F20" i="3"/>
  <c r="C20" i="3"/>
  <c r="U19" i="3"/>
  <c r="T19" i="3"/>
  <c r="R19" i="3"/>
  <c r="S20" i="3" s="1"/>
  <c r="O19" i="3"/>
  <c r="P19" i="3" s="1"/>
  <c r="L19" i="3"/>
  <c r="M19" i="3" s="1"/>
  <c r="I19" i="3"/>
  <c r="F19" i="3"/>
  <c r="G20" i="3" s="1"/>
  <c r="C19" i="3"/>
  <c r="D19" i="3" s="1"/>
  <c r="T18" i="3"/>
  <c r="U18" i="3" s="1"/>
  <c r="V18" i="3" s="1"/>
  <c r="R18" i="3"/>
  <c r="S18" i="3" s="1"/>
  <c r="O18" i="3"/>
  <c r="L18" i="3"/>
  <c r="I18" i="3"/>
  <c r="J18" i="3" s="1"/>
  <c r="F18" i="3"/>
  <c r="G18" i="3" s="1"/>
  <c r="C18" i="3"/>
  <c r="T17" i="3"/>
  <c r="U17" i="3" s="1"/>
  <c r="V17" i="3" s="1"/>
  <c r="R17" i="3"/>
  <c r="O17" i="3"/>
  <c r="P18" i="3" s="1"/>
  <c r="L17" i="3"/>
  <c r="M17" i="3" s="1"/>
  <c r="I17" i="3"/>
  <c r="J17" i="3" s="1"/>
  <c r="F17" i="3"/>
  <c r="C17" i="3"/>
  <c r="D18" i="3" s="1"/>
  <c r="U16" i="3"/>
  <c r="T16" i="3"/>
  <c r="R16" i="3"/>
  <c r="S17" i="3" s="1"/>
  <c r="O16" i="3"/>
  <c r="P16" i="3" s="1"/>
  <c r="L16" i="3"/>
  <c r="I16" i="3"/>
  <c r="F16" i="3"/>
  <c r="G17" i="3" s="1"/>
  <c r="C16" i="3"/>
  <c r="D16" i="3" s="1"/>
  <c r="T15" i="3"/>
  <c r="U15" i="3" s="1"/>
  <c r="V15" i="3" s="1"/>
  <c r="R15" i="3"/>
  <c r="S15" i="3" s="1"/>
  <c r="O15" i="3"/>
  <c r="L15" i="3"/>
  <c r="M16" i="3" s="1"/>
  <c r="I15" i="3"/>
  <c r="J15" i="3" s="1"/>
  <c r="F15" i="3"/>
  <c r="G15" i="3" s="1"/>
  <c r="C15" i="3"/>
  <c r="U14" i="3"/>
  <c r="T14" i="3"/>
  <c r="R14" i="3"/>
  <c r="O14" i="3"/>
  <c r="P15" i="3" s="1"/>
  <c r="L14" i="3"/>
  <c r="M14" i="3" s="1"/>
  <c r="I14" i="3"/>
  <c r="F14" i="3"/>
  <c r="C14" i="3"/>
  <c r="D15" i="3" s="1"/>
  <c r="T13" i="3"/>
  <c r="U13" i="3" s="1"/>
  <c r="V13" i="3" s="1"/>
  <c r="R13" i="3"/>
  <c r="S13" i="3" s="1"/>
  <c r="O13" i="3"/>
  <c r="P13" i="3" s="1"/>
  <c r="L13" i="3"/>
  <c r="I13" i="3"/>
  <c r="J14" i="3" s="1"/>
  <c r="F13" i="3"/>
  <c r="G13" i="3" s="1"/>
  <c r="C13" i="3"/>
  <c r="D13" i="3" s="1"/>
  <c r="T12" i="3"/>
  <c r="U12" i="3" s="1"/>
  <c r="R12" i="3"/>
  <c r="O12" i="3"/>
  <c r="L12" i="3"/>
  <c r="M13" i="3" s="1"/>
  <c r="I12" i="3"/>
  <c r="J12" i="3" s="1"/>
  <c r="F12" i="3"/>
  <c r="D12" i="3"/>
  <c r="C12" i="3"/>
  <c r="R11" i="3"/>
  <c r="S12" i="3" s="1"/>
  <c r="O11" i="3"/>
  <c r="P11" i="3" s="1"/>
  <c r="L11" i="3"/>
  <c r="M11" i="3" s="1"/>
  <c r="J11" i="3"/>
  <c r="I11" i="3"/>
  <c r="D11" i="3"/>
  <c r="C11" i="3"/>
  <c r="R10" i="3"/>
  <c r="S10" i="3" s="1"/>
  <c r="O10" i="3"/>
  <c r="P10" i="3" s="1"/>
  <c r="L10" i="3"/>
  <c r="M10" i="3" s="1"/>
  <c r="J10" i="3"/>
  <c r="I10" i="3"/>
  <c r="F10" i="3"/>
  <c r="G10" i="3" s="1"/>
  <c r="E10" i="3"/>
  <c r="E11" i="3" s="1"/>
  <c r="C10" i="3"/>
  <c r="U9" i="3"/>
  <c r="T9" i="3"/>
  <c r="R9" i="3"/>
  <c r="S9" i="3" s="1"/>
  <c r="O9" i="3"/>
  <c r="P9" i="3" s="1"/>
  <c r="L9" i="3"/>
  <c r="M9" i="3" s="1"/>
  <c r="I9" i="3"/>
  <c r="F9" i="3"/>
  <c r="C9" i="3"/>
  <c r="D9" i="3" s="1"/>
  <c r="R8" i="3"/>
  <c r="S8" i="3" s="1"/>
  <c r="P8" i="3"/>
  <c r="O8" i="3"/>
  <c r="M8" i="3"/>
  <c r="L8" i="3"/>
  <c r="I8" i="3"/>
  <c r="J9" i="3" s="1"/>
  <c r="C8" i="3"/>
  <c r="D8" i="3" s="1"/>
  <c r="R7" i="3"/>
  <c r="S7" i="3" s="1"/>
  <c r="P7" i="3"/>
  <c r="O7" i="3"/>
  <c r="M7" i="3"/>
  <c r="L7" i="3"/>
  <c r="I7" i="3"/>
  <c r="J7" i="3" s="1"/>
  <c r="E7" i="3"/>
  <c r="T7" i="3" s="1"/>
  <c r="U7" i="3" s="1"/>
  <c r="V7" i="3" s="1"/>
  <c r="C7" i="3"/>
  <c r="D7" i="3" s="1"/>
  <c r="T6" i="3"/>
  <c r="U6" i="3" s="1"/>
  <c r="V6" i="3" s="1"/>
  <c r="R6" i="3"/>
  <c r="S6" i="3" s="1"/>
  <c r="O6" i="3"/>
  <c r="L6" i="3"/>
  <c r="I6" i="3"/>
  <c r="J6" i="3" s="1"/>
  <c r="F6" i="3"/>
  <c r="G6" i="3" s="1"/>
  <c r="C6" i="3"/>
  <c r="T5" i="3"/>
  <c r="U5" i="3" s="1"/>
  <c r="V5" i="3" s="1"/>
  <c r="R5" i="3"/>
  <c r="O5" i="3"/>
  <c r="P6" i="3" s="1"/>
  <c r="L5" i="3"/>
  <c r="M5" i="3" s="1"/>
  <c r="I5" i="3"/>
  <c r="J5" i="3" s="1"/>
  <c r="F5" i="3"/>
  <c r="C5" i="3"/>
  <c r="D6" i="3" s="1"/>
  <c r="U4" i="3"/>
  <c r="T4" i="3"/>
  <c r="R4" i="3"/>
  <c r="S4" i="3" s="1"/>
  <c r="O4" i="3"/>
  <c r="P4" i="3" s="1"/>
  <c r="L4" i="3"/>
  <c r="I4" i="3"/>
  <c r="F4" i="3"/>
  <c r="G5" i="3" s="1"/>
  <c r="C4" i="3"/>
  <c r="D4" i="3" s="1"/>
  <c r="T3" i="3"/>
  <c r="U3" i="3" s="1"/>
  <c r="V3" i="3" s="1"/>
  <c r="R3" i="3"/>
  <c r="S3" i="3" s="1"/>
  <c r="P3" i="3"/>
  <c r="O3" i="3"/>
  <c r="L3" i="3"/>
  <c r="M4" i="3" s="1"/>
  <c r="I3" i="3"/>
  <c r="J3" i="3" s="1"/>
  <c r="F3" i="3"/>
  <c r="G3" i="3" s="1"/>
  <c r="D3" i="3"/>
  <c r="C3" i="3"/>
  <c r="C2" i="3"/>
  <c r="V4" i="3" l="1"/>
  <c r="V22" i="3"/>
  <c r="T11" i="3"/>
  <c r="U11" i="3" s="1"/>
  <c r="F11" i="3"/>
  <c r="V19" i="3"/>
  <c r="V16" i="3"/>
  <c r="V14" i="3"/>
  <c r="E8" i="3"/>
  <c r="M3" i="3"/>
  <c r="D5" i="3"/>
  <c r="P5" i="3"/>
  <c r="F7" i="3"/>
  <c r="G7" i="3" s="1"/>
  <c r="S11" i="3"/>
  <c r="J13" i="3"/>
  <c r="M15" i="3"/>
  <c r="D17" i="3"/>
  <c r="P17" i="3"/>
  <c r="G19" i="3"/>
  <c r="S19" i="3"/>
  <c r="J21" i="3"/>
  <c r="T10" i="3"/>
  <c r="U10" i="3" s="1"/>
  <c r="V10" i="3" s="1"/>
  <c r="J19" i="3"/>
  <c r="D23" i="3"/>
  <c r="G4" i="3"/>
  <c r="J8" i="3"/>
  <c r="M12" i="3"/>
  <c r="D14" i="3"/>
  <c r="P14" i="3"/>
  <c r="G16" i="3"/>
  <c r="S16" i="3"/>
  <c r="M20" i="3"/>
  <c r="P22" i="3"/>
  <c r="S5" i="3"/>
  <c r="D20" i="3"/>
  <c r="S22" i="3"/>
  <c r="J4" i="3"/>
  <c r="M6" i="3"/>
  <c r="D10" i="3"/>
  <c r="P12" i="3"/>
  <c r="G14" i="3"/>
  <c r="S14" i="3"/>
  <c r="J16" i="3"/>
  <c r="M18" i="3"/>
  <c r="P20" i="3"/>
  <c r="G22" i="3"/>
  <c r="G12" i="3" l="1"/>
  <c r="G11" i="3"/>
  <c r="V11" i="3"/>
  <c r="V12" i="3"/>
  <c r="T8" i="3"/>
  <c r="U8" i="3" s="1"/>
  <c r="F8" i="3"/>
  <c r="V8" i="3" l="1"/>
  <c r="V9" i="3"/>
  <c r="G8" i="3"/>
  <c r="G9" i="3"/>
</calcChain>
</file>

<file path=xl/sharedStrings.xml><?xml version="1.0" encoding="utf-8"?>
<sst xmlns="http://schemas.openxmlformats.org/spreadsheetml/2006/main" count="30" uniqueCount="16">
  <si>
    <t>华芳</t>
    <phoneticPr fontId="1" type="noConversion"/>
  </si>
  <si>
    <t>张韵</t>
    <phoneticPr fontId="1" type="noConversion"/>
  </si>
  <si>
    <t>张海燕</t>
    <phoneticPr fontId="1" type="noConversion"/>
  </si>
  <si>
    <t>周鲁杰</t>
    <phoneticPr fontId="1" type="noConversion"/>
  </si>
  <si>
    <t>吴航宗</t>
    <phoneticPr fontId="1" type="noConversion"/>
  </si>
  <si>
    <t>赵志明</t>
    <phoneticPr fontId="1" type="noConversion"/>
  </si>
  <si>
    <t>日期</t>
    <phoneticPr fontId="1" type="noConversion"/>
  </si>
  <si>
    <t>组合</t>
    <phoneticPr fontId="1" type="noConversion"/>
  </si>
  <si>
    <t>日期</t>
  </si>
  <si>
    <t>华芳</t>
  </si>
  <si>
    <t>张韵</t>
  </si>
  <si>
    <t>张海燕</t>
  </si>
  <si>
    <t>周鲁杰</t>
  </si>
  <si>
    <t>吴航宗</t>
  </si>
  <si>
    <t>赵志明</t>
  </si>
  <si>
    <t>组合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</si>
</sst>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E78C4"/>
      <color rgb="FFC394D2"/>
      <color rgb="FFDC8AC5"/>
      <color rgb="FFCA8ADC"/>
      <color rgb="FFFCCFFD"/>
      <color rgb="FFFAD2DD"/>
      <color rgb="FFDB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22</xdr:col>
          <xdr:colOff>307975</xdr:colOff>
          <xdr:row>4</xdr:row>
          <xdr:rowOff>130175</xdr:rowOff>
        </xdr:from>
        <xdr:to>
          <xdr:col>23</xdr:col>
          <xdr:colOff>415925</xdr:colOff>
          <xdr:row>6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3497456-AC2C-4773-A098-6AE98E3B8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日收益条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24</xdr:col>
          <xdr:colOff>403225</xdr:colOff>
          <xdr:row>4</xdr:row>
          <xdr:rowOff>68791</xdr:rowOff>
        </xdr:from>
        <xdr:to>
          <xdr:col>26</xdr:col>
          <xdr:colOff>63500</xdr:colOff>
          <xdr:row>6</xdr:row>
          <xdr:rowOff>31750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6332C39-30AF-44D2-93F6-CE1C2AF32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返回时间序列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41B1-C4EA-40E8-AEF6-D9A4AA44832D}">
  <sheetPr codeName="Sheet1"/>
  <dimension ref="A1:V23"/>
  <sheetViews>
    <sheetView zoomScale="60" zoomScaleNormal="60" workbookViewId="0">
      <selection activeCell="L30" sqref="L30"/>
    </sheetView>
  </sheetViews>
  <sheetFormatPr defaultRowHeight="14.25" x14ac:dyDescent="0.65"/>
  <cols>
    <col min="1" max="1" width="10" style="1" bestFit="1" customWidth="1"/>
    <col min="2" max="2" width="8.04296875" bestFit="1" customWidth="1"/>
    <col min="8" max="8" width="9" bestFit="1" customWidth="1"/>
    <col min="16" max="16" width="9.2578125" bestFit="1" customWidth="1"/>
    <col min="22" max="22" width="13.4765625" bestFit="1" customWidth="1"/>
  </cols>
  <sheetData>
    <row r="1" spans="1:22" x14ac:dyDescent="0.65">
      <c r="A1" s="1" t="s">
        <v>8</v>
      </c>
      <c r="B1" t="s">
        <v>9</v>
      </c>
      <c r="C1" t="s">
        <v>9</v>
      </c>
      <c r="E1" t="s">
        <v>10</v>
      </c>
      <c r="F1" t="s">
        <v>10</v>
      </c>
      <c r="H1" t="s">
        <v>11</v>
      </c>
      <c r="I1" t="s">
        <v>11</v>
      </c>
      <c r="K1" t="s">
        <v>12</v>
      </c>
      <c r="L1" t="s">
        <v>12</v>
      </c>
      <c r="N1" t="s">
        <v>13</v>
      </c>
      <c r="O1" t="s">
        <v>13</v>
      </c>
      <c r="Q1" t="s">
        <v>14</v>
      </c>
      <c r="R1" t="s">
        <v>14</v>
      </c>
      <c r="T1" t="s">
        <v>15</v>
      </c>
      <c r="U1" t="s">
        <v>15</v>
      </c>
    </row>
    <row r="2" spans="1:22" x14ac:dyDescent="0.65">
      <c r="A2" s="1">
        <v>43846</v>
      </c>
      <c r="B2">
        <v>1000000</v>
      </c>
      <c r="C2">
        <v>1</v>
      </c>
      <c r="D2">
        <v>0</v>
      </c>
      <c r="E2">
        <v>1000000</v>
      </c>
      <c r="F2">
        <v>1</v>
      </c>
      <c r="H2">
        <v>1000000</v>
      </c>
      <c r="I2">
        <v>1</v>
      </c>
      <c r="K2">
        <v>1000000</v>
      </c>
      <c r="L2">
        <v>1</v>
      </c>
      <c r="N2">
        <v>1000000</v>
      </c>
      <c r="O2">
        <v>1</v>
      </c>
      <c r="Q2">
        <v>1000000</v>
      </c>
      <c r="R2">
        <v>1</v>
      </c>
      <c r="T2">
        <v>6000000</v>
      </c>
      <c r="U2">
        <v>1</v>
      </c>
    </row>
    <row r="3" spans="1:22" x14ac:dyDescent="0.65">
      <c r="A3" s="1">
        <v>43847</v>
      </c>
      <c r="B3">
        <v>998380</v>
      </c>
      <c r="C3">
        <v>0.99838000000000005</v>
      </c>
      <c r="D3">
        <v>-1.6199999999999548E-3</v>
      </c>
      <c r="E3">
        <v>1001075</v>
      </c>
      <c r="F3">
        <v>1.0010749999999999</v>
      </c>
      <c r="G3">
        <v>1.0749999999999371E-3</v>
      </c>
      <c r="H3">
        <v>999999</v>
      </c>
      <c r="I3">
        <v>0.99999899999999997</v>
      </c>
      <c r="J3">
        <v>-1.0000000000287557E-6</v>
      </c>
      <c r="K3">
        <v>1001840</v>
      </c>
      <c r="L3">
        <v>1.0018400000000001</v>
      </c>
      <c r="M3">
        <v>1.8400000000000638E-3</v>
      </c>
      <c r="N3">
        <v>999985</v>
      </c>
      <c r="O3">
        <v>0.99998500000000001</v>
      </c>
      <c r="P3">
        <v>-1.4999999999987246E-5</v>
      </c>
      <c r="Q3">
        <v>998680</v>
      </c>
      <c r="R3">
        <v>0.99868000000000001</v>
      </c>
      <c r="S3">
        <v>-1.3199999999999878E-3</v>
      </c>
      <c r="T3">
        <v>5999959</v>
      </c>
      <c r="U3">
        <v>0.99999316666666671</v>
      </c>
      <c r="V3">
        <v>-6.8333333332892821E-6</v>
      </c>
    </row>
    <row r="4" spans="1:22" x14ac:dyDescent="0.65">
      <c r="A4" s="1">
        <v>43850</v>
      </c>
      <c r="B4">
        <v>999910</v>
      </c>
      <c r="C4">
        <v>0.99990999999999997</v>
      </c>
      <c r="D4">
        <v>1.532482621847313E-3</v>
      </c>
      <c r="E4">
        <v>1003390</v>
      </c>
      <c r="F4">
        <v>1.00339</v>
      </c>
      <c r="G4">
        <v>2.3125140473991132E-3</v>
      </c>
      <c r="H4">
        <v>996198</v>
      </c>
      <c r="I4">
        <v>0.99619800000000003</v>
      </c>
      <c r="J4">
        <v>-3.8010038010037445E-3</v>
      </c>
      <c r="K4">
        <v>1001993</v>
      </c>
      <c r="L4">
        <v>1.0019929999999999</v>
      </c>
      <c r="M4">
        <v>1.5271899704528437E-4</v>
      </c>
      <c r="N4">
        <v>1000973</v>
      </c>
      <c r="O4">
        <v>1.0009729999999999</v>
      </c>
      <c r="P4">
        <v>9.8801482022218114E-4</v>
      </c>
      <c r="Q4">
        <v>1001504</v>
      </c>
      <c r="R4">
        <v>1.0015039999999999</v>
      </c>
      <c r="S4">
        <v>2.8277326070412319E-3</v>
      </c>
      <c r="T4">
        <v>6003968</v>
      </c>
      <c r="U4">
        <v>1.0006613333333334</v>
      </c>
      <c r="V4">
        <v>6.6817123250344733E-4</v>
      </c>
    </row>
    <row r="5" spans="1:22" x14ac:dyDescent="0.65">
      <c r="A5" s="1">
        <v>43851</v>
      </c>
      <c r="B5">
        <v>1000400</v>
      </c>
      <c r="C5">
        <v>1.0004</v>
      </c>
      <c r="D5">
        <v>4.900441039693477E-4</v>
      </c>
      <c r="E5">
        <v>1003635</v>
      </c>
      <c r="F5">
        <v>1.0036350000000001</v>
      </c>
      <c r="G5">
        <v>2.4417225605203436E-4</v>
      </c>
      <c r="H5">
        <v>1004205</v>
      </c>
      <c r="I5">
        <v>1.004205</v>
      </c>
      <c r="J5">
        <v>8.0375587985520806E-3</v>
      </c>
      <c r="K5">
        <v>1001993</v>
      </c>
      <c r="L5">
        <v>1.0019929999999999</v>
      </c>
      <c r="M5">
        <v>0</v>
      </c>
      <c r="N5">
        <v>1002396</v>
      </c>
      <c r="O5">
        <v>1.0023960000000001</v>
      </c>
      <c r="P5">
        <v>1.4216167668859943E-3</v>
      </c>
      <c r="Q5">
        <v>1007737</v>
      </c>
      <c r="R5">
        <v>1.0077370000000001</v>
      </c>
      <c r="S5">
        <v>6.2236396459726126E-3</v>
      </c>
      <c r="T5">
        <v>6020366</v>
      </c>
      <c r="U5">
        <v>1.0033943333333333</v>
      </c>
      <c r="V5">
        <v>2.7311937705196371E-3</v>
      </c>
    </row>
    <row r="6" spans="1:22" x14ac:dyDescent="0.65">
      <c r="A6" s="1">
        <v>43864</v>
      </c>
      <c r="B6">
        <v>1010560</v>
      </c>
      <c r="C6">
        <v>1.0105599999999999</v>
      </c>
      <c r="D6">
        <v>1.0155937624949967E-2</v>
      </c>
      <c r="E6">
        <v>1015930</v>
      </c>
      <c r="F6">
        <v>1.01593</v>
      </c>
      <c r="G6">
        <v>1.2250469543210374E-2</v>
      </c>
      <c r="H6">
        <v>1007906</v>
      </c>
      <c r="I6">
        <v>1.007906</v>
      </c>
      <c r="J6">
        <v>3.6855024621466276E-3</v>
      </c>
      <c r="K6">
        <v>998148</v>
      </c>
      <c r="L6">
        <v>0.99814800000000004</v>
      </c>
      <c r="M6">
        <v>-3.8373521571506753E-3</v>
      </c>
      <c r="N6">
        <v>1021135</v>
      </c>
      <c r="O6">
        <v>1.0211349999999999</v>
      </c>
      <c r="P6">
        <v>1.8694208676012111E-2</v>
      </c>
      <c r="Q6">
        <v>982514</v>
      </c>
      <c r="R6">
        <v>0.982514</v>
      </c>
      <c r="S6">
        <v>-2.5029347935026803E-2</v>
      </c>
      <c r="T6">
        <v>6036193</v>
      </c>
      <c r="U6">
        <v>1.0060321666666667</v>
      </c>
      <c r="V6">
        <v>2.6289099367049614E-3</v>
      </c>
    </row>
    <row r="7" spans="1:22" x14ac:dyDescent="0.65">
      <c r="A7" s="1">
        <v>43865</v>
      </c>
      <c r="B7">
        <v>1030853</v>
      </c>
      <c r="C7">
        <v>1.030853</v>
      </c>
      <c r="D7">
        <v>2.0080945218492834E-2</v>
      </c>
      <c r="E7">
        <v>1017034</v>
      </c>
      <c r="F7">
        <v>1.017034</v>
      </c>
      <c r="G7">
        <v>1.0866890435364581E-3</v>
      </c>
      <c r="H7">
        <v>1008878</v>
      </c>
      <c r="I7">
        <v>1.0088779999999999</v>
      </c>
      <c r="J7">
        <v>9.6437564614157759E-4</v>
      </c>
      <c r="K7">
        <v>1057112</v>
      </c>
      <c r="L7">
        <v>1.0571120000000001</v>
      </c>
      <c r="M7">
        <v>5.9073403944104493E-2</v>
      </c>
      <c r="N7">
        <v>1031215</v>
      </c>
      <c r="O7">
        <v>1.031215</v>
      </c>
      <c r="P7">
        <v>9.8713686241291201E-3</v>
      </c>
      <c r="Q7">
        <v>983994</v>
      </c>
      <c r="R7">
        <v>0.98399400000000004</v>
      </c>
      <c r="S7">
        <v>1.5063398587704978E-3</v>
      </c>
      <c r="T7">
        <v>6129086</v>
      </c>
      <c r="U7">
        <v>1.0215143333333334</v>
      </c>
      <c r="V7">
        <v>1.5389335629261707E-2</v>
      </c>
    </row>
    <row r="8" spans="1:22" x14ac:dyDescent="0.65">
      <c r="A8" s="1">
        <v>43866</v>
      </c>
      <c r="B8">
        <v>1035853</v>
      </c>
      <c r="C8">
        <v>1.0358529999999999</v>
      </c>
      <c r="D8">
        <v>4.8503520870578961E-3</v>
      </c>
      <c r="E8">
        <v>1020834</v>
      </c>
      <c r="F8">
        <v>1.020834</v>
      </c>
      <c r="G8">
        <v>3.7363549301203556E-3</v>
      </c>
      <c r="H8">
        <v>1009330</v>
      </c>
      <c r="I8">
        <v>1.0093300000000001</v>
      </c>
      <c r="J8">
        <v>4.4802245663015644E-4</v>
      </c>
      <c r="K8">
        <v>1075461</v>
      </c>
      <c r="L8">
        <v>1.075461</v>
      </c>
      <c r="M8">
        <v>1.7357668818441137E-2</v>
      </c>
      <c r="N8">
        <v>1034255</v>
      </c>
      <c r="O8">
        <v>1.0342549999999999</v>
      </c>
      <c r="P8">
        <v>2.947978840493914E-3</v>
      </c>
      <c r="Q8">
        <v>989379</v>
      </c>
      <c r="R8">
        <v>0.98937900000000001</v>
      </c>
      <c r="S8">
        <v>5.4725943450874429E-3</v>
      </c>
      <c r="T8">
        <v>6165112</v>
      </c>
      <c r="U8">
        <v>1.0275186666666667</v>
      </c>
      <c r="V8">
        <v>5.8778747761084873E-3</v>
      </c>
    </row>
    <row r="9" spans="1:22" x14ac:dyDescent="0.65">
      <c r="A9" s="1">
        <v>43867</v>
      </c>
      <c r="B9">
        <v>1020000</v>
      </c>
      <c r="C9">
        <v>1.02</v>
      </c>
      <c r="D9">
        <v>-1.5304295107510328E-2</v>
      </c>
      <c r="E9">
        <v>1020934</v>
      </c>
      <c r="F9">
        <v>1.020934</v>
      </c>
      <c r="G9">
        <v>9.7959119700155931E-5</v>
      </c>
      <c r="H9">
        <v>1001333</v>
      </c>
      <c r="I9">
        <v>1.001333</v>
      </c>
      <c r="J9">
        <v>-7.9230776851971427E-3</v>
      </c>
      <c r="K9">
        <v>1077886</v>
      </c>
      <c r="L9">
        <v>1.0778859999999999</v>
      </c>
      <c r="M9">
        <v>2.2548469911971699E-3</v>
      </c>
      <c r="N9">
        <v>1028050</v>
      </c>
      <c r="O9">
        <v>1.0280499999999999</v>
      </c>
      <c r="P9">
        <v>-5.9994875538431202E-3</v>
      </c>
      <c r="Q9">
        <v>987329</v>
      </c>
      <c r="R9">
        <v>0.98732900000000001</v>
      </c>
      <c r="S9">
        <v>-2.0720067840534276E-3</v>
      </c>
      <c r="T9">
        <v>6135532</v>
      </c>
      <c r="U9">
        <v>1.0225886666666666</v>
      </c>
      <c r="V9">
        <v>-4.7979663629793921E-3</v>
      </c>
    </row>
    <row r="10" spans="1:22" x14ac:dyDescent="0.65">
      <c r="A10" s="1">
        <v>43868</v>
      </c>
      <c r="B10">
        <v>1022600</v>
      </c>
      <c r="C10">
        <v>1.0226</v>
      </c>
      <c r="D10">
        <v>2.5490196078430741E-3</v>
      </c>
      <c r="E10">
        <v>1016934</v>
      </c>
      <c r="F10">
        <v>1.016934</v>
      </c>
      <c r="G10">
        <v>-3.9179809860382785E-3</v>
      </c>
      <c r="H10">
        <v>1001141</v>
      </c>
      <c r="I10">
        <v>1.0011410000000001</v>
      </c>
      <c r="J10">
        <v>-1.9174440470849354E-4</v>
      </c>
      <c r="K10">
        <v>1072646</v>
      </c>
      <c r="L10">
        <v>1.072646</v>
      </c>
      <c r="M10">
        <v>-4.8613675286625045E-3</v>
      </c>
      <c r="N10">
        <v>1028210</v>
      </c>
      <c r="O10">
        <v>1.0282100000000001</v>
      </c>
      <c r="P10">
        <v>1.5563445357731631E-4</v>
      </c>
      <c r="Q10">
        <v>987329</v>
      </c>
      <c r="R10">
        <v>0.98732900000000001</v>
      </c>
      <c r="S10">
        <v>0</v>
      </c>
      <c r="T10">
        <v>6128860</v>
      </c>
      <c r="U10">
        <v>1.0214766666666666</v>
      </c>
      <c r="V10">
        <v>-1.0874362646955491E-3</v>
      </c>
    </row>
    <row r="11" spans="1:22" x14ac:dyDescent="0.65">
      <c r="A11" s="1">
        <v>43871</v>
      </c>
      <c r="B11">
        <v>1024600</v>
      </c>
      <c r="C11">
        <v>1.0246</v>
      </c>
      <c r="D11">
        <v>1.9557989438685722E-3</v>
      </c>
      <c r="E11">
        <v>1017734</v>
      </c>
      <c r="F11">
        <v>1.0177339999999999</v>
      </c>
      <c r="G11">
        <v>7.8667838817456385E-4</v>
      </c>
      <c r="H11">
        <v>1003421</v>
      </c>
      <c r="I11">
        <v>1.0034209999999999</v>
      </c>
      <c r="J11">
        <v>2.2774014849055602E-3</v>
      </c>
      <c r="K11">
        <v>1079680</v>
      </c>
      <c r="L11">
        <v>1.07968</v>
      </c>
      <c r="M11">
        <v>6.5576154667989113E-3</v>
      </c>
      <c r="N11">
        <v>1028800</v>
      </c>
      <c r="O11">
        <v>1.0287999999999999</v>
      </c>
      <c r="P11">
        <v>5.7381274253301212E-4</v>
      </c>
      <c r="Q11">
        <v>984354</v>
      </c>
      <c r="R11">
        <v>0.98435399999999995</v>
      </c>
      <c r="S11">
        <v>-3.0131800038285727E-3</v>
      </c>
      <c r="T11">
        <v>6138589</v>
      </c>
      <c r="U11">
        <v>1.0230981666666668</v>
      </c>
      <c r="V11">
        <v>1.5874077724080803E-3</v>
      </c>
    </row>
    <row r="12" spans="1:22" x14ac:dyDescent="0.65">
      <c r="A12" s="1">
        <v>43872</v>
      </c>
      <c r="B12">
        <v>1024630</v>
      </c>
      <c r="C12">
        <v>1.0246299999999999</v>
      </c>
      <c r="D12">
        <v>2.9279718914673525E-5</v>
      </c>
      <c r="E12">
        <v>1018367</v>
      </c>
      <c r="F12">
        <v>1.018367</v>
      </c>
      <c r="G12">
        <v>6.219699842985552E-4</v>
      </c>
      <c r="H12">
        <v>1008775</v>
      </c>
      <c r="I12">
        <v>1.008775</v>
      </c>
      <c r="J12">
        <v>5.3357464115262503E-3</v>
      </c>
      <c r="K12">
        <v>1096589</v>
      </c>
      <c r="L12">
        <v>1.096589</v>
      </c>
      <c r="M12">
        <v>1.5661121813870835E-2</v>
      </c>
      <c r="N12">
        <v>1034820</v>
      </c>
      <c r="O12">
        <v>1.0348200000000001</v>
      </c>
      <c r="P12">
        <v>5.8514774494558093E-3</v>
      </c>
      <c r="Q12">
        <v>997714</v>
      </c>
      <c r="R12">
        <v>0.99771399999999999</v>
      </c>
      <c r="S12">
        <v>1.3572353035594958E-2</v>
      </c>
      <c r="T12">
        <v>6180895</v>
      </c>
      <c r="U12">
        <v>1.0301491666666667</v>
      </c>
      <c r="V12">
        <v>6.8918117828053816E-3</v>
      </c>
    </row>
    <row r="13" spans="1:22" x14ac:dyDescent="0.65">
      <c r="A13" s="1">
        <v>43873</v>
      </c>
      <c r="B13">
        <v>1026013</v>
      </c>
      <c r="C13">
        <v>1.0260130000000001</v>
      </c>
      <c r="D13">
        <v>1.3497555215054549E-3</v>
      </c>
      <c r="E13">
        <v>1020276</v>
      </c>
      <c r="F13">
        <v>1.020276</v>
      </c>
      <c r="G13">
        <v>1.8745697769074789E-3</v>
      </c>
      <c r="H13">
        <v>1013466</v>
      </c>
      <c r="I13">
        <v>1.013466</v>
      </c>
      <c r="J13">
        <v>4.6501945428861742E-3</v>
      </c>
      <c r="K13">
        <v>1101799</v>
      </c>
      <c r="L13">
        <v>1.101799</v>
      </c>
      <c r="M13">
        <v>4.7510963542402272E-3</v>
      </c>
      <c r="N13">
        <v>1038660</v>
      </c>
      <c r="O13">
        <v>1.0386599999999999</v>
      </c>
      <c r="P13">
        <v>3.7107902823677965E-3</v>
      </c>
      <c r="Q13">
        <v>978438</v>
      </c>
      <c r="R13">
        <v>0.97843800000000003</v>
      </c>
      <c r="S13">
        <v>-1.9320165899245637E-2</v>
      </c>
      <c r="T13">
        <v>6178652</v>
      </c>
      <c r="U13">
        <v>1.0297753333333333</v>
      </c>
      <c r="V13">
        <v>-3.6289242900913851E-4</v>
      </c>
    </row>
    <row r="14" spans="1:22" x14ac:dyDescent="0.65">
      <c r="A14" s="1">
        <v>43874</v>
      </c>
      <c r="B14">
        <v>1026373</v>
      </c>
      <c r="C14">
        <v>1.026373</v>
      </c>
      <c r="D14">
        <v>3.5087274722631772E-4</v>
      </c>
      <c r="E14">
        <v>1020807</v>
      </c>
      <c r="F14">
        <v>1.020807</v>
      </c>
      <c r="G14">
        <v>5.2044740834838728E-4</v>
      </c>
      <c r="H14">
        <v>1011463</v>
      </c>
      <c r="I14">
        <v>1.011463</v>
      </c>
      <c r="J14">
        <v>-1.976385986308349E-3</v>
      </c>
      <c r="K14">
        <v>1105135</v>
      </c>
      <c r="L14">
        <v>1.105135</v>
      </c>
      <c r="M14">
        <v>3.0277754835500901E-3</v>
      </c>
      <c r="N14">
        <v>1036542</v>
      </c>
      <c r="O14">
        <v>1.0365420000000001</v>
      </c>
      <c r="P14">
        <v>-2.0391658483043945E-3</v>
      </c>
      <c r="Q14">
        <v>1003475</v>
      </c>
      <c r="R14">
        <v>1.0034749999999999</v>
      </c>
      <c r="S14">
        <v>2.5588744509105189E-2</v>
      </c>
      <c r="T14">
        <v>6203795</v>
      </c>
      <c r="U14">
        <v>1.0339658333333333</v>
      </c>
      <c r="V14">
        <v>4.0693342172370148E-3</v>
      </c>
    </row>
    <row r="15" spans="1:22" x14ac:dyDescent="0.65">
      <c r="A15" s="1">
        <v>43875</v>
      </c>
      <c r="B15">
        <v>1052833</v>
      </c>
      <c r="C15">
        <v>1.0528329999999999</v>
      </c>
      <c r="D15">
        <v>2.5780101386143176E-2</v>
      </c>
      <c r="E15">
        <v>1022581</v>
      </c>
      <c r="F15">
        <v>1.022581</v>
      </c>
      <c r="G15">
        <v>1.7378407475653499E-3</v>
      </c>
      <c r="H15">
        <v>1015739</v>
      </c>
      <c r="I15">
        <v>1.0157389999999999</v>
      </c>
      <c r="J15">
        <v>4.2275397122781026E-3</v>
      </c>
      <c r="K15">
        <v>1112016</v>
      </c>
      <c r="L15">
        <v>1.1120159999999999</v>
      </c>
      <c r="M15">
        <v>6.2263886312531186E-3</v>
      </c>
      <c r="N15">
        <v>1037286</v>
      </c>
      <c r="O15">
        <v>1.0372859999999999</v>
      </c>
      <c r="P15">
        <v>7.1777120463990449E-4</v>
      </c>
      <c r="Q15">
        <v>996915</v>
      </c>
      <c r="R15">
        <v>0.996915</v>
      </c>
      <c r="S15">
        <v>-6.5372829417772241E-3</v>
      </c>
      <c r="T15">
        <v>6237370</v>
      </c>
      <c r="U15">
        <v>1.0395616666666667</v>
      </c>
      <c r="V15">
        <v>5.4120099068394106E-3</v>
      </c>
    </row>
    <row r="16" spans="1:22" x14ac:dyDescent="0.65">
      <c r="A16" s="1">
        <v>43878</v>
      </c>
      <c r="B16">
        <v>1054442</v>
      </c>
      <c r="C16">
        <v>1.0544420000000001</v>
      </c>
      <c r="D16">
        <v>1.5282575679145636E-3</v>
      </c>
      <c r="E16">
        <v>1014899</v>
      </c>
      <c r="F16">
        <v>1.014899</v>
      </c>
      <c r="G16">
        <v>-7.5123633237855654E-3</v>
      </c>
      <c r="H16">
        <v>1009146</v>
      </c>
      <c r="I16">
        <v>1.0091460000000001</v>
      </c>
      <c r="J16">
        <v>-6.4908406588698956E-3</v>
      </c>
      <c r="K16">
        <v>1100207</v>
      </c>
      <c r="L16">
        <v>1.1002069999999999</v>
      </c>
      <c r="M16">
        <v>-1.0619451518683149E-2</v>
      </c>
      <c r="N16">
        <v>1033186</v>
      </c>
      <c r="O16">
        <v>1.0331859999999999</v>
      </c>
      <c r="P16">
        <v>-3.9526225168372009E-3</v>
      </c>
      <c r="Q16">
        <v>996915</v>
      </c>
      <c r="R16">
        <v>0.996915</v>
      </c>
      <c r="S16">
        <v>0</v>
      </c>
      <c r="T16">
        <v>6208795</v>
      </c>
      <c r="U16">
        <v>1.0347991666666667</v>
      </c>
      <c r="V16">
        <v>-4.5812578057739103E-3</v>
      </c>
    </row>
    <row r="17" spans="1:22" x14ac:dyDescent="0.65">
      <c r="A17" s="1">
        <v>43879</v>
      </c>
      <c r="B17">
        <v>1048472</v>
      </c>
      <c r="C17">
        <v>1.0484720000000001</v>
      </c>
      <c r="D17">
        <v>-5.6617623349601307E-3</v>
      </c>
      <c r="E17">
        <v>1015849</v>
      </c>
      <c r="F17">
        <v>1.015849</v>
      </c>
      <c r="G17">
        <v>9.3605373539633633E-4</v>
      </c>
      <c r="H17">
        <v>1008666</v>
      </c>
      <c r="I17">
        <v>1.0086660000000001</v>
      </c>
      <c r="J17">
        <v>-4.7564970777274636E-4</v>
      </c>
      <c r="K17">
        <v>1104299</v>
      </c>
      <c r="L17">
        <v>1.1042989999999999</v>
      </c>
      <c r="M17">
        <v>3.7193000953456802E-3</v>
      </c>
      <c r="N17">
        <v>1037544</v>
      </c>
      <c r="O17">
        <v>1.037544</v>
      </c>
      <c r="P17">
        <v>4.2180207629604781E-3</v>
      </c>
      <c r="Q17">
        <v>996915</v>
      </c>
      <c r="R17">
        <v>0.996915</v>
      </c>
      <c r="S17">
        <v>0</v>
      </c>
      <c r="T17">
        <v>6211745</v>
      </c>
      <c r="U17">
        <v>1.0352908333333333</v>
      </c>
      <c r="V17">
        <v>4.7513245323759954E-4</v>
      </c>
    </row>
    <row r="18" spans="1:22" x14ac:dyDescent="0.65">
      <c r="A18" s="1">
        <v>43880</v>
      </c>
      <c r="B18">
        <v>1050520</v>
      </c>
      <c r="C18">
        <v>1.0505199999999999</v>
      </c>
      <c r="D18">
        <v>1.9533187343103368E-3</v>
      </c>
      <c r="E18">
        <v>1017565</v>
      </c>
      <c r="F18">
        <v>1.0175650000000001</v>
      </c>
      <c r="G18">
        <v>1.6892274343923662E-3</v>
      </c>
      <c r="H18">
        <v>1009766</v>
      </c>
      <c r="I18">
        <v>1.0097659999999999</v>
      </c>
      <c r="J18">
        <v>1.0905492997680885E-3</v>
      </c>
      <c r="K18">
        <v>1106762</v>
      </c>
      <c r="L18">
        <v>1.106762</v>
      </c>
      <c r="M18">
        <v>2.2303742011901707E-3</v>
      </c>
      <c r="N18">
        <v>1036877</v>
      </c>
      <c r="O18">
        <v>1.036877</v>
      </c>
      <c r="P18">
        <v>-6.4286430262232069E-4</v>
      </c>
      <c r="Q18">
        <v>996915</v>
      </c>
      <c r="R18">
        <v>0.996915</v>
      </c>
      <c r="S18">
        <v>0</v>
      </c>
      <c r="T18">
        <v>6218405</v>
      </c>
      <c r="U18">
        <v>1.0364008333333334</v>
      </c>
      <c r="V18">
        <v>1.0721624921823092E-3</v>
      </c>
    </row>
    <row r="19" spans="1:22" x14ac:dyDescent="0.65">
      <c r="A19" s="1">
        <v>43881</v>
      </c>
      <c r="B19">
        <v>1058726</v>
      </c>
      <c r="C19">
        <v>1.0587260000000001</v>
      </c>
      <c r="D19">
        <v>7.81136960743266E-3</v>
      </c>
      <c r="E19">
        <v>1038382</v>
      </c>
      <c r="F19">
        <v>1.0383819999999999</v>
      </c>
      <c r="G19">
        <v>2.0457661181349458E-2</v>
      </c>
      <c r="H19">
        <v>991947</v>
      </c>
      <c r="I19">
        <v>0.99194700000000002</v>
      </c>
      <c r="J19">
        <v>-1.7646662692148398E-2</v>
      </c>
      <c r="K19">
        <v>1109466</v>
      </c>
      <c r="L19">
        <v>1.1094660000000001</v>
      </c>
      <c r="M19">
        <v>2.4431630287270792E-3</v>
      </c>
      <c r="N19">
        <v>1021064</v>
      </c>
      <c r="O19">
        <v>1.021064</v>
      </c>
      <c r="P19">
        <v>-1.5250603494917987E-2</v>
      </c>
      <c r="Q19">
        <v>996915</v>
      </c>
      <c r="R19">
        <v>0.996915</v>
      </c>
      <c r="S19">
        <v>0</v>
      </c>
      <c r="T19">
        <v>6216500</v>
      </c>
      <c r="U19">
        <v>1.0360833333333332</v>
      </c>
      <c r="V19">
        <v>-3.0634865371444213E-4</v>
      </c>
    </row>
    <row r="20" spans="1:22" x14ac:dyDescent="0.65">
      <c r="A20" s="1">
        <v>43882</v>
      </c>
      <c r="B20">
        <v>1048030</v>
      </c>
      <c r="C20">
        <v>1.04803</v>
      </c>
      <c r="D20">
        <v>-1.0102708349469115E-2</v>
      </c>
      <c r="E20">
        <v>1038382</v>
      </c>
      <c r="F20">
        <v>1.0383819999999999</v>
      </c>
      <c r="G20">
        <v>0</v>
      </c>
      <c r="H20">
        <v>991947</v>
      </c>
      <c r="I20">
        <v>0.99194700000000002</v>
      </c>
      <c r="J20">
        <v>0</v>
      </c>
      <c r="K20">
        <v>1099388</v>
      </c>
      <c r="L20">
        <v>1.099388</v>
      </c>
      <c r="M20">
        <v>-9.0836492510811793E-3</v>
      </c>
      <c r="N20">
        <v>1015983</v>
      </c>
      <c r="O20">
        <v>1.0159830000000001</v>
      </c>
      <c r="P20">
        <v>-4.9761817084922116E-3</v>
      </c>
      <c r="Q20">
        <v>996915</v>
      </c>
      <c r="R20">
        <v>0.996915</v>
      </c>
      <c r="S20">
        <v>0</v>
      </c>
      <c r="T20">
        <v>6190645</v>
      </c>
      <c r="U20">
        <v>1.0317741666666667</v>
      </c>
      <c r="V20">
        <v>-4.1590927370706221E-3</v>
      </c>
    </row>
    <row r="21" spans="1:22" x14ac:dyDescent="0.65">
      <c r="A21" s="1">
        <v>43885</v>
      </c>
      <c r="B21">
        <v>1048030</v>
      </c>
      <c r="C21">
        <v>1.04803</v>
      </c>
      <c r="D21">
        <v>0</v>
      </c>
      <c r="E21">
        <v>1038382</v>
      </c>
      <c r="F21">
        <v>1.0383819999999999</v>
      </c>
      <c r="G21">
        <v>0</v>
      </c>
      <c r="H21">
        <v>991947</v>
      </c>
      <c r="I21">
        <v>0.99194700000000002</v>
      </c>
      <c r="J21">
        <v>0</v>
      </c>
      <c r="K21">
        <v>1099388</v>
      </c>
      <c r="L21">
        <v>1.099388</v>
      </c>
      <c r="M21">
        <v>0</v>
      </c>
      <c r="N21">
        <v>1011959</v>
      </c>
      <c r="O21">
        <v>1.0119590000000001</v>
      </c>
      <c r="P21">
        <v>-3.9606961927512833E-3</v>
      </c>
      <c r="Q21">
        <v>996915</v>
      </c>
      <c r="R21">
        <v>0.996915</v>
      </c>
      <c r="S21">
        <v>0</v>
      </c>
      <c r="T21">
        <v>6186621</v>
      </c>
      <c r="U21">
        <v>1.0311035</v>
      </c>
      <c r="V21">
        <v>-6.5001304387511314E-4</v>
      </c>
    </row>
    <row r="22" spans="1:22" x14ac:dyDescent="0.65">
      <c r="A22" s="1">
        <v>43886</v>
      </c>
      <c r="B22">
        <v>1048030</v>
      </c>
      <c r="C22">
        <v>1.04803</v>
      </c>
      <c r="D22">
        <v>0</v>
      </c>
      <c r="E22">
        <v>1014970</v>
      </c>
      <c r="F22">
        <v>1.0149699999999999</v>
      </c>
      <c r="G22">
        <v>-2.2546615792646628E-2</v>
      </c>
      <c r="H22">
        <v>991947</v>
      </c>
      <c r="I22">
        <v>0.99194700000000002</v>
      </c>
      <c r="J22">
        <v>0</v>
      </c>
      <c r="K22">
        <v>1089492</v>
      </c>
      <c r="L22">
        <v>1.0894919999999999</v>
      </c>
      <c r="M22">
        <v>-9.0013716722395793E-3</v>
      </c>
      <c r="N22">
        <v>1006350</v>
      </c>
      <c r="O22">
        <v>1.0063500000000001</v>
      </c>
      <c r="P22">
        <v>-5.542714675199267E-3</v>
      </c>
      <c r="Q22">
        <v>996915</v>
      </c>
      <c r="R22">
        <v>0.996915</v>
      </c>
      <c r="S22">
        <v>0</v>
      </c>
      <c r="T22">
        <v>6147704</v>
      </c>
      <c r="U22">
        <v>1.0246173333333333</v>
      </c>
      <c r="V22">
        <v>-6.2905097952501198E-3</v>
      </c>
    </row>
    <row r="23" spans="1:22" x14ac:dyDescent="0.65">
      <c r="A23" s="1">
        <v>43887</v>
      </c>
      <c r="B23">
        <v>1036562</v>
      </c>
      <c r="C23">
        <v>1.036562</v>
      </c>
      <c r="D23">
        <v>-1.0942434853964136E-2</v>
      </c>
      <c r="E23">
        <v>1012056</v>
      </c>
      <c r="F23">
        <v>1.0120560000000001</v>
      </c>
      <c r="G23">
        <v>-2.8710208183491742E-3</v>
      </c>
      <c r="H23">
        <v>963521</v>
      </c>
      <c r="I23">
        <v>0.96352099999999996</v>
      </c>
      <c r="J23">
        <v>-2.8656772992911982E-2</v>
      </c>
      <c r="K23">
        <v>1088959</v>
      </c>
      <c r="L23">
        <v>1.088959</v>
      </c>
      <c r="M23">
        <v>-4.8921882859157733E-4</v>
      </c>
      <c r="N23">
        <v>1003743</v>
      </c>
      <c r="O23">
        <v>1.0037430000000001</v>
      </c>
      <c r="P23">
        <v>-2.5905500074527013E-3</v>
      </c>
      <c r="Q23">
        <v>996915</v>
      </c>
      <c r="R23">
        <v>0.996915</v>
      </c>
      <c r="S23">
        <v>0</v>
      </c>
      <c r="T23">
        <v>6101756</v>
      </c>
      <c r="U23">
        <v>1.0169593333333333</v>
      </c>
      <c r="V23">
        <v>-7.4740098091904978E-3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quanzidong">
                <anchor>
                  <from>
                    <xdr:col>22</xdr:col>
                    <xdr:colOff>307975</xdr:colOff>
                    <xdr:row>4</xdr:row>
                    <xdr:rowOff>133350</xdr:rowOff>
                  </from>
                  <to>
                    <xdr:col>23</xdr:col>
                    <xdr:colOff>419100</xdr:colOff>
                    <xdr:row>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back">
                <anchor>
                  <from>
                    <xdr:col>24</xdr:col>
                    <xdr:colOff>403225</xdr:colOff>
                    <xdr:row>4</xdr:row>
                    <xdr:rowOff>69850</xdr:rowOff>
                  </from>
                  <to>
                    <xdr:col>26</xdr:col>
                    <xdr:colOff>63500</xdr:colOff>
                    <xdr:row>6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0578-8525-4195-A438-12B4014BD678}">
  <sheetPr codeName="Sheet2"/>
  <dimension ref="A1:V23"/>
  <sheetViews>
    <sheetView tabSelected="1" zoomScale="74" zoomScaleNormal="74" workbookViewId="0">
      <selection activeCell="M17" sqref="M17"/>
    </sheetView>
  </sheetViews>
  <sheetFormatPr defaultRowHeight="14.25" x14ac:dyDescent="0.65"/>
  <cols>
    <col min="1" max="1" width="10" bestFit="1" customWidth="1"/>
    <col min="2" max="2" width="8.04296875" bestFit="1" customWidth="1"/>
    <col min="8" max="8" width="9" bestFit="1" customWidth="1"/>
    <col min="16" max="16" width="9.2578125" bestFit="1" customWidth="1"/>
    <col min="22" max="22" width="13.4765625" bestFit="1" customWidth="1"/>
  </cols>
  <sheetData>
    <row r="1" spans="1:22" x14ac:dyDescent="0.65">
      <c r="A1" t="s">
        <v>6</v>
      </c>
      <c r="B1" t="s">
        <v>0</v>
      </c>
      <c r="C1" t="s">
        <v>0</v>
      </c>
      <c r="E1" t="s">
        <v>1</v>
      </c>
      <c r="F1" t="s">
        <v>1</v>
      </c>
      <c r="H1" t="s">
        <v>2</v>
      </c>
      <c r="I1" t="s">
        <v>2</v>
      </c>
      <c r="K1" t="s">
        <v>3</v>
      </c>
      <c r="L1" t="s">
        <v>3</v>
      </c>
      <c r="N1" t="s">
        <v>4</v>
      </c>
      <c r="O1" t="s">
        <v>4</v>
      </c>
      <c r="Q1" t="s">
        <v>5</v>
      </c>
      <c r="R1" t="s">
        <v>5</v>
      </c>
      <c r="T1" t="s">
        <v>7</v>
      </c>
      <c r="U1" t="s">
        <v>7</v>
      </c>
    </row>
    <row r="2" spans="1:22" x14ac:dyDescent="0.65">
      <c r="A2" s="1">
        <v>43846</v>
      </c>
      <c r="B2">
        <v>1000000</v>
      </c>
      <c r="C2">
        <f>B2/B2</f>
        <v>1</v>
      </c>
      <c r="D2">
        <v>0</v>
      </c>
      <c r="E2">
        <v>1000000</v>
      </c>
      <c r="F2">
        <v>1</v>
      </c>
      <c r="H2">
        <v>1000000</v>
      </c>
      <c r="I2">
        <v>1</v>
      </c>
      <c r="K2">
        <v>1000000</v>
      </c>
      <c r="L2">
        <v>1</v>
      </c>
      <c r="N2">
        <v>1000000</v>
      </c>
      <c r="O2">
        <v>1</v>
      </c>
      <c r="Q2">
        <v>1000000</v>
      </c>
      <c r="R2">
        <v>1</v>
      </c>
      <c r="T2">
        <v>6000000</v>
      </c>
      <c r="U2">
        <v>1</v>
      </c>
    </row>
    <row r="3" spans="1:22" x14ac:dyDescent="0.65">
      <c r="A3" s="1">
        <v>43847</v>
      </c>
      <c r="B3">
        <v>998380</v>
      </c>
      <c r="C3">
        <f t="shared" ref="C3:C23" si="0">B3/1000000</f>
        <v>0.99838000000000005</v>
      </c>
      <c r="D3">
        <f>(C3-C2)/C2</f>
        <v>-1.6199999999999548E-3</v>
      </c>
      <c r="E3">
        <v>1001075</v>
      </c>
      <c r="F3">
        <f t="shared" ref="F3:F23" si="1">E3/1000000</f>
        <v>1.0010749999999999</v>
      </c>
      <c r="G3">
        <f>(F3-F2)/F2</f>
        <v>1.0749999999999371E-3</v>
      </c>
      <c r="H3">
        <v>999999</v>
      </c>
      <c r="I3">
        <f t="shared" ref="I3:I23" si="2">H3/1000000</f>
        <v>0.99999899999999997</v>
      </c>
      <c r="J3">
        <f>(I3-I2)/I2</f>
        <v>-1.0000000000287557E-6</v>
      </c>
      <c r="K3">
        <v>1001840</v>
      </c>
      <c r="L3">
        <f t="shared" ref="L3:L23" si="3">K3/1000000</f>
        <v>1.0018400000000001</v>
      </c>
      <c r="M3">
        <f>(L3-L2)/L2</f>
        <v>1.8400000000000638E-3</v>
      </c>
      <c r="N3">
        <v>999985</v>
      </c>
      <c r="O3">
        <f t="shared" ref="O3:O23" si="4">N3/1000000</f>
        <v>0.99998500000000001</v>
      </c>
      <c r="P3">
        <f>(O3-O2)/O2</f>
        <v>-1.4999999999987246E-5</v>
      </c>
      <c r="Q3">
        <v>998680</v>
      </c>
      <c r="R3">
        <f t="shared" ref="R3:R23" si="5">Q3/1000000</f>
        <v>0.99868000000000001</v>
      </c>
      <c r="S3">
        <f>(R3-R2)/R2</f>
        <v>-1.3199999999999878E-3</v>
      </c>
      <c r="T3">
        <f t="shared" ref="T3:T23" si="6">SUM(B3,E3,H3,K3,N3,Q3)</f>
        <v>5999959</v>
      </c>
      <c r="U3">
        <f t="shared" ref="U3:U23" si="7">T3/6000000</f>
        <v>0.99999316666666671</v>
      </c>
      <c r="V3">
        <f>(U3-U2)/U2</f>
        <v>-6.8333333332892821E-6</v>
      </c>
    </row>
    <row r="4" spans="1:22" x14ac:dyDescent="0.65">
      <c r="A4" s="1">
        <v>43850</v>
      </c>
      <c r="B4">
        <v>999910</v>
      </c>
      <c r="C4">
        <f t="shared" si="0"/>
        <v>0.99990999999999997</v>
      </c>
      <c r="D4">
        <f>(C4-C3)/C3</f>
        <v>1.532482621847313E-3</v>
      </c>
      <c r="E4">
        <v>1003390</v>
      </c>
      <c r="F4">
        <f t="shared" si="1"/>
        <v>1.00339</v>
      </c>
      <c r="G4">
        <f>(F4-F3)/F3</f>
        <v>2.3125140473991132E-3</v>
      </c>
      <c r="H4">
        <v>996198</v>
      </c>
      <c r="I4">
        <f t="shared" si="2"/>
        <v>0.99619800000000003</v>
      </c>
      <c r="J4">
        <f>(I4-I3)/I3</f>
        <v>-3.8010038010037445E-3</v>
      </c>
      <c r="K4">
        <v>1001993</v>
      </c>
      <c r="L4">
        <f t="shared" si="3"/>
        <v>1.0019929999999999</v>
      </c>
      <c r="M4">
        <f>(L4-L3)/L3</f>
        <v>1.5271899704528437E-4</v>
      </c>
      <c r="N4">
        <v>1000973</v>
      </c>
      <c r="O4">
        <f t="shared" si="4"/>
        <v>1.0009729999999999</v>
      </c>
      <c r="P4">
        <f>(O4-O3)/O3</f>
        <v>9.8801482022218114E-4</v>
      </c>
      <c r="Q4">
        <v>1001504</v>
      </c>
      <c r="R4">
        <f t="shared" si="5"/>
        <v>1.0015039999999999</v>
      </c>
      <c r="S4">
        <f>(R4-R3)/R3</f>
        <v>2.8277326070412319E-3</v>
      </c>
      <c r="T4">
        <f t="shared" si="6"/>
        <v>6003968</v>
      </c>
      <c r="U4">
        <f t="shared" si="7"/>
        <v>1.0006613333333334</v>
      </c>
      <c r="V4">
        <f>(U4-U3)/U3</f>
        <v>6.6817123250344733E-4</v>
      </c>
    </row>
    <row r="5" spans="1:22" x14ac:dyDescent="0.65">
      <c r="A5" s="1">
        <v>43851</v>
      </c>
      <c r="B5">
        <v>1000400</v>
      </c>
      <c r="C5">
        <f t="shared" si="0"/>
        <v>1.0004</v>
      </c>
      <c r="D5">
        <f>(C5-C4)/C4</f>
        <v>4.900441039693477E-4</v>
      </c>
      <c r="E5">
        <v>1003635</v>
      </c>
      <c r="F5">
        <f t="shared" si="1"/>
        <v>1.0036350000000001</v>
      </c>
      <c r="G5">
        <f>(F5-F4)/F4</f>
        <v>2.4417225605203436E-4</v>
      </c>
      <c r="H5">
        <v>1004205</v>
      </c>
      <c r="I5">
        <f t="shared" si="2"/>
        <v>1.004205</v>
      </c>
      <c r="J5">
        <f>(I5-I4)/I4</f>
        <v>8.0375587985520806E-3</v>
      </c>
      <c r="K5">
        <v>1001993</v>
      </c>
      <c r="L5">
        <f t="shared" si="3"/>
        <v>1.0019929999999999</v>
      </c>
      <c r="M5">
        <f>(L5-L4)/L4</f>
        <v>0</v>
      </c>
      <c r="N5">
        <v>1002396</v>
      </c>
      <c r="O5">
        <f t="shared" si="4"/>
        <v>1.0023960000000001</v>
      </c>
      <c r="P5">
        <f>(O5-O4)/O4</f>
        <v>1.4216167668859943E-3</v>
      </c>
      <c r="Q5">
        <v>1007737</v>
      </c>
      <c r="R5">
        <f t="shared" si="5"/>
        <v>1.0077370000000001</v>
      </c>
      <c r="S5">
        <f>(R5-R4)/R4</f>
        <v>6.2236396459726126E-3</v>
      </c>
      <c r="T5">
        <f t="shared" si="6"/>
        <v>6020366</v>
      </c>
      <c r="U5">
        <f t="shared" si="7"/>
        <v>1.0033943333333333</v>
      </c>
      <c r="V5">
        <f>(U5-U4)/U4</f>
        <v>2.7311937705196371E-3</v>
      </c>
    </row>
    <row r="6" spans="1:22" x14ac:dyDescent="0.65">
      <c r="A6" s="1">
        <v>43864</v>
      </c>
      <c r="B6">
        <v>1010560</v>
      </c>
      <c r="C6">
        <f t="shared" si="0"/>
        <v>1.0105599999999999</v>
      </c>
      <c r="D6">
        <f t="shared" ref="D6:D23" si="8">(C6-C5)/C5</f>
        <v>1.0155937624949967E-2</v>
      </c>
      <c r="E6">
        <v>1015930</v>
      </c>
      <c r="F6">
        <f t="shared" si="1"/>
        <v>1.01593</v>
      </c>
      <c r="G6">
        <f t="shared" ref="G6:G23" si="9">(F6-F5)/F5</f>
        <v>1.2250469543210374E-2</v>
      </c>
      <c r="H6">
        <v>1007906</v>
      </c>
      <c r="I6">
        <f t="shared" si="2"/>
        <v>1.007906</v>
      </c>
      <c r="J6">
        <f t="shared" ref="J6:J23" si="10">(I6-I5)/I5</f>
        <v>3.6855024621466276E-3</v>
      </c>
      <c r="K6">
        <v>998148</v>
      </c>
      <c r="L6">
        <f t="shared" si="3"/>
        <v>0.99814800000000004</v>
      </c>
      <c r="M6">
        <f t="shared" ref="M6:M23" si="11">(L6-L5)/L5</f>
        <v>-3.8373521571506753E-3</v>
      </c>
      <c r="N6">
        <v>1021135</v>
      </c>
      <c r="O6">
        <f t="shared" si="4"/>
        <v>1.0211349999999999</v>
      </c>
      <c r="P6">
        <f t="shared" ref="P6:P23" si="12">(O6-O5)/O5</f>
        <v>1.8694208676012111E-2</v>
      </c>
      <c r="Q6">
        <v>982514</v>
      </c>
      <c r="R6">
        <f t="shared" si="5"/>
        <v>0.982514</v>
      </c>
      <c r="S6">
        <f t="shared" ref="S6:S23" si="13">(R6-R5)/R5</f>
        <v>-2.5029347935026803E-2</v>
      </c>
      <c r="T6">
        <f t="shared" si="6"/>
        <v>6036193</v>
      </c>
      <c r="U6">
        <f t="shared" si="7"/>
        <v>1.0060321666666667</v>
      </c>
      <c r="V6">
        <f t="shared" ref="V6:V23" si="14">(U6-U5)/U5</f>
        <v>2.6289099367049614E-3</v>
      </c>
    </row>
    <row r="7" spans="1:22" x14ac:dyDescent="0.65">
      <c r="A7" s="1">
        <v>43865</v>
      </c>
      <c r="B7">
        <v>1030853</v>
      </c>
      <c r="C7">
        <f t="shared" si="0"/>
        <v>1.030853</v>
      </c>
      <c r="D7">
        <f t="shared" si="8"/>
        <v>2.0080945218492834E-2</v>
      </c>
      <c r="E7">
        <f>E6+1104</f>
        <v>1017034</v>
      </c>
      <c r="F7">
        <f t="shared" si="1"/>
        <v>1.017034</v>
      </c>
      <c r="G7">
        <f t="shared" si="9"/>
        <v>1.0866890435364581E-3</v>
      </c>
      <c r="H7">
        <v>1008878</v>
      </c>
      <c r="I7">
        <f t="shared" si="2"/>
        <v>1.0088779999999999</v>
      </c>
      <c r="J7">
        <f t="shared" si="10"/>
        <v>9.6437564614157759E-4</v>
      </c>
      <c r="K7">
        <v>1057112</v>
      </c>
      <c r="L7">
        <f t="shared" si="3"/>
        <v>1.0571120000000001</v>
      </c>
      <c r="M7">
        <f t="shared" si="11"/>
        <v>5.9073403944104493E-2</v>
      </c>
      <c r="N7">
        <v>1031215</v>
      </c>
      <c r="O7">
        <f t="shared" si="4"/>
        <v>1.031215</v>
      </c>
      <c r="P7">
        <f t="shared" si="12"/>
        <v>9.8713686241291201E-3</v>
      </c>
      <c r="Q7">
        <v>983994</v>
      </c>
      <c r="R7">
        <f t="shared" si="5"/>
        <v>0.98399400000000004</v>
      </c>
      <c r="S7">
        <f t="shared" si="13"/>
        <v>1.5063398587704978E-3</v>
      </c>
      <c r="T7">
        <f t="shared" si="6"/>
        <v>6129086</v>
      </c>
      <c r="U7">
        <f t="shared" si="7"/>
        <v>1.0215143333333334</v>
      </c>
      <c r="V7">
        <f t="shared" si="14"/>
        <v>1.5389335629261707E-2</v>
      </c>
    </row>
    <row r="8" spans="1:22" x14ac:dyDescent="0.65">
      <c r="A8" s="1">
        <v>43866</v>
      </c>
      <c r="B8">
        <v>1035853</v>
      </c>
      <c r="C8">
        <f t="shared" si="0"/>
        <v>1.0358529999999999</v>
      </c>
      <c r="D8">
        <f t="shared" si="8"/>
        <v>4.8503520870578961E-3</v>
      </c>
      <c r="E8">
        <f>E7+3800</f>
        <v>1020834</v>
      </c>
      <c r="F8">
        <f t="shared" si="1"/>
        <v>1.020834</v>
      </c>
      <c r="G8">
        <f t="shared" si="9"/>
        <v>3.7363549301203556E-3</v>
      </c>
      <c r="H8">
        <v>1009330</v>
      </c>
      <c r="I8">
        <f t="shared" si="2"/>
        <v>1.0093300000000001</v>
      </c>
      <c r="J8">
        <f t="shared" si="10"/>
        <v>4.4802245663015644E-4</v>
      </c>
      <c r="K8">
        <v>1075461</v>
      </c>
      <c r="L8">
        <f t="shared" si="3"/>
        <v>1.075461</v>
      </c>
      <c r="M8">
        <f t="shared" si="11"/>
        <v>1.7357668818441137E-2</v>
      </c>
      <c r="N8">
        <v>1034255</v>
      </c>
      <c r="O8">
        <f t="shared" si="4"/>
        <v>1.0342549999999999</v>
      </c>
      <c r="P8">
        <f t="shared" si="12"/>
        <v>2.947978840493914E-3</v>
      </c>
      <c r="Q8">
        <v>989379</v>
      </c>
      <c r="R8">
        <f t="shared" si="5"/>
        <v>0.98937900000000001</v>
      </c>
      <c r="S8">
        <f t="shared" si="13"/>
        <v>5.4725943450874429E-3</v>
      </c>
      <c r="T8">
        <f t="shared" si="6"/>
        <v>6165112</v>
      </c>
      <c r="U8">
        <f t="shared" si="7"/>
        <v>1.0275186666666667</v>
      </c>
      <c r="V8">
        <f t="shared" si="14"/>
        <v>5.8778747761084873E-3</v>
      </c>
    </row>
    <row r="9" spans="1:22" x14ac:dyDescent="0.65">
      <c r="A9" s="1">
        <v>43867</v>
      </c>
      <c r="B9">
        <v>1020000</v>
      </c>
      <c r="C9">
        <f t="shared" si="0"/>
        <v>1.02</v>
      </c>
      <c r="D9">
        <f t="shared" si="8"/>
        <v>-1.5304295107510328E-2</v>
      </c>
      <c r="E9">
        <v>1020934</v>
      </c>
      <c r="F9">
        <f t="shared" si="1"/>
        <v>1.020934</v>
      </c>
      <c r="G9">
        <f t="shared" si="9"/>
        <v>9.7959119700155931E-5</v>
      </c>
      <c r="H9">
        <v>1001333</v>
      </c>
      <c r="I9">
        <f t="shared" si="2"/>
        <v>1.001333</v>
      </c>
      <c r="J9">
        <f t="shared" si="10"/>
        <v>-7.9230776851971427E-3</v>
      </c>
      <c r="K9">
        <v>1077886</v>
      </c>
      <c r="L9">
        <f t="shared" si="3"/>
        <v>1.0778859999999999</v>
      </c>
      <c r="M9">
        <f t="shared" si="11"/>
        <v>2.2548469911971699E-3</v>
      </c>
      <c r="N9">
        <v>1028050</v>
      </c>
      <c r="O9">
        <f t="shared" si="4"/>
        <v>1.0280499999999999</v>
      </c>
      <c r="P9">
        <f t="shared" si="12"/>
        <v>-5.9994875538431202E-3</v>
      </c>
      <c r="Q9">
        <v>987329</v>
      </c>
      <c r="R9">
        <f t="shared" si="5"/>
        <v>0.98732900000000001</v>
      </c>
      <c r="S9">
        <f t="shared" si="13"/>
        <v>-2.0720067840534276E-3</v>
      </c>
      <c r="T9">
        <f t="shared" si="6"/>
        <v>6135532</v>
      </c>
      <c r="U9">
        <f t="shared" si="7"/>
        <v>1.0225886666666666</v>
      </c>
      <c r="V9">
        <f t="shared" si="14"/>
        <v>-4.7979663629793921E-3</v>
      </c>
    </row>
    <row r="10" spans="1:22" x14ac:dyDescent="0.65">
      <c r="A10" s="1">
        <v>43868</v>
      </c>
      <c r="B10">
        <v>1022600</v>
      </c>
      <c r="C10">
        <f t="shared" si="0"/>
        <v>1.0226</v>
      </c>
      <c r="D10">
        <f t="shared" si="8"/>
        <v>2.5490196078430741E-3</v>
      </c>
      <c r="E10">
        <f>E9-4000</f>
        <v>1016934</v>
      </c>
      <c r="F10">
        <f t="shared" si="1"/>
        <v>1.016934</v>
      </c>
      <c r="G10">
        <f t="shared" si="9"/>
        <v>-3.9179809860382785E-3</v>
      </c>
      <c r="H10">
        <v>1001141</v>
      </c>
      <c r="I10">
        <f t="shared" si="2"/>
        <v>1.0011410000000001</v>
      </c>
      <c r="J10">
        <f t="shared" si="10"/>
        <v>-1.9174440470849354E-4</v>
      </c>
      <c r="K10">
        <v>1072646</v>
      </c>
      <c r="L10">
        <f t="shared" si="3"/>
        <v>1.072646</v>
      </c>
      <c r="M10">
        <f t="shared" si="11"/>
        <v>-4.8613675286625045E-3</v>
      </c>
      <c r="N10">
        <v>1028210</v>
      </c>
      <c r="O10">
        <f t="shared" si="4"/>
        <v>1.0282100000000001</v>
      </c>
      <c r="P10">
        <f t="shared" si="12"/>
        <v>1.5563445357731631E-4</v>
      </c>
      <c r="Q10">
        <v>987329</v>
      </c>
      <c r="R10">
        <f t="shared" si="5"/>
        <v>0.98732900000000001</v>
      </c>
      <c r="S10">
        <f t="shared" si="13"/>
        <v>0</v>
      </c>
      <c r="T10">
        <f t="shared" si="6"/>
        <v>6128860</v>
      </c>
      <c r="U10">
        <f t="shared" si="7"/>
        <v>1.0214766666666666</v>
      </c>
      <c r="V10">
        <f t="shared" si="14"/>
        <v>-1.0874362646955491E-3</v>
      </c>
    </row>
    <row r="11" spans="1:22" x14ac:dyDescent="0.65">
      <c r="A11" s="1">
        <v>43871</v>
      </c>
      <c r="B11">
        <v>1024600</v>
      </c>
      <c r="C11">
        <f t="shared" si="0"/>
        <v>1.0246</v>
      </c>
      <c r="D11">
        <f t="shared" si="8"/>
        <v>1.9557989438685722E-3</v>
      </c>
      <c r="E11">
        <f>E10+800</f>
        <v>1017734</v>
      </c>
      <c r="F11">
        <f t="shared" si="1"/>
        <v>1.0177339999999999</v>
      </c>
      <c r="G11">
        <f t="shared" si="9"/>
        <v>7.8667838817456385E-4</v>
      </c>
      <c r="H11">
        <v>1003421</v>
      </c>
      <c r="I11">
        <f t="shared" si="2"/>
        <v>1.0034209999999999</v>
      </c>
      <c r="J11">
        <f t="shared" si="10"/>
        <v>2.2774014849055602E-3</v>
      </c>
      <c r="K11">
        <v>1079680</v>
      </c>
      <c r="L11">
        <f t="shared" si="3"/>
        <v>1.07968</v>
      </c>
      <c r="M11">
        <f t="shared" si="11"/>
        <v>6.5576154667989113E-3</v>
      </c>
      <c r="N11">
        <v>1028800</v>
      </c>
      <c r="O11">
        <f t="shared" si="4"/>
        <v>1.0287999999999999</v>
      </c>
      <c r="P11">
        <f t="shared" si="12"/>
        <v>5.7381274253301212E-4</v>
      </c>
      <c r="Q11">
        <v>984354</v>
      </c>
      <c r="R11">
        <f t="shared" si="5"/>
        <v>0.98435399999999995</v>
      </c>
      <c r="S11">
        <f t="shared" si="13"/>
        <v>-3.0131800038285727E-3</v>
      </c>
      <c r="T11">
        <f t="shared" si="6"/>
        <v>6138589</v>
      </c>
      <c r="U11">
        <f t="shared" si="7"/>
        <v>1.0230981666666668</v>
      </c>
      <c r="V11">
        <f t="shared" si="14"/>
        <v>1.5874077724080803E-3</v>
      </c>
    </row>
    <row r="12" spans="1:22" x14ac:dyDescent="0.65">
      <c r="A12" s="1">
        <v>43872</v>
      </c>
      <c r="B12">
        <v>1024630</v>
      </c>
      <c r="C12">
        <f t="shared" si="0"/>
        <v>1.0246299999999999</v>
      </c>
      <c r="D12">
        <f t="shared" si="8"/>
        <v>2.9279718914673525E-5</v>
      </c>
      <c r="E12">
        <v>1018367</v>
      </c>
      <c r="F12">
        <f t="shared" si="1"/>
        <v>1.018367</v>
      </c>
      <c r="G12">
        <f t="shared" si="9"/>
        <v>6.219699842985552E-4</v>
      </c>
      <c r="H12">
        <v>1008775</v>
      </c>
      <c r="I12">
        <f t="shared" si="2"/>
        <v>1.008775</v>
      </c>
      <c r="J12">
        <f t="shared" si="10"/>
        <v>5.3357464115262503E-3</v>
      </c>
      <c r="K12">
        <v>1096589</v>
      </c>
      <c r="L12">
        <f t="shared" si="3"/>
        <v>1.096589</v>
      </c>
      <c r="M12">
        <f t="shared" si="11"/>
        <v>1.5661121813870835E-2</v>
      </c>
      <c r="N12">
        <v>1034820</v>
      </c>
      <c r="O12">
        <f t="shared" si="4"/>
        <v>1.0348200000000001</v>
      </c>
      <c r="P12">
        <f t="shared" si="12"/>
        <v>5.8514774494558093E-3</v>
      </c>
      <c r="Q12">
        <v>997714</v>
      </c>
      <c r="R12">
        <f t="shared" si="5"/>
        <v>0.99771399999999999</v>
      </c>
      <c r="S12">
        <f t="shared" si="13"/>
        <v>1.3572353035594958E-2</v>
      </c>
      <c r="T12">
        <f t="shared" si="6"/>
        <v>6180895</v>
      </c>
      <c r="U12">
        <f t="shared" si="7"/>
        <v>1.0301491666666667</v>
      </c>
      <c r="V12">
        <f t="shared" si="14"/>
        <v>6.8918117828053816E-3</v>
      </c>
    </row>
    <row r="13" spans="1:22" x14ac:dyDescent="0.65">
      <c r="A13" s="1">
        <v>43873</v>
      </c>
      <c r="B13">
        <v>1026013</v>
      </c>
      <c r="C13">
        <f t="shared" si="0"/>
        <v>1.0260130000000001</v>
      </c>
      <c r="D13">
        <f t="shared" si="8"/>
        <v>1.3497555215054549E-3</v>
      </c>
      <c r="E13">
        <v>1020276</v>
      </c>
      <c r="F13">
        <f t="shared" si="1"/>
        <v>1.020276</v>
      </c>
      <c r="G13">
        <f t="shared" si="9"/>
        <v>1.8745697769074789E-3</v>
      </c>
      <c r="H13">
        <v>1013466</v>
      </c>
      <c r="I13">
        <f t="shared" si="2"/>
        <v>1.013466</v>
      </c>
      <c r="J13">
        <f t="shared" si="10"/>
        <v>4.6501945428861742E-3</v>
      </c>
      <c r="K13">
        <v>1101799</v>
      </c>
      <c r="L13">
        <f t="shared" si="3"/>
        <v>1.101799</v>
      </c>
      <c r="M13">
        <f t="shared" si="11"/>
        <v>4.7510963542402272E-3</v>
      </c>
      <c r="N13">
        <v>1038660</v>
      </c>
      <c r="O13">
        <f t="shared" si="4"/>
        <v>1.0386599999999999</v>
      </c>
      <c r="P13">
        <f t="shared" si="12"/>
        <v>3.7107902823677965E-3</v>
      </c>
      <c r="Q13">
        <v>978438</v>
      </c>
      <c r="R13">
        <f t="shared" si="5"/>
        <v>0.97843800000000003</v>
      </c>
      <c r="S13">
        <f t="shared" si="13"/>
        <v>-1.9320165899245637E-2</v>
      </c>
      <c r="T13">
        <f t="shared" si="6"/>
        <v>6178652</v>
      </c>
      <c r="U13">
        <f t="shared" si="7"/>
        <v>1.0297753333333333</v>
      </c>
      <c r="V13">
        <f t="shared" si="14"/>
        <v>-3.6289242900913851E-4</v>
      </c>
    </row>
    <row r="14" spans="1:22" x14ac:dyDescent="0.65">
      <c r="A14" s="1">
        <v>43874</v>
      </c>
      <c r="B14">
        <v>1026373</v>
      </c>
      <c r="C14">
        <f t="shared" si="0"/>
        <v>1.026373</v>
      </c>
      <c r="D14">
        <f t="shared" si="8"/>
        <v>3.5087274722631772E-4</v>
      </c>
      <c r="E14">
        <v>1020807</v>
      </c>
      <c r="F14">
        <f t="shared" si="1"/>
        <v>1.020807</v>
      </c>
      <c r="G14">
        <f t="shared" si="9"/>
        <v>5.2044740834838728E-4</v>
      </c>
      <c r="H14">
        <v>1011463</v>
      </c>
      <c r="I14">
        <f t="shared" si="2"/>
        <v>1.011463</v>
      </c>
      <c r="J14">
        <f t="shared" si="10"/>
        <v>-1.976385986308349E-3</v>
      </c>
      <c r="K14">
        <v>1105135</v>
      </c>
      <c r="L14">
        <f t="shared" si="3"/>
        <v>1.105135</v>
      </c>
      <c r="M14">
        <f t="shared" si="11"/>
        <v>3.0277754835500901E-3</v>
      </c>
      <c r="N14">
        <v>1036542</v>
      </c>
      <c r="O14">
        <f t="shared" si="4"/>
        <v>1.0365420000000001</v>
      </c>
      <c r="P14">
        <f t="shared" si="12"/>
        <v>-2.0391658483043945E-3</v>
      </c>
      <c r="Q14">
        <v>1003475</v>
      </c>
      <c r="R14">
        <f t="shared" si="5"/>
        <v>1.0034749999999999</v>
      </c>
      <c r="S14">
        <f t="shared" si="13"/>
        <v>2.5588744509105189E-2</v>
      </c>
      <c r="T14">
        <f t="shared" si="6"/>
        <v>6203795</v>
      </c>
      <c r="U14">
        <f t="shared" si="7"/>
        <v>1.0339658333333333</v>
      </c>
      <c r="V14">
        <f t="shared" si="14"/>
        <v>4.0693342172370148E-3</v>
      </c>
    </row>
    <row r="15" spans="1:22" x14ac:dyDescent="0.65">
      <c r="A15" s="1">
        <v>43875</v>
      </c>
      <c r="B15">
        <v>1052833</v>
      </c>
      <c r="C15">
        <f t="shared" si="0"/>
        <v>1.0528329999999999</v>
      </c>
      <c r="D15">
        <f t="shared" si="8"/>
        <v>2.5780101386143176E-2</v>
      </c>
      <c r="E15">
        <v>1022581</v>
      </c>
      <c r="F15">
        <f t="shared" si="1"/>
        <v>1.022581</v>
      </c>
      <c r="G15">
        <f t="shared" si="9"/>
        <v>1.7378407475653499E-3</v>
      </c>
      <c r="H15">
        <v>1015739</v>
      </c>
      <c r="I15">
        <f t="shared" si="2"/>
        <v>1.0157389999999999</v>
      </c>
      <c r="J15">
        <f t="shared" si="10"/>
        <v>4.2275397122781026E-3</v>
      </c>
      <c r="K15">
        <v>1112016</v>
      </c>
      <c r="L15">
        <f t="shared" si="3"/>
        <v>1.1120159999999999</v>
      </c>
      <c r="M15">
        <f t="shared" si="11"/>
        <v>6.2263886312531186E-3</v>
      </c>
      <c r="N15">
        <v>1037286</v>
      </c>
      <c r="O15">
        <f t="shared" si="4"/>
        <v>1.0372859999999999</v>
      </c>
      <c r="P15">
        <f t="shared" si="12"/>
        <v>7.1777120463990449E-4</v>
      </c>
      <c r="Q15">
        <v>996915</v>
      </c>
      <c r="R15">
        <f t="shared" si="5"/>
        <v>0.996915</v>
      </c>
      <c r="S15">
        <f t="shared" si="13"/>
        <v>-6.5372829417772241E-3</v>
      </c>
      <c r="T15">
        <f t="shared" si="6"/>
        <v>6237370</v>
      </c>
      <c r="U15">
        <f t="shared" si="7"/>
        <v>1.0395616666666667</v>
      </c>
      <c r="V15">
        <f t="shared" si="14"/>
        <v>5.4120099068394106E-3</v>
      </c>
    </row>
    <row r="16" spans="1:22" x14ac:dyDescent="0.65">
      <c r="A16" s="1">
        <v>43878</v>
      </c>
      <c r="B16">
        <v>1054442</v>
      </c>
      <c r="C16">
        <f t="shared" si="0"/>
        <v>1.0544420000000001</v>
      </c>
      <c r="D16">
        <f t="shared" si="8"/>
        <v>1.5282575679145636E-3</v>
      </c>
      <c r="E16">
        <v>1014899</v>
      </c>
      <c r="F16">
        <f t="shared" si="1"/>
        <v>1.014899</v>
      </c>
      <c r="G16">
        <f t="shared" si="9"/>
        <v>-7.5123633237855654E-3</v>
      </c>
      <c r="H16">
        <v>1009146</v>
      </c>
      <c r="I16">
        <f t="shared" si="2"/>
        <v>1.0091460000000001</v>
      </c>
      <c r="J16">
        <f t="shared" si="10"/>
        <v>-6.4908406588698956E-3</v>
      </c>
      <c r="K16">
        <v>1100207</v>
      </c>
      <c r="L16">
        <f t="shared" si="3"/>
        <v>1.1002069999999999</v>
      </c>
      <c r="M16">
        <f t="shared" si="11"/>
        <v>-1.0619451518683149E-2</v>
      </c>
      <c r="N16">
        <v>1033186</v>
      </c>
      <c r="O16">
        <f t="shared" si="4"/>
        <v>1.0331859999999999</v>
      </c>
      <c r="P16">
        <f t="shared" si="12"/>
        <v>-3.9526225168372009E-3</v>
      </c>
      <c r="Q16">
        <v>996915</v>
      </c>
      <c r="R16">
        <f t="shared" si="5"/>
        <v>0.996915</v>
      </c>
      <c r="S16">
        <f t="shared" si="13"/>
        <v>0</v>
      </c>
      <c r="T16">
        <f t="shared" si="6"/>
        <v>6208795</v>
      </c>
      <c r="U16">
        <f t="shared" si="7"/>
        <v>1.0347991666666667</v>
      </c>
      <c r="V16">
        <f t="shared" si="14"/>
        <v>-4.5812578057739103E-3</v>
      </c>
    </row>
    <row r="17" spans="1:22" x14ac:dyDescent="0.65">
      <c r="A17" s="1">
        <v>43879</v>
      </c>
      <c r="B17">
        <v>1048472</v>
      </c>
      <c r="C17">
        <f t="shared" si="0"/>
        <v>1.0484720000000001</v>
      </c>
      <c r="D17">
        <f t="shared" si="8"/>
        <v>-5.6617623349601307E-3</v>
      </c>
      <c r="E17">
        <v>1015849</v>
      </c>
      <c r="F17">
        <f t="shared" si="1"/>
        <v>1.015849</v>
      </c>
      <c r="G17">
        <f t="shared" si="9"/>
        <v>9.3605373539633633E-4</v>
      </c>
      <c r="H17">
        <v>1008666</v>
      </c>
      <c r="I17">
        <f t="shared" si="2"/>
        <v>1.0086660000000001</v>
      </c>
      <c r="J17">
        <f t="shared" si="10"/>
        <v>-4.7564970777274636E-4</v>
      </c>
      <c r="K17">
        <v>1104299</v>
      </c>
      <c r="L17">
        <f t="shared" si="3"/>
        <v>1.1042989999999999</v>
      </c>
      <c r="M17">
        <f t="shared" si="11"/>
        <v>3.7193000953456802E-3</v>
      </c>
      <c r="N17">
        <v>1037544</v>
      </c>
      <c r="O17">
        <f t="shared" si="4"/>
        <v>1.037544</v>
      </c>
      <c r="P17">
        <f t="shared" si="12"/>
        <v>4.2180207629604781E-3</v>
      </c>
      <c r="Q17">
        <v>996915</v>
      </c>
      <c r="R17">
        <f t="shared" si="5"/>
        <v>0.996915</v>
      </c>
      <c r="S17">
        <f t="shared" si="13"/>
        <v>0</v>
      </c>
      <c r="T17">
        <f t="shared" si="6"/>
        <v>6211745</v>
      </c>
      <c r="U17">
        <f t="shared" si="7"/>
        <v>1.0352908333333333</v>
      </c>
      <c r="V17">
        <f t="shared" si="14"/>
        <v>4.7513245323759954E-4</v>
      </c>
    </row>
    <row r="18" spans="1:22" x14ac:dyDescent="0.65">
      <c r="A18" s="1">
        <v>43880</v>
      </c>
      <c r="B18">
        <v>1050520</v>
      </c>
      <c r="C18">
        <f t="shared" si="0"/>
        <v>1.0505199999999999</v>
      </c>
      <c r="D18">
        <f t="shared" si="8"/>
        <v>1.9533187343103368E-3</v>
      </c>
      <c r="E18">
        <v>1017565</v>
      </c>
      <c r="F18">
        <f t="shared" si="1"/>
        <v>1.0175650000000001</v>
      </c>
      <c r="G18">
        <f t="shared" si="9"/>
        <v>1.6892274343923662E-3</v>
      </c>
      <c r="H18">
        <v>1009766</v>
      </c>
      <c r="I18">
        <f t="shared" si="2"/>
        <v>1.0097659999999999</v>
      </c>
      <c r="J18">
        <f t="shared" si="10"/>
        <v>1.0905492997680885E-3</v>
      </c>
      <c r="K18">
        <v>1106762</v>
      </c>
      <c r="L18">
        <f t="shared" si="3"/>
        <v>1.106762</v>
      </c>
      <c r="M18">
        <f t="shared" si="11"/>
        <v>2.2303742011901707E-3</v>
      </c>
      <c r="N18">
        <v>1036877</v>
      </c>
      <c r="O18">
        <f t="shared" si="4"/>
        <v>1.036877</v>
      </c>
      <c r="P18">
        <f t="shared" si="12"/>
        <v>-6.4286430262232069E-4</v>
      </c>
      <c r="Q18">
        <v>996915</v>
      </c>
      <c r="R18">
        <f t="shared" si="5"/>
        <v>0.996915</v>
      </c>
      <c r="S18">
        <f t="shared" si="13"/>
        <v>0</v>
      </c>
      <c r="T18">
        <f t="shared" si="6"/>
        <v>6218405</v>
      </c>
      <c r="U18">
        <f t="shared" si="7"/>
        <v>1.0364008333333334</v>
      </c>
      <c r="V18">
        <f t="shared" si="14"/>
        <v>1.0721624921823092E-3</v>
      </c>
    </row>
    <row r="19" spans="1:22" x14ac:dyDescent="0.65">
      <c r="A19" s="1">
        <v>43881</v>
      </c>
      <c r="B19">
        <v>1058726</v>
      </c>
      <c r="C19">
        <f t="shared" si="0"/>
        <v>1.0587260000000001</v>
      </c>
      <c r="D19">
        <f t="shared" si="8"/>
        <v>7.81136960743266E-3</v>
      </c>
      <c r="E19">
        <v>1038382</v>
      </c>
      <c r="F19">
        <f t="shared" si="1"/>
        <v>1.0383819999999999</v>
      </c>
      <c r="G19">
        <f t="shared" si="9"/>
        <v>2.0457661181349458E-2</v>
      </c>
      <c r="H19">
        <v>991947</v>
      </c>
      <c r="I19">
        <f t="shared" si="2"/>
        <v>0.99194700000000002</v>
      </c>
      <c r="J19">
        <f t="shared" si="10"/>
        <v>-1.7646662692148398E-2</v>
      </c>
      <c r="K19">
        <v>1109466</v>
      </c>
      <c r="L19">
        <f t="shared" si="3"/>
        <v>1.1094660000000001</v>
      </c>
      <c r="M19">
        <f t="shared" si="11"/>
        <v>2.4431630287270792E-3</v>
      </c>
      <c r="N19">
        <v>1021064</v>
      </c>
      <c r="O19">
        <f t="shared" si="4"/>
        <v>1.021064</v>
      </c>
      <c r="P19">
        <f t="shared" si="12"/>
        <v>-1.5250603494917987E-2</v>
      </c>
      <c r="Q19">
        <v>996915</v>
      </c>
      <c r="R19">
        <f t="shared" si="5"/>
        <v>0.996915</v>
      </c>
      <c r="S19">
        <f t="shared" si="13"/>
        <v>0</v>
      </c>
      <c r="T19">
        <f t="shared" si="6"/>
        <v>6216500</v>
      </c>
      <c r="U19">
        <f t="shared" si="7"/>
        <v>1.0360833333333332</v>
      </c>
      <c r="V19">
        <f t="shared" si="14"/>
        <v>-3.0634865371444213E-4</v>
      </c>
    </row>
    <row r="20" spans="1:22" x14ac:dyDescent="0.65">
      <c r="A20" s="1">
        <v>43882</v>
      </c>
      <c r="B20">
        <v>1048030</v>
      </c>
      <c r="C20">
        <f t="shared" si="0"/>
        <v>1.04803</v>
      </c>
      <c r="D20">
        <f t="shared" si="8"/>
        <v>-1.0102708349469115E-2</v>
      </c>
      <c r="E20">
        <v>1038382</v>
      </c>
      <c r="F20">
        <f t="shared" si="1"/>
        <v>1.0383819999999999</v>
      </c>
      <c r="G20">
        <f t="shared" si="9"/>
        <v>0</v>
      </c>
      <c r="H20">
        <v>991947</v>
      </c>
      <c r="I20">
        <f t="shared" si="2"/>
        <v>0.99194700000000002</v>
      </c>
      <c r="J20">
        <f t="shared" si="10"/>
        <v>0</v>
      </c>
      <c r="K20">
        <v>1099388</v>
      </c>
      <c r="L20">
        <f t="shared" si="3"/>
        <v>1.099388</v>
      </c>
      <c r="M20">
        <f t="shared" si="11"/>
        <v>-9.0836492510811793E-3</v>
      </c>
      <c r="N20">
        <v>1015983</v>
      </c>
      <c r="O20">
        <f t="shared" si="4"/>
        <v>1.0159830000000001</v>
      </c>
      <c r="P20">
        <f t="shared" si="12"/>
        <v>-4.9761817084922116E-3</v>
      </c>
      <c r="Q20">
        <v>996915</v>
      </c>
      <c r="R20">
        <f t="shared" si="5"/>
        <v>0.996915</v>
      </c>
      <c r="S20">
        <f t="shared" si="13"/>
        <v>0</v>
      </c>
      <c r="T20">
        <f t="shared" si="6"/>
        <v>6190645</v>
      </c>
      <c r="U20">
        <f t="shared" si="7"/>
        <v>1.0317741666666667</v>
      </c>
      <c r="V20">
        <f t="shared" si="14"/>
        <v>-4.1590927370706221E-3</v>
      </c>
    </row>
    <row r="21" spans="1:22" x14ac:dyDescent="0.65">
      <c r="A21" s="1">
        <v>43885</v>
      </c>
      <c r="B21">
        <v>1048030</v>
      </c>
      <c r="C21">
        <f t="shared" si="0"/>
        <v>1.04803</v>
      </c>
      <c r="D21">
        <f t="shared" si="8"/>
        <v>0</v>
      </c>
      <c r="E21">
        <v>1038382</v>
      </c>
      <c r="F21">
        <f t="shared" si="1"/>
        <v>1.0383819999999999</v>
      </c>
      <c r="G21">
        <f t="shared" si="9"/>
        <v>0</v>
      </c>
      <c r="H21">
        <v>991947</v>
      </c>
      <c r="I21">
        <f t="shared" si="2"/>
        <v>0.99194700000000002</v>
      </c>
      <c r="J21">
        <f t="shared" si="10"/>
        <v>0</v>
      </c>
      <c r="K21">
        <v>1099388</v>
      </c>
      <c r="L21">
        <f t="shared" si="3"/>
        <v>1.099388</v>
      </c>
      <c r="M21">
        <f t="shared" si="11"/>
        <v>0</v>
      </c>
      <c r="N21">
        <v>1011959</v>
      </c>
      <c r="O21">
        <f t="shared" si="4"/>
        <v>1.0119590000000001</v>
      </c>
      <c r="P21">
        <f t="shared" si="12"/>
        <v>-3.9606961927512833E-3</v>
      </c>
      <c r="Q21">
        <v>996915</v>
      </c>
      <c r="R21">
        <f t="shared" si="5"/>
        <v>0.996915</v>
      </c>
      <c r="S21">
        <f t="shared" si="13"/>
        <v>0</v>
      </c>
      <c r="T21">
        <f t="shared" si="6"/>
        <v>6186621</v>
      </c>
      <c r="U21">
        <f t="shared" si="7"/>
        <v>1.0311035</v>
      </c>
      <c r="V21">
        <f t="shared" si="14"/>
        <v>-6.5001304387511314E-4</v>
      </c>
    </row>
    <row r="22" spans="1:22" x14ac:dyDescent="0.65">
      <c r="A22" s="1">
        <v>43886</v>
      </c>
      <c r="B22">
        <v>1048030</v>
      </c>
      <c r="C22">
        <f t="shared" si="0"/>
        <v>1.04803</v>
      </c>
      <c r="D22">
        <f t="shared" si="8"/>
        <v>0</v>
      </c>
      <c r="E22">
        <v>1014970</v>
      </c>
      <c r="F22">
        <f t="shared" si="1"/>
        <v>1.0149699999999999</v>
      </c>
      <c r="G22">
        <f t="shared" si="9"/>
        <v>-2.2546615792646628E-2</v>
      </c>
      <c r="H22">
        <v>991947</v>
      </c>
      <c r="I22">
        <f t="shared" si="2"/>
        <v>0.99194700000000002</v>
      </c>
      <c r="J22">
        <f t="shared" si="10"/>
        <v>0</v>
      </c>
      <c r="K22">
        <v>1089492</v>
      </c>
      <c r="L22">
        <f t="shared" si="3"/>
        <v>1.0894919999999999</v>
      </c>
      <c r="M22">
        <f t="shared" si="11"/>
        <v>-9.0013716722395793E-3</v>
      </c>
      <c r="N22">
        <v>1006350</v>
      </c>
      <c r="O22">
        <f t="shared" si="4"/>
        <v>1.0063500000000001</v>
      </c>
      <c r="P22">
        <f t="shared" si="12"/>
        <v>-5.542714675199267E-3</v>
      </c>
      <c r="Q22">
        <v>996915</v>
      </c>
      <c r="R22">
        <f t="shared" si="5"/>
        <v>0.996915</v>
      </c>
      <c r="S22">
        <f t="shared" si="13"/>
        <v>0</v>
      </c>
      <c r="T22">
        <f t="shared" si="6"/>
        <v>6147704</v>
      </c>
      <c r="U22">
        <f t="shared" si="7"/>
        <v>1.0246173333333333</v>
      </c>
      <c r="V22">
        <f t="shared" si="14"/>
        <v>-6.2905097952501198E-3</v>
      </c>
    </row>
    <row r="23" spans="1:22" x14ac:dyDescent="0.65">
      <c r="A23" s="1">
        <v>43887</v>
      </c>
      <c r="B23">
        <v>1036562</v>
      </c>
      <c r="C23">
        <f t="shared" si="0"/>
        <v>1.036562</v>
      </c>
      <c r="D23">
        <f t="shared" si="8"/>
        <v>-1.0942434853964136E-2</v>
      </c>
      <c r="E23">
        <v>1012056</v>
      </c>
      <c r="F23">
        <f t="shared" si="1"/>
        <v>1.0120560000000001</v>
      </c>
      <c r="G23">
        <f t="shared" si="9"/>
        <v>-2.8710208183491742E-3</v>
      </c>
      <c r="H23">
        <v>963521</v>
      </c>
      <c r="I23">
        <f t="shared" si="2"/>
        <v>0.96352099999999996</v>
      </c>
      <c r="J23">
        <f t="shared" si="10"/>
        <v>-2.8656772992911982E-2</v>
      </c>
      <c r="K23">
        <v>1088959</v>
      </c>
      <c r="L23">
        <f t="shared" si="3"/>
        <v>1.088959</v>
      </c>
      <c r="M23">
        <f t="shared" si="11"/>
        <v>-4.8921882859157733E-4</v>
      </c>
      <c r="N23">
        <v>1003743</v>
      </c>
      <c r="O23">
        <f t="shared" si="4"/>
        <v>1.0037430000000001</v>
      </c>
      <c r="P23">
        <f t="shared" si="12"/>
        <v>-2.5905500074527013E-3</v>
      </c>
      <c r="Q23">
        <v>996915</v>
      </c>
      <c r="R23">
        <f t="shared" si="5"/>
        <v>0.996915</v>
      </c>
      <c r="S23">
        <f t="shared" si="13"/>
        <v>0</v>
      </c>
      <c r="T23">
        <f t="shared" si="6"/>
        <v>6101756</v>
      </c>
      <c r="U23">
        <f t="shared" si="7"/>
        <v>1.0169593333333333</v>
      </c>
      <c r="V23">
        <f t="shared" si="14"/>
        <v>-7.4740098091904978E-3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小组日收益数据</vt:lpstr>
      <vt:lpstr>后悔数据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huafang</cp:lastModifiedBy>
  <dcterms:created xsi:type="dcterms:W3CDTF">2020-01-21T09:47:39Z</dcterms:created>
  <dcterms:modified xsi:type="dcterms:W3CDTF">2020-05-18T17:11:26Z</dcterms:modified>
</cp:coreProperties>
</file>