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Temitope\Documents\Work\Data Science\Data Analysis\Projects\Thomas\"/>
    </mc:Choice>
  </mc:AlternateContent>
  <xr:revisionPtr revIDLastSave="0" documentId="13_ncr:1_{4330E781-0874-400D-BA70-0E24C57DD874}" xr6:coauthVersionLast="47" xr6:coauthVersionMax="47" xr10:uidLastSave="{00000000-0000-0000-0000-000000000000}"/>
  <bookViews>
    <workbookView xWindow="-108" yWindow="-108" windowWidth="23256" windowHeight="12456" activeTab="3" xr2:uid="{A14CBAA1-B7A7-4F6F-8A82-4C05C1A42521}"/>
  </bookViews>
  <sheets>
    <sheet name="Sheet1" sheetId="1" r:id="rId1"/>
    <sheet name="Working Sheet" sheetId="2" r:id="rId2"/>
    <sheet name="Pivot Table" sheetId="3" r:id="rId3"/>
    <sheet name="Dashboard" sheetId="4" r:id="rId4"/>
  </sheets>
  <definedNames>
    <definedName name="_xlnm._FilterDatabase" localSheetId="0" hidden="1">Sheet1!$A$2:$F$36</definedName>
    <definedName name="_xlnm._FilterDatabase" localSheetId="1" hidden="1">'Working Sheet'!$A$1:$J$36</definedName>
    <definedName name="Slicer_Category">#N/A</definedName>
    <definedName name="Slicer_D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8" i="1" l="1"/>
  <c r="F29" i="1"/>
  <c r="F30" i="1"/>
  <c r="F31" i="1"/>
  <c r="F32" i="1"/>
  <c r="F33" i="1"/>
  <c r="F34" i="1"/>
  <c r="F27" i="1"/>
  <c r="F13" i="1"/>
  <c r="F14" i="1"/>
  <c r="F15" i="1"/>
  <c r="F16" i="1"/>
  <c r="F17" i="1"/>
  <c r="F18" i="1"/>
  <c r="F19" i="1"/>
  <c r="F20" i="1"/>
  <c r="F21" i="1"/>
  <c r="F22" i="1"/>
  <c r="F23" i="1"/>
  <c r="F24" i="1"/>
  <c r="F25" i="1"/>
  <c r="F26" i="1"/>
  <c r="F12" i="1"/>
  <c r="F6" i="1"/>
  <c r="F7" i="1"/>
  <c r="F8" i="1"/>
  <c r="F9" i="1"/>
  <c r="F10" i="1"/>
  <c r="F11" i="1"/>
  <c r="F5" i="1"/>
  <c r="D32" i="2"/>
  <c r="E35" i="1"/>
</calcChain>
</file>

<file path=xl/sharedStrings.xml><?xml version="1.0" encoding="utf-8"?>
<sst xmlns="http://schemas.openxmlformats.org/spreadsheetml/2006/main" count="174" uniqueCount="45">
  <si>
    <r>
      <t>Q</t>
    </r>
    <r>
      <rPr>
        <b/>
        <vertAlign val="subscript"/>
        <sz val="18"/>
        <color rgb="FF00B0F0"/>
        <rFont val="Calibri"/>
        <family val="2"/>
        <scheme val="minor"/>
      </rPr>
      <t>4</t>
    </r>
    <r>
      <rPr>
        <b/>
        <sz val="18"/>
        <color rgb="FF00B0F0"/>
        <rFont val="Calibri"/>
        <family val="2"/>
        <scheme val="minor"/>
      </rPr>
      <t xml:space="preserve"> 2020 Expenses </t>
    </r>
  </si>
  <si>
    <t>Category</t>
  </si>
  <si>
    <t>Description</t>
  </si>
  <si>
    <t>Date</t>
  </si>
  <si>
    <t xml:space="preserve">Amount </t>
  </si>
  <si>
    <t>Project costs</t>
  </si>
  <si>
    <t>Dayrise Project</t>
  </si>
  <si>
    <t>Other overhead</t>
  </si>
  <si>
    <t>Dinner at the office(resourcespace onboarding )</t>
  </si>
  <si>
    <t>Tax</t>
  </si>
  <si>
    <t>COOP 2019 VAT</t>
  </si>
  <si>
    <t>Going away gifts</t>
  </si>
  <si>
    <t>Financial and legal</t>
  </si>
  <si>
    <t>For bank Account confirmation</t>
  </si>
  <si>
    <t>Other Personnel</t>
  </si>
  <si>
    <t>Subscriptions-  Expert HR</t>
  </si>
  <si>
    <t>Fee for foreign currency</t>
  </si>
  <si>
    <t>Other costs</t>
  </si>
  <si>
    <t>Goodbye gifts</t>
  </si>
  <si>
    <t xml:space="preserve">Partners 2019 VAT </t>
  </si>
  <si>
    <t>Marketing and sales</t>
  </si>
  <si>
    <t>Sustainable Foods Conference &amp; Exhibition</t>
  </si>
  <si>
    <t>Eva's uber to speaking event</t>
  </si>
  <si>
    <t>Holthaus legal 2020-0370</t>
  </si>
  <si>
    <t>Expert HR</t>
  </si>
  <si>
    <t>COOP 2019  Corporate tax</t>
  </si>
  <si>
    <t>Evas Uber to speaking event</t>
  </si>
  <si>
    <t>Dayrize Project</t>
  </si>
  <si>
    <t xml:space="preserve">Proofreading CV's </t>
  </si>
  <si>
    <t>Job postings</t>
  </si>
  <si>
    <t>Flowers for Denmark Office</t>
  </si>
  <si>
    <t>Christmas Gift</t>
  </si>
  <si>
    <t xml:space="preserve">US 2019 Tax filling </t>
  </si>
  <si>
    <t>Christma post,NL</t>
  </si>
  <si>
    <t>Covid email translation</t>
  </si>
  <si>
    <t>Christmas Box</t>
  </si>
  <si>
    <t xml:space="preserve">Legal advice on transition payments </t>
  </si>
  <si>
    <t xml:space="preserve">Total </t>
  </si>
  <si>
    <t>Row Labels</t>
  </si>
  <si>
    <t>Grand Total</t>
  </si>
  <si>
    <t xml:space="preserve">Sum of Amount </t>
  </si>
  <si>
    <t>(All)</t>
  </si>
  <si>
    <t>Oct 2020</t>
  </si>
  <si>
    <t>Nov 2020</t>
  </si>
  <si>
    <t>Dec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</si>
</sst>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2]\ #,##0.00"/>
  </numFmts>
  <fonts count="6" x14ac:knownFonts="1">
    <font>
      <sz val="11"/>
      <color theme="1"/>
      <name val="Calibri"/>
      <family val="2"/>
      <scheme val="minor"/>
    </font>
    <font>
      <b/>
      <sz val="11"/>
      <color theme="1"/>
      <name val="Calibri"/>
      <family val="2"/>
      <scheme val="minor"/>
    </font>
    <font>
      <b/>
      <sz val="18"/>
      <color rgb="FF00B0F0"/>
      <name val="Calibri"/>
      <family val="2"/>
      <scheme val="minor"/>
    </font>
    <font>
      <b/>
      <vertAlign val="subscript"/>
      <sz val="18"/>
      <color rgb="FF00B0F0"/>
      <name val="Calibri"/>
      <family val="2"/>
      <scheme val="minor"/>
    </font>
    <font>
      <b/>
      <sz val="12"/>
      <color theme="1"/>
      <name val="Calibri"/>
      <family val="2"/>
      <scheme val="minor"/>
    </font>
    <font>
      <b/>
      <sz val="14"/>
      <color theme="1"/>
      <name val="Calibri"/>
      <family val="2"/>
      <scheme val="minor"/>
    </font>
  </fonts>
  <fills count="2">
    <fill>
      <patternFill patternType="none"/>
    </fill>
    <fill>
      <patternFill patternType="gray125"/>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double">
        <color indexed="64"/>
      </bottom>
      <diagonal/>
    </border>
    <border>
      <left/>
      <right/>
      <top/>
      <bottom style="double">
        <color indexed="64"/>
      </bottom>
      <diagonal/>
    </border>
  </borders>
  <cellStyleXfs count="1">
    <xf numFmtId="0" fontId="0" fillId="0" borderId="0"/>
  </cellStyleXfs>
  <cellXfs count="20">
    <xf numFmtId="0" fontId="0" fillId="0" borderId="0" xfId="0"/>
    <xf numFmtId="0" fontId="2" fillId="0" borderId="0" xfId="0" applyFont="1"/>
    <xf numFmtId="0" fontId="1" fillId="0" borderId="0" xfId="0" applyFont="1"/>
    <xf numFmtId="0" fontId="4" fillId="0" borderId="1" xfId="0" applyFont="1" applyBorder="1"/>
    <xf numFmtId="0" fontId="4" fillId="0" borderId="2" xfId="0" applyFont="1" applyBorder="1"/>
    <xf numFmtId="0" fontId="4" fillId="0" borderId="3" xfId="0" applyFont="1" applyBorder="1"/>
    <xf numFmtId="0" fontId="0" fillId="0" borderId="4" xfId="0" applyBorder="1"/>
    <xf numFmtId="15" fontId="0" fillId="0" borderId="0" xfId="0" applyNumberFormat="1"/>
    <xf numFmtId="164" fontId="0" fillId="0" borderId="5" xfId="0" applyNumberFormat="1" applyBorder="1"/>
    <xf numFmtId="0" fontId="0" fillId="0" borderId="6" xfId="0" applyBorder="1"/>
    <xf numFmtId="0" fontId="0" fillId="0" borderId="7" xfId="0" applyBorder="1"/>
    <xf numFmtId="15" fontId="0" fillId="0" borderId="7" xfId="0" applyNumberFormat="1" applyBorder="1"/>
    <xf numFmtId="164" fontId="0" fillId="0" borderId="8" xfId="0" applyNumberFormat="1" applyBorder="1"/>
    <xf numFmtId="0" fontId="1" fillId="0" borderId="4" xfId="0" applyFont="1" applyBorder="1"/>
    <xf numFmtId="164" fontId="5" fillId="0" borderId="9" xfId="0" applyNumberFormat="1" applyFont="1" applyBorder="1"/>
    <xf numFmtId="164" fontId="5" fillId="0" borderId="10" xfId="0" applyNumberFormat="1" applyFont="1" applyBorder="1"/>
    <xf numFmtId="0" fontId="4" fillId="0" borderId="0" xfId="0" applyFont="1"/>
    <xf numFmtId="16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[Expenses Analysis.xlsx]Pivot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Table'!$A$4:$A$12</c:f>
              <c:strCache>
                <c:ptCount val="8"/>
                <c:pt idx="0">
                  <c:v>Financial and legal</c:v>
                </c:pt>
                <c:pt idx="1">
                  <c:v>Marketing and sales</c:v>
                </c:pt>
                <c:pt idx="2">
                  <c:v>Other costs</c:v>
                </c:pt>
                <c:pt idx="3">
                  <c:v>Other overhead</c:v>
                </c:pt>
                <c:pt idx="4">
                  <c:v>Other Personnel</c:v>
                </c:pt>
                <c:pt idx="5">
                  <c:v>Project costs</c:v>
                </c:pt>
                <c:pt idx="6">
                  <c:v>Tax</c:v>
                </c:pt>
                <c:pt idx="7">
                  <c:v>Total </c:v>
                </c:pt>
              </c:strCache>
            </c:strRef>
          </c:cat>
          <c:val>
            <c:numRef>
              <c:f>'Pivot Table'!$B$4:$B$12</c:f>
              <c:numCache>
                <c:formatCode>General</c:formatCode>
                <c:ptCount val="8"/>
                <c:pt idx="0">
                  <c:v>1187.8</c:v>
                </c:pt>
                <c:pt idx="1">
                  <c:v>1682.94</c:v>
                </c:pt>
                <c:pt idx="2">
                  <c:v>1142.18</c:v>
                </c:pt>
                <c:pt idx="3">
                  <c:v>5463.47</c:v>
                </c:pt>
                <c:pt idx="4">
                  <c:v>1719.8899999999999</c:v>
                </c:pt>
                <c:pt idx="5">
                  <c:v>3446.77</c:v>
                </c:pt>
                <c:pt idx="6">
                  <c:v>29982</c:v>
                </c:pt>
                <c:pt idx="7">
                  <c:v>44625.05</c:v>
                </c:pt>
              </c:numCache>
            </c:numRef>
          </c:val>
          <c:extLst>
            <c:ext xmlns:c16="http://schemas.microsoft.com/office/drawing/2014/chart" uri="{C3380CC4-5D6E-409C-BE32-E72D297353CC}">
              <c16:uniqueId val="{00000000-E251-43D2-A5EB-5A8CC7353384}"/>
            </c:ext>
          </c:extLst>
        </c:ser>
        <c:dLbls>
          <c:showLegendKey val="0"/>
          <c:showVal val="0"/>
          <c:showCatName val="0"/>
          <c:showSerName val="0"/>
          <c:showPercent val="0"/>
          <c:showBubbleSize val="0"/>
        </c:dLbls>
        <c:gapWidth val="219"/>
        <c:overlap val="-27"/>
        <c:axId val="1032786543"/>
        <c:axId val="1032789871"/>
      </c:barChart>
      <c:catAx>
        <c:axId val="103278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789871"/>
        <c:crosses val="autoZero"/>
        <c:auto val="1"/>
        <c:lblAlgn val="ctr"/>
        <c:lblOffset val="100"/>
        <c:noMultiLvlLbl val="0"/>
      </c:catAx>
      <c:valAx>
        <c:axId val="103278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78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[Expenses 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Table'!$A$4:$A$12</c:f>
              <c:strCache>
                <c:ptCount val="8"/>
                <c:pt idx="0">
                  <c:v>Financial and legal</c:v>
                </c:pt>
                <c:pt idx="1">
                  <c:v>Marketing and sales</c:v>
                </c:pt>
                <c:pt idx="2">
                  <c:v>Other costs</c:v>
                </c:pt>
                <c:pt idx="3">
                  <c:v>Other overhead</c:v>
                </c:pt>
                <c:pt idx="4">
                  <c:v>Other Personnel</c:v>
                </c:pt>
                <c:pt idx="5">
                  <c:v>Project costs</c:v>
                </c:pt>
                <c:pt idx="6">
                  <c:v>Tax</c:v>
                </c:pt>
                <c:pt idx="7">
                  <c:v>Total </c:v>
                </c:pt>
              </c:strCache>
            </c:strRef>
          </c:cat>
          <c:val>
            <c:numRef>
              <c:f>'Pivot Table'!$B$4:$B$12</c:f>
              <c:numCache>
                <c:formatCode>General</c:formatCode>
                <c:ptCount val="8"/>
                <c:pt idx="0">
                  <c:v>1187.8</c:v>
                </c:pt>
                <c:pt idx="1">
                  <c:v>1682.94</c:v>
                </c:pt>
                <c:pt idx="2">
                  <c:v>1142.18</c:v>
                </c:pt>
                <c:pt idx="3">
                  <c:v>5463.47</c:v>
                </c:pt>
                <c:pt idx="4">
                  <c:v>1719.8899999999999</c:v>
                </c:pt>
                <c:pt idx="5">
                  <c:v>3446.77</c:v>
                </c:pt>
                <c:pt idx="6">
                  <c:v>29982</c:v>
                </c:pt>
                <c:pt idx="7">
                  <c:v>44625.05</c:v>
                </c:pt>
              </c:numCache>
            </c:numRef>
          </c:val>
          <c:extLst>
            <c:ext xmlns:c16="http://schemas.microsoft.com/office/drawing/2014/chart" uri="{C3380CC4-5D6E-409C-BE32-E72D297353CC}">
              <c16:uniqueId val="{00000000-A563-442C-93E6-FEAD8588BCA6}"/>
            </c:ext>
          </c:extLst>
        </c:ser>
        <c:dLbls>
          <c:showLegendKey val="0"/>
          <c:showVal val="0"/>
          <c:showCatName val="0"/>
          <c:showSerName val="0"/>
          <c:showPercent val="0"/>
          <c:showBubbleSize val="0"/>
        </c:dLbls>
        <c:gapWidth val="219"/>
        <c:overlap val="-27"/>
        <c:axId val="1032786543"/>
        <c:axId val="1032789871"/>
      </c:barChart>
      <c:catAx>
        <c:axId val="103278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br>
                  <a:rPr lang="en-US"/>
                </a:b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789871"/>
        <c:crosses val="autoZero"/>
        <c:auto val="1"/>
        <c:lblAlgn val="ctr"/>
        <c:lblOffset val="100"/>
        <c:noMultiLvlLbl val="0"/>
      </c:catAx>
      <c:valAx>
        <c:axId val="1032789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786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312420</xdr:colOff>
      <xdr:row>4</xdr:row>
      <xdr:rowOff>114300</xdr:rowOff>
    </xdr:from>
    <xdr:to>
      <xdr:col>12</xdr:col>
      <xdr:colOff>403860</xdr:colOff>
      <xdr:row>19</xdr:row>
      <xdr:rowOff>114300</xdr:rowOff>
    </xdr:to>
    <xdr:graphicFrame macro="">
      <xdr:nvGraphicFramePr>
        <xdr:cNvPr id="2" name="Chart 1">
          <a:extLst>
            <a:ext uri="{FF2B5EF4-FFF2-40B4-BE49-F238E27FC236}">
              <a16:creationId xmlns:a16="http://schemas.microsoft.com/office/drawing/2014/main" id="{3EB9031F-93F3-CBF4-A0AB-DE5C391C9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167640</xdr:colOff>
      <xdr:row>1</xdr:row>
      <xdr:rowOff>60960</xdr:rowOff>
    </xdr:from>
    <xdr:to>
      <xdr:col>12</xdr:col>
      <xdr:colOff>601980</xdr:colOff>
      <xdr:row>22</xdr:row>
      <xdr:rowOff>129540</xdr:rowOff>
    </xdr:to>
    <xdr:grpSp>
      <xdr:nvGrpSpPr>
        <xdr:cNvPr id="5" name="Group 4">
          <a:extLst>
            <a:ext uri="{FF2B5EF4-FFF2-40B4-BE49-F238E27FC236}">
              <a16:creationId xmlns:a16="http://schemas.microsoft.com/office/drawing/2014/main" id="{61AE0F86-8EA5-CFDE-9491-2C7F9A11EECB}"/>
            </a:ext>
          </a:extLst>
        </xdr:cNvPr>
        <xdr:cNvGrpSpPr/>
      </xdr:nvGrpSpPr>
      <xdr:grpSpPr>
        <a:xfrm>
          <a:off x="167640" y="243840"/>
          <a:ext cx="7749540" cy="3909060"/>
          <a:chOff x="1150620" y="121920"/>
          <a:chExt cx="7749540" cy="3909060"/>
        </a:xfrm>
      </xdr:grpSpPr>
      <xdr:graphicFrame macro="">
        <xdr:nvGraphicFramePr>
          <xdr:cNvPr id="2" name="Chart 1">
            <a:extLst>
              <a:ext uri="{FF2B5EF4-FFF2-40B4-BE49-F238E27FC236}">
                <a16:creationId xmlns:a16="http://schemas.microsoft.com/office/drawing/2014/main" id="{D1983ECB-04FB-488F-A2C3-69E2040795A0}"/>
              </a:ext>
            </a:extLst>
          </xdr:cNvPr>
          <xdr:cNvGraphicFramePr>
            <a:graphicFrameLocks/>
          </xdr:cNvGraphicFramePr>
        </xdr:nvGraphicFramePr>
        <xdr:xfrm>
          <a:off x="2987040" y="121920"/>
          <a:ext cx="5913120" cy="390144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D159FEF0-DD78-AB02-1DB8-BCEF7655FA41}"/>
                  </a:ext>
                </a:extLst>
              </xdr:cNvPr>
              <xdr:cNvGraphicFramePr/>
            </xdr:nvGraphicFramePr>
            <xdr:xfrm>
              <a:off x="1150620" y="1485900"/>
              <a:ext cx="1828800" cy="254508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67640" y="1607820"/>
                <a:ext cx="1828800" cy="2545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 name="Date">
                <a:extLst>
                  <a:ext uri="{FF2B5EF4-FFF2-40B4-BE49-F238E27FC236}">
                    <a16:creationId xmlns:a16="http://schemas.microsoft.com/office/drawing/2014/main" id="{92DBB9E6-1C05-12B5-C5D5-6B495A23A59B}"/>
                  </a:ext>
                </a:extLst>
              </xdr:cNvPr>
              <xdr:cNvGraphicFramePr/>
            </xdr:nvGraphicFramePr>
            <xdr:xfrm>
              <a:off x="1150620" y="121921"/>
              <a:ext cx="1828800" cy="1356359"/>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67640" y="243841"/>
                <a:ext cx="1828800" cy="1356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mitope" refreshedDate="44962.595050115742" createdVersion="8" refreshedVersion="8" minRefreshableVersion="3" recordCount="31" xr:uid="{3B3023D9-5BE1-4A8F-8DCB-253C60282AFB}">
  <cacheSource type="worksheet">
    <worksheetSource ref="A1:D32" sheet="Working Sheet"/>
  </cacheSource>
  <cacheFields count="4">
    <cacheField name="Category" numFmtId="0">
      <sharedItems count="8">
        <s v="Project costs"/>
        <s v="Other overhead"/>
        <s v="Tax"/>
        <s v="Financial and legal"/>
        <s v="Other Personnel"/>
        <s v="Other costs"/>
        <s v="Marketing and sales"/>
        <s v="Total "/>
      </sharedItems>
    </cacheField>
    <cacheField name="Description" numFmtId="0">
      <sharedItems containsBlank="1"/>
    </cacheField>
    <cacheField name="Date" numFmtId="0">
      <sharedItems containsBlank="1" count="4">
        <s v="Oct 2020"/>
        <s v="Nov 2020"/>
        <s v="Dec 2020"/>
        <m/>
      </sharedItems>
    </cacheField>
    <cacheField name="Amount " numFmtId="164">
      <sharedItems containsSemiMixedTypes="0" containsString="0" containsNumber="1" minValue="0.27" maxValue="44625.05"/>
    </cacheField>
  </cacheFields>
  <extLst>
    <ext xmlns:x14="http://schemas.microsoft.com/office/spreadsheetml/2009/9/main" uri="{725AE2AE-9491-48be-B2B4-4EB974FC3084}">
      <x14:pivotCacheDefinition pivotCacheId="14519953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s v="Dayrise Project"/>
    <x v="0"/>
    <n v="286.77"/>
  </r>
  <r>
    <x v="1"/>
    <s v="Dinner at the office(resourcespace onboarding )"/>
    <x v="0"/>
    <n v="55.05"/>
  </r>
  <r>
    <x v="2"/>
    <s v="COOP 2019 VAT"/>
    <x v="0"/>
    <n v="16000"/>
  </r>
  <r>
    <x v="1"/>
    <s v="Going away gifts"/>
    <x v="0"/>
    <n v="102.75"/>
  </r>
  <r>
    <x v="3"/>
    <s v="For bank Account confirmation"/>
    <x v="0"/>
    <n v="0.27"/>
  </r>
  <r>
    <x v="4"/>
    <s v="Subscriptions-  Expert HR"/>
    <x v="0"/>
    <n v="139.15"/>
  </r>
  <r>
    <x v="3"/>
    <s v="Fee for foreign currency"/>
    <x v="0"/>
    <n v="7.5"/>
  </r>
  <r>
    <x v="5"/>
    <s v="Goodbye gifts"/>
    <x v="1"/>
    <n v="68.209999999999994"/>
  </r>
  <r>
    <x v="2"/>
    <s v="Partners 2019 VAT "/>
    <x v="1"/>
    <n v="150"/>
  </r>
  <r>
    <x v="3"/>
    <s v="Fee for foreign currency"/>
    <x v="1"/>
    <n v="10"/>
  </r>
  <r>
    <x v="6"/>
    <s v="Sustainable Foods Conference &amp; Exhibition"/>
    <x v="1"/>
    <n v="1682.94"/>
  </r>
  <r>
    <x v="3"/>
    <s v="Fee for foreign currency"/>
    <x v="1"/>
    <n v="7.5"/>
  </r>
  <r>
    <x v="4"/>
    <s v="Eva's uber to speaking event"/>
    <x v="1"/>
    <n v="350"/>
  </r>
  <r>
    <x v="3"/>
    <s v="Holthaus legal 2020-0370"/>
    <x v="1"/>
    <n v="286.77"/>
  </r>
  <r>
    <x v="4"/>
    <s v="Expert HR"/>
    <x v="1"/>
    <n v="139.15"/>
  </r>
  <r>
    <x v="2"/>
    <s v="COOP 2019  Corporate tax"/>
    <x v="1"/>
    <n v="9082"/>
  </r>
  <r>
    <x v="4"/>
    <s v="Evas Uber to speaking event"/>
    <x v="1"/>
    <n v="395.84"/>
  </r>
  <r>
    <x v="0"/>
    <s v="Dayrize Project"/>
    <x v="1"/>
    <n v="1460"/>
  </r>
  <r>
    <x v="5"/>
    <s v="Proofreading CV's "/>
    <x v="1"/>
    <n v="759.02"/>
  </r>
  <r>
    <x v="5"/>
    <s v="Job postings"/>
    <x v="1"/>
    <n v="200"/>
  </r>
  <r>
    <x v="1"/>
    <s v="Flowers for Denmark Office"/>
    <x v="1"/>
    <n v="39.799999999999997"/>
  </r>
  <r>
    <x v="1"/>
    <s v="Christmas Gift"/>
    <x v="1"/>
    <n v="375.16"/>
  </r>
  <r>
    <x v="0"/>
    <s v="Dayrize Project"/>
    <x v="2"/>
    <n v="1700"/>
  </r>
  <r>
    <x v="2"/>
    <s v="US 2019 Tax filling "/>
    <x v="2"/>
    <n v="4750"/>
  </r>
  <r>
    <x v="4"/>
    <s v="Subscriptions-  Expert HR"/>
    <x v="2"/>
    <n v="695.75"/>
  </r>
  <r>
    <x v="1"/>
    <s v="Christma post,NL"/>
    <x v="2"/>
    <n v="79.75"/>
  </r>
  <r>
    <x v="3"/>
    <s v="Fee for foreign currency"/>
    <x v="2"/>
    <n v="10"/>
  </r>
  <r>
    <x v="5"/>
    <s v="Covid email translation"/>
    <x v="2"/>
    <n v="114.95"/>
  </r>
  <r>
    <x v="1"/>
    <s v="Christmas Box"/>
    <x v="2"/>
    <n v="4810.96"/>
  </r>
  <r>
    <x v="3"/>
    <s v="Legal advice on transition payments "/>
    <x v="2"/>
    <n v="865.76"/>
  </r>
  <r>
    <x v="7"/>
    <m/>
    <x v="3"/>
    <n v="44625.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14E5F8-01FF-484E-9FDE-1323CC3553D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2" firstHeaderRow="1" firstDataRow="1" firstDataCol="1" rowPageCount="1" colPageCount="1"/>
  <pivotFields count="4">
    <pivotField axis="axisRow" showAll="0">
      <items count="9">
        <item x="3"/>
        <item x="6"/>
        <item x="5"/>
        <item x="1"/>
        <item x="4"/>
        <item x="0"/>
        <item x="2"/>
        <item x="7"/>
        <item t="default"/>
      </items>
    </pivotField>
    <pivotField showAll="0"/>
    <pivotField axis="axisPage" multipleItemSelectionAllowed="1" showAll="0">
      <items count="5">
        <item x="2"/>
        <item x="1"/>
        <item x="0"/>
        <item x="3"/>
        <item t="default"/>
      </items>
    </pivotField>
    <pivotField dataField="1" numFmtId="164" showAll="0"/>
  </pivotFields>
  <rowFields count="1">
    <field x="0"/>
  </rowFields>
  <rowItems count="9">
    <i>
      <x/>
    </i>
    <i>
      <x v="1"/>
    </i>
    <i>
      <x v="2"/>
    </i>
    <i>
      <x v="3"/>
    </i>
    <i>
      <x v="4"/>
    </i>
    <i>
      <x v="5"/>
    </i>
    <i>
      <x v="6"/>
    </i>
    <i>
      <x v="7"/>
    </i>
    <i t="grand">
      <x/>
    </i>
  </rowItems>
  <colItems count="1">
    <i/>
  </colItems>
  <pageFields count="1">
    <pageField fld="2" hier="-1"/>
  </pageFields>
  <dataFields count="1">
    <dataField name="Sum of Amount " fld="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FBD9AF4-BA91-4E54-A012-E57FC46B840E}" sourceName="Category">
  <pivotTables>
    <pivotTable tabId="3" name="PivotTable3"/>
  </pivotTables>
  <data>
    <tabular pivotCacheId="1451995302">
      <items count="8">
        <i x="3" s="1"/>
        <i x="6" s="1"/>
        <i x="5" s="1"/>
        <i x="1" s="1"/>
        <i x="4" s="1"/>
        <i x="0"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81093DAB-A9D9-4D6D-8346-A1CF1424AFDE}" sourceName="Date">
  <pivotTables>
    <pivotTable tabId="3" name="PivotTable3"/>
  </pivotTables>
  <data>
    <tabular pivotCacheId="1451995302">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05D2D0C-B49A-4983-9FD2-037D1A58841C}" cache="Slicer_Category" caption="Category" rowHeight="234950"/>
  <slicer name="Date" xr10:uid="{4F91FD35-7CD4-435F-B0C8-D45F5F09343D}" cache="Slicer_Date" caption="Date"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1F589-5921-4196-A4C9-A2BC75C89E72}">
  <dimension ref="B2:F36"/>
  <sheetViews>
    <sheetView topLeftCell="A12" zoomScaleNormal="100" workbookViewId="0">
      <selection activeCell="B3" sqref="B3"/>
    </sheetView>
  </sheetViews>
  <sheetFormatPr defaultRowHeight="14.4" x14ac:dyDescent="0.3"/>
  <cols>
    <col min="2" max="2" width="17.33203125" bestFit="1" customWidth="1"/>
    <col min="3" max="3" width="40.5546875" bestFit="1" customWidth="1"/>
    <col min="4" max="4" width="14.5546875" customWidth="1"/>
    <col min="5" max="5" width="13.6640625" bestFit="1" customWidth="1"/>
    <col min="6" max="6" width="15.77734375" customWidth="1"/>
  </cols>
  <sheetData>
    <row r="2" spans="2:6" ht="27" x14ac:dyDescent="0.6">
      <c r="C2" s="1" t="s">
        <v>0</v>
      </c>
    </row>
    <row r="3" spans="2:6" ht="15" thickBot="1" x14ac:dyDescent="0.35">
      <c r="C3" s="2"/>
      <c r="D3" s="2"/>
      <c r="E3" s="2"/>
    </row>
    <row r="4" spans="2:6" ht="15.6" x14ac:dyDescent="0.3">
      <c r="B4" s="3" t="s">
        <v>1</v>
      </c>
      <c r="C4" s="4" t="s">
        <v>2</v>
      </c>
      <c r="D4" s="4" t="s">
        <v>3</v>
      </c>
      <c r="E4" s="5" t="s">
        <v>4</v>
      </c>
    </row>
    <row r="5" spans="2:6" x14ac:dyDescent="0.3">
      <c r="B5" s="6" t="s">
        <v>5</v>
      </c>
      <c r="C5" t="s">
        <v>6</v>
      </c>
      <c r="D5" s="7">
        <v>44106</v>
      </c>
      <c r="E5" s="8">
        <v>286.77</v>
      </c>
      <c r="F5" t="str">
        <f>IF(D5&lt;=DATEVALUE("31-Oct-20"),"October 2020")</f>
        <v>October 2020</v>
      </c>
    </row>
    <row r="6" spans="2:6" x14ac:dyDescent="0.3">
      <c r="B6" s="6" t="s">
        <v>7</v>
      </c>
      <c r="C6" t="s">
        <v>8</v>
      </c>
      <c r="D6" s="7">
        <v>44106</v>
      </c>
      <c r="E6" s="8">
        <v>55.05</v>
      </c>
      <c r="F6" t="str">
        <f t="shared" ref="F6:F11" si="0">IF(D6&lt;=DATEVALUE("31-Oct-20"),"October 2020")</f>
        <v>October 2020</v>
      </c>
    </row>
    <row r="7" spans="2:6" x14ac:dyDescent="0.3">
      <c r="B7" s="6" t="s">
        <v>9</v>
      </c>
      <c r="C7" t="s">
        <v>10</v>
      </c>
      <c r="D7" s="7">
        <v>44112</v>
      </c>
      <c r="E7" s="8">
        <v>16000</v>
      </c>
      <c r="F7" t="str">
        <f t="shared" si="0"/>
        <v>October 2020</v>
      </c>
    </row>
    <row r="8" spans="2:6" x14ac:dyDescent="0.3">
      <c r="B8" s="6" t="s">
        <v>7</v>
      </c>
      <c r="C8" t="s">
        <v>11</v>
      </c>
      <c r="D8" s="7">
        <v>44116</v>
      </c>
      <c r="E8" s="8">
        <v>102.75</v>
      </c>
      <c r="F8" t="str">
        <f t="shared" si="0"/>
        <v>October 2020</v>
      </c>
    </row>
    <row r="9" spans="2:6" x14ac:dyDescent="0.3">
      <c r="B9" s="6" t="s">
        <v>12</v>
      </c>
      <c r="C9" t="s">
        <v>13</v>
      </c>
      <c r="D9" s="7">
        <v>44119</v>
      </c>
      <c r="E9" s="8">
        <v>0.27</v>
      </c>
      <c r="F9" t="str">
        <f t="shared" si="0"/>
        <v>October 2020</v>
      </c>
    </row>
    <row r="10" spans="2:6" x14ac:dyDescent="0.3">
      <c r="B10" s="6" t="s">
        <v>14</v>
      </c>
      <c r="C10" t="s">
        <v>15</v>
      </c>
      <c r="D10" s="7">
        <v>44120</v>
      </c>
      <c r="E10" s="8">
        <v>139.15</v>
      </c>
      <c r="F10" t="str">
        <f t="shared" si="0"/>
        <v>October 2020</v>
      </c>
    </row>
    <row r="11" spans="2:6" x14ac:dyDescent="0.3">
      <c r="B11" s="6" t="s">
        <v>12</v>
      </c>
      <c r="C11" t="s">
        <v>16</v>
      </c>
      <c r="D11" s="7">
        <v>44132</v>
      </c>
      <c r="E11" s="8">
        <v>7.5</v>
      </c>
      <c r="F11" t="str">
        <f t="shared" si="0"/>
        <v>October 2020</v>
      </c>
    </row>
    <row r="12" spans="2:6" x14ac:dyDescent="0.3">
      <c r="B12" s="6" t="s">
        <v>17</v>
      </c>
      <c r="C12" t="s">
        <v>18</v>
      </c>
      <c r="D12" s="7">
        <v>44141</v>
      </c>
      <c r="E12" s="8">
        <v>68.209999999999994</v>
      </c>
      <c r="F12" t="str">
        <f>IF(D12&lt;=DATEVALUE("30-Nov-20"),"November 2020")</f>
        <v>November 2020</v>
      </c>
    </row>
    <row r="13" spans="2:6" x14ac:dyDescent="0.3">
      <c r="B13" s="6" t="s">
        <v>9</v>
      </c>
      <c r="C13" t="s">
        <v>19</v>
      </c>
      <c r="D13" s="7">
        <v>44144</v>
      </c>
      <c r="E13" s="8">
        <v>150</v>
      </c>
      <c r="F13" t="str">
        <f t="shared" ref="F13:F26" si="1">IF(D13&lt;=DATEVALUE("30-Nov-20"),"November 2020")</f>
        <v>November 2020</v>
      </c>
    </row>
    <row r="14" spans="2:6" x14ac:dyDescent="0.3">
      <c r="B14" s="6" t="s">
        <v>12</v>
      </c>
      <c r="C14" t="s">
        <v>16</v>
      </c>
      <c r="D14" s="7">
        <v>44145</v>
      </c>
      <c r="E14" s="8">
        <v>10</v>
      </c>
      <c r="F14" t="str">
        <f t="shared" si="1"/>
        <v>November 2020</v>
      </c>
    </row>
    <row r="15" spans="2:6" x14ac:dyDescent="0.3">
      <c r="B15" s="6" t="s">
        <v>20</v>
      </c>
      <c r="C15" t="s">
        <v>21</v>
      </c>
      <c r="D15" s="7">
        <v>44147</v>
      </c>
      <c r="E15" s="8">
        <v>1682.94</v>
      </c>
      <c r="F15" t="str">
        <f t="shared" si="1"/>
        <v>November 2020</v>
      </c>
    </row>
    <row r="16" spans="2:6" x14ac:dyDescent="0.3">
      <c r="B16" s="6" t="s">
        <v>12</v>
      </c>
      <c r="C16" t="s">
        <v>16</v>
      </c>
      <c r="D16" s="7">
        <v>44147</v>
      </c>
      <c r="E16" s="8">
        <v>7.5</v>
      </c>
      <c r="F16" t="str">
        <f t="shared" si="1"/>
        <v>November 2020</v>
      </c>
    </row>
    <row r="17" spans="2:6" x14ac:dyDescent="0.3">
      <c r="B17" s="6" t="s">
        <v>14</v>
      </c>
      <c r="C17" t="s">
        <v>22</v>
      </c>
      <c r="D17" s="7">
        <v>44147</v>
      </c>
      <c r="E17" s="8">
        <v>350</v>
      </c>
      <c r="F17" t="str">
        <f t="shared" si="1"/>
        <v>November 2020</v>
      </c>
    </row>
    <row r="18" spans="2:6" x14ac:dyDescent="0.3">
      <c r="B18" s="6" t="s">
        <v>12</v>
      </c>
      <c r="C18" t="s">
        <v>23</v>
      </c>
      <c r="D18" s="7">
        <v>44153</v>
      </c>
      <c r="E18" s="8">
        <v>286.77</v>
      </c>
      <c r="F18" t="str">
        <f t="shared" si="1"/>
        <v>November 2020</v>
      </c>
    </row>
    <row r="19" spans="2:6" x14ac:dyDescent="0.3">
      <c r="B19" s="6" t="s">
        <v>14</v>
      </c>
      <c r="C19" t="s">
        <v>24</v>
      </c>
      <c r="D19" s="7">
        <v>44153</v>
      </c>
      <c r="E19" s="8">
        <v>139.15</v>
      </c>
      <c r="F19" t="str">
        <f t="shared" si="1"/>
        <v>November 2020</v>
      </c>
    </row>
    <row r="20" spans="2:6" x14ac:dyDescent="0.3">
      <c r="B20" s="6" t="s">
        <v>9</v>
      </c>
      <c r="C20" t="s">
        <v>25</v>
      </c>
      <c r="D20" s="7">
        <v>44155</v>
      </c>
      <c r="E20" s="8">
        <v>9082</v>
      </c>
      <c r="F20" t="str">
        <f t="shared" si="1"/>
        <v>November 2020</v>
      </c>
    </row>
    <row r="21" spans="2:6" x14ac:dyDescent="0.3">
      <c r="B21" s="6" t="s">
        <v>14</v>
      </c>
      <c r="C21" t="s">
        <v>26</v>
      </c>
      <c r="D21" s="7">
        <v>44155</v>
      </c>
      <c r="E21" s="8">
        <v>395.84</v>
      </c>
      <c r="F21" t="str">
        <f t="shared" si="1"/>
        <v>November 2020</v>
      </c>
    </row>
    <row r="22" spans="2:6" x14ac:dyDescent="0.3">
      <c r="B22" s="6" t="s">
        <v>5</v>
      </c>
      <c r="C22" t="s">
        <v>27</v>
      </c>
      <c r="D22" s="7">
        <v>44155</v>
      </c>
      <c r="E22" s="8">
        <v>1460</v>
      </c>
      <c r="F22" t="str">
        <f t="shared" si="1"/>
        <v>November 2020</v>
      </c>
    </row>
    <row r="23" spans="2:6" x14ac:dyDescent="0.3">
      <c r="B23" s="6" t="s">
        <v>17</v>
      </c>
      <c r="C23" t="s">
        <v>28</v>
      </c>
      <c r="D23" s="7">
        <v>44158</v>
      </c>
      <c r="E23" s="8">
        <v>759.02</v>
      </c>
      <c r="F23" t="str">
        <f t="shared" si="1"/>
        <v>November 2020</v>
      </c>
    </row>
    <row r="24" spans="2:6" x14ac:dyDescent="0.3">
      <c r="B24" s="6" t="s">
        <v>17</v>
      </c>
      <c r="C24" t="s">
        <v>29</v>
      </c>
      <c r="D24" s="7">
        <v>44158</v>
      </c>
      <c r="E24" s="8">
        <v>200</v>
      </c>
      <c r="F24" t="str">
        <f t="shared" si="1"/>
        <v>November 2020</v>
      </c>
    </row>
    <row r="25" spans="2:6" x14ac:dyDescent="0.3">
      <c r="B25" s="6" t="s">
        <v>7</v>
      </c>
      <c r="C25" t="s">
        <v>30</v>
      </c>
      <c r="D25" s="7">
        <v>44158</v>
      </c>
      <c r="E25" s="8">
        <v>39.799999999999997</v>
      </c>
      <c r="F25" t="str">
        <f t="shared" si="1"/>
        <v>November 2020</v>
      </c>
    </row>
    <row r="26" spans="2:6" x14ac:dyDescent="0.3">
      <c r="B26" s="6" t="s">
        <v>7</v>
      </c>
      <c r="C26" t="s">
        <v>31</v>
      </c>
      <c r="D26" s="7">
        <v>44162</v>
      </c>
      <c r="E26" s="8">
        <v>375.16</v>
      </c>
      <c r="F26" t="str">
        <f t="shared" si="1"/>
        <v>November 2020</v>
      </c>
    </row>
    <row r="27" spans="2:6" x14ac:dyDescent="0.3">
      <c r="B27" s="6" t="s">
        <v>5</v>
      </c>
      <c r="C27" t="s">
        <v>27</v>
      </c>
      <c r="D27" s="7">
        <v>44172</v>
      </c>
      <c r="E27" s="8">
        <v>1700</v>
      </c>
      <c r="F27" t="str">
        <f>IF(D27&lt;=DATEVALUE("31-December-20"),"December 2020")</f>
        <v>December 2020</v>
      </c>
    </row>
    <row r="28" spans="2:6" x14ac:dyDescent="0.3">
      <c r="B28" s="6" t="s">
        <v>9</v>
      </c>
      <c r="C28" t="s">
        <v>32</v>
      </c>
      <c r="D28" s="7">
        <v>44174</v>
      </c>
      <c r="E28" s="8">
        <v>4750</v>
      </c>
      <c r="F28" t="str">
        <f t="shared" ref="F28:F34" si="2">IF(D28&lt;=DATEVALUE("31-December-20"),"December 2020")</f>
        <v>December 2020</v>
      </c>
    </row>
    <row r="29" spans="2:6" x14ac:dyDescent="0.3">
      <c r="B29" s="6" t="s">
        <v>14</v>
      </c>
      <c r="C29" t="s">
        <v>15</v>
      </c>
      <c r="D29" s="7">
        <v>44187</v>
      </c>
      <c r="E29" s="8">
        <v>695.75</v>
      </c>
      <c r="F29" t="str">
        <f t="shared" si="2"/>
        <v>December 2020</v>
      </c>
    </row>
    <row r="30" spans="2:6" x14ac:dyDescent="0.3">
      <c r="B30" s="6" t="s">
        <v>7</v>
      </c>
      <c r="C30" t="s">
        <v>33</v>
      </c>
      <c r="D30" s="7">
        <v>44188</v>
      </c>
      <c r="E30" s="8">
        <v>79.75</v>
      </c>
      <c r="F30" t="str">
        <f t="shared" si="2"/>
        <v>December 2020</v>
      </c>
    </row>
    <row r="31" spans="2:6" x14ac:dyDescent="0.3">
      <c r="B31" s="6" t="s">
        <v>12</v>
      </c>
      <c r="C31" t="s">
        <v>16</v>
      </c>
      <c r="D31" s="7">
        <v>44189</v>
      </c>
      <c r="E31" s="8">
        <v>10</v>
      </c>
      <c r="F31" t="str">
        <f t="shared" si="2"/>
        <v>December 2020</v>
      </c>
    </row>
    <row r="32" spans="2:6" x14ac:dyDescent="0.3">
      <c r="B32" s="6" t="s">
        <v>17</v>
      </c>
      <c r="C32" t="s">
        <v>34</v>
      </c>
      <c r="D32" s="7">
        <v>44193</v>
      </c>
      <c r="E32" s="8">
        <v>114.95</v>
      </c>
      <c r="F32" t="str">
        <f t="shared" si="2"/>
        <v>December 2020</v>
      </c>
    </row>
    <row r="33" spans="2:6" x14ac:dyDescent="0.3">
      <c r="B33" s="6" t="s">
        <v>7</v>
      </c>
      <c r="C33" t="s">
        <v>35</v>
      </c>
      <c r="D33" s="7">
        <v>44195</v>
      </c>
      <c r="E33" s="8">
        <v>4810.96</v>
      </c>
      <c r="F33" t="str">
        <f t="shared" si="2"/>
        <v>December 2020</v>
      </c>
    </row>
    <row r="34" spans="2:6" ht="15" thickBot="1" x14ac:dyDescent="0.35">
      <c r="B34" s="9" t="s">
        <v>12</v>
      </c>
      <c r="C34" s="10" t="s">
        <v>36</v>
      </c>
      <c r="D34" s="11">
        <v>44195</v>
      </c>
      <c r="E34" s="12">
        <v>865.76</v>
      </c>
      <c r="F34" t="str">
        <f t="shared" si="2"/>
        <v>December 2020</v>
      </c>
    </row>
    <row r="35" spans="2:6" ht="18.600000000000001" thickBot="1" x14ac:dyDescent="0.4">
      <c r="B35" s="13" t="s">
        <v>37</v>
      </c>
      <c r="E35" s="14">
        <f>SUM(E5:E34)</f>
        <v>44625.05</v>
      </c>
    </row>
    <row r="36" spans="2:6" ht="15" thickTop="1" x14ac:dyDescent="0.3"/>
  </sheetData>
  <autoFilter ref="A2:F36" xr:uid="{7041F589-5921-4196-A4C9-A2BC75C89E7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AB0A-6CC1-4F18-AD59-8CB428F02F25}">
  <dimension ref="A1:E33"/>
  <sheetViews>
    <sheetView topLeftCell="A7" workbookViewId="0">
      <selection activeCell="C5" sqref="C5"/>
    </sheetView>
  </sheetViews>
  <sheetFormatPr defaultRowHeight="14.4" x14ac:dyDescent="0.3"/>
  <cols>
    <col min="1" max="1" width="27.77734375" customWidth="1"/>
    <col min="2" max="2" width="42.109375" customWidth="1"/>
    <col min="3" max="3" width="21.33203125" customWidth="1"/>
    <col min="4" max="4" width="16.5546875" customWidth="1"/>
    <col min="5" max="5" width="13.6640625" bestFit="1" customWidth="1"/>
  </cols>
  <sheetData>
    <row r="1" spans="1:5" ht="15.6" x14ac:dyDescent="0.3">
      <c r="A1" s="16" t="s">
        <v>1</v>
      </c>
      <c r="B1" s="16" t="s">
        <v>2</v>
      </c>
      <c r="C1" s="16" t="s">
        <v>3</v>
      </c>
      <c r="D1" s="16" t="s">
        <v>4</v>
      </c>
      <c r="E1" s="16"/>
    </row>
    <row r="2" spans="1:5" x14ac:dyDescent="0.3">
      <c r="A2" t="s">
        <v>5</v>
      </c>
      <c r="B2" t="s">
        <v>6</v>
      </c>
      <c r="C2" s="7" t="s">
        <v>42</v>
      </c>
      <c r="D2" s="17">
        <v>286.77</v>
      </c>
    </row>
    <row r="3" spans="1:5" x14ac:dyDescent="0.3">
      <c r="A3" t="s">
        <v>7</v>
      </c>
      <c r="B3" t="s">
        <v>8</v>
      </c>
      <c r="C3" s="7" t="s">
        <v>42</v>
      </c>
      <c r="D3" s="17">
        <v>55.05</v>
      </c>
    </row>
    <row r="4" spans="1:5" x14ac:dyDescent="0.3">
      <c r="A4" t="s">
        <v>9</v>
      </c>
      <c r="B4" t="s">
        <v>10</v>
      </c>
      <c r="C4" s="7" t="s">
        <v>42</v>
      </c>
      <c r="D4" s="17">
        <v>16000</v>
      </c>
    </row>
    <row r="5" spans="1:5" x14ac:dyDescent="0.3">
      <c r="A5" t="s">
        <v>7</v>
      </c>
      <c r="B5" t="s">
        <v>11</v>
      </c>
      <c r="C5" s="7" t="s">
        <v>42</v>
      </c>
      <c r="D5" s="17">
        <v>102.75</v>
      </c>
    </row>
    <row r="6" spans="1:5" x14ac:dyDescent="0.3">
      <c r="A6" t="s">
        <v>12</v>
      </c>
      <c r="B6" t="s">
        <v>13</v>
      </c>
      <c r="C6" s="7" t="s">
        <v>42</v>
      </c>
      <c r="D6" s="17">
        <v>0.27</v>
      </c>
    </row>
    <row r="7" spans="1:5" x14ac:dyDescent="0.3">
      <c r="A7" t="s">
        <v>14</v>
      </c>
      <c r="B7" t="s">
        <v>15</v>
      </c>
      <c r="C7" s="7" t="s">
        <v>42</v>
      </c>
      <c r="D7" s="17">
        <v>139.15</v>
      </c>
    </row>
    <row r="8" spans="1:5" x14ac:dyDescent="0.3">
      <c r="A8" t="s">
        <v>12</v>
      </c>
      <c r="B8" t="s">
        <v>16</v>
      </c>
      <c r="C8" s="7" t="s">
        <v>42</v>
      </c>
      <c r="D8" s="17">
        <v>7.5</v>
      </c>
    </row>
    <row r="9" spans="1:5" x14ac:dyDescent="0.3">
      <c r="A9" t="s">
        <v>17</v>
      </c>
      <c r="B9" t="s">
        <v>18</v>
      </c>
      <c r="C9" s="7" t="s">
        <v>43</v>
      </c>
      <c r="D9" s="17">
        <v>68.209999999999994</v>
      </c>
    </row>
    <row r="10" spans="1:5" x14ac:dyDescent="0.3">
      <c r="A10" t="s">
        <v>9</v>
      </c>
      <c r="B10" t="s">
        <v>19</v>
      </c>
      <c r="C10" s="7" t="s">
        <v>43</v>
      </c>
      <c r="D10" s="17">
        <v>150</v>
      </c>
    </row>
    <row r="11" spans="1:5" x14ac:dyDescent="0.3">
      <c r="A11" t="s">
        <v>12</v>
      </c>
      <c r="B11" t="s">
        <v>16</v>
      </c>
      <c r="C11" s="7" t="s">
        <v>43</v>
      </c>
      <c r="D11" s="17">
        <v>10</v>
      </c>
    </row>
    <row r="12" spans="1:5" x14ac:dyDescent="0.3">
      <c r="A12" t="s">
        <v>20</v>
      </c>
      <c r="B12" t="s">
        <v>21</v>
      </c>
      <c r="C12" s="7" t="s">
        <v>43</v>
      </c>
      <c r="D12" s="17">
        <v>1682.94</v>
      </c>
    </row>
    <row r="13" spans="1:5" x14ac:dyDescent="0.3">
      <c r="A13" t="s">
        <v>12</v>
      </c>
      <c r="B13" t="s">
        <v>16</v>
      </c>
      <c r="C13" s="7" t="s">
        <v>43</v>
      </c>
      <c r="D13" s="17">
        <v>7.5</v>
      </c>
    </row>
    <row r="14" spans="1:5" x14ac:dyDescent="0.3">
      <c r="A14" t="s">
        <v>14</v>
      </c>
      <c r="B14" t="s">
        <v>22</v>
      </c>
      <c r="C14" s="7" t="s">
        <v>43</v>
      </c>
      <c r="D14" s="17">
        <v>350</v>
      </c>
    </row>
    <row r="15" spans="1:5" x14ac:dyDescent="0.3">
      <c r="A15" t="s">
        <v>12</v>
      </c>
      <c r="B15" t="s">
        <v>23</v>
      </c>
      <c r="C15" s="7" t="s">
        <v>43</v>
      </c>
      <c r="D15" s="17">
        <v>286.77</v>
      </c>
    </row>
    <row r="16" spans="1:5" x14ac:dyDescent="0.3">
      <c r="A16" t="s">
        <v>14</v>
      </c>
      <c r="B16" t="s">
        <v>24</v>
      </c>
      <c r="C16" s="7" t="s">
        <v>43</v>
      </c>
      <c r="D16" s="17">
        <v>139.15</v>
      </c>
    </row>
    <row r="17" spans="1:4" x14ac:dyDescent="0.3">
      <c r="A17" t="s">
        <v>9</v>
      </c>
      <c r="B17" t="s">
        <v>25</v>
      </c>
      <c r="C17" s="7" t="s">
        <v>43</v>
      </c>
      <c r="D17" s="17">
        <v>9082</v>
      </c>
    </row>
    <row r="18" spans="1:4" x14ac:dyDescent="0.3">
      <c r="A18" t="s">
        <v>14</v>
      </c>
      <c r="B18" t="s">
        <v>26</v>
      </c>
      <c r="C18" s="7" t="s">
        <v>43</v>
      </c>
      <c r="D18" s="17">
        <v>395.84</v>
      </c>
    </row>
    <row r="19" spans="1:4" x14ac:dyDescent="0.3">
      <c r="A19" t="s">
        <v>5</v>
      </c>
      <c r="B19" t="s">
        <v>27</v>
      </c>
      <c r="C19" s="7" t="s">
        <v>43</v>
      </c>
      <c r="D19" s="17">
        <v>1460</v>
      </c>
    </row>
    <row r="20" spans="1:4" x14ac:dyDescent="0.3">
      <c r="A20" t="s">
        <v>17</v>
      </c>
      <c r="B20" t="s">
        <v>28</v>
      </c>
      <c r="C20" s="7" t="s">
        <v>43</v>
      </c>
      <c r="D20" s="17">
        <v>759.02</v>
      </c>
    </row>
    <row r="21" spans="1:4" x14ac:dyDescent="0.3">
      <c r="A21" t="s">
        <v>17</v>
      </c>
      <c r="B21" t="s">
        <v>29</v>
      </c>
      <c r="C21" s="7" t="s">
        <v>43</v>
      </c>
      <c r="D21" s="17">
        <v>200</v>
      </c>
    </row>
    <row r="22" spans="1:4" x14ac:dyDescent="0.3">
      <c r="A22" t="s">
        <v>7</v>
      </c>
      <c r="B22" t="s">
        <v>30</v>
      </c>
      <c r="C22" s="7" t="s">
        <v>43</v>
      </c>
      <c r="D22" s="17">
        <v>39.799999999999997</v>
      </c>
    </row>
    <row r="23" spans="1:4" x14ac:dyDescent="0.3">
      <c r="A23" t="s">
        <v>7</v>
      </c>
      <c r="B23" t="s">
        <v>31</v>
      </c>
      <c r="C23" s="7" t="s">
        <v>43</v>
      </c>
      <c r="D23" s="17">
        <v>375.16</v>
      </c>
    </row>
    <row r="24" spans="1:4" x14ac:dyDescent="0.3">
      <c r="A24" t="s">
        <v>5</v>
      </c>
      <c r="B24" t="s">
        <v>27</v>
      </c>
      <c r="C24" s="7" t="s">
        <v>44</v>
      </c>
      <c r="D24" s="17">
        <v>1700</v>
      </c>
    </row>
    <row r="25" spans="1:4" x14ac:dyDescent="0.3">
      <c r="A25" t="s">
        <v>9</v>
      </c>
      <c r="B25" t="s">
        <v>32</v>
      </c>
      <c r="C25" s="7" t="s">
        <v>44</v>
      </c>
      <c r="D25" s="17">
        <v>4750</v>
      </c>
    </row>
    <row r="26" spans="1:4" x14ac:dyDescent="0.3">
      <c r="A26" t="s">
        <v>14</v>
      </c>
      <c r="B26" t="s">
        <v>15</v>
      </c>
      <c r="C26" s="7" t="s">
        <v>44</v>
      </c>
      <c r="D26" s="17">
        <v>695.75</v>
      </c>
    </row>
    <row r="27" spans="1:4" x14ac:dyDescent="0.3">
      <c r="A27" t="s">
        <v>7</v>
      </c>
      <c r="B27" t="s">
        <v>33</v>
      </c>
      <c r="C27" s="7" t="s">
        <v>44</v>
      </c>
      <c r="D27" s="17">
        <v>79.75</v>
      </c>
    </row>
    <row r="28" spans="1:4" x14ac:dyDescent="0.3">
      <c r="A28" t="s">
        <v>12</v>
      </c>
      <c r="B28" t="s">
        <v>16</v>
      </c>
      <c r="C28" s="7" t="s">
        <v>44</v>
      </c>
      <c r="D28" s="17">
        <v>10</v>
      </c>
    </row>
    <row r="29" spans="1:4" x14ac:dyDescent="0.3">
      <c r="A29" t="s">
        <v>17</v>
      </c>
      <c r="B29" t="s">
        <v>34</v>
      </c>
      <c r="C29" s="7" t="s">
        <v>44</v>
      </c>
      <c r="D29" s="17">
        <v>114.95</v>
      </c>
    </row>
    <row r="30" spans="1:4" x14ac:dyDescent="0.3">
      <c r="A30" t="s">
        <v>7</v>
      </c>
      <c r="B30" t="s">
        <v>35</v>
      </c>
      <c r="C30" s="7" t="s">
        <v>44</v>
      </c>
      <c r="D30" s="17">
        <v>4810.96</v>
      </c>
    </row>
    <row r="31" spans="1:4" x14ac:dyDescent="0.3">
      <c r="A31" t="s">
        <v>12</v>
      </c>
      <c r="B31" t="s">
        <v>36</v>
      </c>
      <c r="C31" s="7" t="s">
        <v>44</v>
      </c>
      <c r="D31" s="17">
        <v>865.76</v>
      </c>
    </row>
    <row r="32" spans="1:4" ht="18.600000000000001" thickBot="1" x14ac:dyDescent="0.4">
      <c r="A32" s="13" t="s">
        <v>37</v>
      </c>
      <c r="D32" s="15">
        <f>SUM(D2:D31)</f>
        <v>44625.05</v>
      </c>
    </row>
    <row r="33" ht="15" thickTop="1" x14ac:dyDescent="0.3"/>
  </sheetData>
  <autoFilter ref="A1:J36" xr:uid="{F85DAB0A-6CC1-4F18-AD59-8CB428F02F2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A53FA-1E7F-4E03-A08C-224C098A37FF}">
  <dimension ref="A1:B12"/>
  <sheetViews>
    <sheetView workbookViewId="0">
      <selection sqref="A1:B12"/>
    </sheetView>
  </sheetViews>
  <sheetFormatPr defaultRowHeight="14.4" x14ac:dyDescent="0.3"/>
  <cols>
    <col min="1" max="1" width="17.33203125" bestFit="1" customWidth="1"/>
    <col min="2" max="2" width="14.88671875" bestFit="1" customWidth="1"/>
    <col min="3" max="3" width="8.21875" bestFit="1" customWidth="1"/>
    <col min="4" max="7" width="9.21875" bestFit="1" customWidth="1"/>
    <col min="8" max="9" width="8.77734375" bestFit="1" customWidth="1"/>
    <col min="10" max="15" width="9.77734375" bestFit="1" customWidth="1"/>
    <col min="16" max="17" width="8.44140625" bestFit="1" customWidth="1"/>
    <col min="18" max="22" width="9.44140625" bestFit="1" customWidth="1"/>
    <col min="23" max="23" width="10.77734375" bestFit="1" customWidth="1"/>
  </cols>
  <sheetData>
    <row r="1" spans="1:2" x14ac:dyDescent="0.3">
      <c r="A1" s="18" t="s">
        <v>3</v>
      </c>
      <c r="B1" t="s">
        <v>41</v>
      </c>
    </row>
    <row r="3" spans="1:2" x14ac:dyDescent="0.3">
      <c r="A3" s="18" t="s">
        <v>38</v>
      </c>
      <c r="B3" t="s">
        <v>40</v>
      </c>
    </row>
    <row r="4" spans="1:2" x14ac:dyDescent="0.3">
      <c r="A4" s="19" t="s">
        <v>12</v>
      </c>
      <c r="B4">
        <v>1187.8</v>
      </c>
    </row>
    <row r="5" spans="1:2" x14ac:dyDescent="0.3">
      <c r="A5" s="19" t="s">
        <v>20</v>
      </c>
      <c r="B5">
        <v>1682.94</v>
      </c>
    </row>
    <row r="6" spans="1:2" x14ac:dyDescent="0.3">
      <c r="A6" s="19" t="s">
        <v>17</v>
      </c>
      <c r="B6">
        <v>1142.18</v>
      </c>
    </row>
    <row r="7" spans="1:2" x14ac:dyDescent="0.3">
      <c r="A7" s="19" t="s">
        <v>7</v>
      </c>
      <c r="B7">
        <v>5463.47</v>
      </c>
    </row>
    <row r="8" spans="1:2" x14ac:dyDescent="0.3">
      <c r="A8" s="19" t="s">
        <v>14</v>
      </c>
      <c r="B8">
        <v>1719.8899999999999</v>
      </c>
    </row>
    <row r="9" spans="1:2" x14ac:dyDescent="0.3">
      <c r="A9" s="19" t="s">
        <v>5</v>
      </c>
      <c r="B9">
        <v>3446.77</v>
      </c>
    </row>
    <row r="10" spans="1:2" x14ac:dyDescent="0.3">
      <c r="A10" s="19" t="s">
        <v>9</v>
      </c>
      <c r="B10">
        <v>29982</v>
      </c>
    </row>
    <row r="11" spans="1:2" x14ac:dyDescent="0.3">
      <c r="A11" s="19" t="s">
        <v>37</v>
      </c>
      <c r="B11">
        <v>44625.05</v>
      </c>
    </row>
    <row r="12" spans="1:2" x14ac:dyDescent="0.3">
      <c r="A12" s="19" t="s">
        <v>39</v>
      </c>
      <c r="B12">
        <v>89250.1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89FC3-C813-42AD-A16B-63E5BAC265B0}">
  <dimension ref="A1"/>
  <sheetViews>
    <sheetView showGridLines="0" tabSelected="1" zoomScaleNormal="100" workbookViewId="0">
      <selection activeCell="Q22" sqref="Q22"/>
    </sheetView>
  </sheetViews>
  <sheetFormatPr defaultRowHeight="14.4" x14ac:dyDescent="0.3"/>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nganu</dc:creator>
  <cp:lastModifiedBy>Temitope</cp:lastModifiedBy>
  <cp:lastPrinted>2023-02-06T07:35:17Z</cp:lastPrinted>
  <dcterms:created xsi:type="dcterms:W3CDTF">2023-02-03T19:34:46Z</dcterms:created>
  <dcterms:modified xsi:type="dcterms:W3CDTF">2023-02-06T07:35:22Z</dcterms:modified>
</cp:coreProperties>
</file>