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Ilse T.N.Q.N" sheetId="1" r:id="rId5"/>
    <sheet state="visible" name="Cristina T.N.Q.N" sheetId="2" r:id="rId6"/>
    <sheet state="visible" name="Formato" sheetId="3" r:id="rId7"/>
    <sheet state="hidden" name="Hoja2" sheetId="4" r:id="rId8"/>
    <sheet state="hidden" name="Hoja3" sheetId="5" r:id="rId9"/>
  </sheets>
  <definedNames/>
  <calcPr/>
  <extLst>
    <ext uri="GoogleSheetsCustomDataVersion2">
      <go:sheetsCustomData xmlns:go="http://customooxmlschemas.google.com/" r:id="rId10" roundtripDataChecksum="SrGswIrTJC6dTIJUUsxvGR1isis+GkYEvgoLuOM0/Qg="/>
    </ext>
  </extLst>
</workbook>
</file>

<file path=xl/sharedStrings.xml><?xml version="1.0" encoding="utf-8"?>
<sst xmlns="http://schemas.openxmlformats.org/spreadsheetml/2006/main" count="149" uniqueCount="60">
  <si>
    <t>CARNICERÍA CUERÁMARO PRIME</t>
  </si>
  <si>
    <t>NOTA DE VENTA</t>
  </si>
  <si>
    <t>CUERÁMARO, GUANAJUATO, MÉXICO</t>
  </si>
  <si>
    <t>FECHA</t>
  </si>
  <si>
    <t>AÑO</t>
  </si>
  <si>
    <t>Colonia Cueramaro Centro</t>
  </si>
  <si>
    <t>CP: 36960</t>
  </si>
  <si>
    <t>EXPEDIDA EN:</t>
  </si>
  <si>
    <t>FECHA DE VENCIMIENTO</t>
  </si>
  <si>
    <t>DATOS DEL CLIENTE</t>
  </si>
  <si>
    <t>METODO DE PAGO</t>
  </si>
  <si>
    <t>CODIGO:</t>
  </si>
  <si>
    <t>NOMBRE:</t>
  </si>
  <si>
    <t>PLAZO DE PAGO</t>
  </si>
  <si>
    <t>DIRECCIÓN:</t>
  </si>
  <si>
    <t>C.P.:</t>
  </si>
  <si>
    <t>MONEDA</t>
  </si>
  <si>
    <t>R.F.C./CURP:</t>
  </si>
  <si>
    <t>TEL / CEL.:</t>
  </si>
  <si>
    <t>VENDEDOR:</t>
  </si>
  <si>
    <t>DIRECCIÓN 
DE ENTREGA:</t>
  </si>
  <si>
    <t>CANTIDAD</t>
  </si>
  <si>
    <t>CODIGO</t>
  </si>
  <si>
    <t>U.M.</t>
  </si>
  <si>
    <t>DESCRIPCIÓN</t>
  </si>
  <si>
    <t>PRECIO</t>
  </si>
  <si>
    <t>IMPORTE</t>
  </si>
  <si>
    <t>IMPORTE CON LETRA:</t>
  </si>
  <si>
    <t>SUBTOTAL</t>
  </si>
  <si>
    <t>IVA</t>
  </si>
  <si>
    <t>TOTAL</t>
  </si>
  <si>
    <t>PAGARÉ</t>
  </si>
  <si>
    <t>BUENO POR:</t>
  </si>
  <si>
    <t>Debo y pagaré incondicionalmente por este pagaré a la orden de Francisco Javier Pantoja Rangel</t>
  </si>
  <si>
    <t>Valor recibido a mi entera satisfacción. Este pagaré es mercantil y está regido por la ley general de títulos y operaciones</t>
  </si>
  <si>
    <t xml:space="preserve">de crédito en sus artículos 170 , 171, 172 y demás relativos, y todos están sujetos a la condición de que, </t>
  </si>
  <si>
    <t>al no pagarse cualquiera de ellos a su vencimiento, serán exigibles todos los que les sigan en número,</t>
  </si>
  <si>
    <t xml:space="preserve"> además de ya vencidos,  desde la fecha de vencimiento de este documento hasta el día de su liquidación, </t>
  </si>
  <si>
    <t>causara intereses moratorios al tipo de 3 % mensual, pagadero en este ciudad juntamente con el principal.</t>
  </si>
  <si>
    <t>Nombre:</t>
  </si>
  <si>
    <t>Domicilio:</t>
  </si>
  <si>
    <t>Ciudad:</t>
  </si>
  <si>
    <t>León, Guanajuato, México</t>
  </si>
  <si>
    <t>Nombre y Firma ________________________________________________________</t>
  </si>
  <si>
    <t>Acepto y pagaré a su vencimiento</t>
  </si>
  <si>
    <t>Cuerámaro, Guanajuato</t>
  </si>
  <si>
    <t>06 de octubre 2025</t>
  </si>
  <si>
    <t>#0001</t>
  </si>
  <si>
    <t>Transferencia/Efectivo/Depósito</t>
  </si>
  <si>
    <t>Cristina Patricio Maria</t>
  </si>
  <si>
    <t>C Peñasco De Manzanares 507, Col Parque Manzanares, León, Guanajuato</t>
  </si>
  <si>
    <t>3 días</t>
  </si>
  <si>
    <t>PAMC721124MOCTRR08</t>
  </si>
  <si>
    <t>M.N. MXN</t>
  </si>
  <si>
    <t>Blvrd Francisco Villa 1104, Villa de Las Flores, Villa de las Flores, 37278 León de los Aldama, Gto.</t>
  </si>
  <si>
    <t xml:space="preserve">Oscar Pantoja </t>
  </si>
  <si>
    <t>#0004</t>
  </si>
  <si>
    <t>Kg</t>
  </si>
  <si>
    <t>Pierna Cerdo Fresca S/H (Alto Vacio)</t>
  </si>
  <si>
    <t>R.F.C.: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</si>
</sst>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4">
    <numFmt numFmtId="164" formatCode="dd\ &quot;de&quot;\ mmmm"/>
    <numFmt numFmtId="165" formatCode="D/M/YYYY"/>
    <numFmt numFmtId="166" formatCode="_-&quot;$&quot;* #,##0.00_-;\-&quot;$&quot;* #,##0.00_-;_-&quot;$&quot;* &quot;-&quot;??_-;_-@"/>
    <numFmt numFmtId="167" formatCode="_-[$$-80A]* #,##0.00_-;\-[$$-80A]* #,##0.00_-;_-[$$-80A]* &quot;-&quot;??_-;_-@"/>
  </numFmts>
  <fonts count="9">
    <font>
      <sz val="11.0"/>
      <color theme="1"/>
      <name val="Calibri"/>
      <scheme val="minor"/>
    </font>
    <font>
      <sz val="11.0"/>
      <color theme="1"/>
      <name val="Calibri"/>
    </font>
    <font>
      <b/>
      <sz val="11.0"/>
      <color theme="1"/>
      <name val="Calibri"/>
    </font>
    <font>
      <b/>
      <sz val="20.0"/>
      <color theme="1"/>
      <name val="Calibri"/>
    </font>
    <font>
      <b/>
      <sz val="11.0"/>
      <color theme="0"/>
      <name val="Calibri"/>
    </font>
    <font/>
    <font>
      <b/>
      <sz val="16.0"/>
      <color theme="1"/>
      <name val="Calibri"/>
    </font>
    <font>
      <b/>
      <sz val="12.0"/>
      <color theme="0"/>
      <name val="Calibri"/>
    </font>
    <font>
      <b/>
      <sz val="20.0"/>
      <color rgb="FF00206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00B0F0"/>
        <bgColor rgb="FF00B0F0"/>
      </patternFill>
    </fill>
  </fills>
  <borders count="18">
    <border/>
    <border>
      <left style="medium">
        <color theme="5"/>
      </left>
      <top style="medium">
        <color theme="5"/>
      </top>
      <bottom/>
    </border>
    <border>
      <right style="medium">
        <color theme="5"/>
      </right>
      <top style="medium">
        <color theme="5"/>
      </top>
      <bottom/>
    </border>
    <border>
      <left style="medium">
        <color theme="5"/>
      </left>
      <right/>
      <top/>
      <bottom style="medium">
        <color theme="5"/>
      </bottom>
    </border>
    <border>
      <left/>
      <right style="medium">
        <color theme="5"/>
      </right>
      <top/>
      <bottom style="medium">
        <color theme="5"/>
      </bottom>
    </border>
    <border>
      <left style="medium">
        <color theme="5"/>
      </left>
      <right style="medium">
        <color theme="5"/>
      </right>
      <top style="medium">
        <color theme="5"/>
      </top>
    </border>
    <border>
      <left style="medium">
        <color theme="5"/>
      </left>
      <top style="medium">
        <color theme="5"/>
      </top>
      <bottom style="medium">
        <color theme="5"/>
      </bottom>
    </border>
    <border>
      <right style="medium">
        <color theme="5"/>
      </right>
      <top style="medium">
        <color theme="5"/>
      </top>
      <bottom style="medium">
        <color theme="5"/>
      </bottom>
    </border>
    <border>
      <left style="medium">
        <color theme="5"/>
      </left>
      <top style="medium">
        <color theme="5"/>
      </top>
    </border>
    <border>
      <right style="medium">
        <color theme="5"/>
      </right>
      <top style="medium">
        <color theme="5"/>
      </top>
    </border>
    <border>
      <left/>
      <top/>
      <bottom/>
    </border>
    <border>
      <top/>
      <bottom/>
    </border>
    <border>
      <right/>
      <top/>
      <bottom/>
    </border>
    <border>
      <left/>
      <right/>
      <top/>
      <bottom/>
    </border>
    <border>
      <top style="medium">
        <color theme="5"/>
      </top>
      <bottom style="medium">
        <color theme="5"/>
      </bottom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bottom style="thin">
        <color rgb="FF000000"/>
      </bottom>
    </border>
  </borders>
  <cellStyleXfs count="1">
    <xf borderId="0" fillId="0" fontId="0" numFmtId="0" applyAlignment="1" applyFont="1"/>
  </cellStyleXfs>
  <cellXfs count="43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 vertical="center"/>
    </xf>
    <xf borderId="2" fillId="0" fontId="5" numFmtId="0" xfId="0" applyBorder="1" applyFont="1"/>
    <xf borderId="0" fillId="0" fontId="6" numFmtId="0" xfId="0" applyAlignment="1" applyFont="1">
      <alignment horizontal="center"/>
    </xf>
    <xf borderId="3" fillId="2" fontId="4" numFmtId="0" xfId="0" applyAlignment="1" applyBorder="1" applyFont="1">
      <alignment horizontal="center" vertical="center"/>
    </xf>
    <xf borderId="4" fillId="2" fontId="4" numFmtId="0" xfId="0" applyAlignment="1" applyBorder="1" applyFont="1">
      <alignment horizontal="center" vertical="center"/>
    </xf>
    <xf borderId="0" fillId="0" fontId="6" numFmtId="0" xfId="0" applyAlignment="1" applyFont="1">
      <alignment horizontal="center" shrinkToFit="0" wrapText="1"/>
    </xf>
    <xf borderId="5" fillId="0" fontId="1" numFmtId="164" xfId="0" applyAlignment="1" applyBorder="1" applyFont="1" applyNumberFormat="1">
      <alignment horizontal="center" vertical="center"/>
    </xf>
    <xf borderId="5" fillId="0" fontId="1" numFmtId="0" xfId="0" applyAlignment="1" applyBorder="1" applyFont="1">
      <alignment horizontal="center" vertical="center"/>
    </xf>
    <xf borderId="0" fillId="0" fontId="1" numFmtId="165" xfId="0" applyFont="1" applyNumberFormat="1"/>
    <xf borderId="6" fillId="2" fontId="4" numFmtId="0" xfId="0" applyAlignment="1" applyBorder="1" applyFont="1">
      <alignment horizontal="center" vertical="center"/>
    </xf>
    <xf borderId="7" fillId="0" fontId="5" numFmtId="0" xfId="0" applyBorder="1" applyFont="1"/>
    <xf borderId="8" fillId="0" fontId="1" numFmtId="0" xfId="0" applyAlignment="1" applyBorder="1" applyFont="1">
      <alignment horizontal="center" vertical="center"/>
    </xf>
    <xf borderId="9" fillId="0" fontId="5" numFmtId="0" xfId="0" applyBorder="1" applyFont="1"/>
    <xf borderId="8" fillId="0" fontId="1" numFmtId="165" xfId="0" applyAlignment="1" applyBorder="1" applyFont="1" applyNumberFormat="1">
      <alignment horizontal="center" vertical="center"/>
    </xf>
    <xf borderId="10" fillId="2" fontId="7" numFmtId="0" xfId="0" applyAlignment="1" applyBorder="1" applyFont="1">
      <alignment horizontal="center"/>
    </xf>
    <xf borderId="11" fillId="0" fontId="5" numFmtId="0" xfId="0" applyBorder="1" applyFont="1"/>
    <xf borderId="12" fillId="0" fontId="5" numFmtId="0" xfId="0" applyBorder="1" applyFont="1"/>
    <xf borderId="13" fillId="2" fontId="4" numFmtId="0" xfId="0" applyAlignment="1" applyBorder="1" applyFont="1">
      <alignment horizontal="right" vertical="center"/>
    </xf>
    <xf borderId="6" fillId="0" fontId="1" numFmtId="0" xfId="0" applyAlignment="1" applyBorder="1" applyFont="1">
      <alignment horizontal="left" vertical="center"/>
    </xf>
    <xf borderId="14" fillId="0" fontId="5" numFmtId="0" xfId="0" applyBorder="1" applyFont="1"/>
    <xf borderId="6" fillId="0" fontId="1" numFmtId="12" xfId="0" applyAlignment="1" applyBorder="1" applyFont="1" applyNumberFormat="1">
      <alignment horizontal="left" vertical="center"/>
    </xf>
    <xf borderId="13" fillId="2" fontId="4" numFmtId="0" xfId="0" applyAlignment="1" applyBorder="1" applyFont="1">
      <alignment horizontal="right" shrinkToFit="0" vertical="center" wrapText="1"/>
    </xf>
    <xf borderId="6" fillId="0" fontId="1" numFmtId="0" xfId="0" applyAlignment="1" applyBorder="1" applyFont="1">
      <alignment horizontal="left" shrinkToFit="0" vertical="center" wrapText="1"/>
    </xf>
    <xf borderId="6" fillId="0" fontId="1" numFmtId="0" xfId="0" applyAlignment="1" applyBorder="1" applyFont="1">
      <alignment horizontal="center" shrinkToFit="0" vertical="center" wrapText="1"/>
    </xf>
    <xf borderId="0" fillId="0" fontId="1" numFmtId="0" xfId="0" applyAlignment="1" applyFont="1">
      <alignment horizontal="center"/>
    </xf>
    <xf borderId="13" fillId="2" fontId="4" numFmtId="0" xfId="0" applyAlignment="1" applyBorder="1" applyFont="1">
      <alignment horizontal="center" vertical="center"/>
    </xf>
    <xf borderId="15" fillId="0" fontId="1" numFmtId="2" xfId="0" applyAlignment="1" applyBorder="1" applyFont="1" applyNumberFormat="1">
      <alignment horizontal="center" vertical="center"/>
    </xf>
    <xf borderId="15" fillId="0" fontId="1" numFmtId="0" xfId="0" applyAlignment="1" applyBorder="1" applyFont="1">
      <alignment horizontal="center" vertical="center"/>
    </xf>
    <xf borderId="15" fillId="0" fontId="1" numFmtId="166" xfId="0" applyAlignment="1" applyBorder="1" applyFont="1" applyNumberFormat="1">
      <alignment horizontal="center" vertical="center"/>
    </xf>
    <xf borderId="15" fillId="0" fontId="1" numFmtId="167" xfId="0" applyBorder="1" applyFont="1" applyNumberFormat="1"/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1" numFmtId="0" xfId="0" applyAlignment="1" applyFont="1">
      <alignment vertical="center"/>
    </xf>
    <xf borderId="0" fillId="0" fontId="8" numFmtId="0" xfId="0" applyAlignment="1" applyFont="1">
      <alignment vertical="center"/>
    </xf>
    <xf borderId="0" fillId="0" fontId="2" numFmtId="0" xfId="0" applyAlignment="1" applyFont="1">
      <alignment vertical="center"/>
    </xf>
    <xf borderId="16" fillId="0" fontId="1" numFmtId="167" xfId="0" applyAlignment="1" applyBorder="1" applyFont="1" applyNumberFormat="1">
      <alignment vertical="center"/>
    </xf>
    <xf borderId="17" fillId="0" fontId="1" numFmtId="0" xfId="0" applyAlignment="1" applyBorder="1" applyFont="1">
      <alignment horizontal="left" vertical="center"/>
    </xf>
    <xf borderId="17" fillId="0" fontId="5" numFmtId="0" xfId="0" applyBorder="1" applyFont="1"/>
    <xf borderId="0" fillId="0" fontId="1" numFmtId="0" xfId="0" applyAlignment="1" applyFont="1">
      <alignment horizontal="center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0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6.jpg"/><Relationship Id="rId2" Type="http://schemas.openxmlformats.org/officeDocument/2006/relationships/image" Target="../media/image4.jpg"/><Relationship Id="rId3" Type="http://schemas.openxmlformats.org/officeDocument/2006/relationships/image" Target="../media/image8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219075</xdr:colOff>
      <xdr:row>26</xdr:row>
      <xdr:rowOff>104775</xdr:rowOff>
    </xdr:from>
    <xdr:ext cx="1076325" cy="10953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66675</xdr:colOff>
      <xdr:row>0</xdr:row>
      <xdr:rowOff>0</xdr:rowOff>
    </xdr:from>
    <xdr:ext cx="1504950" cy="1428750"/>
    <xdr:pic>
      <xdr:nvPicPr>
        <xdr:cNvPr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228600</xdr:colOff>
      <xdr:row>26</xdr:row>
      <xdr:rowOff>123825</xdr:rowOff>
    </xdr:from>
    <xdr:ext cx="1076325" cy="1133475"/>
    <xdr:pic>
      <xdr:nvPicPr>
        <xdr:cNvPr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19</xdr:col>
      <xdr:colOff>228600</xdr:colOff>
      <xdr:row>0</xdr:row>
      <xdr:rowOff>142875</xdr:rowOff>
    </xdr:from>
    <xdr:ext cx="6276975" cy="10563225"/>
    <xdr:pic>
      <xdr:nvPicPr>
        <xdr:cNvPr id="0" name="image6.jp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0</xdr:col>
      <xdr:colOff>47625</xdr:colOff>
      <xdr:row>0</xdr:row>
      <xdr:rowOff>47625</xdr:rowOff>
    </xdr:from>
    <xdr:ext cx="6324600" cy="10563225"/>
    <xdr:pic>
      <xdr:nvPicPr>
        <xdr:cNvPr id="0" name="image4.jp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6</xdr:col>
      <xdr:colOff>66675</xdr:colOff>
      <xdr:row>2</xdr:row>
      <xdr:rowOff>85725</xdr:rowOff>
    </xdr:from>
    <xdr:ext cx="7115175" cy="10563225"/>
    <xdr:pic>
      <xdr:nvPicPr>
        <xdr:cNvPr id="0" name="image8.jp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266700</xdr:colOff>
      <xdr:row>46</xdr:row>
      <xdr:rowOff>114300</xdr:rowOff>
    </xdr:from>
    <xdr:ext cx="7296150" cy="10220325"/>
    <xdr:pic>
      <xdr:nvPicPr>
        <xdr:cNvPr id="0" name="image3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22</xdr:col>
      <xdr:colOff>476250</xdr:colOff>
      <xdr:row>56</xdr:row>
      <xdr:rowOff>0</xdr:rowOff>
    </xdr:from>
    <xdr:ext cx="7296150" cy="8153400"/>
    <xdr:pic>
      <xdr:nvPicPr>
        <xdr:cNvPr id="0" name="image5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29</xdr:col>
      <xdr:colOff>0</xdr:colOff>
      <xdr:row>31</xdr:row>
      <xdr:rowOff>0</xdr:rowOff>
    </xdr:from>
    <xdr:ext cx="3495675" cy="1504950"/>
    <xdr:pic>
      <xdr:nvPicPr>
        <xdr:cNvPr id="0" name="image7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5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/>
      <c r="F3" s="11"/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/>
      <c r="C9" s="23"/>
      <c r="D9" s="14"/>
      <c r="E9" s="15"/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/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/>
      <c r="C11" s="23"/>
      <c r="D11" s="14"/>
      <c r="E11" s="15"/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/>
      <c r="C13" s="23"/>
      <c r="D13" s="14"/>
      <c r="E13" s="15"/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/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/>
      <c r="C15" s="23"/>
      <c r="D15" s="14"/>
      <c r="E15" s="27"/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/>
      <c r="B18" s="31"/>
      <c r="C18" s="31"/>
      <c r="D18" s="31"/>
      <c r="E18" s="32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ref="F19:F27" si="1">E19*A19</f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 30 de diciembre del 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30 de diciembre  del sábado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/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/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4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4.71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>
        <v>1007.0</v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 t="s">
        <v>45</v>
      </c>
      <c r="F5" s="16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 t="s">
        <v>46</v>
      </c>
      <c r="F7" s="16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 t="s">
        <v>47</v>
      </c>
      <c r="C9" s="23"/>
      <c r="D9" s="14"/>
      <c r="E9" s="15" t="s">
        <v>48</v>
      </c>
      <c r="F9" s="16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s">
        <v>49</v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s">
        <v>50</v>
      </c>
      <c r="C11" s="23"/>
      <c r="D11" s="14"/>
      <c r="E11" s="15" t="s">
        <v>51</v>
      </c>
      <c r="F11" s="1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>
        <v>37510.0</v>
      </c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17</v>
      </c>
      <c r="B13" s="22" t="s">
        <v>52</v>
      </c>
      <c r="C13" s="23"/>
      <c r="D13" s="14"/>
      <c r="E13" s="15" t="s">
        <v>53</v>
      </c>
      <c r="F13" s="1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4">
        <v>5.2477852212E11</v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s">
        <v>54</v>
      </c>
      <c r="C15" s="23"/>
      <c r="D15" s="14"/>
      <c r="E15" s="27" t="s">
        <v>55</v>
      </c>
      <c r="F15" s="14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343.85</v>
      </c>
      <c r="B18" s="31" t="s">
        <v>56</v>
      </c>
      <c r="C18" s="31" t="s">
        <v>57</v>
      </c>
      <c r="D18" s="31" t="s">
        <v>58</v>
      </c>
      <c r="E18" s="32">
        <v>87.0</v>
      </c>
      <c r="F18" s="33">
        <f t="shared" ref="F18:F27" si="1">E18*A18</f>
        <v>29914.95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/>
      <c r="B19" s="31"/>
      <c r="C19" s="31"/>
      <c r="D19" s="31"/>
      <c r="E19" s="32"/>
      <c r="F19" s="33">
        <f t="shared" si="1"/>
        <v>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>
        <f t="shared" si="1"/>
        <v>0</v>
      </c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>
        <f t="shared" si="1"/>
        <v>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>
        <f t="shared" si="1"/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>
        <f t="shared" si="1"/>
        <v>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>
        <f t="shared" si="1"/>
        <v>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>
        <f t="shared" si="1"/>
        <v>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>
        <f t="shared" si="1"/>
        <v>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>
        <f t="shared" si="1"/>
        <v>0</v>
      </c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str">
        <f t="array" ref="D28">cMoneda(F30)</f>
        <v>#NAME?</v>
      </c>
      <c r="E28" s="2" t="s">
        <v>28</v>
      </c>
      <c r="F28" s="33">
        <f>SUM(F18:F27)</f>
        <v>29914.95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f>F28</f>
        <v>29914.95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f>F30</f>
        <v>29914.95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str">
        <f>"En "&amp;E5&amp;TEXT(E3," dd ""de"" mmmm")&amp;" del "&amp;F3</f>
        <v>En Cuerámaro, Guanajuato 03 de octubre del 2025</v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str">
        <f>"en Cuerámaro, Guanajuato el "&amp;TEXT(E7,"dd ""de"" mmmm  ""del"" aaaa")</f>
        <v>en Cuerámaro, Guanajuato el 06 de octubre  del lunes</v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str">
        <f t="array" ref="A36">"La Cantidad  de: " &amp;TEXT(F32,"$ ###,##0.00")&amp;"("&amp;cMoneda(F32)&amp;")"</f>
        <v>#NAME?</v>
      </c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str">
        <f t="shared" ref="B43:B44" si="2">B10</f>
        <v>Cristina Patricio Maria</v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str">
        <f t="shared" si="2"/>
        <v>C Peñasco De Manzanares 507, Col Parque Manzanares, León, Guanajuato</v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s">
        <v>42</v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 del mes de octubre del año 2025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">
    <pageSetUpPr fitToPage="1"/>
  </sheetPr>
  <sheetViews>
    <sheetView workbookViewId="0"/>
  </sheetViews>
  <sheetFormatPr customHeight="1" defaultColWidth="14.43" defaultRowHeight="15.0"/>
  <cols>
    <col customWidth="1" min="1" max="1" width="12.43"/>
    <col customWidth="1" min="2" max="3" width="11.43"/>
    <col customWidth="1" min="4" max="4" width="45.43"/>
    <col customWidth="1" min="5" max="5" width="12.29"/>
    <col customWidth="1" min="6" max="6" width="15.14"/>
    <col customWidth="1" min="7" max="26" width="11.43"/>
  </cols>
  <sheetData>
    <row r="1">
      <c r="A1" s="1"/>
      <c r="B1" s="2"/>
      <c r="C1" s="3" t="s">
        <v>0</v>
      </c>
      <c r="E1" s="4" t="s">
        <v>1</v>
      </c>
      <c r="F1" s="5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>
      <c r="A2" s="1"/>
      <c r="B2" s="1"/>
      <c r="C2" s="6" t="s">
        <v>2</v>
      </c>
      <c r="E2" s="7" t="s">
        <v>3</v>
      </c>
      <c r="F2" s="8" t="s">
        <v>4</v>
      </c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>
      <c r="A3" s="1"/>
      <c r="B3" s="1"/>
      <c r="C3" s="9" t="s">
        <v>5</v>
      </c>
      <c r="E3" s="10" t="inlineStr">
        <is>
          <t>05 noviembre 2025</t>
        </is>
      </c>
      <c r="F3" s="11">
        <v>2025.0</v>
      </c>
      <c r="G3" s="1"/>
      <c r="H3" s="12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>
      <c r="A4" s="1"/>
      <c r="B4" s="1"/>
      <c r="C4" s="9" t="s">
        <v>6</v>
      </c>
      <c r="E4" s="13" t="s">
        <v>7</v>
      </c>
      <c r="F4" s="14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>
      <c r="A5" s="1"/>
      <c r="B5" s="1"/>
      <c r="C5" s="1"/>
      <c r="D5" s="1"/>
      <c r="E5" s="15"/>
      <c r="F5" s="16" t="inlineStr">
        <is>
          <t>Cuerámaro, Guanajuato</t>
        </is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>
      <c r="A6" s="1"/>
      <c r="B6" s="1"/>
      <c r="C6" s="1"/>
      <c r="D6" s="1"/>
      <c r="E6" s="13" t="s">
        <v>8</v>
      </c>
      <c r="F6" s="1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>
      <c r="A7" s="1"/>
      <c r="B7" s="1"/>
      <c r="C7" s="1"/>
      <c r="D7" s="1"/>
      <c r="E7" s="17"/>
      <c r="F7" s="16" t="inlineStr">
        <is>
          <t>12 noviembre 2025</t>
        </is>
      </c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>
      <c r="A8" s="18" t="s">
        <v>9</v>
      </c>
      <c r="B8" s="19"/>
      <c r="C8" s="19"/>
      <c r="D8" s="20"/>
      <c r="E8" s="13" t="s">
        <v>10</v>
      </c>
      <c r="F8" s="1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>
      <c r="A9" s="21" t="s">
        <v>11</v>
      </c>
      <c r="B9" s="22">
        <v>56.0</v>
      </c>
      <c r="C9" s="23"/>
      <c r="D9" s="14"/>
      <c r="E9" s="15"/>
      <c r="F9" s="16" t="inlineStr">
        <is>
          <t>Crédito</t>
        </is>
      </c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>
      <c r="A10" s="21" t="s">
        <v>12</v>
      </c>
      <c r="B10" s="22" t="inlineStr">
        <is>
          <t>oSCAR PANTOJA GRANADOS</t>
        </is>
      </c>
      <c r="C10" s="23"/>
      <c r="D10" s="14"/>
      <c r="E10" s="13" t="s">
        <v>13</v>
      </c>
      <c r="F10" s="14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>
      <c r="A11" s="21" t="s">
        <v>14</v>
      </c>
      <c r="B11" s="22" t="inlineStr">
        <is>
          <t>CALLE CON FONDO #111</t>
        </is>
      </c>
      <c r="C11" s="23"/>
      <c r="D11" s="14"/>
      <c r="E11" s="15"/>
      <c r="F11" s="16" t="inlineStr">
        <is>
          <t>8 días</t>
        </is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>
      <c r="A12" s="21" t="s">
        <v>15</v>
      </c>
      <c r="B12" s="22"/>
      <c r="C12" s="23"/>
      <c r="D12" s="14"/>
      <c r="E12" s="13" t="s">
        <v>16</v>
      </c>
      <c r="F12" s="1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>
      <c r="A13" s="21" t="s">
        <v>59</v>
      </c>
      <c r="B13" s="22" t="inlineStr">
        <is>
          <t>PAGO123456789MN2</t>
        </is>
      </c>
      <c r="C13" s="23"/>
      <c r="D13" s="14"/>
      <c r="E13" s="15"/>
      <c r="F13" s="16" t="inlineStr">
        <is>
          <t>M.N. MXN</t>
        </is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>
      <c r="A14" s="21" t="s">
        <v>18</v>
      </c>
      <c r="B14" s="22" t="inlineStr">
        <is>
          <t>551234567</t>
        </is>
      </c>
      <c r="C14" s="23"/>
      <c r="D14" s="14"/>
      <c r="E14" s="13" t="s">
        <v>19</v>
      </c>
      <c r="F14" s="1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>
      <c r="A15" s="25" t="s">
        <v>20</v>
      </c>
      <c r="B15" s="26" t="inlineStr">
        <is>
          <t>CALLE CON FONDO #111</t>
        </is>
      </c>
      <c r="C15" s="23"/>
      <c r="D15" s="14"/>
      <c r="E15" s="27"/>
      <c r="F15" s="14" t="inlineStr">
        <is>
          <t>Admin</t>
        </is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ht="4.5" customHeight="1">
      <c r="A16" s="1"/>
      <c r="B16" s="1"/>
      <c r="C16" s="1"/>
      <c r="D16" s="1"/>
      <c r="E16" s="28"/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>
      <c r="A17" s="29" t="s">
        <v>21</v>
      </c>
      <c r="B17" s="29" t="s">
        <v>22</v>
      </c>
      <c r="C17" s="29" t="s">
        <v>23</v>
      </c>
      <c r="D17" s="29" t="s">
        <v>24</v>
      </c>
      <c r="E17" s="29" t="s">
        <v>25</v>
      </c>
      <c r="F17" s="29" t="s">
        <v>26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>
      <c r="A18" s="30">
        <v>300.0</v>
      </c>
      <c r="B18" s="31" t="inlineStr">
        <is>
          <t>SKU-ARRACHERA-Q1OAGS</t>
        </is>
      </c>
      <c r="C18" s="31" t="inlineStr">
        <is>
          <t>kg</t>
        </is>
      </c>
      <c r="D18" s="31" t="inlineStr">
        <is>
          <t>Arrachera</t>
        </is>
      </c>
      <c r="E18" s="32">
        <v>230.0</v>
      </c>
      <c r="F18" s="33">
        <v>62100.0</v>
      </c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>
      <c r="A19" s="30">
        <v>50.0</v>
      </c>
      <c r="B19" s="31" t="inlineStr">
        <is>
          <t>7295584</t>
        </is>
      </c>
      <c r="C19" s="31" t="inlineStr">
        <is>
          <t>kg</t>
        </is>
      </c>
      <c r="D19" s="31" t="inlineStr">
        <is>
          <t>MOLLEJAS POLLO FRESCAS</t>
        </is>
      </c>
      <c r="E19" s="32">
        <v>10.0</v>
      </c>
      <c r="F19" s="33">
        <v>500.0</v>
      </c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>
      <c r="A20" s="30"/>
      <c r="B20" s="31"/>
      <c r="C20" s="31"/>
      <c r="D20" s="31"/>
      <c r="E20" s="32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ht="15.75" customHeight="1">
      <c r="A21" s="30"/>
      <c r="B21" s="31"/>
      <c r="C21" s="31"/>
      <c r="D21" s="31"/>
      <c r="E21" s="32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ht="15.75" customHeight="1">
      <c r="A22" s="30"/>
      <c r="B22" s="31"/>
      <c r="C22" s="31"/>
      <c r="D22" s="31"/>
      <c r="E22" s="32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ht="15.75" customHeight="1">
      <c r="A23" s="30"/>
      <c r="B23" s="31"/>
      <c r="C23" s="31"/>
      <c r="D23" s="31"/>
      <c r="E23" s="32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ht="15.75" customHeight="1">
      <c r="A24" s="30"/>
      <c r="B24" s="31"/>
      <c r="C24" s="31"/>
      <c r="D24" s="31"/>
      <c r="E24" s="32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ht="15.75" customHeight="1">
      <c r="A25" s="30"/>
      <c r="B25" s="31"/>
      <c r="C25" s="31"/>
      <c r="D25" s="31"/>
      <c r="E25" s="32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ht="15.75" customHeight="1">
      <c r="A26" s="30"/>
      <c r="B26" s="31"/>
      <c r="C26" s="31"/>
      <c r="D26" s="31"/>
      <c r="E26" s="32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ht="15.75" customHeight="1">
      <c r="A27" s="30"/>
      <c r="B27" s="31"/>
      <c r="C27" s="31"/>
      <c r="D27" s="31"/>
      <c r="E27" s="32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ht="15.75" customHeight="1">
      <c r="A28" s="1"/>
      <c r="B28" s="1"/>
      <c r="C28" s="34" t="s">
        <v>27</v>
      </c>
      <c r="D28" s="35" t="inlineStr">
        <is>
          <t>sesenta y dos mil seiscientos pesos 00/100 M.N.</t>
        </is>
      </c>
      <c r="E28" s="2" t="s">
        <v>28</v>
      </c>
      <c r="F28" s="33">
        <v>62600.0</v>
      </c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ht="15.0" customHeight="1">
      <c r="A29" s="1"/>
      <c r="B29" s="1"/>
      <c r="E29" s="2" t="s">
        <v>29</v>
      </c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ht="15.0" customHeight="1">
      <c r="A30" s="1"/>
      <c r="B30" s="1"/>
      <c r="C30" s="1"/>
      <c r="D30" s="1"/>
      <c r="E30" s="2" t="s">
        <v>30</v>
      </c>
      <c r="F30" s="33">
        <v>62600.0</v>
      </c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ht="15.75" customHeigh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ht="15.75" customHeight="1">
      <c r="A32" s="36"/>
      <c r="B32" s="36"/>
      <c r="C32" s="36"/>
      <c r="D32" s="37" t="s">
        <v>31</v>
      </c>
      <c r="E32" s="38" t="s">
        <v>32</v>
      </c>
      <c r="F32" s="39">
        <v>62600.0</v>
      </c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</row>
    <row r="33" ht="15.75" customHeight="1">
      <c r="A33" s="36"/>
      <c r="B33" s="36" t="inlineStr">
        <is>
          <t>En Cuerámaro, Guanajuato 05 noviembre 2025</t>
        </is>
      </c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</row>
    <row r="34" ht="15.75" customHeight="1">
      <c r="A34" s="38" t="s">
        <v>33</v>
      </c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</row>
    <row r="35" ht="15.75" customHeight="1">
      <c r="A35" s="36" t="inlineStr">
        <is>
          <t>en Cuerámaro, Guanajuato el 12 noviembre 2025</t>
        </is>
      </c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</row>
    <row r="36" ht="15.75" customHeight="1">
      <c r="A36" s="36" t="inlineStr">
        <is>
          <t>La Cantidad  de: $62,600.00</t>
        </is>
      </c>
      <c r="B36" s="36"/>
      <c r="C36" s="36" t="inlineStr">
        <is>
          <t>sesenta y dos mil seiscientos pesos 00/100 M.N.</t>
        </is>
      </c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</row>
    <row r="37" ht="15.75" customHeight="1">
      <c r="A37" s="38" t="s">
        <v>34</v>
      </c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</row>
    <row r="38" ht="15.75" customHeight="1">
      <c r="A38" s="38" t="s">
        <v>35</v>
      </c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</row>
    <row r="39" ht="15.75" customHeight="1">
      <c r="A39" s="38" t="s">
        <v>36</v>
      </c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</row>
    <row r="40" ht="15.75" customHeight="1">
      <c r="A40" s="38" t="s">
        <v>37</v>
      </c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</row>
    <row r="41" ht="15.75" customHeight="1">
      <c r="A41" s="38" t="s">
        <v>38</v>
      </c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</row>
    <row r="42" ht="15.75" customHeight="1">
      <c r="A42" s="38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</row>
    <row r="43" ht="15.75" customHeight="1">
      <c r="A43" s="36" t="s">
        <v>39</v>
      </c>
      <c r="B43" s="40" t="inlineStr">
        <is>
          <t>oSCAR PANTOJA GRANADOS</t>
        </is>
      </c>
      <c r="C43" s="41"/>
      <c r="D43" s="41"/>
      <c r="E43" s="41"/>
      <c r="F43" s="41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</row>
    <row r="44" ht="15.75" customHeight="1">
      <c r="A44" s="36" t="s">
        <v>40</v>
      </c>
      <c r="B44" s="40" t="inlineStr">
        <is>
          <t>CALLE CON FONDO #111</t>
        </is>
      </c>
      <c r="C44" s="41"/>
      <c r="D44" s="41"/>
      <c r="E44" s="41"/>
      <c r="F44" s="41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</row>
    <row r="45" ht="15.75" customHeight="1">
      <c r="A45" s="36" t="s">
        <v>41</v>
      </c>
      <c r="B45" s="40" t="inlineStr">
        <is>
          <t>Cuerámaro, Guanajuato</t>
        </is>
      </c>
      <c r="C45" s="41"/>
      <c r="D45" s="41"/>
      <c r="E45" s="41"/>
      <c r="F45" s="41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</row>
    <row r="46" ht="27.0" customHeight="1">
      <c r="A46" s="36"/>
      <c r="B46" s="36"/>
      <c r="C46" s="36"/>
      <c r="D46" s="28" t="s">
        <v>43</v>
      </c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</row>
    <row r="47" ht="15.75" customHeight="1">
      <c r="A47" s="36"/>
      <c r="B47" s="36"/>
      <c r="C47" s="36"/>
      <c r="D47" s="42" t="s">
        <v>44</v>
      </c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</row>
    <row r="48" ht="15.75" customHeight="1">
      <c r="A48" s="36"/>
      <c r="B48" s="36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</row>
    <row r="49" ht="15.75" customHeight="1">
      <c r="A49" s="36" t="str">
        <f>"Este pagaré se suscribe en la ciudad de Cuerámaro, Guanajuato el día " &amp;DAY(E3) &amp; " del mes de "&amp;TEXT(E3,"mmmm") &amp;" del año "&amp;F3</f>
        <v>Este pagaré se suscribe en la ciudad de Cuerámaro, Guanajuato el día 30 del mes de diciembre del año </v>
      </c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</row>
    <row r="50" ht="15.75" customHeight="1">
      <c r="A50" s="36"/>
      <c r="B50" s="36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</row>
    <row r="51" ht="15.75" customHeight="1">
      <c r="A51" s="36"/>
      <c r="B51" s="36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</row>
    <row r="52" ht="15.75" customHeight="1">
      <c r="A52" s="36"/>
      <c r="B52" s="36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</row>
    <row r="53" ht="15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ht="15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ht="15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ht="15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ht="15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ht="15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ht="15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ht="15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ht="15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ht="15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ht="15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ht="15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ht="15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ht="15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ht="15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ht="15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ht="15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ht="15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ht="15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ht="15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ht="15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ht="15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ht="15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ht="15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ht="15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ht="15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ht="15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ht="15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ht="15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ht="15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ht="15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ht="15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ht="15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ht="15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ht="15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ht="15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ht="15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ht="15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ht="15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ht="15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mergeCells count="32">
    <mergeCell ref="C1:D1"/>
    <mergeCell ref="E1:F1"/>
    <mergeCell ref="C2:D2"/>
    <mergeCell ref="C3:D3"/>
    <mergeCell ref="C4:D4"/>
    <mergeCell ref="E4:F4"/>
    <mergeCell ref="E5:F5"/>
    <mergeCell ref="E6:F6"/>
    <mergeCell ref="E7:F7"/>
    <mergeCell ref="A8:D8"/>
    <mergeCell ref="E8:F8"/>
    <mergeCell ref="B9:D9"/>
    <mergeCell ref="E9:F9"/>
    <mergeCell ref="E10:F10"/>
    <mergeCell ref="B10:D10"/>
    <mergeCell ref="B11:D11"/>
    <mergeCell ref="E11:F11"/>
    <mergeCell ref="B12:D12"/>
    <mergeCell ref="E12:F12"/>
    <mergeCell ref="B13:D13"/>
    <mergeCell ref="E13:F13"/>
    <mergeCell ref="B44:F44"/>
    <mergeCell ref="B45:F45"/>
    <mergeCell ref="D46:F46"/>
    <mergeCell ref="D47:F47"/>
    <mergeCell ref="B14:D14"/>
    <mergeCell ref="E14:F14"/>
    <mergeCell ref="B15:D15"/>
    <mergeCell ref="E15:F15"/>
    <mergeCell ref="C28:C29"/>
    <mergeCell ref="D28:D29"/>
    <mergeCell ref="B43:F43"/>
  </mergeCells>
  <printOptions/>
  <pageMargins bottom="0.178125" footer="0.0" header="0.0" left="0.25" right="0.25" top="0.2671875"/>
  <pageSetup fitToHeight="0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2">
    <pageSetUpPr/>
  </sheetPr>
  <sheetViews>
    <sheetView workbookViewId="0"/>
  </sheetViews>
  <sheetFormatPr customHeight="1" defaultColWidth="14.43" defaultRowHeight="15.0"/>
  <cols>
    <col customWidth="1" min="1" max="29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Hoja3">
    <pageSetUpPr/>
  </sheetPr>
  <sheetViews>
    <sheetView workbookViewId="0"/>
  </sheetViews>
  <sheetFormatPr customHeight="1" defaultColWidth="14.43" defaultRowHeight="15.0"/>
  <cols>
    <col customWidth="1" min="1" max="34" width="10.71"/>
  </cols>
  <sheetData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2025-08-19T01:54:35Z</dcterms:created>
  <dc:creator>Ever</dc:creator>
</cp:coreProperties>
</file>